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ers\matlon\Desktop\Index chudoby\FINAL\"/>
    </mc:Choice>
  </mc:AlternateContent>
  <bookViews>
    <workbookView xWindow="1032" yWindow="828" windowWidth="18096" windowHeight="9360"/>
  </bookViews>
  <sheets>
    <sheet name="01a_PCH hranice" sheetId="4" r:id="rId1"/>
    <sheet name="01b_PCH kraje" sheetId="3" r:id="rId2"/>
    <sheet name="01c_CH domácnosti" sheetId="5" r:id="rId3"/>
    <sheet name="01d PCH vekovky" sheetId="6" r:id="rId4"/>
    <sheet name="01e  PCH EkonAktivit" sheetId="12"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 i="4" l="1"/>
  <c r="C8" i="4"/>
  <c r="C9" i="4"/>
  <c r="C10" i="4"/>
  <c r="C11" i="4"/>
  <c r="F6" i="4" l="1"/>
  <c r="L6" i="4" l="1"/>
  <c r="I6" i="4"/>
  <c r="E11" i="4"/>
  <c r="F11" i="4" s="1"/>
  <c r="G10" i="4"/>
  <c r="J9" i="4"/>
  <c r="J8" i="4"/>
  <c r="G7" i="4"/>
  <c r="E9" i="4" l="1"/>
  <c r="F9" i="4" s="1"/>
  <c r="D9" i="4"/>
  <c r="G9" i="4"/>
  <c r="J11" i="4"/>
  <c r="D11" i="4"/>
  <c r="H11" i="4"/>
  <c r="I11" i="4" s="1"/>
  <c r="K9" i="4"/>
  <c r="L9" i="4" s="1"/>
  <c r="K10" i="4"/>
  <c r="L10" i="4" s="1"/>
  <c r="E10" i="4"/>
  <c r="F10" i="4" s="1"/>
  <c r="H10" i="4"/>
  <c r="I10" i="4" s="1"/>
  <c r="D10" i="4"/>
  <c r="G11" i="4"/>
  <c r="J10" i="4"/>
  <c r="E7" i="4"/>
  <c r="F7" i="4" s="1"/>
  <c r="D7" i="4"/>
  <c r="G8" i="4"/>
  <c r="J7" i="4"/>
  <c r="E8" i="4"/>
  <c r="F8" i="4" s="1"/>
  <c r="H8" i="4"/>
  <c r="I8" i="4" s="1"/>
  <c r="K7" i="4"/>
  <c r="L7" i="4" s="1"/>
  <c r="K11" i="4"/>
  <c r="L11" i="4" s="1"/>
  <c r="D8" i="4"/>
  <c r="H9" i="4"/>
  <c r="I9" i="4" s="1"/>
  <c r="K8" i="4"/>
  <c r="L8" i="4" s="1"/>
  <c r="H7" i="4"/>
  <c r="I7" i="4" s="1"/>
</calcChain>
</file>

<file path=xl/sharedStrings.xml><?xml version="1.0" encoding="utf-8"?>
<sst xmlns="http://schemas.openxmlformats.org/spreadsheetml/2006/main" count="78" uniqueCount="62">
  <si>
    <t>Bratislavský kraj</t>
  </si>
  <si>
    <t>Trnavský kraj</t>
  </si>
  <si>
    <t>Trenčiansky kraj</t>
  </si>
  <si>
    <t>Nitriansky kraj</t>
  </si>
  <si>
    <t>Žilinský kraj</t>
  </si>
  <si>
    <t>Banskobystrický kraj</t>
  </si>
  <si>
    <t>Prešovský kraj</t>
  </si>
  <si>
    <t>Košický kraj</t>
  </si>
  <si>
    <t>osôb</t>
  </si>
  <si>
    <t xml:space="preserve"> %</t>
  </si>
  <si>
    <t>Domácnosť jednotlivca</t>
  </si>
  <si>
    <t>Domácnosť 2 dospelých s 2 deťmi do 14 rokov</t>
  </si>
  <si>
    <t>SR  celkom</t>
  </si>
  <si>
    <t>ročne</t>
  </si>
  <si>
    <t>mesačne</t>
  </si>
  <si>
    <t>Domácnosti so závislými deťmi</t>
  </si>
  <si>
    <t xml:space="preserve"> veková kategória</t>
  </si>
  <si>
    <t>0 až 17 roční</t>
  </si>
  <si>
    <t>18 až 64 roční</t>
  </si>
  <si>
    <t xml:space="preserve">                  18 - 24 roční</t>
  </si>
  <si>
    <t xml:space="preserve">                  25 - 49 roční</t>
  </si>
  <si>
    <t xml:space="preserve">                  50 - 64 roční</t>
  </si>
  <si>
    <t>65 a viac roční</t>
  </si>
  <si>
    <t>pracujúci</t>
  </si>
  <si>
    <t>nezamestnaní</t>
  </si>
  <si>
    <t>dôchodcovia</t>
  </si>
  <si>
    <t>iní</t>
  </si>
  <si>
    <t>Domácnosť 2 dospelý</t>
  </si>
  <si>
    <t>Domácnosť 2 dospelých s 3 závislými deťmi</t>
  </si>
  <si>
    <t>Domácnosť 1 dospelý s 1 závislým dieťaťom</t>
  </si>
  <si>
    <t>Domácnosť 1 dospelý s 2 závislými deťmi</t>
  </si>
  <si>
    <t xml:space="preserve">Hranica rizika chudoby </t>
  </si>
  <si>
    <t>Hranica rizika príjmovej chudoby (1. dimenzia chudoby)</t>
  </si>
  <si>
    <t xml:space="preserve">násobok hodnôt jednotlivca </t>
  </si>
  <si>
    <t>PPS*</t>
  </si>
  <si>
    <t>*Parita kúpnej sily predstavuje menové prepočítavacie koeficienty, pomocou ktorých sa hospodárske ukazovatele vyjadrené v národných menách konvertujú na umelo vytvorenú spoločnú menovú jednotku nazývanú ako štandard kúpnej sily (PPS), ktorý eliminuje efekty rozdielnej cenovej úrovne medzi krajinami. Parita kúpnej sily sa vypočítava na základe cien a objemov predaja tovarov, ktoré sú vzájomne porovnateľné a reprezentatívne pre krajiny zahrnuté do porovnania. Základom pre výpočet je Európsky porovnávací program (ECP), na ktorom sa zúčastňujú národné štatistické úrady vrátane ŠÚ ŠR.</t>
  </si>
  <si>
    <t xml:space="preserve"> podiel v %</t>
  </si>
  <si>
    <t xml:space="preserve">počet </t>
  </si>
  <si>
    <t>podiel v %</t>
  </si>
  <si>
    <t>spolu všetky typy domácností</t>
  </si>
  <si>
    <t>Domácnosti bez závislých detí</t>
  </si>
  <si>
    <t>z toho</t>
  </si>
  <si>
    <t>Absolútna hodnota v €</t>
  </si>
  <si>
    <t>Absslútna hodnota v €</t>
  </si>
  <si>
    <t>počet 1)</t>
  </si>
  <si>
    <t xml:space="preserve"> v tom:</t>
  </si>
  <si>
    <t>1) počet oôb zaokrúhlený na tisíce, v prípade štruktúry podľa ekonomickej akvity je základňou populácia 18+</t>
  </si>
  <si>
    <t xml:space="preserve">Príjmová chudoba podľa krajov SR </t>
  </si>
  <si>
    <t xml:space="preserve">   jednotlivec vo veku do 65 r.</t>
  </si>
  <si>
    <t xml:space="preserve">   jednotlivec vo veku 65 a aviac r.</t>
  </si>
  <si>
    <t xml:space="preserve">   2 dospelí, obaja vo veku do 65 r.</t>
  </si>
  <si>
    <t xml:space="preserve">   2 dospelí, aspoň jeden vo veku 65+ r.</t>
  </si>
  <si>
    <t xml:space="preserve">   1 dospelí s 1 a viac deťmi*</t>
  </si>
  <si>
    <t xml:space="preserve">   1 dospelí s 2 deťmi*</t>
  </si>
  <si>
    <t xml:space="preserve">   2 dospelí s 1 dieťaťom*</t>
  </si>
  <si>
    <t xml:space="preserve">   2 dospelí s 2 deťmi*</t>
  </si>
  <si>
    <t xml:space="preserve">   2 dospelí s 3 a viac deťmi*</t>
  </si>
  <si>
    <t>* do úvahy sa berú závislé deti</t>
  </si>
  <si>
    <r>
      <t xml:space="preserve">Príjmová chudoba podľa typu domácnosti </t>
    </r>
    <r>
      <rPr>
        <sz val="11"/>
        <color theme="1"/>
        <rFont val="Arial"/>
        <family val="2"/>
        <charset val="238"/>
      </rPr>
      <t>(osôb v % z daného typu domácnosti)</t>
    </r>
  </si>
  <si>
    <r>
      <t xml:space="preserve">Príjmová chudoba podľa vekových skupín </t>
    </r>
    <r>
      <rPr>
        <sz val="11"/>
        <color theme="1"/>
        <rFont val="Arial"/>
        <family val="2"/>
        <charset val="238"/>
      </rPr>
      <t>(osôb v % z danej vek. skupiny)</t>
    </r>
  </si>
  <si>
    <t>SR  všetky vek. kateg.</t>
  </si>
  <si>
    <r>
      <t xml:space="preserve">Príjmová chudoba - podľa ekonomickej aktivity </t>
    </r>
    <r>
      <rPr>
        <b/>
        <sz val="11"/>
        <color theme="1"/>
        <rFont val="Arial"/>
        <family val="2"/>
        <charset val="238"/>
      </rPr>
      <t>(osôb v %, populácia 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</si>
</sst>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5" x14ac:knownFonts="1">
    <font>
      <sz val="11"/>
      <color theme="1"/>
      <name val="Calibri"/>
      <family val="2"/>
      <charset val="238"/>
      <scheme val="minor"/>
    </font>
    <font>
      <b/>
      <sz val="9"/>
      <color rgb="FF000000"/>
      <name val="Arial"/>
      <family val="2"/>
      <charset val="238"/>
    </font>
    <font>
      <sz val="9"/>
      <color rgb="FF000000"/>
      <name val="Arial"/>
      <family val="2"/>
      <charset val="238"/>
    </font>
    <font>
      <sz val="9"/>
      <color theme="1"/>
      <name val="Arial"/>
      <family val="2"/>
      <charset val="238"/>
    </font>
    <font>
      <i/>
      <sz val="8"/>
      <color theme="1"/>
      <name val="Arial"/>
      <family val="2"/>
      <charset val="238"/>
    </font>
    <font>
      <b/>
      <sz val="10"/>
      <color theme="1"/>
      <name val="Arial"/>
      <family val="2"/>
      <charset val="238"/>
    </font>
    <font>
      <sz val="10"/>
      <color theme="1"/>
      <name val="Arial"/>
      <family val="2"/>
      <charset val="238"/>
    </font>
    <font>
      <b/>
      <sz val="11"/>
      <color theme="1"/>
      <name val="Arial"/>
      <family val="2"/>
      <charset val="238"/>
    </font>
    <font>
      <b/>
      <sz val="8"/>
      <color theme="1"/>
      <name val="Arial"/>
      <family val="2"/>
      <charset val="238"/>
    </font>
    <font>
      <sz val="11"/>
      <color theme="1"/>
      <name val="Arial"/>
      <family val="2"/>
      <charset val="238"/>
    </font>
    <font>
      <sz val="8"/>
      <color theme="1"/>
      <name val="Arial"/>
      <family val="2"/>
      <charset val="238"/>
    </font>
    <font>
      <b/>
      <sz val="14"/>
      <color theme="1"/>
      <name val="Arial"/>
      <family val="2"/>
      <charset val="238"/>
    </font>
    <font>
      <i/>
      <sz val="7"/>
      <color theme="1"/>
      <name val="Arial"/>
      <family val="2"/>
      <charset val="238"/>
    </font>
    <font>
      <sz val="7"/>
      <color theme="1"/>
      <name val="Calibri"/>
      <family val="2"/>
      <charset val="238"/>
      <scheme val="minor"/>
    </font>
    <font>
      <b/>
      <sz val="11"/>
      <color theme="1"/>
      <name val="Calibri"/>
      <family val="2"/>
      <charset val="238"/>
      <scheme val="minor"/>
    </font>
    <font>
      <i/>
      <sz val="9"/>
      <color theme="1"/>
      <name val="Arial"/>
      <family val="2"/>
      <charset val="238"/>
    </font>
    <font>
      <b/>
      <sz val="10"/>
      <color rgb="FF000099"/>
      <name val="Arial"/>
      <family val="2"/>
      <charset val="238"/>
    </font>
    <font>
      <sz val="10"/>
      <color rgb="FF000099"/>
      <name val="Arial"/>
      <family val="2"/>
      <charset val="238"/>
    </font>
    <font>
      <b/>
      <i/>
      <sz val="11"/>
      <color theme="1"/>
      <name val="Calibri"/>
      <family val="2"/>
      <charset val="238"/>
      <scheme val="minor"/>
    </font>
    <font>
      <b/>
      <sz val="12"/>
      <color rgb="FF000000"/>
      <name val="Arial"/>
      <family val="2"/>
      <charset val="238"/>
    </font>
    <font>
      <b/>
      <i/>
      <sz val="8"/>
      <color rgb="FF000099"/>
      <name val="Arial"/>
      <family val="2"/>
      <charset val="238"/>
    </font>
    <font>
      <sz val="10"/>
      <color rgb="FF000000"/>
      <name val="Arial"/>
      <family val="2"/>
      <charset val="238"/>
    </font>
    <font>
      <b/>
      <i/>
      <sz val="7"/>
      <color rgb="FF000000"/>
      <name val="Arial"/>
      <family val="2"/>
      <charset val="238"/>
    </font>
    <font>
      <sz val="7"/>
      <color theme="1"/>
      <name val="Arial"/>
      <family val="2"/>
      <charset val="238"/>
    </font>
    <font>
      <b/>
      <i/>
      <sz val="10"/>
      <color theme="1"/>
      <name val="Arial"/>
      <family val="2"/>
      <charset val="238"/>
    </font>
    <font>
      <b/>
      <i/>
      <sz val="9"/>
      <color theme="1"/>
      <name val="Arial"/>
      <family val="2"/>
      <charset val="238"/>
    </font>
    <font>
      <b/>
      <i/>
      <sz val="9"/>
      <color rgb="FF000099"/>
      <name val="Arial"/>
      <family val="2"/>
      <charset val="238"/>
    </font>
    <font>
      <sz val="9"/>
      <color rgb="FF000099"/>
      <name val="Arial"/>
      <family val="2"/>
      <charset val="238"/>
    </font>
    <font>
      <b/>
      <sz val="12"/>
      <color theme="1"/>
      <name val="Arial"/>
      <family val="2"/>
      <charset val="238"/>
    </font>
    <font>
      <sz val="12"/>
      <color theme="1"/>
      <name val="Calibri"/>
      <family val="2"/>
      <charset val="238"/>
      <scheme val="minor"/>
    </font>
    <font>
      <b/>
      <i/>
      <sz val="10"/>
      <color rgb="FF000099"/>
      <name val="Arial"/>
      <family val="2"/>
      <charset val="238"/>
    </font>
    <font>
      <b/>
      <sz val="11"/>
      <color rgb="FF000099"/>
      <name val="Arial"/>
      <family val="2"/>
      <charset val="238"/>
    </font>
    <font>
      <b/>
      <i/>
      <sz val="9"/>
      <color theme="1"/>
      <name val="Calibri"/>
      <family val="2"/>
      <charset val="238"/>
      <scheme val="minor"/>
    </font>
    <font>
      <b/>
      <i/>
      <sz val="8"/>
      <color rgb="FF000000"/>
      <name val="Arial"/>
      <family val="2"/>
      <charset val="238"/>
    </font>
    <font>
      <i/>
      <sz val="8"/>
      <color rgb="FF000000"/>
      <name val="Arial"/>
      <family val="2"/>
      <charset val="238"/>
    </font>
  </fonts>
  <fills count="10">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0" tint="-0.14999847407452621"/>
        <bgColor indexed="64"/>
      </patternFill>
    </fill>
  </fills>
  <borders count="26">
    <border>
      <left/>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58">
    <xf numFmtId="0" fontId="0" fillId="0" borderId="0" xfId="0"/>
    <xf numFmtId="164" fontId="5" fillId="0" borderId="2" xfId="0" applyNumberFormat="1" applyFont="1" applyBorder="1" applyAlignment="1">
      <alignment horizontal="center" vertical="center"/>
    </xf>
    <xf numFmtId="0" fontId="0" fillId="0" borderId="0" xfId="0" applyAlignment="1">
      <alignment horizontal="center"/>
    </xf>
    <xf numFmtId="0" fontId="8" fillId="0" borderId="2" xfId="0" applyFont="1" applyBorder="1" applyAlignment="1">
      <alignment horizontal="center" vertical="center"/>
    </xf>
    <xf numFmtId="0" fontId="0" fillId="0" borderId="0" xfId="0" applyFill="1"/>
    <xf numFmtId="164" fontId="5" fillId="0" borderId="2" xfId="0" applyNumberFormat="1" applyFont="1" applyFill="1" applyBorder="1" applyAlignment="1">
      <alignment horizontal="center" vertical="center"/>
    </xf>
    <xf numFmtId="0" fontId="9" fillId="0" borderId="0" xfId="0" applyFont="1"/>
    <xf numFmtId="0" fontId="3" fillId="0" borderId="0" xfId="0" applyFont="1"/>
    <xf numFmtId="164" fontId="6" fillId="0" borderId="2" xfId="0" applyNumberFormat="1" applyFont="1" applyBorder="1" applyAlignment="1">
      <alignment horizontal="center" vertical="center"/>
    </xf>
    <xf numFmtId="0" fontId="13" fillId="0" borderId="0" xfId="0" applyFont="1"/>
    <xf numFmtId="0" fontId="0" fillId="0" borderId="0" xfId="0" applyAlignment="1">
      <alignment horizontal="left"/>
    </xf>
    <xf numFmtId="164" fontId="6" fillId="2" borderId="2" xfId="0" applyNumberFormat="1" applyFont="1" applyFill="1" applyBorder="1" applyAlignment="1">
      <alignment horizontal="center" vertical="center"/>
    </xf>
    <xf numFmtId="0" fontId="6" fillId="0" borderId="0" xfId="0" applyFont="1"/>
    <xf numFmtId="0" fontId="10" fillId="0" borderId="0" xfId="0" applyFont="1"/>
    <xf numFmtId="0" fontId="6" fillId="0" borderId="0" xfId="0" applyFont="1" applyFill="1"/>
    <xf numFmtId="0" fontId="6" fillId="0" borderId="0" xfId="0" applyFont="1" applyAlignment="1">
      <alignment horizontal="center" vertical="center"/>
    </xf>
    <xf numFmtId="0" fontId="6" fillId="0" borderId="0" xfId="0" applyFont="1" applyFill="1"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15" fillId="0" borderId="0" xfId="0" applyFont="1"/>
    <xf numFmtId="0" fontId="14" fillId="0" borderId="0" xfId="0" applyFont="1"/>
    <xf numFmtId="0" fontId="6" fillId="0" borderId="0" xfId="0" applyFont="1" applyAlignment="1">
      <alignment horizontal="left" vertical="center"/>
    </xf>
    <xf numFmtId="164" fontId="16" fillId="0" borderId="2" xfId="0" applyNumberFormat="1" applyFont="1" applyBorder="1" applyAlignment="1">
      <alignment horizontal="center" vertical="center"/>
    </xf>
    <xf numFmtId="164" fontId="17" fillId="0" borderId="2" xfId="0" applyNumberFormat="1" applyFont="1" applyBorder="1" applyAlignment="1">
      <alignment horizontal="center" vertical="center"/>
    </xf>
    <xf numFmtId="164" fontId="16" fillId="3" borderId="2" xfId="0" applyNumberFormat="1" applyFont="1" applyFill="1" applyBorder="1" applyAlignment="1">
      <alignment horizontal="center" vertical="center"/>
    </xf>
    <xf numFmtId="164" fontId="5" fillId="3" borderId="2" xfId="0" applyNumberFormat="1" applyFont="1" applyFill="1" applyBorder="1" applyAlignment="1">
      <alignment horizontal="center" vertical="center"/>
    </xf>
    <xf numFmtId="3" fontId="2" fillId="0" borderId="2" xfId="0" applyNumberFormat="1" applyFont="1" applyFill="1" applyBorder="1" applyAlignment="1">
      <alignment horizontal="center" vertical="center" wrapText="1"/>
    </xf>
    <xf numFmtId="3" fontId="2" fillId="0" borderId="2" xfId="0" applyNumberFormat="1" applyFont="1" applyBorder="1" applyAlignment="1">
      <alignment horizontal="center" vertical="center" wrapText="1"/>
    </xf>
    <xf numFmtId="3" fontId="21" fillId="0" borderId="2" xfId="0" applyNumberFormat="1" applyFont="1" applyFill="1" applyBorder="1" applyAlignment="1">
      <alignment horizontal="center" vertical="center" wrapText="1"/>
    </xf>
    <xf numFmtId="3" fontId="21" fillId="0" borderId="2" xfId="0" applyNumberFormat="1" applyFont="1" applyBorder="1" applyAlignment="1">
      <alignment horizontal="center" vertical="center" wrapText="1"/>
    </xf>
    <xf numFmtId="0" fontId="23" fillId="0" borderId="0" xfId="0" applyFont="1"/>
    <xf numFmtId="0" fontId="23" fillId="3" borderId="2" xfId="0" applyFont="1" applyFill="1" applyBorder="1" applyAlignment="1">
      <alignment horizontal="center" vertical="center"/>
    </xf>
    <xf numFmtId="0" fontId="11" fillId="0" borderId="0" xfId="0" applyFont="1" applyAlignment="1">
      <alignment vertical="center"/>
    </xf>
    <xf numFmtId="0" fontId="29" fillId="0" borderId="0" xfId="0" applyFont="1"/>
    <xf numFmtId="3" fontId="27" fillId="3" borderId="2" xfId="0" applyNumberFormat="1" applyFont="1" applyFill="1" applyBorder="1" applyAlignment="1">
      <alignment horizontal="center" vertical="center"/>
    </xf>
    <xf numFmtId="3" fontId="3" fillId="3" borderId="2" xfId="0" applyNumberFormat="1" applyFont="1" applyFill="1" applyBorder="1" applyAlignment="1">
      <alignment horizontal="center" vertical="center"/>
    </xf>
    <xf numFmtId="0" fontId="9" fillId="0" borderId="0" xfId="0" applyFont="1" applyAlignment="1">
      <alignment horizontal="left"/>
    </xf>
    <xf numFmtId="0" fontId="18" fillId="0" borderId="0" xfId="0" applyFont="1" applyAlignment="1">
      <alignment horizontal="center" vertical="center"/>
    </xf>
    <xf numFmtId="0" fontId="14" fillId="0" borderId="0" xfId="0" applyFont="1" applyAlignment="1">
      <alignment horizontal="center" vertical="center"/>
    </xf>
    <xf numFmtId="164" fontId="7" fillId="0" borderId="2" xfId="0" applyNumberFormat="1" applyFont="1" applyBorder="1" applyAlignment="1">
      <alignment horizontal="center" vertical="center"/>
    </xf>
    <xf numFmtId="164" fontId="5" fillId="5" borderId="2" xfId="0" applyNumberFormat="1" applyFont="1" applyFill="1" applyBorder="1" applyAlignment="1">
      <alignment horizontal="center" vertical="center"/>
    </xf>
    <xf numFmtId="164" fontId="6" fillId="4" borderId="2" xfId="0" applyNumberFormat="1" applyFont="1" applyFill="1" applyBorder="1" applyAlignment="1">
      <alignment horizontal="center" vertical="center"/>
    </xf>
    <xf numFmtId="164" fontId="5" fillId="6" borderId="2" xfId="0" applyNumberFormat="1" applyFont="1" applyFill="1" applyBorder="1" applyAlignment="1">
      <alignment horizontal="center" vertical="center"/>
    </xf>
    <xf numFmtId="164" fontId="6" fillId="3" borderId="2" xfId="0" applyNumberFormat="1" applyFont="1" applyFill="1" applyBorder="1" applyAlignment="1">
      <alignment horizontal="center" vertical="center"/>
    </xf>
    <xf numFmtId="0" fontId="6" fillId="3" borderId="2" xfId="0" applyFont="1" applyFill="1" applyBorder="1" applyAlignment="1">
      <alignment horizontal="center" vertical="center"/>
    </xf>
    <xf numFmtId="164" fontId="31" fillId="0" borderId="2" xfId="0" applyNumberFormat="1" applyFont="1" applyBorder="1" applyAlignment="1">
      <alignment horizontal="center" vertical="center"/>
    </xf>
    <xf numFmtId="164" fontId="16" fillId="5" borderId="2" xfId="0" applyNumberFormat="1" applyFont="1" applyFill="1" applyBorder="1" applyAlignment="1">
      <alignment horizontal="center" vertical="center"/>
    </xf>
    <xf numFmtId="164" fontId="17" fillId="4" borderId="2" xfId="0" applyNumberFormat="1" applyFont="1" applyFill="1" applyBorder="1" applyAlignment="1">
      <alignment horizontal="center" vertical="center"/>
    </xf>
    <xf numFmtId="164" fontId="16" fillId="6" borderId="2" xfId="0" applyNumberFormat="1" applyFont="1" applyFill="1" applyBorder="1" applyAlignment="1">
      <alignment horizontal="center" vertical="center"/>
    </xf>
    <xf numFmtId="164" fontId="17" fillId="3" borderId="2" xfId="0" applyNumberFormat="1" applyFont="1" applyFill="1" applyBorder="1" applyAlignment="1">
      <alignment horizontal="center" vertical="center"/>
    </xf>
    <xf numFmtId="0" fontId="17" fillId="3" borderId="2" xfId="0" applyFont="1" applyFill="1" applyBorder="1" applyAlignment="1">
      <alignment horizontal="center" vertical="center"/>
    </xf>
    <xf numFmtId="0" fontId="25" fillId="0" borderId="0" xfId="0" applyFont="1" applyFill="1"/>
    <xf numFmtId="0" fontId="32" fillId="0" borderId="0" xfId="0" applyFont="1"/>
    <xf numFmtId="164" fontId="6" fillId="7" borderId="2" xfId="0" applyNumberFormat="1" applyFont="1" applyFill="1" applyBorder="1" applyAlignment="1">
      <alignment horizontal="center" vertical="center"/>
    </xf>
    <xf numFmtId="164" fontId="17" fillId="2" borderId="2" xfId="0" applyNumberFormat="1" applyFont="1" applyFill="1" applyBorder="1" applyAlignment="1">
      <alignment horizontal="center" vertical="center"/>
    </xf>
    <xf numFmtId="164" fontId="17" fillId="7" borderId="2" xfId="0" applyNumberFormat="1" applyFont="1" applyFill="1" applyBorder="1" applyAlignment="1">
      <alignment horizontal="center" vertical="center"/>
    </xf>
    <xf numFmtId="3" fontId="16" fillId="3" borderId="2" xfId="0" applyNumberFormat="1" applyFont="1" applyFill="1" applyBorder="1" applyAlignment="1">
      <alignment horizontal="center" vertical="center" wrapText="1"/>
    </xf>
    <xf numFmtId="3" fontId="21" fillId="3" borderId="2" xfId="0" applyNumberFormat="1" applyFont="1" applyFill="1" applyBorder="1" applyAlignment="1">
      <alignment horizontal="center" vertical="center" wrapText="1"/>
    </xf>
    <xf numFmtId="0" fontId="4" fillId="0" borderId="0" xfId="0" applyFont="1"/>
    <xf numFmtId="164" fontId="6" fillId="0" borderId="9" xfId="0" applyNumberFormat="1" applyFont="1" applyBorder="1" applyAlignment="1">
      <alignment horizontal="center" vertical="center"/>
    </xf>
    <xf numFmtId="164" fontId="17" fillId="0" borderId="16" xfId="0" applyNumberFormat="1" applyFont="1" applyBorder="1" applyAlignment="1">
      <alignment horizontal="center" vertical="center"/>
    </xf>
    <xf numFmtId="164" fontId="6" fillId="0" borderId="16" xfId="0" applyNumberFormat="1" applyFont="1" applyBorder="1" applyAlignment="1">
      <alignment horizontal="center" vertical="center"/>
    </xf>
    <xf numFmtId="164" fontId="6" fillId="0" borderId="17" xfId="0" applyNumberFormat="1" applyFont="1" applyBorder="1" applyAlignment="1">
      <alignment horizontal="center" vertical="center"/>
    </xf>
    <xf numFmtId="0" fontId="26" fillId="0" borderId="8" xfId="0" applyFont="1" applyBorder="1" applyAlignment="1">
      <alignment horizontal="center" vertical="center"/>
    </xf>
    <xf numFmtId="0" fontId="25" fillId="0" borderId="8" xfId="0" applyFont="1" applyBorder="1" applyAlignment="1">
      <alignment horizontal="center" vertical="center"/>
    </xf>
    <xf numFmtId="0" fontId="25" fillId="0" borderId="5" xfId="0" applyFont="1" applyBorder="1" applyAlignment="1">
      <alignment horizontal="center" vertical="center"/>
    </xf>
    <xf numFmtId="3" fontId="3" fillId="3" borderId="9" xfId="0" applyNumberFormat="1" applyFont="1" applyFill="1" applyBorder="1" applyAlignment="1">
      <alignment horizontal="center" vertical="center"/>
    </xf>
    <xf numFmtId="0" fontId="15" fillId="0" borderId="11" xfId="0" applyFont="1" applyBorder="1" applyAlignment="1">
      <alignment horizontal="left" vertical="center"/>
    </xf>
    <xf numFmtId="0" fontId="25" fillId="0" borderId="18" xfId="0" applyFont="1" applyFill="1" applyBorder="1" applyAlignment="1">
      <alignment horizontal="left" vertical="center"/>
    </xf>
    <xf numFmtId="0" fontId="6" fillId="0" borderId="18" xfId="0" applyFont="1" applyBorder="1" applyAlignment="1">
      <alignment horizontal="left" vertical="center" indent="2"/>
    </xf>
    <xf numFmtId="0" fontId="6" fillId="0" borderId="19" xfId="0" applyFont="1" applyBorder="1" applyAlignment="1">
      <alignment horizontal="left" vertical="center" indent="2"/>
    </xf>
    <xf numFmtId="0" fontId="12" fillId="0" borderId="13" xfId="0" applyFont="1" applyBorder="1" applyAlignment="1">
      <alignment horizontal="center" vertical="center"/>
    </xf>
    <xf numFmtId="0" fontId="23" fillId="3" borderId="14" xfId="0" applyFont="1" applyFill="1" applyBorder="1" applyAlignment="1">
      <alignment horizontal="center" vertical="center"/>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10" fillId="0" borderId="0" xfId="0" applyFont="1" applyAlignment="1">
      <alignment horizontal="left"/>
    </xf>
    <xf numFmtId="0" fontId="33"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34" fillId="0" borderId="2" xfId="0" applyFont="1" applyFill="1" applyBorder="1" applyAlignment="1">
      <alignment horizontal="center" vertical="center" wrapText="1"/>
    </xf>
    <xf numFmtId="164" fontId="5" fillId="3" borderId="9" xfId="0" applyNumberFormat="1" applyFont="1" applyFill="1" applyBorder="1" applyAlignment="1">
      <alignment horizontal="center" vertical="center"/>
    </xf>
    <xf numFmtId="0" fontId="1" fillId="0" borderId="2" xfId="0" applyFont="1" applyFill="1" applyBorder="1" applyAlignment="1">
      <alignment horizontal="center" vertical="center" wrapText="1"/>
    </xf>
    <xf numFmtId="0" fontId="9" fillId="0" borderId="0" xfId="0" applyFont="1" applyFill="1"/>
    <xf numFmtId="164" fontId="8" fillId="0" borderId="2" xfId="0" applyNumberFormat="1" applyFont="1" applyBorder="1" applyAlignment="1">
      <alignment horizontal="center" vertical="center"/>
    </xf>
    <xf numFmtId="0" fontId="25" fillId="0" borderId="13" xfId="0" applyFont="1" applyBorder="1" applyAlignment="1">
      <alignment horizontal="left" vertical="center"/>
    </xf>
    <xf numFmtId="0" fontId="30" fillId="0" borderId="8" xfId="0" applyFont="1" applyBorder="1" applyAlignment="1">
      <alignment horizontal="center" vertical="center"/>
    </xf>
    <xf numFmtId="0" fontId="24" fillId="0" borderId="8" xfId="0" applyFont="1" applyBorder="1" applyAlignment="1">
      <alignment horizontal="center" vertical="center"/>
    </xf>
    <xf numFmtId="0" fontId="24" fillId="0" borderId="5" xfId="0" applyFont="1" applyBorder="1" applyAlignment="1">
      <alignment horizontal="center" vertical="center"/>
    </xf>
    <xf numFmtId="0" fontId="7" fillId="0" borderId="14" xfId="0" applyFont="1" applyBorder="1" applyAlignment="1">
      <alignment horizontal="left" vertical="center"/>
    </xf>
    <xf numFmtId="164" fontId="7" fillId="0" borderId="9" xfId="0" applyNumberFormat="1" applyFont="1" applyBorder="1" applyAlignment="1">
      <alignment horizontal="center" vertical="center"/>
    </xf>
    <xf numFmtId="0" fontId="5" fillId="5" borderId="14" xfId="0" applyFont="1" applyFill="1" applyBorder="1" applyAlignment="1">
      <alignment horizontal="left" vertical="center"/>
    </xf>
    <xf numFmtId="164" fontId="5" fillId="5" borderId="9" xfId="0" applyNumberFormat="1" applyFont="1" applyFill="1" applyBorder="1" applyAlignment="1">
      <alignment horizontal="center" vertical="center"/>
    </xf>
    <xf numFmtId="0" fontId="24" fillId="4" borderId="14" xfId="0" applyFont="1" applyFill="1" applyBorder="1" applyAlignment="1">
      <alignment horizontal="left" vertical="center"/>
    </xf>
    <xf numFmtId="0" fontId="6" fillId="4" borderId="14" xfId="0" applyFont="1" applyFill="1" applyBorder="1" applyAlignment="1">
      <alignment horizontal="left" vertical="center"/>
    </xf>
    <xf numFmtId="164" fontId="6" fillId="4" borderId="9" xfId="0" applyNumberFormat="1" applyFont="1" applyFill="1" applyBorder="1" applyAlignment="1">
      <alignment horizontal="center" vertical="center"/>
    </xf>
    <xf numFmtId="0" fontId="5" fillId="6" borderId="14" xfId="0" applyFont="1" applyFill="1" applyBorder="1" applyAlignment="1">
      <alignment horizontal="left" vertical="center"/>
    </xf>
    <xf numFmtId="164" fontId="5" fillId="6" borderId="9" xfId="0" applyNumberFormat="1" applyFont="1" applyFill="1" applyBorder="1" applyAlignment="1">
      <alignment horizontal="center" vertical="center"/>
    </xf>
    <xf numFmtId="0" fontId="6" fillId="3" borderId="14" xfId="0" applyFont="1" applyFill="1" applyBorder="1" applyAlignment="1">
      <alignment horizontal="left" vertical="center"/>
    </xf>
    <xf numFmtId="164" fontId="6" fillId="3" borderId="9" xfId="0" applyNumberFormat="1" applyFont="1" applyFill="1" applyBorder="1" applyAlignment="1">
      <alignment horizontal="center" vertical="center"/>
    </xf>
    <xf numFmtId="0" fontId="6" fillId="3" borderId="9" xfId="0" applyFont="1" applyFill="1" applyBorder="1" applyAlignment="1">
      <alignment horizontal="center" vertical="center"/>
    </xf>
    <xf numFmtId="0" fontId="6" fillId="3" borderId="15" xfId="0" applyFont="1" applyFill="1" applyBorder="1" applyAlignment="1">
      <alignment horizontal="left" vertical="center"/>
    </xf>
    <xf numFmtId="164" fontId="17" fillId="3" borderId="16" xfId="0" applyNumberFormat="1" applyFont="1" applyFill="1" applyBorder="1" applyAlignment="1">
      <alignment horizontal="center" vertical="center"/>
    </xf>
    <xf numFmtId="164" fontId="6" fillId="3" borderId="16" xfId="0" applyNumberFormat="1" applyFont="1" applyFill="1" applyBorder="1" applyAlignment="1">
      <alignment horizontal="center" vertical="center"/>
    </xf>
    <xf numFmtId="164" fontId="6" fillId="3" borderId="17" xfId="0" applyNumberFormat="1" applyFont="1" applyFill="1" applyBorder="1" applyAlignment="1">
      <alignment horizontal="center" vertical="center"/>
    </xf>
    <xf numFmtId="0" fontId="34" fillId="0" borderId="9" xfId="0" applyFont="1" applyFill="1" applyBorder="1" applyAlignment="1">
      <alignment horizontal="center" vertical="center" wrapText="1"/>
    </xf>
    <xf numFmtId="0" fontId="6" fillId="0" borderId="14" xfId="0" applyFont="1" applyBorder="1" applyAlignment="1">
      <alignment vertical="center"/>
    </xf>
    <xf numFmtId="3" fontId="21" fillId="3" borderId="9" xfId="0" applyNumberFormat="1" applyFont="1" applyFill="1" applyBorder="1" applyAlignment="1">
      <alignment horizontal="center" vertical="center" wrapText="1"/>
    </xf>
    <xf numFmtId="0" fontId="6" fillId="0" borderId="14" xfId="0" applyFont="1" applyBorder="1" applyAlignment="1">
      <alignment vertical="center" wrapText="1"/>
    </xf>
    <xf numFmtId="0" fontId="6" fillId="0" borderId="15" xfId="0" applyFont="1" applyBorder="1" applyAlignment="1">
      <alignment vertical="center"/>
    </xf>
    <xf numFmtId="0" fontId="8" fillId="0" borderId="16" xfId="0" applyFont="1" applyBorder="1" applyAlignment="1">
      <alignment horizontal="center" vertical="center"/>
    </xf>
    <xf numFmtId="3" fontId="2" fillId="0" borderId="16" xfId="0" applyNumberFormat="1" applyFont="1" applyBorder="1" applyAlignment="1">
      <alignment horizontal="center" vertical="center" wrapText="1"/>
    </xf>
    <xf numFmtId="3" fontId="21" fillId="0" borderId="16" xfId="0" applyNumberFormat="1" applyFont="1" applyBorder="1" applyAlignment="1">
      <alignment horizontal="center" vertical="center" wrapText="1"/>
    </xf>
    <xf numFmtId="3" fontId="16" fillId="3" borderId="16" xfId="0" applyNumberFormat="1" applyFont="1" applyFill="1" applyBorder="1" applyAlignment="1">
      <alignment horizontal="center" vertical="center" wrapText="1"/>
    </xf>
    <xf numFmtId="3" fontId="21" fillId="3" borderId="16" xfId="0" applyNumberFormat="1" applyFont="1" applyFill="1" applyBorder="1" applyAlignment="1">
      <alignment horizontal="center" vertical="center" wrapText="1"/>
    </xf>
    <xf numFmtId="3" fontId="21" fillId="3" borderId="17" xfId="0" applyNumberFormat="1" applyFont="1" applyFill="1" applyBorder="1" applyAlignment="1">
      <alignment horizontal="center" vertical="center" wrapText="1"/>
    </xf>
    <xf numFmtId="0" fontId="6" fillId="0" borderId="13" xfId="0" applyFont="1" applyBorder="1"/>
    <xf numFmtId="0" fontId="23" fillId="0" borderId="8" xfId="0" applyFont="1" applyBorder="1" applyAlignment="1">
      <alignment horizontal="center" vertical="center"/>
    </xf>
    <xf numFmtId="0" fontId="6" fillId="0" borderId="14" xfId="0" applyFont="1" applyBorder="1"/>
    <xf numFmtId="0" fontId="6" fillId="0" borderId="15" xfId="0" applyFont="1" applyBorder="1"/>
    <xf numFmtId="0" fontId="15" fillId="0" borderId="0" xfId="0" applyFont="1" applyAlignment="1">
      <alignment horizontal="left" vertical="center"/>
    </xf>
    <xf numFmtId="0" fontId="15" fillId="0" borderId="13" xfId="0" applyFont="1" applyBorder="1" applyAlignment="1">
      <alignment horizontal="center" vertical="center"/>
    </xf>
    <xf numFmtId="0" fontId="25" fillId="0" borderId="8" xfId="0" applyFont="1" applyFill="1" applyBorder="1" applyAlignment="1">
      <alignment horizontal="center" vertical="center"/>
    </xf>
    <xf numFmtId="0" fontId="5" fillId="0" borderId="14" xfId="0" applyFont="1" applyBorder="1" applyAlignment="1">
      <alignment horizontal="left" vertical="center"/>
    </xf>
    <xf numFmtId="164" fontId="5" fillId="0" borderId="9" xfId="0" applyNumberFormat="1" applyFont="1" applyBorder="1" applyAlignment="1">
      <alignment horizontal="center" vertical="center"/>
    </xf>
    <xf numFmtId="0" fontId="5" fillId="2" borderId="14" xfId="0" applyFont="1" applyFill="1" applyBorder="1" applyAlignment="1">
      <alignment horizontal="left" vertical="center"/>
    </xf>
    <xf numFmtId="164" fontId="6" fillId="2" borderId="9" xfId="0" applyNumberFormat="1" applyFont="1" applyFill="1" applyBorder="1" applyAlignment="1">
      <alignment horizontal="center" vertical="center"/>
    </xf>
    <xf numFmtId="0" fontId="5" fillId="7" borderId="14" xfId="0" applyFont="1" applyFill="1" applyBorder="1" applyAlignment="1">
      <alignment horizontal="left" vertical="center"/>
    </xf>
    <xf numFmtId="164" fontId="6" fillId="7" borderId="9" xfId="0" applyNumberFormat="1" applyFont="1" applyFill="1" applyBorder="1" applyAlignment="1">
      <alignment horizontal="center" vertical="center"/>
    </xf>
    <xf numFmtId="0" fontId="6" fillId="7" borderId="14" xfId="0" applyFont="1" applyFill="1" applyBorder="1" applyAlignment="1">
      <alignment horizontal="left" vertical="center"/>
    </xf>
    <xf numFmtId="0" fontId="5" fillId="3" borderId="15" xfId="0" applyFont="1" applyFill="1" applyBorder="1" applyAlignment="1">
      <alignment horizontal="left" vertical="center"/>
    </xf>
    <xf numFmtId="0" fontId="19" fillId="9" borderId="0" xfId="0" applyFont="1" applyFill="1" applyAlignment="1">
      <alignment horizontal="left" vertical="center"/>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22" fillId="0" borderId="21"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0" fillId="0" borderId="0" xfId="0" applyFont="1" applyAlignment="1">
      <alignment horizontal="left" wrapText="1"/>
    </xf>
    <xf numFmtId="0" fontId="1" fillId="0" borderId="4"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23" fillId="0" borderId="2" xfId="0" applyFont="1" applyBorder="1" applyAlignment="1">
      <alignment horizontal="center" vertical="center"/>
    </xf>
    <xf numFmtId="0" fontId="23" fillId="0" borderId="16" xfId="0" applyFont="1" applyBorder="1" applyAlignment="1">
      <alignment horizontal="center" vertical="center"/>
    </xf>
    <xf numFmtId="0" fontId="5" fillId="3" borderId="14" xfId="0" applyFont="1" applyFill="1" applyBorder="1" applyAlignment="1">
      <alignment horizontal="left" vertical="center"/>
    </xf>
    <xf numFmtId="0" fontId="28" fillId="3" borderId="0" xfId="0" applyFont="1" applyFill="1" applyBorder="1" applyAlignment="1">
      <alignment horizontal="left" vertical="center"/>
    </xf>
    <xf numFmtId="164" fontId="16" fillId="4" borderId="6" xfId="0" applyNumberFormat="1" applyFont="1" applyFill="1" applyBorder="1" applyAlignment="1">
      <alignment horizontal="center" vertical="center"/>
    </xf>
    <xf numFmtId="164" fontId="16" fillId="4" borderId="4" xfId="0" applyNumberFormat="1" applyFont="1" applyFill="1" applyBorder="1" applyAlignment="1">
      <alignment horizontal="center" vertical="center"/>
    </xf>
    <xf numFmtId="164" fontId="16" fillId="4" borderId="20" xfId="0" applyNumberFormat="1" applyFont="1" applyFill="1" applyBorder="1" applyAlignment="1">
      <alignment horizontal="center" vertical="center"/>
    </xf>
    <xf numFmtId="0" fontId="28" fillId="8" borderId="0" xfId="0" applyFont="1" applyFill="1" applyBorder="1" applyAlignment="1">
      <alignment horizontal="left" vertical="center"/>
    </xf>
    <xf numFmtId="0" fontId="28" fillId="8" borderId="0" xfId="0" applyFont="1" applyFill="1" applyBorder="1" applyAlignment="1">
      <alignment horizontal="left" vertical="center" wrapText="1"/>
    </xf>
    <xf numFmtId="0" fontId="25" fillId="0" borderId="18" xfId="0" applyFont="1" applyFill="1" applyBorder="1" applyAlignment="1">
      <alignment horizontal="center" vertical="center"/>
    </xf>
    <xf numFmtId="0" fontId="25" fillId="0" borderId="4" xfId="0" applyFont="1" applyFill="1" applyBorder="1" applyAlignment="1">
      <alignment horizontal="center" vertical="center"/>
    </xf>
    <xf numFmtId="0" fontId="25" fillId="0" borderId="20" xfId="0" applyFont="1" applyFill="1" applyBorder="1" applyAlignment="1">
      <alignment horizontal="center" vertical="center"/>
    </xf>
    <xf numFmtId="0" fontId="10" fillId="0" borderId="0" xfId="0" applyFont="1" applyAlignment="1">
      <alignment horizontal="left" vertical="center"/>
    </xf>
    <xf numFmtId="0" fontId="5" fillId="3" borderId="10" xfId="0" applyFont="1" applyFill="1" applyBorder="1" applyAlignment="1">
      <alignment horizontal="left" vertical="center"/>
    </xf>
    <xf numFmtId="0" fontId="5" fillId="3" borderId="1" xfId="0" applyFont="1" applyFill="1" applyBorder="1" applyAlignment="1">
      <alignment horizontal="left" vertical="center"/>
    </xf>
  </cellXfs>
  <cellStyles count="1">
    <cellStyle name="Normálna" xfId="0" builtinId="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3"/>
  <sheetViews>
    <sheetView tabSelected="1" workbookViewId="0">
      <selection activeCell="B2" sqref="B2:L2"/>
    </sheetView>
  </sheetViews>
  <sheetFormatPr defaultColWidth="8.5546875" defaultRowHeight="13.8" x14ac:dyDescent="0.25"/>
  <cols>
    <col min="1" max="1" width="2.77734375" style="6" customWidth="1"/>
    <col min="2" max="2" width="38.44140625" style="6" customWidth="1"/>
    <col min="3" max="3" width="6.5546875" style="13" customWidth="1"/>
    <col min="4" max="5" width="8.44140625" style="6" customWidth="1"/>
    <col min="6" max="6" width="7.88671875" style="6" customWidth="1"/>
    <col min="7" max="8" width="8.44140625" style="6" customWidth="1"/>
    <col min="9" max="9" width="7.6640625" style="6" customWidth="1"/>
    <col min="10" max="12" width="8.44140625" style="6" customWidth="1"/>
    <col min="13" max="16384" width="8.5546875" style="6"/>
  </cols>
  <sheetData>
    <row r="1" spans="2:12" ht="15" customHeight="1" x14ac:dyDescent="0.25"/>
    <row r="2" spans="2:12" s="81" customFormat="1" ht="23.4" customHeight="1" thickBot="1" x14ac:dyDescent="0.3">
      <c r="B2" s="129" t="s">
        <v>32</v>
      </c>
      <c r="C2" s="129"/>
      <c r="D2" s="129"/>
      <c r="E2" s="129"/>
      <c r="F2" s="129"/>
      <c r="G2" s="129"/>
      <c r="H2" s="129"/>
      <c r="I2" s="129"/>
      <c r="J2" s="129"/>
      <c r="K2" s="129"/>
      <c r="L2" s="129"/>
    </row>
    <row r="3" spans="2:12" s="7" customFormat="1" ht="28.35" customHeight="1" x14ac:dyDescent="0.2">
      <c r="B3" s="136" t="s">
        <v>31</v>
      </c>
      <c r="C3" s="133" t="s">
        <v>33</v>
      </c>
      <c r="D3" s="130">
        <v>2020</v>
      </c>
      <c r="E3" s="131"/>
      <c r="F3" s="142"/>
      <c r="G3" s="130">
        <v>2019</v>
      </c>
      <c r="H3" s="131"/>
      <c r="I3" s="142"/>
      <c r="J3" s="130">
        <v>2011</v>
      </c>
      <c r="K3" s="131"/>
      <c r="L3" s="132"/>
    </row>
    <row r="4" spans="2:12" s="7" customFormat="1" ht="28.35" customHeight="1" x14ac:dyDescent="0.2">
      <c r="B4" s="137"/>
      <c r="C4" s="134"/>
      <c r="D4" s="80" t="s">
        <v>34</v>
      </c>
      <c r="E4" s="139" t="s">
        <v>42</v>
      </c>
      <c r="F4" s="140"/>
      <c r="G4" s="80" t="s">
        <v>34</v>
      </c>
      <c r="H4" s="139" t="s">
        <v>43</v>
      </c>
      <c r="I4" s="140"/>
      <c r="J4" s="80" t="s">
        <v>34</v>
      </c>
      <c r="K4" s="139" t="s">
        <v>42</v>
      </c>
      <c r="L4" s="141"/>
    </row>
    <row r="5" spans="2:12" s="58" customFormat="1" ht="18.899999999999999" customHeight="1" x14ac:dyDescent="0.2">
      <c r="B5" s="137"/>
      <c r="C5" s="135"/>
      <c r="D5" s="76" t="s">
        <v>13</v>
      </c>
      <c r="E5" s="76" t="s">
        <v>13</v>
      </c>
      <c r="F5" s="77" t="s">
        <v>14</v>
      </c>
      <c r="G5" s="76" t="s">
        <v>13</v>
      </c>
      <c r="H5" s="76" t="s">
        <v>13</v>
      </c>
      <c r="I5" s="78" t="s">
        <v>14</v>
      </c>
      <c r="J5" s="76" t="s">
        <v>13</v>
      </c>
      <c r="K5" s="76" t="s">
        <v>13</v>
      </c>
      <c r="L5" s="103" t="s">
        <v>14</v>
      </c>
    </row>
    <row r="6" spans="2:12" ht="22.35" customHeight="1" x14ac:dyDescent="0.25">
      <c r="B6" s="104" t="s">
        <v>10</v>
      </c>
      <c r="C6" s="82">
        <v>1</v>
      </c>
      <c r="D6" s="26">
        <v>6046</v>
      </c>
      <c r="E6" s="28">
        <v>5222</v>
      </c>
      <c r="F6" s="56">
        <f t="shared" ref="F6:F11" si="0">E6/12</f>
        <v>435.16666666666669</v>
      </c>
      <c r="G6" s="26">
        <v>6302</v>
      </c>
      <c r="H6" s="28">
        <v>4872</v>
      </c>
      <c r="I6" s="57">
        <f t="shared" ref="I6:I11" si="1">H6/12</f>
        <v>406</v>
      </c>
      <c r="J6" s="26">
        <v>5385</v>
      </c>
      <c r="K6" s="28">
        <v>3784</v>
      </c>
      <c r="L6" s="105">
        <f>K6/12</f>
        <v>315.33333333333331</v>
      </c>
    </row>
    <row r="7" spans="2:12" ht="22.35" customHeight="1" x14ac:dyDescent="0.25">
      <c r="B7" s="104" t="s">
        <v>27</v>
      </c>
      <c r="C7" s="3">
        <f>1+0.5</f>
        <v>1.5</v>
      </c>
      <c r="D7" s="26">
        <f t="shared" ref="D7:E11" si="2">D$6*$C7</f>
        <v>9069</v>
      </c>
      <c r="E7" s="28">
        <f t="shared" si="2"/>
        <v>7833</v>
      </c>
      <c r="F7" s="56">
        <f t="shared" si="0"/>
        <v>652.75</v>
      </c>
      <c r="G7" s="26">
        <f t="shared" ref="G7:H11" si="3">G$6*$C7</f>
        <v>9453</v>
      </c>
      <c r="H7" s="28">
        <f t="shared" si="3"/>
        <v>7308</v>
      </c>
      <c r="I7" s="57">
        <f t="shared" si="1"/>
        <v>609</v>
      </c>
      <c r="J7" s="26">
        <f t="shared" ref="J7:K11" si="4">J$6*$C7</f>
        <v>8077.5</v>
      </c>
      <c r="K7" s="28">
        <f t="shared" si="4"/>
        <v>5676</v>
      </c>
      <c r="L7" s="105">
        <f t="shared" ref="L7:L11" si="5">K7/12</f>
        <v>473</v>
      </c>
    </row>
    <row r="8" spans="2:12" ht="22.35" customHeight="1" x14ac:dyDescent="0.25">
      <c r="B8" s="106" t="s">
        <v>11</v>
      </c>
      <c r="C8" s="3">
        <f>1+0.5+0.3+0.3</f>
        <v>2.1</v>
      </c>
      <c r="D8" s="27">
        <f t="shared" si="2"/>
        <v>12696.6</v>
      </c>
      <c r="E8" s="29">
        <f t="shared" si="2"/>
        <v>10966.2</v>
      </c>
      <c r="F8" s="56">
        <f t="shared" si="0"/>
        <v>913.85</v>
      </c>
      <c r="G8" s="26">
        <f t="shared" si="3"/>
        <v>13234.2</v>
      </c>
      <c r="H8" s="28">
        <f t="shared" si="3"/>
        <v>10231.200000000001</v>
      </c>
      <c r="I8" s="57">
        <f t="shared" si="1"/>
        <v>852.6</v>
      </c>
      <c r="J8" s="26">
        <f t="shared" si="4"/>
        <v>11308.5</v>
      </c>
      <c r="K8" s="28">
        <f t="shared" si="4"/>
        <v>7946.4000000000005</v>
      </c>
      <c r="L8" s="105">
        <f t="shared" si="5"/>
        <v>662.2</v>
      </c>
    </row>
    <row r="9" spans="2:12" ht="22.35" customHeight="1" x14ac:dyDescent="0.25">
      <c r="B9" s="104" t="s">
        <v>28</v>
      </c>
      <c r="C9" s="3">
        <f>1+0.5+0.3+0.3+0.3</f>
        <v>2.4</v>
      </c>
      <c r="D9" s="27">
        <f t="shared" si="2"/>
        <v>14510.4</v>
      </c>
      <c r="E9" s="29">
        <f t="shared" si="2"/>
        <v>12532.8</v>
      </c>
      <c r="F9" s="56">
        <f t="shared" si="0"/>
        <v>1044.3999999999999</v>
      </c>
      <c r="G9" s="27">
        <f t="shared" si="3"/>
        <v>15124.8</v>
      </c>
      <c r="H9" s="29">
        <f t="shared" si="3"/>
        <v>11692.8</v>
      </c>
      <c r="I9" s="57">
        <f t="shared" si="1"/>
        <v>974.4</v>
      </c>
      <c r="J9" s="27">
        <f t="shared" si="4"/>
        <v>12924</v>
      </c>
      <c r="K9" s="29">
        <f t="shared" si="4"/>
        <v>9081.6</v>
      </c>
      <c r="L9" s="105">
        <f t="shared" si="5"/>
        <v>756.80000000000007</v>
      </c>
    </row>
    <row r="10" spans="2:12" ht="22.35" customHeight="1" x14ac:dyDescent="0.25">
      <c r="B10" s="104" t="s">
        <v>29</v>
      </c>
      <c r="C10" s="3">
        <f>1+0.3</f>
        <v>1.3</v>
      </c>
      <c r="D10" s="27">
        <f t="shared" si="2"/>
        <v>7859.8</v>
      </c>
      <c r="E10" s="29">
        <f t="shared" si="2"/>
        <v>6788.6</v>
      </c>
      <c r="F10" s="56">
        <f t="shared" si="0"/>
        <v>565.7166666666667</v>
      </c>
      <c r="G10" s="27">
        <f t="shared" si="3"/>
        <v>8192.6</v>
      </c>
      <c r="H10" s="29">
        <f t="shared" si="3"/>
        <v>6333.6</v>
      </c>
      <c r="I10" s="57">
        <f t="shared" si="1"/>
        <v>527.80000000000007</v>
      </c>
      <c r="J10" s="27">
        <f t="shared" si="4"/>
        <v>7000.5</v>
      </c>
      <c r="K10" s="29">
        <f t="shared" si="4"/>
        <v>4919.2</v>
      </c>
      <c r="L10" s="105">
        <f t="shared" si="5"/>
        <v>409.93333333333334</v>
      </c>
    </row>
    <row r="11" spans="2:12" ht="22.35" customHeight="1" thickBot="1" x14ac:dyDescent="0.3">
      <c r="B11" s="107" t="s">
        <v>30</v>
      </c>
      <c r="C11" s="108">
        <f>1+0.3+0.3</f>
        <v>1.6</v>
      </c>
      <c r="D11" s="109">
        <f t="shared" si="2"/>
        <v>9673.6</v>
      </c>
      <c r="E11" s="110">
        <f t="shared" si="2"/>
        <v>8355.2000000000007</v>
      </c>
      <c r="F11" s="111">
        <f t="shared" si="0"/>
        <v>696.26666666666677</v>
      </c>
      <c r="G11" s="109">
        <f t="shared" si="3"/>
        <v>10083.200000000001</v>
      </c>
      <c r="H11" s="110">
        <f t="shared" si="3"/>
        <v>7795.2000000000007</v>
      </c>
      <c r="I11" s="112">
        <f t="shared" si="1"/>
        <v>649.6</v>
      </c>
      <c r="J11" s="109">
        <f t="shared" si="4"/>
        <v>8616</v>
      </c>
      <c r="K11" s="110">
        <f t="shared" si="4"/>
        <v>6054.4000000000005</v>
      </c>
      <c r="L11" s="113">
        <f t="shared" si="5"/>
        <v>504.53333333333336</v>
      </c>
    </row>
    <row r="12" spans="2:12" ht="10.5" customHeight="1" x14ac:dyDescent="0.25"/>
    <row r="13" spans="2:12" ht="44.1" customHeight="1" x14ac:dyDescent="0.25">
      <c r="B13" s="138" t="s">
        <v>35</v>
      </c>
      <c r="C13" s="138"/>
      <c r="D13" s="138"/>
      <c r="E13" s="138"/>
      <c r="F13" s="138"/>
      <c r="G13" s="138"/>
      <c r="H13" s="138"/>
      <c r="I13" s="138"/>
      <c r="J13" s="138"/>
      <c r="K13" s="138"/>
      <c r="L13" s="138"/>
    </row>
  </sheetData>
  <mergeCells count="10">
    <mergeCell ref="B2:L2"/>
    <mergeCell ref="J3:L3"/>
    <mergeCell ref="C3:C5"/>
    <mergeCell ref="B3:B5"/>
    <mergeCell ref="B13:L13"/>
    <mergeCell ref="E4:F4"/>
    <mergeCell ref="H4:I4"/>
    <mergeCell ref="K4:L4"/>
    <mergeCell ref="D3:F3"/>
    <mergeCell ref="G3:I3"/>
  </mergeCells>
  <pageMargins left="0.7" right="0.7" top="0.75" bottom="0.75" header="0.3" footer="0.3"/>
  <pageSetup paperSize="9" orientation="portrait" r:id="rId1"/>
  <ignoredErrors>
    <ignoredError sqref="F7 F8:F11 I7:I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3"/>
  <sheetViews>
    <sheetView workbookViewId="0">
      <selection activeCell="B2" sqref="B2:N2"/>
    </sheetView>
  </sheetViews>
  <sheetFormatPr defaultRowHeight="14.4" x14ac:dyDescent="0.3"/>
  <cols>
    <col min="1" max="1" width="2.77734375" customWidth="1"/>
    <col min="2" max="2" width="21" customWidth="1"/>
    <col min="3" max="3" width="6.88671875" style="9" customWidth="1"/>
    <col min="4" max="4" width="8.44140625" customWidth="1"/>
    <col min="5" max="5" width="8.5546875" customWidth="1"/>
  </cols>
  <sheetData>
    <row r="1" spans="2:14" ht="15" customHeight="1" x14ac:dyDescent="0.3"/>
    <row r="2" spans="2:14" s="33" customFormat="1" ht="24" customHeight="1" thickBot="1" x14ac:dyDescent="0.35">
      <c r="B2" s="146" t="s">
        <v>47</v>
      </c>
      <c r="C2" s="146"/>
      <c r="D2" s="146"/>
      <c r="E2" s="146"/>
      <c r="F2" s="146"/>
      <c r="G2" s="146"/>
      <c r="H2" s="146"/>
      <c r="I2" s="146"/>
      <c r="J2" s="146"/>
      <c r="K2" s="146"/>
      <c r="L2" s="146"/>
      <c r="M2" s="146"/>
      <c r="N2" s="146"/>
    </row>
    <row r="3" spans="2:14" x14ac:dyDescent="0.3">
      <c r="B3" s="114"/>
      <c r="C3" s="115" t="s">
        <v>8</v>
      </c>
      <c r="D3" s="63">
        <v>2020</v>
      </c>
      <c r="E3" s="64">
        <v>2019</v>
      </c>
      <c r="F3" s="64">
        <v>2018</v>
      </c>
      <c r="G3" s="64">
        <v>2017</v>
      </c>
      <c r="H3" s="64">
        <v>2016</v>
      </c>
      <c r="I3" s="64">
        <v>2015</v>
      </c>
      <c r="J3" s="64">
        <v>2014</v>
      </c>
      <c r="K3" s="64">
        <v>2013</v>
      </c>
      <c r="L3" s="64">
        <v>2012</v>
      </c>
      <c r="M3" s="64">
        <v>2011</v>
      </c>
      <c r="N3" s="65">
        <v>2006</v>
      </c>
    </row>
    <row r="4" spans="2:14" ht="20.399999999999999" customHeight="1" x14ac:dyDescent="0.3">
      <c r="B4" s="145" t="s">
        <v>12</v>
      </c>
      <c r="C4" s="31" t="s">
        <v>38</v>
      </c>
      <c r="D4" s="24">
        <v>11.4</v>
      </c>
      <c r="E4" s="25">
        <v>11.9</v>
      </c>
      <c r="F4" s="25">
        <v>12.2</v>
      </c>
      <c r="G4" s="25">
        <v>12.4</v>
      </c>
      <c r="H4" s="25">
        <v>12.7</v>
      </c>
      <c r="I4" s="25">
        <v>12.3</v>
      </c>
      <c r="J4" s="25">
        <v>12.6</v>
      </c>
      <c r="K4" s="25">
        <v>12.8</v>
      </c>
      <c r="L4" s="25">
        <v>13.2</v>
      </c>
      <c r="M4" s="25">
        <v>13</v>
      </c>
      <c r="N4" s="79">
        <v>11.6</v>
      </c>
    </row>
    <row r="5" spans="2:14" ht="20.100000000000001" customHeight="1" x14ac:dyDescent="0.3">
      <c r="B5" s="145"/>
      <c r="C5" s="31" t="s">
        <v>37</v>
      </c>
      <c r="D5" s="34">
        <v>615000</v>
      </c>
      <c r="E5" s="35">
        <v>638000</v>
      </c>
      <c r="F5" s="35">
        <v>655000</v>
      </c>
      <c r="G5" s="35">
        <v>650000</v>
      </c>
      <c r="H5" s="35">
        <v>668000</v>
      </c>
      <c r="I5" s="35">
        <v>643000</v>
      </c>
      <c r="J5" s="35">
        <v>659000</v>
      </c>
      <c r="K5" s="35">
        <v>693000</v>
      </c>
      <c r="L5" s="35">
        <v>716000</v>
      </c>
      <c r="M5" s="35">
        <v>700000</v>
      </c>
      <c r="N5" s="66">
        <v>628000</v>
      </c>
    </row>
    <row r="6" spans="2:14" ht="15.9" customHeight="1" x14ac:dyDescent="0.3">
      <c r="B6" s="116" t="s">
        <v>0</v>
      </c>
      <c r="C6" s="143" t="s">
        <v>36</v>
      </c>
      <c r="D6" s="23">
        <v>3.7</v>
      </c>
      <c r="E6" s="8">
        <v>4.3</v>
      </c>
      <c r="F6" s="8">
        <v>4.3</v>
      </c>
      <c r="G6" s="8">
        <v>4.5999999999999996</v>
      </c>
      <c r="H6" s="8">
        <v>5.4</v>
      </c>
      <c r="I6" s="8">
        <v>7.3</v>
      </c>
      <c r="J6" s="8">
        <v>7.8</v>
      </c>
      <c r="K6" s="8">
        <v>8.6</v>
      </c>
      <c r="L6" s="8">
        <v>6.3</v>
      </c>
      <c r="M6" s="8">
        <v>7.2</v>
      </c>
      <c r="N6" s="59">
        <v>7.2</v>
      </c>
    </row>
    <row r="7" spans="2:14" ht="15.9" customHeight="1" x14ac:dyDescent="0.3">
      <c r="B7" s="116" t="s">
        <v>1</v>
      </c>
      <c r="C7" s="143"/>
      <c r="D7" s="23">
        <v>9</v>
      </c>
      <c r="E7" s="8">
        <v>10.7</v>
      </c>
      <c r="F7" s="8">
        <v>7.9</v>
      </c>
      <c r="G7" s="8">
        <v>9.8000000000000007</v>
      </c>
      <c r="H7" s="8">
        <v>9</v>
      </c>
      <c r="I7" s="8">
        <v>7.9</v>
      </c>
      <c r="J7" s="8">
        <v>8.5</v>
      </c>
      <c r="K7" s="8">
        <v>9.1999999999999993</v>
      </c>
      <c r="L7" s="8">
        <v>10.6</v>
      </c>
      <c r="M7" s="8">
        <v>9.5</v>
      </c>
      <c r="N7" s="59">
        <v>8.4</v>
      </c>
    </row>
    <row r="8" spans="2:14" ht="15.9" customHeight="1" x14ac:dyDescent="0.3">
      <c r="B8" s="116" t="s">
        <v>2</v>
      </c>
      <c r="C8" s="143"/>
      <c r="D8" s="23">
        <v>5.2</v>
      </c>
      <c r="E8" s="8">
        <v>5.0999999999999996</v>
      </c>
      <c r="F8" s="8">
        <v>6.6</v>
      </c>
      <c r="G8" s="8">
        <v>7.7</v>
      </c>
      <c r="H8" s="8">
        <v>7.8</v>
      </c>
      <c r="I8" s="8">
        <v>8.6999999999999993</v>
      </c>
      <c r="J8" s="8">
        <v>8.9</v>
      </c>
      <c r="K8" s="8">
        <v>7.4</v>
      </c>
      <c r="L8" s="8">
        <v>8.3000000000000007</v>
      </c>
      <c r="M8" s="8">
        <v>9.1999999999999993</v>
      </c>
      <c r="N8" s="59">
        <v>10.7</v>
      </c>
    </row>
    <row r="9" spans="2:14" ht="15.9" customHeight="1" x14ac:dyDescent="0.3">
      <c r="B9" s="116" t="s">
        <v>3</v>
      </c>
      <c r="C9" s="143"/>
      <c r="D9" s="23">
        <v>7.2</v>
      </c>
      <c r="E9" s="8">
        <v>6.6</v>
      </c>
      <c r="F9" s="8">
        <v>10.8</v>
      </c>
      <c r="G9" s="8">
        <v>12.1</v>
      </c>
      <c r="H9" s="8">
        <v>14.6</v>
      </c>
      <c r="I9" s="8">
        <v>13.2</v>
      </c>
      <c r="J9" s="8">
        <v>13.2</v>
      </c>
      <c r="K9" s="8">
        <v>16.3</v>
      </c>
      <c r="L9" s="8">
        <v>15.9</v>
      </c>
      <c r="M9" s="8">
        <v>14.8</v>
      </c>
      <c r="N9" s="59">
        <v>11.8</v>
      </c>
    </row>
    <row r="10" spans="2:14" ht="15.9" customHeight="1" x14ac:dyDescent="0.3">
      <c r="B10" s="116" t="s">
        <v>4</v>
      </c>
      <c r="C10" s="143"/>
      <c r="D10" s="23">
        <v>11.6</v>
      </c>
      <c r="E10" s="8">
        <v>12.1</v>
      </c>
      <c r="F10" s="8">
        <v>12.9</v>
      </c>
      <c r="G10" s="8">
        <v>13.7</v>
      </c>
      <c r="H10" s="8">
        <v>14.1</v>
      </c>
      <c r="I10" s="8">
        <v>13.4</v>
      </c>
      <c r="J10" s="8">
        <v>13.5</v>
      </c>
      <c r="K10" s="8">
        <v>11.1</v>
      </c>
      <c r="L10" s="8">
        <v>12.7</v>
      </c>
      <c r="M10" s="8">
        <v>11</v>
      </c>
      <c r="N10" s="59">
        <v>11.4</v>
      </c>
    </row>
    <row r="11" spans="2:14" ht="15.9" customHeight="1" x14ac:dyDescent="0.3">
      <c r="B11" s="116" t="s">
        <v>5</v>
      </c>
      <c r="C11" s="143"/>
      <c r="D11" s="23">
        <v>18.3</v>
      </c>
      <c r="E11" s="8">
        <v>19.3</v>
      </c>
      <c r="F11" s="8">
        <v>17.600000000000001</v>
      </c>
      <c r="G11" s="8">
        <v>14.2</v>
      </c>
      <c r="H11" s="8">
        <v>15.3</v>
      </c>
      <c r="I11" s="8">
        <v>16.399999999999999</v>
      </c>
      <c r="J11" s="8">
        <v>17.100000000000001</v>
      </c>
      <c r="K11" s="8">
        <v>15.6</v>
      </c>
      <c r="L11" s="8">
        <v>15.6</v>
      </c>
      <c r="M11" s="8">
        <v>15.3</v>
      </c>
      <c r="N11" s="59">
        <v>12.7</v>
      </c>
    </row>
    <row r="12" spans="2:14" ht="15.9" customHeight="1" x14ac:dyDescent="0.3">
      <c r="B12" s="116" t="s">
        <v>6</v>
      </c>
      <c r="C12" s="143"/>
      <c r="D12" s="23">
        <v>17.2</v>
      </c>
      <c r="E12" s="8">
        <v>17.5</v>
      </c>
      <c r="F12" s="8">
        <v>18.399999999999999</v>
      </c>
      <c r="G12" s="8">
        <v>18.100000000000001</v>
      </c>
      <c r="H12" s="8">
        <v>18.600000000000001</v>
      </c>
      <c r="I12" s="8">
        <v>16.399999999999999</v>
      </c>
      <c r="J12" s="8">
        <v>16</v>
      </c>
      <c r="K12" s="8">
        <v>19.2</v>
      </c>
      <c r="L12" s="8">
        <v>19.899999999999999</v>
      </c>
      <c r="M12" s="8">
        <v>20.2</v>
      </c>
      <c r="N12" s="59">
        <v>15.7</v>
      </c>
    </row>
    <row r="13" spans="2:14" ht="15.9" customHeight="1" thickBot="1" x14ac:dyDescent="0.35">
      <c r="B13" s="117" t="s">
        <v>7</v>
      </c>
      <c r="C13" s="144"/>
      <c r="D13" s="60">
        <v>15.8</v>
      </c>
      <c r="E13" s="61">
        <v>16.600000000000001</v>
      </c>
      <c r="F13" s="61">
        <v>15.8</v>
      </c>
      <c r="G13" s="61">
        <v>15.5</v>
      </c>
      <c r="H13" s="61">
        <v>13.8</v>
      </c>
      <c r="I13" s="61">
        <v>12.5</v>
      </c>
      <c r="J13" s="61">
        <v>13.7</v>
      </c>
      <c r="K13" s="61">
        <v>12.3</v>
      </c>
      <c r="L13" s="61">
        <v>13.5</v>
      </c>
      <c r="M13" s="61">
        <v>13.5</v>
      </c>
      <c r="N13" s="62">
        <v>13.1</v>
      </c>
    </row>
  </sheetData>
  <mergeCells count="3">
    <mergeCell ref="C6:C13"/>
    <mergeCell ref="B4:B5"/>
    <mergeCell ref="B2:N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1"/>
  <sheetViews>
    <sheetView workbookViewId="0">
      <selection sqref="A1:A1048576"/>
    </sheetView>
  </sheetViews>
  <sheetFormatPr defaultRowHeight="14.4" x14ac:dyDescent="0.3"/>
  <cols>
    <col min="1" max="1" width="2.77734375" customWidth="1"/>
    <col min="2" max="2" width="40.6640625" style="10" customWidth="1"/>
    <col min="3" max="3" width="9.109375" style="2" customWidth="1"/>
    <col min="4" max="4" width="10.5546875" customWidth="1"/>
    <col min="5" max="5" width="10" customWidth="1"/>
  </cols>
  <sheetData>
    <row r="1" spans="2:9" ht="15" customHeight="1" x14ac:dyDescent="0.3"/>
    <row r="2" spans="2:9" ht="23.1" customHeight="1" thickBot="1" x14ac:dyDescent="0.35">
      <c r="B2" s="150" t="s">
        <v>58</v>
      </c>
      <c r="C2" s="150"/>
      <c r="D2" s="150"/>
      <c r="E2" s="150"/>
      <c r="F2" s="150"/>
      <c r="G2" s="150"/>
      <c r="H2" s="150"/>
      <c r="I2" s="32"/>
    </row>
    <row r="3" spans="2:9" s="37" customFormat="1" x14ac:dyDescent="0.3">
      <c r="B3" s="83"/>
      <c r="C3" s="84">
        <v>2020</v>
      </c>
      <c r="D3" s="85">
        <v>2019</v>
      </c>
      <c r="E3" s="85">
        <v>2018</v>
      </c>
      <c r="F3" s="85">
        <v>2017</v>
      </c>
      <c r="G3" s="85">
        <v>2016</v>
      </c>
      <c r="H3" s="86">
        <v>2011</v>
      </c>
    </row>
    <row r="4" spans="2:9" s="38" customFormat="1" ht="23.4" customHeight="1" x14ac:dyDescent="0.3">
      <c r="B4" s="87" t="s">
        <v>39</v>
      </c>
      <c r="C4" s="45">
        <v>11.4</v>
      </c>
      <c r="D4" s="39">
        <v>11.9</v>
      </c>
      <c r="E4" s="39">
        <v>12.2</v>
      </c>
      <c r="F4" s="39">
        <v>12.4</v>
      </c>
      <c r="G4" s="39">
        <v>12.7</v>
      </c>
      <c r="H4" s="88">
        <v>13</v>
      </c>
    </row>
    <row r="5" spans="2:9" s="17" customFormat="1" ht="17.100000000000001" customHeight="1" x14ac:dyDescent="0.3">
      <c r="B5" s="89" t="s">
        <v>40</v>
      </c>
      <c r="C5" s="46">
        <v>8</v>
      </c>
      <c r="D5" s="40">
        <v>7.9</v>
      </c>
      <c r="E5" s="40">
        <v>7.3</v>
      </c>
      <c r="F5" s="40">
        <v>7.6</v>
      </c>
      <c r="G5" s="40">
        <v>7.2</v>
      </c>
      <c r="H5" s="90">
        <v>7.9</v>
      </c>
    </row>
    <row r="6" spans="2:9" s="18" customFormat="1" ht="12.9" customHeight="1" x14ac:dyDescent="0.3">
      <c r="B6" s="91" t="s">
        <v>41</v>
      </c>
      <c r="C6" s="147"/>
      <c r="D6" s="148"/>
      <c r="E6" s="148"/>
      <c r="F6" s="148"/>
      <c r="G6" s="148"/>
      <c r="H6" s="149"/>
    </row>
    <row r="7" spans="2:9" s="17" customFormat="1" ht="17.100000000000001" customHeight="1" x14ac:dyDescent="0.3">
      <c r="B7" s="92" t="s">
        <v>48</v>
      </c>
      <c r="C7" s="47">
        <v>18.899999999999999</v>
      </c>
      <c r="D7" s="41">
        <v>22.4</v>
      </c>
      <c r="E7" s="41">
        <v>23</v>
      </c>
      <c r="F7" s="41">
        <v>25.8</v>
      </c>
      <c r="G7" s="41">
        <v>22.7</v>
      </c>
      <c r="H7" s="93">
        <v>25.1</v>
      </c>
    </row>
    <row r="8" spans="2:9" s="17" customFormat="1" ht="17.100000000000001" customHeight="1" x14ac:dyDescent="0.3">
      <c r="B8" s="92" t="s">
        <v>49</v>
      </c>
      <c r="C8" s="47">
        <v>27.6</v>
      </c>
      <c r="D8" s="41">
        <v>20.100000000000001</v>
      </c>
      <c r="E8" s="41">
        <v>12.4</v>
      </c>
      <c r="F8" s="41">
        <v>11.9</v>
      </c>
      <c r="G8" s="41">
        <v>9</v>
      </c>
      <c r="H8" s="93">
        <v>12.4</v>
      </c>
    </row>
    <row r="9" spans="2:9" s="17" customFormat="1" ht="17.100000000000001" customHeight="1" x14ac:dyDescent="0.3">
      <c r="B9" s="92" t="s">
        <v>50</v>
      </c>
      <c r="C9" s="47">
        <v>8.6</v>
      </c>
      <c r="D9" s="41">
        <v>7.2</v>
      </c>
      <c r="E9" s="41">
        <v>9.5</v>
      </c>
      <c r="F9" s="41">
        <v>7.2</v>
      </c>
      <c r="G9" s="41">
        <v>8.1</v>
      </c>
      <c r="H9" s="93">
        <v>7.4</v>
      </c>
    </row>
    <row r="10" spans="2:9" s="17" customFormat="1" ht="17.100000000000001" customHeight="1" x14ac:dyDescent="0.3">
      <c r="B10" s="92" t="s">
        <v>51</v>
      </c>
      <c r="C10" s="47">
        <v>5.3</v>
      </c>
      <c r="D10" s="41">
        <v>5.2</v>
      </c>
      <c r="E10" s="41">
        <v>3.6</v>
      </c>
      <c r="F10" s="41">
        <v>4</v>
      </c>
      <c r="G10" s="41">
        <v>2.5</v>
      </c>
      <c r="H10" s="93">
        <v>3.2</v>
      </c>
    </row>
    <row r="11" spans="2:9" s="17" customFormat="1" ht="17.100000000000001" customHeight="1" x14ac:dyDescent="0.3">
      <c r="B11" s="94" t="s">
        <v>15</v>
      </c>
      <c r="C11" s="48">
        <v>14.4</v>
      </c>
      <c r="D11" s="42">
        <v>15.2</v>
      </c>
      <c r="E11" s="42">
        <v>16.100000000000001</v>
      </c>
      <c r="F11" s="42">
        <v>16.2</v>
      </c>
      <c r="G11" s="42">
        <v>17.2</v>
      </c>
      <c r="H11" s="95">
        <v>16.8</v>
      </c>
    </row>
    <row r="12" spans="2:9" s="17" customFormat="1" ht="17.100000000000001" customHeight="1" x14ac:dyDescent="0.3">
      <c r="B12" s="96" t="s">
        <v>52</v>
      </c>
      <c r="C12" s="49">
        <v>33.9</v>
      </c>
      <c r="D12" s="43">
        <v>32.1</v>
      </c>
      <c r="E12" s="43">
        <v>36.700000000000003</v>
      </c>
      <c r="F12" s="43">
        <v>37.299999999999997</v>
      </c>
      <c r="G12" s="43">
        <v>33.6</v>
      </c>
      <c r="H12" s="97">
        <v>26.4</v>
      </c>
    </row>
    <row r="13" spans="2:9" s="17" customFormat="1" ht="17.100000000000001" customHeight="1" x14ac:dyDescent="0.3">
      <c r="B13" s="96" t="s">
        <v>53</v>
      </c>
      <c r="C13" s="50"/>
      <c r="D13" s="44"/>
      <c r="E13" s="44"/>
      <c r="F13" s="44"/>
      <c r="G13" s="44"/>
      <c r="H13" s="98"/>
    </row>
    <row r="14" spans="2:9" s="17" customFormat="1" ht="17.100000000000001" customHeight="1" x14ac:dyDescent="0.3">
      <c r="B14" s="96" t="s">
        <v>54</v>
      </c>
      <c r="C14" s="49">
        <v>11</v>
      </c>
      <c r="D14" s="43">
        <v>10.3</v>
      </c>
      <c r="E14" s="43">
        <v>11.4</v>
      </c>
      <c r="F14" s="43">
        <v>9.8000000000000007</v>
      </c>
      <c r="G14" s="43">
        <v>10.5</v>
      </c>
      <c r="H14" s="97">
        <v>13.2</v>
      </c>
    </row>
    <row r="15" spans="2:9" s="17" customFormat="1" ht="17.100000000000001" customHeight="1" x14ac:dyDescent="0.3">
      <c r="B15" s="96" t="s">
        <v>55</v>
      </c>
      <c r="C15" s="49">
        <v>10.3</v>
      </c>
      <c r="D15" s="43">
        <v>10.199999999999999</v>
      </c>
      <c r="E15" s="43">
        <v>14.5</v>
      </c>
      <c r="F15" s="43">
        <v>14.7</v>
      </c>
      <c r="G15" s="43">
        <v>14.8</v>
      </c>
      <c r="H15" s="97">
        <v>13.1</v>
      </c>
    </row>
    <row r="16" spans="2:9" s="17" customFormat="1" ht="17.100000000000001" customHeight="1" thickBot="1" x14ac:dyDescent="0.35">
      <c r="B16" s="99" t="s">
        <v>56</v>
      </c>
      <c r="C16" s="100">
        <v>37.1</v>
      </c>
      <c r="D16" s="101">
        <v>37.799999999999997</v>
      </c>
      <c r="E16" s="101">
        <v>36.700000000000003</v>
      </c>
      <c r="F16" s="101">
        <v>35.4</v>
      </c>
      <c r="G16" s="101">
        <v>34.799999999999997</v>
      </c>
      <c r="H16" s="102">
        <v>32.6</v>
      </c>
    </row>
    <row r="17" spans="2:2" s="17" customFormat="1" ht="7.5" customHeight="1" x14ac:dyDescent="0.3"/>
    <row r="18" spans="2:2" s="17" customFormat="1" x14ac:dyDescent="0.3">
      <c r="B18" s="118" t="s">
        <v>57</v>
      </c>
    </row>
    <row r="19" spans="2:2" s="17" customFormat="1" x14ac:dyDescent="0.3"/>
    <row r="20" spans="2:2" s="17" customFormat="1" x14ac:dyDescent="0.3"/>
    <row r="21" spans="2:2" s="17" customFormat="1" x14ac:dyDescent="0.3"/>
  </sheetData>
  <mergeCells count="2">
    <mergeCell ref="C6:H6"/>
    <mergeCell ref="B2:H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5"/>
  <sheetViews>
    <sheetView zoomScale="99" workbookViewId="0">
      <selection activeCell="B2" sqref="B2:H2"/>
    </sheetView>
  </sheetViews>
  <sheetFormatPr defaultRowHeight="14.4" x14ac:dyDescent="0.3"/>
  <cols>
    <col min="1" max="1" width="2.77734375" customWidth="1"/>
    <col min="2" max="2" width="23.5546875" customWidth="1"/>
    <col min="3" max="5" width="8.5546875" customWidth="1"/>
    <col min="6" max="6" width="8.5546875" style="4" customWidth="1"/>
    <col min="7" max="9" width="8.5546875" customWidth="1"/>
    <col min="11" max="11" width="9.5546875" bestFit="1" customWidth="1"/>
  </cols>
  <sheetData>
    <row r="1" spans="2:9" ht="15" customHeight="1" x14ac:dyDescent="0.3"/>
    <row r="2" spans="2:9" ht="35.25" customHeight="1" thickBot="1" x14ac:dyDescent="0.35">
      <c r="B2" s="151" t="s">
        <v>59</v>
      </c>
      <c r="C2" s="151"/>
      <c r="D2" s="151"/>
      <c r="E2" s="151"/>
      <c r="F2" s="151"/>
      <c r="G2" s="151"/>
      <c r="H2" s="151"/>
      <c r="I2" s="32"/>
    </row>
    <row r="3" spans="2:9" s="52" customFormat="1" ht="17.399999999999999" customHeight="1" x14ac:dyDescent="0.25">
      <c r="B3" s="119" t="s">
        <v>16</v>
      </c>
      <c r="C3" s="63">
        <v>2020</v>
      </c>
      <c r="D3" s="64">
        <v>2019</v>
      </c>
      <c r="E3" s="120">
        <v>2018</v>
      </c>
      <c r="F3" s="64">
        <v>2017</v>
      </c>
      <c r="G3" s="64">
        <v>2016</v>
      </c>
      <c r="H3" s="65">
        <v>2011</v>
      </c>
    </row>
    <row r="4" spans="2:9" s="20" customFormat="1" ht="17.100000000000001" customHeight="1" x14ac:dyDescent="0.3">
      <c r="B4" s="121" t="s">
        <v>60</v>
      </c>
      <c r="C4" s="22">
        <v>11.4</v>
      </c>
      <c r="D4" s="1">
        <v>11.9</v>
      </c>
      <c r="E4" s="5">
        <v>12.2</v>
      </c>
      <c r="F4" s="1">
        <v>12.4</v>
      </c>
      <c r="G4" s="1">
        <v>12.7</v>
      </c>
      <c r="H4" s="122">
        <v>13</v>
      </c>
    </row>
    <row r="5" spans="2:9" ht="17.100000000000001" customHeight="1" x14ac:dyDescent="0.3">
      <c r="B5" s="123" t="s">
        <v>17</v>
      </c>
      <c r="C5" s="54">
        <v>17</v>
      </c>
      <c r="D5" s="11">
        <v>19</v>
      </c>
      <c r="E5" s="11">
        <v>20.5</v>
      </c>
      <c r="F5" s="11">
        <v>19.899999999999999</v>
      </c>
      <c r="G5" s="11">
        <v>20.8</v>
      </c>
      <c r="H5" s="124">
        <v>21.2</v>
      </c>
    </row>
    <row r="6" spans="2:9" ht="17.100000000000001" customHeight="1" x14ac:dyDescent="0.3">
      <c r="B6" s="125" t="s">
        <v>18</v>
      </c>
      <c r="C6" s="55">
        <v>10.3</v>
      </c>
      <c r="D6" s="53">
        <v>10.7</v>
      </c>
      <c r="E6" s="53">
        <v>11.3</v>
      </c>
      <c r="F6" s="53">
        <v>11.5</v>
      </c>
      <c r="G6" s="53">
        <v>12</v>
      </c>
      <c r="H6" s="126">
        <v>12.4</v>
      </c>
    </row>
    <row r="7" spans="2:9" ht="17.100000000000001" customHeight="1" x14ac:dyDescent="0.3">
      <c r="B7" s="127" t="s">
        <v>19</v>
      </c>
      <c r="C7" s="55">
        <v>13</v>
      </c>
      <c r="D7" s="53">
        <v>14.7</v>
      </c>
      <c r="E7" s="53">
        <v>14</v>
      </c>
      <c r="F7" s="53">
        <v>14.5</v>
      </c>
      <c r="G7" s="53">
        <v>14.8</v>
      </c>
      <c r="H7" s="126">
        <v>14.8</v>
      </c>
    </row>
    <row r="8" spans="2:9" ht="17.100000000000001" customHeight="1" x14ac:dyDescent="0.3">
      <c r="B8" s="127" t="s">
        <v>20</v>
      </c>
      <c r="C8" s="55">
        <v>10.199999999999999</v>
      </c>
      <c r="D8" s="53">
        <v>10.4</v>
      </c>
      <c r="E8" s="53">
        <v>11.3</v>
      </c>
      <c r="F8" s="53">
        <v>11.8</v>
      </c>
      <c r="G8" s="53">
        <v>12.5</v>
      </c>
      <c r="H8" s="126">
        <v>12.6</v>
      </c>
    </row>
    <row r="9" spans="2:9" ht="17.100000000000001" customHeight="1" x14ac:dyDescent="0.3">
      <c r="B9" s="127" t="s">
        <v>21</v>
      </c>
      <c r="C9" s="55">
        <v>9.8000000000000007</v>
      </c>
      <c r="D9" s="53">
        <v>9.6</v>
      </c>
      <c r="E9" s="53">
        <v>10.199999999999999</v>
      </c>
      <c r="F9" s="53">
        <v>9.6</v>
      </c>
      <c r="G9" s="53">
        <v>10</v>
      </c>
      <c r="H9" s="126">
        <v>10.6</v>
      </c>
    </row>
    <row r="10" spans="2:9" ht="17.100000000000001" customHeight="1" thickBot="1" x14ac:dyDescent="0.35">
      <c r="B10" s="128" t="s">
        <v>22</v>
      </c>
      <c r="C10" s="100">
        <v>9.5</v>
      </c>
      <c r="D10" s="101">
        <v>8.6999999999999993</v>
      </c>
      <c r="E10" s="101">
        <v>6.4</v>
      </c>
      <c r="F10" s="101">
        <v>6.9</v>
      </c>
      <c r="G10" s="101">
        <v>5.7</v>
      </c>
      <c r="H10" s="102">
        <v>6.3</v>
      </c>
    </row>
    <row r="11" spans="2:9" ht="17.100000000000001" customHeight="1" x14ac:dyDescent="0.3">
      <c r="B11" s="21"/>
      <c r="C11" s="15"/>
      <c r="D11" s="15"/>
      <c r="E11" s="16"/>
      <c r="F11" s="15"/>
      <c r="G11" s="15"/>
      <c r="H11" s="15"/>
    </row>
    <row r="12" spans="2:9" ht="17.100000000000001" customHeight="1" x14ac:dyDescent="0.3">
      <c r="B12" s="15"/>
      <c r="C12" s="15"/>
      <c r="D12" s="15"/>
      <c r="E12" s="16"/>
      <c r="F12" s="15"/>
      <c r="G12" s="15"/>
      <c r="H12" s="15"/>
    </row>
    <row r="13" spans="2:9" ht="17.100000000000001" customHeight="1" x14ac:dyDescent="0.3">
      <c r="B13" s="12"/>
      <c r="C13" s="12"/>
      <c r="D13" s="12"/>
      <c r="E13" s="12"/>
      <c r="F13" s="14"/>
      <c r="G13" s="12"/>
      <c r="H13" s="12"/>
      <c r="I13" s="12"/>
    </row>
    <row r="14" spans="2:9" ht="17.100000000000001" customHeight="1" x14ac:dyDescent="0.3">
      <c r="B14" s="12"/>
      <c r="C14" s="12"/>
      <c r="D14" s="12"/>
      <c r="E14" s="12"/>
      <c r="F14" s="14"/>
      <c r="G14" s="12"/>
      <c r="H14" s="12"/>
      <c r="I14" s="12"/>
    </row>
    <row r="15" spans="2:9" ht="17.100000000000001" customHeight="1" x14ac:dyDescent="0.3"/>
  </sheetData>
  <mergeCells count="1">
    <mergeCell ref="B2:H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2"/>
  <sheetViews>
    <sheetView workbookViewId="0">
      <selection activeCell="B2" sqref="B2:I2"/>
    </sheetView>
  </sheetViews>
  <sheetFormatPr defaultColWidth="8.5546875" defaultRowHeight="19.350000000000001" customHeight="1" x14ac:dyDescent="0.25"/>
  <cols>
    <col min="1" max="1" width="2.77734375" style="6" customWidth="1"/>
    <col min="2" max="2" width="19" style="36" customWidth="1"/>
    <col min="3" max="3" width="7.33203125" style="30" customWidth="1"/>
    <col min="4" max="10" width="8.5546875" style="6"/>
    <col min="11" max="16" width="9.109375" style="6" bestFit="1" customWidth="1"/>
    <col min="17" max="16384" width="8.5546875" style="6"/>
  </cols>
  <sheetData>
    <row r="1" spans="2:9" ht="15" customHeight="1" x14ac:dyDescent="0.25"/>
    <row r="2" spans="2:9" ht="22.5" customHeight="1" thickBot="1" x14ac:dyDescent="0.3">
      <c r="B2" s="150" t="s">
        <v>61</v>
      </c>
      <c r="C2" s="150"/>
      <c r="D2" s="150"/>
      <c r="E2" s="150"/>
      <c r="F2" s="150"/>
      <c r="G2" s="150"/>
      <c r="H2" s="150"/>
      <c r="I2" s="150"/>
    </row>
    <row r="3" spans="2:9" s="19" customFormat="1" ht="19.350000000000001" customHeight="1" x14ac:dyDescent="0.2">
      <c r="B3" s="67"/>
      <c r="C3" s="71" t="s">
        <v>8</v>
      </c>
      <c r="D3" s="63">
        <v>2020</v>
      </c>
      <c r="E3" s="64">
        <v>2019</v>
      </c>
      <c r="F3" s="64">
        <v>2018</v>
      </c>
      <c r="G3" s="64">
        <v>2017</v>
      </c>
      <c r="H3" s="64">
        <v>2016</v>
      </c>
      <c r="I3" s="65">
        <v>2011</v>
      </c>
    </row>
    <row r="4" spans="2:9" ht="19.350000000000001" customHeight="1" x14ac:dyDescent="0.25">
      <c r="B4" s="156" t="s">
        <v>12</v>
      </c>
      <c r="C4" s="72" t="s">
        <v>38</v>
      </c>
      <c r="D4" s="24">
        <v>10.1</v>
      </c>
      <c r="E4" s="25">
        <v>10.3</v>
      </c>
      <c r="F4" s="25">
        <v>10.3</v>
      </c>
      <c r="G4" s="25">
        <v>10.7</v>
      </c>
      <c r="H4" s="25">
        <v>10.9</v>
      </c>
      <c r="I4" s="79">
        <v>11.4</v>
      </c>
    </row>
    <row r="5" spans="2:9" s="7" customFormat="1" ht="19.350000000000001" customHeight="1" x14ac:dyDescent="0.2">
      <c r="B5" s="157"/>
      <c r="C5" s="72" t="s">
        <v>44</v>
      </c>
      <c r="D5" s="34">
        <v>446000</v>
      </c>
      <c r="E5" s="35">
        <v>450000</v>
      </c>
      <c r="F5" s="35">
        <v>449000</v>
      </c>
      <c r="G5" s="35">
        <v>457000</v>
      </c>
      <c r="H5" s="35">
        <v>465000</v>
      </c>
      <c r="I5" s="66">
        <v>512000</v>
      </c>
    </row>
    <row r="6" spans="2:9" s="51" customFormat="1" ht="12.6" customHeight="1" x14ac:dyDescent="0.2">
      <c r="B6" s="68" t="s">
        <v>45</v>
      </c>
      <c r="C6" s="152"/>
      <c r="D6" s="153"/>
      <c r="E6" s="153"/>
      <c r="F6" s="153"/>
      <c r="G6" s="153"/>
      <c r="H6" s="153"/>
      <c r="I6" s="154"/>
    </row>
    <row r="7" spans="2:9" ht="19.350000000000001" customHeight="1" x14ac:dyDescent="0.25">
      <c r="B7" s="69" t="s">
        <v>23</v>
      </c>
      <c r="C7" s="73" t="s">
        <v>9</v>
      </c>
      <c r="D7" s="23">
        <v>5.2</v>
      </c>
      <c r="E7" s="8">
        <v>4.4000000000000004</v>
      </c>
      <c r="F7" s="8">
        <v>6</v>
      </c>
      <c r="G7" s="8">
        <v>6.3</v>
      </c>
      <c r="H7" s="8">
        <v>6.5</v>
      </c>
      <c r="I7" s="59">
        <v>6.3</v>
      </c>
    </row>
    <row r="8" spans="2:9" ht="19.350000000000001" customHeight="1" x14ac:dyDescent="0.25">
      <c r="B8" s="69" t="s">
        <v>24</v>
      </c>
      <c r="C8" s="73" t="s">
        <v>9</v>
      </c>
      <c r="D8" s="23">
        <v>56.1</v>
      </c>
      <c r="E8" s="8">
        <v>56.7</v>
      </c>
      <c r="F8" s="8">
        <v>51</v>
      </c>
      <c r="G8" s="8">
        <v>49.2</v>
      </c>
      <c r="H8" s="8">
        <v>47.6</v>
      </c>
      <c r="I8" s="59">
        <v>42.6</v>
      </c>
    </row>
    <row r="9" spans="2:9" ht="19.350000000000001" customHeight="1" x14ac:dyDescent="0.25">
      <c r="B9" s="69" t="s">
        <v>25</v>
      </c>
      <c r="C9" s="73" t="s">
        <v>9</v>
      </c>
      <c r="D9" s="23">
        <v>9.6</v>
      </c>
      <c r="E9" s="8">
        <v>8.6</v>
      </c>
      <c r="F9" s="8">
        <v>7</v>
      </c>
      <c r="G9" s="8">
        <v>7.6</v>
      </c>
      <c r="H9" s="8">
        <v>6</v>
      </c>
      <c r="I9" s="59">
        <v>6.3</v>
      </c>
    </row>
    <row r="10" spans="2:9" ht="19.350000000000001" customHeight="1" thickBot="1" x14ac:dyDescent="0.3">
      <c r="B10" s="70" t="s">
        <v>26</v>
      </c>
      <c r="C10" s="74" t="s">
        <v>9</v>
      </c>
      <c r="D10" s="60">
        <v>20.9</v>
      </c>
      <c r="E10" s="61">
        <v>19.5</v>
      </c>
      <c r="F10" s="61">
        <v>19.8</v>
      </c>
      <c r="G10" s="61">
        <v>19.600000000000001</v>
      </c>
      <c r="H10" s="61">
        <v>19.8</v>
      </c>
      <c r="I10" s="62">
        <v>18.5</v>
      </c>
    </row>
    <row r="11" spans="2:9" ht="6.6" customHeight="1" x14ac:dyDescent="0.25"/>
    <row r="12" spans="2:9" s="75" customFormat="1" ht="19.350000000000001" customHeight="1" x14ac:dyDescent="0.2">
      <c r="B12" s="155" t="s">
        <v>46</v>
      </c>
      <c r="C12" s="155"/>
      <c r="D12" s="155"/>
      <c r="E12" s="155"/>
      <c r="F12" s="155"/>
      <c r="G12" s="155"/>
      <c r="H12" s="155"/>
      <c r="I12" s="155"/>
    </row>
  </sheetData>
  <mergeCells count="4">
    <mergeCell ref="B2:I2"/>
    <mergeCell ref="C6:I6"/>
    <mergeCell ref="B12:I12"/>
    <mergeCell ref="B4:B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5</vt:i4>
      </vt:variant>
    </vt:vector>
  </HeadingPairs>
  <TitlesOfParts>
    <vt:vector size="5" baseType="lpstr">
      <vt:lpstr>01a_PCH hranice</vt:lpstr>
      <vt:lpstr>01b_PCH kraje</vt:lpstr>
      <vt:lpstr>01c_CH domácnosti</vt:lpstr>
      <vt:lpstr>01d PCH vekovky</vt:lpstr>
      <vt:lpstr>01e  PCH EkonAktivit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Marhula</dc:creator>
  <cp:lastModifiedBy>Matloň Igor</cp:lastModifiedBy>
  <dcterms:created xsi:type="dcterms:W3CDTF">2021-07-19T22:06:40Z</dcterms:created>
  <dcterms:modified xsi:type="dcterms:W3CDTF">2021-07-26T16:42:12Z</dcterms:modified>
</cp:coreProperties>
</file>