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3\DEF\"/>
    </mc:Choice>
  </mc:AlternateContent>
  <bookViews>
    <workbookView xWindow="0" yWindow="0" windowWidth="2160" windowHeight="0"/>
  </bookViews>
  <sheets>
    <sheet name="Obsah Content" sheetId="2" r:id="rId1"/>
    <sheet name="T26-1" sheetId="1" r:id="rId2"/>
    <sheet name="T26-2" sheetId="3" r:id="rId3"/>
    <sheet name="T26-3" sheetId="4" r:id="rId4"/>
    <sheet name="T26-4" sheetId="5" r:id="rId5"/>
    <sheet name="T26-5" sheetId="6" r:id="rId6"/>
    <sheet name="T26-6" sheetId="7" r:id="rId7"/>
    <sheet name="T26-7" sheetId="8" r:id="rId8"/>
    <sheet name="T26-8" sheetId="9" r:id="rId9"/>
    <sheet name="T26-9" sheetId="10" r:id="rId10"/>
    <sheet name="T26-10" sheetId="11" r:id="rId11"/>
    <sheet name="T26-11" sheetId="12" r:id="rId12"/>
    <sheet name="T26-12" sheetId="13" r:id="rId13"/>
    <sheet name="T26-13" sheetId="14" r:id="rId14"/>
    <sheet name="T26-14" sheetId="15" r:id="rId15"/>
    <sheet name="T26-15" sheetId="16" r:id="rId16"/>
    <sheet name="T26-16" sheetId="17" r:id="rId17"/>
    <sheet name="T26-17" sheetId="18" r:id="rId18"/>
    <sheet name="T26-18" sheetId="19" r:id="rId19"/>
    <sheet name="T26-19" sheetId="20" r:id="rId20"/>
    <sheet name="T26-20" sheetId="21" r:id="rId21"/>
    <sheet name="T26-21" sheetId="22" r:id="rId22"/>
    <sheet name="T26-22" sheetId="23" r:id="rId23"/>
    <sheet name="T26-23" sheetId="24" r:id="rId24"/>
    <sheet name="T26-24" sheetId="25" r:id="rId25"/>
    <sheet name="T26-25" sheetId="26" r:id="rId26"/>
    <sheet name="T26-26" sheetId="27" r:id="rId27"/>
    <sheet name="T26-27" sheetId="28" r:id="rId28"/>
  </sheets>
  <definedNames>
    <definedName name="OLE_LINK2" localSheetId="1">'T26-8'!$A$32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1" l="1"/>
  <c r="K18" i="11"/>
  <c r="F18" i="11"/>
  <c r="F29" i="6" l="1"/>
  <c r="F28" i="6"/>
  <c r="F27" i="6"/>
  <c r="F26" i="6"/>
  <c r="F24" i="6"/>
  <c r="D29" i="6"/>
  <c r="D28" i="6"/>
  <c r="D27" i="6"/>
  <c r="D26" i="6"/>
  <c r="D24" i="6"/>
  <c r="J19" i="11" l="1"/>
  <c r="J18" i="11"/>
  <c r="E18" i="11"/>
  <c r="A57" i="2" l="1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 l="1"/>
  <c r="A6" i="2"/>
  <c r="A5" i="2"/>
  <c r="A4" i="2"/>
</calcChain>
</file>

<file path=xl/sharedStrings.xml><?xml version="1.0" encoding="utf-8"?>
<sst xmlns="http://schemas.openxmlformats.org/spreadsheetml/2006/main" count="3470" uniqueCount="1139">
  <si>
    <r>
      <t>Protected territories</t>
    </r>
    <r>
      <rPr>
        <vertAlign val="superscript"/>
        <sz val="9"/>
        <color rgb="FF000000"/>
        <rFont val="Arial"/>
        <family val="2"/>
        <charset val="238"/>
      </rPr>
      <t>1)</t>
    </r>
  </si>
  <si>
    <t>Ukazovateľ</t>
  </si>
  <si>
    <t>Indicator</t>
  </si>
  <si>
    <t xml:space="preserve">Národné parky </t>
  </si>
  <si>
    <t>National parks</t>
  </si>
  <si>
    <t>Chránené krajinné oblasti</t>
  </si>
  <si>
    <t>Prírodné rezervácie</t>
  </si>
  <si>
    <t>Natural reserves</t>
  </si>
  <si>
    <t>Prírodné pamiatky</t>
  </si>
  <si>
    <t>Natural monuments</t>
  </si>
  <si>
    <t>Chránené areály</t>
  </si>
  <si>
    <t>Protected sites</t>
  </si>
  <si>
    <t>Chránené krajinné prvky</t>
  </si>
  <si>
    <t>Chránené vtáčie územia</t>
  </si>
  <si>
    <t>Special protection areas</t>
  </si>
  <si>
    <t>v tabuľke nie sú zarátané ochranné pásma CHÚ</t>
  </si>
  <si>
    <t>protective zones of protected territories are excluded</t>
  </si>
  <si>
    <t>Kategória</t>
  </si>
  <si>
    <t>Názov</t>
  </si>
  <si>
    <t>Plocha (ha)</t>
  </si>
  <si>
    <t>% plochy SR</t>
  </si>
  <si>
    <t>Category</t>
  </si>
  <si>
    <t>Name</t>
  </si>
  <si>
    <t>Area (ha)</t>
  </si>
  <si>
    <t>% of area SR</t>
  </si>
  <si>
    <t>Národné parky</t>
  </si>
  <si>
    <t>Tatranský národný park</t>
  </si>
  <si>
    <r>
      <t xml:space="preserve">National parks </t>
    </r>
    <r>
      <rPr>
        <sz val="8"/>
        <color rgb="FF000000"/>
        <rFont val="Arial"/>
        <family val="2"/>
        <charset val="238"/>
      </rPr>
      <t xml:space="preserve"> </t>
    </r>
  </si>
  <si>
    <t>Národný park Nízke Tatry</t>
  </si>
  <si>
    <t>Veľká Fatra</t>
  </si>
  <si>
    <t>Slovenský kras</t>
  </si>
  <si>
    <t>Poloniny</t>
  </si>
  <si>
    <t>Národný park Malá Fatra</t>
  </si>
  <si>
    <t>Muránska planina</t>
  </si>
  <si>
    <t>Národný park Slovenský raj</t>
  </si>
  <si>
    <t>Pieninský národný park</t>
  </si>
  <si>
    <t>Štiavnické vrchy</t>
  </si>
  <si>
    <t>Kysuce</t>
  </si>
  <si>
    <t>Malé Karpaty</t>
  </si>
  <si>
    <t>Horná Orava</t>
  </si>
  <si>
    <t>Biele Karpaty</t>
  </si>
  <si>
    <t>Ponitrie</t>
  </si>
  <si>
    <t>Strážovské vrchy</t>
  </si>
  <si>
    <t>Záhorie</t>
  </si>
  <si>
    <t>Východné Karpaty</t>
  </si>
  <si>
    <t>Latorica</t>
  </si>
  <si>
    <t>Poľana</t>
  </si>
  <si>
    <t>Vihorlat</t>
  </si>
  <si>
    <t>Cerová vrchovina</t>
  </si>
  <si>
    <t>Dunajské luhy</t>
  </si>
  <si>
    <r>
      <t xml:space="preserve">1) </t>
    </r>
    <r>
      <rPr>
        <sz val="7"/>
        <color rgb="FF000000"/>
        <rFont val="Arial"/>
        <family val="2"/>
        <charset val="238"/>
      </rPr>
      <t>bez ochranných pásiem chránených území</t>
    </r>
  </si>
  <si>
    <t>Penalties</t>
  </si>
  <si>
    <t>v EUR</t>
  </si>
  <si>
    <t>EUR</t>
  </si>
  <si>
    <t>Za znečisťovanie ovzdušia</t>
  </si>
  <si>
    <t xml:space="preserve">For air pollution </t>
  </si>
  <si>
    <t>Na úseku vod. hospodárstva</t>
  </si>
  <si>
    <t>In water management sector</t>
  </si>
  <si>
    <t>Na úseku odpad.hospodárstva</t>
  </si>
  <si>
    <t>In waste management sector</t>
  </si>
  <si>
    <t>Na úseku ochrany prírody</t>
  </si>
  <si>
    <t>In sector of nature protection</t>
  </si>
  <si>
    <t>Na úseku biologickej bezpečnosti</t>
  </si>
  <si>
    <t>–</t>
  </si>
  <si>
    <t>In sector of biological security</t>
  </si>
  <si>
    <r>
      <t>Environmental expenditures</t>
    </r>
    <r>
      <rPr>
        <vertAlign val="superscript"/>
        <sz val="9"/>
        <color rgb="FF000000"/>
        <rFont val="Arial"/>
        <family val="2"/>
        <charset val="238"/>
      </rPr>
      <t>1)</t>
    </r>
  </si>
  <si>
    <t>v tis. EUR</t>
  </si>
  <si>
    <t>EUR thousand</t>
  </si>
  <si>
    <t xml:space="preserve">Indicator </t>
  </si>
  <si>
    <t>Investície na ochranu životného prostredia</t>
  </si>
  <si>
    <t xml:space="preserve">Environmental investments </t>
  </si>
  <si>
    <t>z toho</t>
  </si>
  <si>
    <t>of which:</t>
  </si>
  <si>
    <t>hradené zo štátnych zdrojov</t>
  </si>
  <si>
    <t>Covered by state budget</t>
  </si>
  <si>
    <t xml:space="preserve">Vnútropodnikové náklady </t>
  </si>
  <si>
    <t xml:space="preserve">Internal expenditures </t>
  </si>
  <si>
    <t>v tom</t>
  </si>
  <si>
    <t>mzdové náklady</t>
  </si>
  <si>
    <t>Salaries</t>
  </si>
  <si>
    <t>ostatné náklady</t>
  </si>
  <si>
    <t>Others</t>
  </si>
  <si>
    <t>tržby za poskytnuté služby</t>
  </si>
  <si>
    <t>Provided services on protection</t>
  </si>
  <si>
    <t>vrátane nákladov obcí</t>
  </si>
  <si>
    <t>including expenditures of municipalities</t>
  </si>
  <si>
    <t>ihličnaté</t>
  </si>
  <si>
    <t>Listnaté</t>
  </si>
  <si>
    <t>Coniferous</t>
  </si>
  <si>
    <t>Non-coniferous</t>
  </si>
  <si>
    <t xml:space="preserve">ha </t>
  </si>
  <si>
    <t>%</t>
  </si>
  <si>
    <t>ha</t>
  </si>
  <si>
    <t>Ha</t>
  </si>
  <si>
    <t>Per cent</t>
  </si>
  <si>
    <t>Plocha drevín</t>
  </si>
  <si>
    <t xml:space="preserve">701 483 </t>
  </si>
  <si>
    <t>Tree species area</t>
  </si>
  <si>
    <t>v ha</t>
  </si>
  <si>
    <t>Hectares</t>
  </si>
  <si>
    <t xml:space="preserve">Výmera poškodených lesov imisiami </t>
  </si>
  <si>
    <t>Area of damaged forests</t>
  </si>
  <si>
    <t>spolu</t>
  </si>
  <si>
    <t>Total</t>
  </si>
  <si>
    <t>pásmo ohrozenia – Zone</t>
  </si>
  <si>
    <t>A</t>
  </si>
  <si>
    <t>B</t>
  </si>
  <si>
    <t>C</t>
  </si>
  <si>
    <t>Ihličnaté</t>
  </si>
  <si>
    <t xml:space="preserve">Coniferous </t>
  </si>
  <si>
    <t xml:space="preserve">Listnaté </t>
  </si>
  <si>
    <t>Plocha drevín spolu</t>
  </si>
  <si>
    <t>(ha)</t>
  </si>
  <si>
    <t>Area of tree</t>
  </si>
  <si>
    <t>species (ha)</t>
  </si>
  <si>
    <t>Stupeň poškodenia (%)</t>
  </si>
  <si>
    <t>Degree of damage (per cent)</t>
  </si>
  <si>
    <r>
      <t>m</t>
    </r>
    <r>
      <rPr>
        <vertAlign val="superscript"/>
        <sz val="8"/>
        <color rgb="FF000000"/>
        <rFont val="Arial"/>
        <family val="2"/>
        <charset val="238"/>
      </rPr>
      <t>3</t>
    </r>
  </si>
  <si>
    <r>
      <t>M</t>
    </r>
    <r>
      <rPr>
        <vertAlign val="superscript"/>
        <sz val="8"/>
        <color rgb="FF000000"/>
        <rFont val="Arial"/>
        <family val="2"/>
        <charset val="238"/>
      </rPr>
      <t>3</t>
    </r>
  </si>
  <si>
    <t>Spolu</t>
  </si>
  <si>
    <t>z toho                         of which:</t>
  </si>
  <si>
    <t>listnaté</t>
  </si>
  <si>
    <t xml:space="preserve"> hmyzí škodcovia</t>
  </si>
  <si>
    <t>Data on hunting grounds as of Dec. 31</t>
  </si>
  <si>
    <t xml:space="preserve">v ha </t>
  </si>
  <si>
    <t xml:space="preserve">Ukazovateľ </t>
  </si>
  <si>
    <t>Poľovné revíry spolu</t>
  </si>
  <si>
    <t>Hunting ground in total</t>
  </si>
  <si>
    <t>v tom na</t>
  </si>
  <si>
    <t>of which on:</t>
  </si>
  <si>
    <t>Hunting and spring stock of game</t>
  </si>
  <si>
    <t>v kusoch</t>
  </si>
  <si>
    <t>Pieces</t>
  </si>
  <si>
    <t>Lov zveri</t>
  </si>
  <si>
    <t>Jarný kmeňový stav k 31. 3.</t>
  </si>
  <si>
    <t>Game hunting</t>
  </si>
  <si>
    <t>Spring stock of game</t>
  </si>
  <si>
    <t>as of March 31</t>
  </si>
  <si>
    <t xml:space="preserve">Úžitková zver </t>
  </si>
  <si>
    <t>Commercial game</t>
  </si>
  <si>
    <t>•</t>
  </si>
  <si>
    <t>Furred predators</t>
  </si>
  <si>
    <t xml:space="preserve">z toho </t>
  </si>
  <si>
    <t>Predacious birds</t>
  </si>
  <si>
    <t>v t</t>
  </si>
  <si>
    <t>Tons</t>
  </si>
  <si>
    <t>Názov odpadu</t>
  </si>
  <si>
    <t>Odpad</t>
  </si>
  <si>
    <t>Name of waste</t>
  </si>
  <si>
    <t>Waste</t>
  </si>
  <si>
    <t>Recovered</t>
  </si>
  <si>
    <t>Disposed</t>
  </si>
  <si>
    <t>Temporary stored</t>
  </si>
  <si>
    <t>Odpad spolu</t>
  </si>
  <si>
    <t>Papier a lepenka</t>
  </si>
  <si>
    <t>Paper and cardboard</t>
  </si>
  <si>
    <t>Sklo</t>
  </si>
  <si>
    <t>Glass</t>
  </si>
  <si>
    <t>Šatstvo </t>
  </si>
  <si>
    <t>Clothes</t>
  </si>
  <si>
    <t>Textílie </t>
  </si>
  <si>
    <t>Textiles</t>
  </si>
  <si>
    <t>Rozpúšťadlá </t>
  </si>
  <si>
    <t>Solvents</t>
  </si>
  <si>
    <t>Kyseliny </t>
  </si>
  <si>
    <t>Acids</t>
  </si>
  <si>
    <t>Zásady </t>
  </si>
  <si>
    <t>Alkalines</t>
  </si>
  <si>
    <t>Fotochemické látky </t>
  </si>
  <si>
    <t>Photochemicals substances</t>
  </si>
  <si>
    <t>Pesticídy </t>
  </si>
  <si>
    <t>Pesticides</t>
  </si>
  <si>
    <t>Jedlé oleje a tuky </t>
  </si>
  <si>
    <t>Edible oil and fat</t>
  </si>
  <si>
    <t>Oleje a tuky iné ako uvedené v 20 01 25 </t>
  </si>
  <si>
    <t>Oil and fat other than mentioned in 20 01 25</t>
  </si>
  <si>
    <t>Cytotoxické a cytostatické liečivá </t>
  </si>
  <si>
    <t>Cytotoxic and cytostatic medicines</t>
  </si>
  <si>
    <t>Drevo obsahujúce nebezpečné látky</t>
  </si>
  <si>
    <t>Wood containing dangerous substances</t>
  </si>
  <si>
    <t>Drevo iné ako uvedené v 20 01 37 </t>
  </si>
  <si>
    <t>Wood other than mentioned in 20 01 37</t>
  </si>
  <si>
    <t>Plasty </t>
  </si>
  <si>
    <t>Plastics</t>
  </si>
  <si>
    <t>Kovy</t>
  </si>
  <si>
    <t>Metals</t>
  </si>
  <si>
    <t>dokončenie</t>
  </si>
  <si>
    <t>End of table</t>
  </si>
  <si>
    <t>Odpady inak nešpecifikované </t>
  </si>
  <si>
    <t>Wastes not otherwise specified</t>
  </si>
  <si>
    <t>Biologicky rozložiteľný odpad </t>
  </si>
  <si>
    <t>Biodegradable waste</t>
  </si>
  <si>
    <t>Iné biologicky nerozložiteľné odpady</t>
  </si>
  <si>
    <t>Zmesový komunálny odpad  </t>
  </si>
  <si>
    <t>Mixed municipal waste</t>
  </si>
  <si>
    <t>Odpad z trhovísk</t>
  </si>
  <si>
    <t>Waste from markets</t>
  </si>
  <si>
    <t>Odpad z čistenia ulíc</t>
  </si>
  <si>
    <t>Street-cleaning residues</t>
  </si>
  <si>
    <t>Objemný odpad</t>
  </si>
  <si>
    <t>Bulky waste</t>
  </si>
  <si>
    <t>Komunálne odpady inak nešpecifikované</t>
  </si>
  <si>
    <t>Municipal wastes  not otherwise specified</t>
  </si>
  <si>
    <t>v t</t>
  </si>
  <si>
    <t>Podskupina</t>
  </si>
  <si>
    <t>Subgroup</t>
  </si>
  <si>
    <t>SK NACE Rev. 2</t>
  </si>
  <si>
    <t>Total waste</t>
  </si>
  <si>
    <t xml:space="preserve">v tom </t>
  </si>
  <si>
    <t>A Poľnohospodárstvo</t>
  </si>
  <si>
    <t>A Agriculture</t>
  </si>
  <si>
    <t>01 crop, animal production and hunting</t>
  </si>
  <si>
    <t>B  Ťažba a dobývanie</t>
  </si>
  <si>
    <t>B Mining and quarrying</t>
  </si>
  <si>
    <t>C  Priemyselná výroba</t>
  </si>
  <si>
    <t>C Manufacturing</t>
  </si>
  <si>
    <t>D  Dod. elektriny, plynu, pary</t>
  </si>
  <si>
    <t>D Electricity, gas supply</t>
  </si>
  <si>
    <t>E  Dodávka vody, odpady</t>
  </si>
  <si>
    <t>E Water supply, waste</t>
  </si>
  <si>
    <t>F  Stavebníctvo</t>
  </si>
  <si>
    <t>F Construction</t>
  </si>
  <si>
    <t>G Veľkoobchod a maloobchod</t>
  </si>
  <si>
    <t>G Wholesale and retail trade</t>
  </si>
  <si>
    <t>H  Doprava a skladovanie</t>
  </si>
  <si>
    <t>H Transportation and storage</t>
  </si>
  <si>
    <t>J  Informácie a komunikácia</t>
  </si>
  <si>
    <t>L Real estate activities</t>
  </si>
  <si>
    <t>N  Administratívne služby</t>
  </si>
  <si>
    <t>N Administrative services</t>
  </si>
  <si>
    <t>P  Vzdelávanie</t>
  </si>
  <si>
    <t>P Education</t>
  </si>
  <si>
    <t xml:space="preserve">Q Human health </t>
  </si>
  <si>
    <t>R Umenie, zábava, rekreácia</t>
  </si>
  <si>
    <t>R Arts, recreation</t>
  </si>
  <si>
    <t>S  Ostatné činnosti</t>
  </si>
  <si>
    <t>S Other service activities</t>
  </si>
  <si>
    <t xml:space="preserve">v tis. t/rok </t>
  </si>
  <si>
    <t>Thousand tons/year</t>
  </si>
  <si>
    <t xml:space="preserve">Celkové priemyselné emisie </t>
  </si>
  <si>
    <t xml:space="preserve">Total industrial emissions </t>
  </si>
  <si>
    <t>A Poľnohospodárstvo</t>
  </si>
  <si>
    <t xml:space="preserve">A Agriculture </t>
  </si>
  <si>
    <t>z toho:</t>
  </si>
  <si>
    <t>B Ťažba a dobývanie</t>
  </si>
  <si>
    <t>B Mining and quarrying</t>
  </si>
  <si>
    <t xml:space="preserve">C Priemyselná výroba </t>
  </si>
  <si>
    <t>C Manufacture</t>
  </si>
  <si>
    <t>z toho:</t>
  </si>
  <si>
    <t>D Dodávka elektriny, plynu a pary</t>
  </si>
  <si>
    <t>D Electricity, gas supply</t>
  </si>
  <si>
    <t>F Stavebníctvo</t>
  </si>
  <si>
    <t>F Construction</t>
  </si>
  <si>
    <t>H Doprava a skladovanie</t>
  </si>
  <si>
    <t>H Transportation and storage</t>
  </si>
  <si>
    <t>Emisie z domácnosti</t>
  </si>
  <si>
    <t>Households air emissions</t>
  </si>
  <si>
    <t>Premosťovacie položky</t>
  </si>
  <si>
    <t>Bridging items</t>
  </si>
  <si>
    <t xml:space="preserve">1. pokračovanie </t>
  </si>
  <si>
    <r>
      <t>1</t>
    </r>
    <r>
      <rPr>
        <vertAlign val="superscript"/>
        <sz val="8"/>
        <color rgb="FF000000"/>
        <rFont val="Arial"/>
        <family val="2"/>
        <charset val="238"/>
      </rPr>
      <t>st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</si>
  <si>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2. pokračovanie </t>
  </si>
  <si>
    <r>
      <t>2</t>
    </r>
    <r>
      <rPr>
        <vertAlign val="superscript"/>
        <sz val="8"/>
        <color rgb="FF000000"/>
        <rFont val="Arial"/>
        <family val="2"/>
        <charset val="238"/>
      </rPr>
      <t>nd</t>
    </r>
    <r>
      <rPr>
        <sz val="8"/>
        <color rgb="FF000000"/>
        <rFont val="Arial"/>
        <family val="2"/>
        <charset val="238"/>
      </rPr>
      <t xml:space="preserve"> continuation</t>
    </r>
  </si>
  <si>
    <t>SK NACE Rev, 2</t>
  </si>
  <si>
    <t xml:space="preserve">3. pokračovanie </t>
  </si>
  <si>
    <r>
      <t>3</t>
    </r>
    <r>
      <rPr>
        <vertAlign val="superscript"/>
        <sz val="8"/>
        <color rgb="FF000000"/>
        <rFont val="Arial"/>
        <family val="2"/>
        <charset val="238"/>
      </rPr>
      <t>rd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</si>
  <si>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4. pokračovanie </t>
  </si>
  <si>
    <r>
      <t>4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</si>
  <si>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t>Emisie z domácností</t>
  </si>
  <si>
    <t xml:space="preserve">5. pokračovanie </t>
  </si>
  <si>
    <r>
      <t>5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</si>
  <si>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t xml:space="preserve">dokončenie </t>
  </si>
  <si>
    <r>
      <t>1</t>
    </r>
    <r>
      <rPr>
        <vertAlign val="superscript"/>
        <sz val="8"/>
        <color rgb="FF000000"/>
        <rFont val="Arial"/>
        <family val="2"/>
        <charset val="238"/>
      </rPr>
      <t>th</t>
    </r>
    <r>
      <rPr>
        <sz val="8"/>
        <color rgb="FF000000"/>
        <rFont val="Arial"/>
        <family val="2"/>
        <charset val="238"/>
      </rPr>
      <t xml:space="preserve"> continuation</t>
    </r>
  </si>
  <si>
    <r>
      <t>v tis. t 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 ekvivalent/rok </t>
    </r>
  </si>
  <si>
    <r>
      <t>Thousand tons CO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-equivalents/year</t>
    </r>
  </si>
  <si>
    <t>Total industrial emissions</t>
  </si>
  <si>
    <t>B Ťažba a dobývanie</t>
  </si>
  <si>
    <t>C Manufacturing</t>
  </si>
  <si>
    <t>H Doprava a skladovanie</t>
  </si>
  <si>
    <t xml:space="preserve">I Ubytovacie a stravovacie služby </t>
  </si>
  <si>
    <t>I Accommodation, food services</t>
  </si>
  <si>
    <t>J Informácie a komunikácia</t>
  </si>
  <si>
    <t>J Information and communication</t>
  </si>
  <si>
    <t>K Finančné a poisťovacie činnosti</t>
  </si>
  <si>
    <t>K Financial and insurance activities</t>
  </si>
  <si>
    <t>L Činnosti v oblasti nehnuteľností</t>
  </si>
  <si>
    <t>M Odbor., vedecké a tech. činnosti</t>
  </si>
  <si>
    <t>M Prof., scientific and technical act.</t>
  </si>
  <si>
    <t>N Admin. a podporné služby</t>
  </si>
  <si>
    <t>N Admin. and support service act.</t>
  </si>
  <si>
    <t>O Verejná správa a obrana</t>
  </si>
  <si>
    <t>O Public admin. and defence</t>
  </si>
  <si>
    <t>P Vzdelávanie</t>
  </si>
  <si>
    <t>Q Zdravotníctvo a sociálna pomoc</t>
  </si>
  <si>
    <t>Q Human health, soc. work activities</t>
  </si>
  <si>
    <t>R Umenie, zábava a rekreácia</t>
  </si>
  <si>
    <t>R Arts, entertainment and recreation</t>
  </si>
  <si>
    <t>S Ostatné činnosti</t>
  </si>
  <si>
    <t>S Other services</t>
  </si>
  <si>
    <t>T Činnosti domácností ako zamestnávateľov</t>
  </si>
  <si>
    <t>T Activities of households as employers</t>
  </si>
  <si>
    <t>Znečisťujúca látka</t>
  </si>
  <si>
    <t>(t/rok)</t>
  </si>
  <si>
    <r>
      <t>(t/rok/km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</si>
  <si>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Pollutant</t>
  </si>
  <si>
    <t>Okres</t>
  </si>
  <si>
    <t>(Tons/year)</t>
  </si>
  <si>
    <r>
      <t>(Tons/year/km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</si>
  <si>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District</t>
  </si>
  <si>
    <t>Tuhé emisie</t>
  </si>
  <si>
    <t>Particulates</t>
  </si>
  <si>
    <t>Košice</t>
  </si>
  <si>
    <t>Bratislava</t>
  </si>
  <si>
    <t>Žiar nad Hronom</t>
  </si>
  <si>
    <t>Prievidza</t>
  </si>
  <si>
    <t>Námestovo</t>
  </si>
  <si>
    <t>Žilina</t>
  </si>
  <si>
    <t>Ružomberok</t>
  </si>
  <si>
    <t>Púchov</t>
  </si>
  <si>
    <t>Žarnovica</t>
  </si>
  <si>
    <t>Martin</t>
  </si>
  <si>
    <t>Galanta</t>
  </si>
  <si>
    <t>Malacky</t>
  </si>
  <si>
    <t>Senec</t>
  </si>
  <si>
    <t>Ilava</t>
  </si>
  <si>
    <t>Hlohovec</t>
  </si>
  <si>
    <t>Trenčín</t>
  </si>
  <si>
    <t>Oxid uhoľnatý (CO)</t>
  </si>
  <si>
    <t>Carbon monoxide (CO)</t>
  </si>
  <si>
    <t>Čadca</t>
  </si>
  <si>
    <t>Bytča</t>
  </si>
  <si>
    <t>Považská Bystrica</t>
  </si>
  <si>
    <r>
      <t xml:space="preserve">v 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5"/>
        <color rgb="FF000000"/>
        <rFont val="Arial"/>
        <family val="2"/>
        <charset val="238"/>
      </rPr>
      <t xml:space="preserve"> </t>
    </r>
  </si>
  <si>
    <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</si>
  <si>
    <t>Monitorovacia stanica</t>
  </si>
  <si>
    <t>Monitoring station</t>
  </si>
  <si>
    <t>Tuhé častice</t>
  </si>
  <si>
    <t>Particulate matter</t>
  </si>
  <si>
    <r>
      <t>(PM</t>
    </r>
    <r>
      <rPr>
        <vertAlign val="subscript"/>
        <sz val="8"/>
        <color rgb="FF000000"/>
        <rFont val="Arial"/>
        <family val="2"/>
        <charset val="238"/>
      </rPr>
      <t>10</t>
    </r>
    <r>
      <rPr>
        <sz val="8"/>
        <color rgb="FF000000"/>
        <rFont val="Arial"/>
        <family val="2"/>
        <charset val="238"/>
      </rPr>
      <t>)</t>
    </r>
  </si>
  <si>
    <t>Oxid dusičitý</t>
  </si>
  <si>
    <t>Nitrogen</t>
  </si>
  <si>
    <t>dioxide</t>
  </si>
  <si>
    <r>
      <t>(NO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</si>
  <si>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Oxid uhoľnatý</t>
    </r>
    <r>
      <rPr>
        <vertAlign val="superscript"/>
        <sz val="8"/>
        <color rgb="FF000000"/>
        <rFont val="Arial"/>
        <family val="2"/>
        <charset val="238"/>
      </rPr>
      <t>1)</t>
    </r>
  </si>
  <si>
    <t>(CO)</t>
  </si>
  <si>
    <t>Benzén</t>
  </si>
  <si>
    <t>Benzene</t>
  </si>
  <si>
    <t>(CH)</t>
  </si>
  <si>
    <t>Bratislava, Kamenné  nám.</t>
  </si>
  <si>
    <t>Bratislava, Trnavské mýto</t>
  </si>
  <si>
    <t>Bratislava, Jeséniova</t>
  </si>
  <si>
    <t>Bratislava, Mamateyova</t>
  </si>
  <si>
    <t xml:space="preserve">Košice, Amurská </t>
  </si>
  <si>
    <t>Košice, Štefánikova</t>
  </si>
  <si>
    <t>Banská Bystrica, Štefánikovo nábr.</t>
  </si>
  <si>
    <t>Jelšava, Jesenského</t>
  </si>
  <si>
    <t>Hnúšťa, Hlavná</t>
  </si>
  <si>
    <t>Zvolen, J. Alexyho</t>
  </si>
  <si>
    <t>Žiar n/Hronom, Jilemnického</t>
  </si>
  <si>
    <t>Malacky, Mierové nám.</t>
  </si>
  <si>
    <t>Veľká Ida, Letná</t>
  </si>
  <si>
    <t>Strážske, Mierová</t>
  </si>
  <si>
    <t xml:space="preserve">Krompachy, SNP </t>
  </si>
  <si>
    <t>Nitra, Štúrova</t>
  </si>
  <si>
    <t>Nitra, Janíkovce</t>
  </si>
  <si>
    <t>Humenné, Nám. slobody</t>
  </si>
  <si>
    <t xml:space="preserve">Prešov, Arm. Gen. L. Svobodu </t>
  </si>
  <si>
    <t>Vranov nad Topľou, M. R. Štefánika</t>
  </si>
  <si>
    <t>Prievidza, Malonecpalská</t>
  </si>
  <si>
    <t>Bystričany, Rozvodňa SSE</t>
  </si>
  <si>
    <t>Handlová, Morovianska cesta</t>
  </si>
  <si>
    <t xml:space="preserve">Trenčín, Hasičská </t>
  </si>
  <si>
    <t>Senica, Hviezdoslavova</t>
  </si>
  <si>
    <t>Trnava, Kollárova</t>
  </si>
  <si>
    <t>Martin, Jesenského</t>
  </si>
  <si>
    <t>Ružomberok, Riadok</t>
  </si>
  <si>
    <t>Žilina, Obežná</t>
  </si>
  <si>
    <t>Oxid siričitý</t>
  </si>
  <si>
    <t>Sulphur dioxide</t>
  </si>
  <si>
    <r>
      <t>(SO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</si>
  <si>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Nitrogen dioxide</t>
  </si>
  <si>
    <t>prekročenie</t>
  </si>
  <si>
    <t>denného limitu</t>
  </si>
  <si>
    <t>hod. limitu</t>
  </si>
  <si>
    <t>Exceeded</t>
  </si>
  <si>
    <t>daily limit</t>
  </si>
  <si>
    <t>hourly limit</t>
  </si>
  <si>
    <t>Bratislava, Kamenné nám.</t>
  </si>
  <si>
    <t>Košice, Amurská</t>
  </si>
  <si>
    <t>Malacky, Mierové námestie</t>
  </si>
  <si>
    <t>Krompachy, SNP</t>
  </si>
  <si>
    <t>Humenné, Námestie slobody</t>
  </si>
  <si>
    <t>Prešov, Arm. gen. L. Svobodu</t>
  </si>
  <si>
    <t>Handlová, Morovianska cesta</t>
  </si>
  <si>
    <r>
      <t>Limitná hodnota (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</si>
  <si>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Limit value (</t>
    </r>
    <r>
      <rPr>
        <sz val="8"/>
        <color rgb="FF000000"/>
        <rFont val="Symbol"/>
        <family val="1"/>
        <charset val="2"/>
      </rPr>
      <t>m</t>
    </r>
    <r>
      <rPr>
        <sz val="8"/>
        <color rgb="FF000000"/>
        <rFont val="Arial"/>
        <family val="2"/>
        <charset val="238"/>
      </rPr>
      <t>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</si>
  <si>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Povolený počet prekročení</t>
  </si>
  <si>
    <t>Allowable number of exceedances</t>
  </si>
  <si>
    <t>Oxid siričitý-S</t>
  </si>
  <si>
    <r>
      <t>Sírany-S v atmosférickom aerosole</t>
    </r>
    <r>
      <rPr>
        <vertAlign val="superscript"/>
        <sz val="8"/>
        <color rgb="FF000000"/>
        <rFont val="Arial"/>
        <family val="2"/>
        <charset val="238"/>
      </rPr>
      <t>1)</t>
    </r>
  </si>
  <si>
    <t>CHOPOK</t>
  </si>
  <si>
    <t>ročný priemer</t>
  </si>
  <si>
    <t>Annual average</t>
  </si>
  <si>
    <t>denné maximum</t>
  </si>
  <si>
    <t>Daily maximum</t>
  </si>
  <si>
    <t>STARÁ LESNÁ</t>
  </si>
  <si>
    <t>TOPOĽNÍKY</t>
  </si>
  <si>
    <t>STARINA</t>
  </si>
  <si>
    <r>
      <t>1)</t>
    </r>
    <r>
      <rPr>
        <sz val="7"/>
        <color rgb="FF000000"/>
        <rFont val="Arial"/>
        <family val="2"/>
        <charset val="238"/>
      </rPr>
      <t xml:space="preserve"> uvádza sa maximálna mesačná hodnota</t>
    </r>
  </si>
  <si>
    <r>
      <t>1)</t>
    </r>
    <r>
      <rPr>
        <sz val="7"/>
        <color rgb="FF000000"/>
        <rFont val="Arial"/>
        <family val="2"/>
        <charset val="238"/>
      </rPr>
      <t xml:space="preserve"> Maximum monthly value</t>
    </r>
  </si>
  <si>
    <t>Levels of surface ozone in selected monitoring stations</t>
  </si>
  <si>
    <r>
      <t>Ročný priemer (µg/m</t>
    </r>
    <r>
      <rPr>
        <vertAlign val="superscript"/>
        <sz val="8"/>
        <color rgb="FF000000"/>
        <rFont val="Arial"/>
        <family val="2"/>
        <charset val="238"/>
      </rPr>
      <t xml:space="preserve">3 </t>
    </r>
    <r>
      <rPr>
        <sz val="8"/>
        <color rgb="FF000000"/>
        <rFont val="Arial"/>
        <family val="2"/>
        <charset val="238"/>
      </rPr>
      <t>)</t>
    </r>
  </si>
  <si>
    <r>
      <t>Annual average (µg/m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</si>
  <si>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Banská Bystrica – Zelená ul.</t>
  </si>
  <si>
    <t>Bratislava – Mamateyova</t>
  </si>
  <si>
    <t>Gánovce, Meteo. st.</t>
  </si>
  <si>
    <t xml:space="preserve">Prievidza, Malonecpalská </t>
  </si>
  <si>
    <t>Košice – Ďumbierska</t>
  </si>
  <si>
    <t>Chopok, EMEP</t>
  </si>
  <si>
    <t>Stará Lesná, AÚ SAV, EMEP</t>
  </si>
  <si>
    <t>Starina, Vodná nádrž, EMEP</t>
  </si>
  <si>
    <t>Topoľníky, Aszód, EMEP</t>
  </si>
  <si>
    <t>Žilina – Obežná</t>
  </si>
  <si>
    <r>
      <t>Množstvo zrážok (mm)</t>
    </r>
    <r>
      <rPr>
        <vertAlign val="superscript"/>
        <sz val="8"/>
        <color rgb="FF000000"/>
        <rFont val="Arial"/>
        <family val="2"/>
        <charset val="238"/>
      </rPr>
      <t>1)</t>
    </r>
  </si>
  <si>
    <t>Vodivosť</t>
  </si>
  <si>
    <t>(µS/cm)</t>
  </si>
  <si>
    <t>Sírany</t>
  </si>
  <si>
    <t>(mg S/l)</t>
  </si>
  <si>
    <t>(mg N/l)</t>
  </si>
  <si>
    <t>pH value</t>
  </si>
  <si>
    <t>Nitrates</t>
  </si>
  <si>
    <t>mesačné maximum</t>
  </si>
  <si>
    <t>Monthly maximum</t>
  </si>
  <si>
    <t>BRATISLAVA – JESÉNIOVA</t>
  </si>
  <si>
    <t>BRATISLAVA – JESENIOVA</t>
  </si>
  <si>
    <r>
      <t>1)</t>
    </r>
    <r>
      <rPr>
        <sz val="7"/>
        <color rgb="FF000000"/>
        <rFont val="Arial"/>
        <family val="2"/>
        <charset val="238"/>
      </rPr>
      <t xml:space="preserve"> ročný úhrn</t>
    </r>
  </si>
  <si>
    <r>
      <t>1)</t>
    </r>
    <r>
      <rPr>
        <sz val="7"/>
        <color rgb="FF000000"/>
        <rFont val="Arial"/>
        <family val="2"/>
        <charset val="238"/>
      </rPr>
      <t xml:space="preserve"> Annual amount</t>
    </r>
  </si>
  <si>
    <t>Dĺžka vodných tokov (km)</t>
  </si>
  <si>
    <t>Length of water courses (km)</t>
  </si>
  <si>
    <t>z toho povodie</t>
  </si>
  <si>
    <t>of which river-basin of:</t>
  </si>
  <si>
    <t>Dunaja</t>
  </si>
  <si>
    <t>Dunaj</t>
  </si>
  <si>
    <t>Váhu</t>
  </si>
  <si>
    <t>Váh</t>
  </si>
  <si>
    <t>Hrona</t>
  </si>
  <si>
    <t>Hron</t>
  </si>
  <si>
    <t>Bodrogu a Hornádu</t>
  </si>
  <si>
    <t xml:space="preserve">Bodrog and Hornád </t>
  </si>
  <si>
    <t>Dĺžka upravených vodných tokov (km)</t>
  </si>
  <si>
    <t>Length of water courses regulated (km)</t>
  </si>
  <si>
    <t>Dĺžka ochranných hrádzí proti povodniam (km)</t>
  </si>
  <si>
    <t>Length of dike protecting against floods (km)</t>
  </si>
  <si>
    <t>Dĺžka odvodňovacích  kanálov (km)</t>
  </si>
  <si>
    <t>Length of drainage canals (km)</t>
  </si>
  <si>
    <t>Dĺžka plavebných kanálov (km)</t>
  </si>
  <si>
    <t>Length of shipping canals (km)</t>
  </si>
  <si>
    <t xml:space="preserve">Čerpacie stanice </t>
  </si>
  <si>
    <t xml:space="preserve">Water pumping stations </t>
  </si>
  <si>
    <t xml:space="preserve">Hate spolu </t>
  </si>
  <si>
    <t xml:space="preserve">Weirs in total </t>
  </si>
  <si>
    <t>pevné</t>
  </si>
  <si>
    <t>Stationary</t>
  </si>
  <si>
    <t>pohyblivé a kombinované</t>
  </si>
  <si>
    <t>Mobile and combined</t>
  </si>
  <si>
    <t xml:space="preserve">Plavebné komory </t>
  </si>
  <si>
    <t>Shipping chambers</t>
  </si>
  <si>
    <t>Vodné nádrže spolu</t>
  </si>
  <si>
    <t>Water reservoirs in total</t>
  </si>
  <si>
    <t>vodárenské nádrže</t>
  </si>
  <si>
    <t>Waterworks reservoirs</t>
  </si>
  <si>
    <t>vodárenských nádrží</t>
  </si>
  <si>
    <r>
      <t>Plocha nádrží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</si>
  <si>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v tom pre</t>
  </si>
  <si>
    <t>verejné vodovody</t>
  </si>
  <si>
    <t xml:space="preserve">of which to: </t>
  </si>
  <si>
    <t>poľnohospodárstvo</t>
  </si>
  <si>
    <t>Agriculture</t>
  </si>
  <si>
    <t>Industry and others</t>
  </si>
  <si>
    <t>Public water-supply and sewage systems as of Dec. 31</t>
  </si>
  <si>
    <t xml:space="preserve">Počet obcí s verejným vodovodom </t>
  </si>
  <si>
    <r>
      <t>Voda nefakturovaná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</si>
  <si>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Non-invoiced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</si>
  <si>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z toho čistených</t>
  </si>
  <si>
    <t>of which: treated</t>
  </si>
  <si>
    <t>Čistiarne odpadových vôd</t>
  </si>
  <si>
    <t>Waste water treatment plants</t>
  </si>
  <si>
    <t>Zdroje vypúšťanej odpadovej vody</t>
  </si>
  <si>
    <t>Objem</t>
  </si>
  <si>
    <r>
      <t>(tis.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/rok)</t>
    </r>
  </si>
  <si>
    <r>
      <t>BSK</t>
    </r>
    <r>
      <rPr>
        <vertAlign val="subscript"/>
        <sz val="8"/>
        <color rgb="FF000000"/>
        <rFont val="Arial"/>
        <family val="2"/>
        <charset val="238"/>
      </rPr>
      <t>5</t>
    </r>
    <r>
      <rPr>
        <sz val="8"/>
        <color rgb="FF000000"/>
        <rFont val="Arial"/>
        <family val="2"/>
        <charset val="238"/>
      </rPr>
      <t xml:space="preserve"> (t/rok)</t>
    </r>
  </si>
  <si>
    <t>CHSK (t/rok)</t>
  </si>
  <si>
    <t>Celkový dusík (t/rok)</t>
  </si>
  <si>
    <t>Sources of discharged waste water</t>
  </si>
  <si>
    <t>BOD (t/year)</t>
  </si>
  <si>
    <t>COD (t/year)</t>
  </si>
  <si>
    <t>Total nitrogen (t/year)</t>
  </si>
  <si>
    <t>Total waste water</t>
  </si>
  <si>
    <t>verejnou kanalizáciou</t>
  </si>
  <si>
    <t xml:space="preserve">by public sewage </t>
  </si>
  <si>
    <t>by agriculture</t>
  </si>
  <si>
    <t xml:space="preserve">ostatnou výrobou </t>
  </si>
  <si>
    <t>by other manufacture</t>
  </si>
  <si>
    <t>výrobou kovov</t>
  </si>
  <si>
    <t>of which: by manufacture</t>
  </si>
  <si>
    <t>of basic metals</t>
  </si>
  <si>
    <t>stavebníctvom</t>
  </si>
  <si>
    <t>by construction</t>
  </si>
  <si>
    <t>inými aktivitami</t>
  </si>
  <si>
    <t>by other activities</t>
  </si>
  <si>
    <t>by public sewage</t>
  </si>
  <si>
    <t>by mining and quarrying</t>
  </si>
  <si>
    <t>papierenským priem.</t>
  </si>
  <si>
    <t>by manufacture of paper</t>
  </si>
  <si>
    <t>v t/rok</t>
  </si>
  <si>
    <t>Tons/year</t>
  </si>
  <si>
    <t>Zdroje odpadovej vody</t>
  </si>
  <si>
    <r>
      <t>BSK</t>
    </r>
    <r>
      <rPr>
        <vertAlign val="subscript"/>
        <sz val="8"/>
        <color rgb="FF000000"/>
        <rFont val="Arial"/>
        <family val="2"/>
        <charset val="238"/>
      </rPr>
      <t>5</t>
    </r>
  </si>
  <si>
    <t>CHSK</t>
  </si>
  <si>
    <t>Celkový</t>
  </si>
  <si>
    <t>dusík</t>
  </si>
  <si>
    <t>Waste water sources</t>
  </si>
  <si>
    <t xml:space="preserve">Insoluble solids </t>
  </si>
  <si>
    <t xml:space="preserve">BOD </t>
  </si>
  <si>
    <t>COD</t>
  </si>
  <si>
    <t xml:space="preserve">nitrogen </t>
  </si>
  <si>
    <t>Odpadová voda spolu</t>
  </si>
  <si>
    <t>voda z verejnej kanalizácie</t>
  </si>
  <si>
    <t>ostatnou výrobou</t>
  </si>
  <si>
    <t>z toho</t>
  </si>
  <si>
    <t>Medzinárodné povodie</t>
  </si>
  <si>
    <t>River basin</t>
  </si>
  <si>
    <t>Čiastkové povodie</t>
  </si>
  <si>
    <t>Morava</t>
  </si>
  <si>
    <t>Partial river basin</t>
  </si>
  <si>
    <t>Počet odberových miest</t>
  </si>
  <si>
    <t>Number of check points</t>
  </si>
  <si>
    <t>in which</t>
  </si>
  <si>
    <t>všeobecné ukazovatele</t>
  </si>
  <si>
    <t>General indicators</t>
  </si>
  <si>
    <t>nesyntetické látky</t>
  </si>
  <si>
    <t>Non-synthetic compounds</t>
  </si>
  <si>
    <t>syntetické látky</t>
  </si>
  <si>
    <t>Synthetic compounds</t>
  </si>
  <si>
    <t>ukazovatele rádioaktivity</t>
  </si>
  <si>
    <t>Indicators of radioactivity</t>
  </si>
  <si>
    <t>Ipeľ</t>
  </si>
  <si>
    <t>Slaná</t>
  </si>
  <si>
    <t>Bodrog</t>
  </si>
  <si>
    <t>Hornád</t>
  </si>
  <si>
    <t>Visla</t>
  </si>
  <si>
    <t>Bodva</t>
  </si>
  <si>
    <t>Dunajec a Poprad</t>
  </si>
  <si>
    <t>Vodný tok</t>
  </si>
  <si>
    <t>Water course</t>
  </si>
  <si>
    <t>Malý Dunaj</t>
  </si>
  <si>
    <t>Nitra</t>
  </si>
  <si>
    <t>Kontrolná stanica</t>
  </si>
  <si>
    <t>Trstice</t>
  </si>
  <si>
    <t>Komárno</t>
  </si>
  <si>
    <t>Komoča</t>
  </si>
  <si>
    <t>Check point</t>
  </si>
  <si>
    <t>Teplota – ročný priemer (°C)</t>
  </si>
  <si>
    <t>Temperature – annual average (°C)</t>
  </si>
  <si>
    <t>Kyslosť (st. pH)</t>
  </si>
  <si>
    <t>Acidity (pH)</t>
  </si>
  <si>
    <t>Nerozpustné látky (mg/l)</t>
  </si>
  <si>
    <t>Insoluble solids (mg/l)</t>
  </si>
  <si>
    <t>Rozpustné látky (mg/l)</t>
  </si>
  <si>
    <t>Dissolved solids (mg/l)</t>
  </si>
  <si>
    <t>Saturácia kyslíkom (%)</t>
  </si>
  <si>
    <t>Oxygen saturation (%)</t>
  </si>
  <si>
    <r>
      <t>Rozpustený kyslík (mg 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/l)</t>
    </r>
  </si>
  <si>
    <t>Dissolved oxygen (mg/l)</t>
  </si>
  <si>
    <t>BSK (mg/l)</t>
  </si>
  <si>
    <r>
      <t>BOD (mgO</t>
    </r>
    <r>
      <rPr>
        <vertAlign val="sub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/l)</t>
    </r>
  </si>
  <si>
    <t>COD (Cr-method) (mg/l)</t>
  </si>
  <si>
    <t>Dusičnany (mg/l)</t>
  </si>
  <si>
    <t>Nitrates (mg/l)</t>
  </si>
  <si>
    <r>
      <t>Amoniak (NH</t>
    </r>
    <r>
      <rPr>
        <vertAlign val="subscript"/>
        <sz val="8"/>
        <color rgb="FF000000"/>
        <rFont val="Arial"/>
        <family val="2"/>
        <charset val="238"/>
      </rPr>
      <t>4</t>
    </r>
    <r>
      <rPr>
        <sz val="8"/>
        <color rgb="FF000000"/>
        <rFont val="Arial"/>
        <family val="2"/>
        <charset val="238"/>
      </rPr>
      <t>) (mg/l)</t>
    </r>
  </si>
  <si>
    <r>
      <t>Ammonium (NH</t>
    </r>
    <r>
      <rPr>
        <vertAlign val="subscript"/>
        <sz val="8"/>
        <color rgb="FF000000"/>
        <rFont val="Arial"/>
        <family val="2"/>
        <charset val="238"/>
      </rPr>
      <t>4</t>
    </r>
    <r>
      <rPr>
        <sz val="8"/>
        <color rgb="FF000000"/>
        <rFont val="Arial"/>
        <family val="2"/>
        <charset val="238"/>
      </rPr>
      <t>) (mg/l)</t>
    </r>
  </si>
  <si>
    <t>Celkový fosfor (mg/l)</t>
  </si>
  <si>
    <t>Total phosphorus (mg/l)</t>
  </si>
  <si>
    <t>Ortuť (µg/l)</t>
  </si>
  <si>
    <t>Mercury (µg/l)</t>
  </si>
  <si>
    <t>Kadmium (µg/l)</t>
  </si>
  <si>
    <t>Cadmium (µg/l)</t>
  </si>
  <si>
    <t>Chróm (µg/l)</t>
  </si>
  <si>
    <t>Chromium (µg/l)</t>
  </si>
  <si>
    <t>Meď (µg/l)</t>
  </si>
  <si>
    <t>Copper (µg/l)</t>
  </si>
  <si>
    <t>Olovo (µg/l)</t>
  </si>
  <si>
    <t>Lead (µg/l)</t>
  </si>
  <si>
    <t>Nikel (µg/l)</t>
  </si>
  <si>
    <t>Nickel (µg/l)</t>
  </si>
  <si>
    <t>Zinok (µg/l)</t>
  </si>
  <si>
    <t>Zinc (µg/l)</t>
  </si>
  <si>
    <t>Laborec</t>
  </si>
  <si>
    <t>Ondava</t>
  </si>
  <si>
    <t>Kamenica</t>
  </si>
  <si>
    <t>Ižkovce</t>
  </si>
  <si>
    <t>Brehov</t>
  </si>
  <si>
    <t>BSK (mg /l)</t>
  </si>
  <si>
    <t>Obsah</t>
  </si>
  <si>
    <t>Content</t>
  </si>
  <si>
    <t>počet</t>
  </si>
  <si>
    <t>rozloha (ha)</t>
  </si>
  <si>
    <t>Number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</si>
  <si>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viaceré chránené územia sa navzájom prekrývajú,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</si>
  <si>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Some of protected territories are overlapping one another, </t>
    </r>
  </si>
  <si>
    <t>Protected landscape areas</t>
  </si>
  <si>
    <r>
      <t>T 26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>Uložené pokuty</t>
    </r>
  </si>
  <si>
    <r>
      <t>T 26</t>
    </r>
    <r>
      <rPr>
        <sz val="9"/>
        <color rgb="FF000000"/>
        <rFont val="Arial"/>
        <family val="2"/>
        <charset val="238"/>
      </rPr>
      <t xml:space="preserve">–4.   </t>
    </r>
    <r>
      <rPr>
        <b/>
        <sz val="9"/>
        <color rgb="FF000000"/>
        <rFont val="Arial"/>
        <family val="2"/>
        <charset val="238"/>
      </rPr>
      <t>Náklady na ochranu životného prostredia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</si>
  <si>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Covered by foreign investor</t>
    </r>
    <r>
      <rPr>
        <vertAlign val="superscript"/>
        <sz val="8"/>
        <color rgb="FF000000"/>
        <rFont val="Arial"/>
        <family val="2"/>
        <charset val="238"/>
      </rPr>
      <t>2)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</si>
  <si>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podniky s 20 a viac zamestnancami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</si>
  <si>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nezahŕňa náklady obcí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</si>
  <si>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Enterprises with 20 and more employees 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</si>
  <si>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Excluding expenditures of municipalities</t>
    </r>
  </si>
  <si>
    <t>do 40 rokov</t>
  </si>
  <si>
    <t>od 41 do 80 rokov</t>
  </si>
  <si>
    <t>od 81 do 120 rokov</t>
  </si>
  <si>
    <t>nad 120 rokov</t>
  </si>
  <si>
    <t>up to 40 years</t>
  </si>
  <si>
    <t>from 41 to 80 years</t>
  </si>
  <si>
    <t>from 81 to 120 years</t>
  </si>
  <si>
    <t>more than 120 years</t>
  </si>
  <si>
    <t>Výmera spolu (ha)</t>
  </si>
  <si>
    <t>Area in total (ha)</t>
  </si>
  <si>
    <t>smrek</t>
  </si>
  <si>
    <t>jedľa</t>
  </si>
  <si>
    <t>borovica</t>
  </si>
  <si>
    <t>ostatné ihličnaté</t>
  </si>
  <si>
    <t>buk</t>
  </si>
  <si>
    <t>dub</t>
  </si>
  <si>
    <t>javor</t>
  </si>
  <si>
    <t>hrab</t>
  </si>
  <si>
    <t>Spruce</t>
  </si>
  <si>
    <t>Fir</t>
  </si>
  <si>
    <t>Pine</t>
  </si>
  <si>
    <t>Other coniferous species</t>
  </si>
  <si>
    <t>Beech</t>
  </si>
  <si>
    <t>Oak</t>
  </si>
  <si>
    <t>Maple</t>
  </si>
  <si>
    <t>Hornbeam</t>
  </si>
  <si>
    <t>ostatné listnaté</t>
  </si>
  <si>
    <t>sucho</t>
  </si>
  <si>
    <t>vietor</t>
  </si>
  <si>
    <t xml:space="preserve"> sneh</t>
  </si>
  <si>
    <t>záplavy</t>
  </si>
  <si>
    <t>Drought</t>
  </si>
  <si>
    <t>Wind</t>
  </si>
  <si>
    <t>Snow</t>
  </si>
  <si>
    <t>Floods</t>
  </si>
  <si>
    <t>Other abiotic</t>
  </si>
  <si>
    <t>iné abiotické</t>
  </si>
  <si>
    <t>hubové ochorenia</t>
  </si>
  <si>
    <t>Fungal diseases</t>
  </si>
  <si>
    <t>hniloby</t>
  </si>
  <si>
    <t xml:space="preserve"> tracheomykózy</t>
  </si>
  <si>
    <t xml:space="preserve"> iné hubové ochorenia</t>
  </si>
  <si>
    <t>zver</t>
  </si>
  <si>
    <t>odhryz výhonkov</t>
  </si>
  <si>
    <t xml:space="preserve">obhryz  a lúpanie </t>
  </si>
  <si>
    <t>listožravý a cicavý hmyz</t>
  </si>
  <si>
    <t xml:space="preserve">iné biotické </t>
  </si>
  <si>
    <t>Rots</t>
  </si>
  <si>
    <t>Tracheomycosis</t>
  </si>
  <si>
    <t>Other fungal diseases</t>
  </si>
  <si>
    <t>Game</t>
  </si>
  <si>
    <t xml:space="preserve">Browsing </t>
  </si>
  <si>
    <t xml:space="preserve">Bark stripping and peeling </t>
  </si>
  <si>
    <t>Insect pests</t>
  </si>
  <si>
    <t xml:space="preserve">Ligniperdous insect </t>
  </si>
  <si>
    <t xml:space="preserve">Other biotic </t>
  </si>
  <si>
    <t>podkôrny a drevokazný hmyz</t>
  </si>
  <si>
    <t xml:space="preserve">Leaf-eating and sucking insect </t>
  </si>
  <si>
    <t xml:space="preserve"> v tom</t>
  </si>
  <si>
    <r>
      <t>T 26</t>
    </r>
    <r>
      <rPr>
        <sz val="8"/>
        <color rgb="FF000000"/>
        <rFont val="Arial"/>
        <family val="2"/>
        <charset val="238"/>
      </rPr>
      <t>–</t>
    </r>
    <r>
      <rPr>
        <sz val="9"/>
        <color rgb="FF000000"/>
        <rFont val="Arial"/>
        <family val="2"/>
        <charset val="238"/>
      </rPr>
      <t xml:space="preserve">9.    </t>
    </r>
    <r>
      <rPr>
        <b/>
        <sz val="9"/>
        <color rgb="FF000000"/>
        <rFont val="Arial"/>
        <family val="2"/>
        <charset val="238"/>
      </rPr>
      <t>Údaje o poľovných revíroch k 31. 12.</t>
    </r>
  </si>
  <si>
    <t>poľnohospodárskej pôde</t>
  </si>
  <si>
    <t>lesnej pôde</t>
  </si>
  <si>
    <t>vodných plochách</t>
  </si>
  <si>
    <t>iných pozemkoch</t>
  </si>
  <si>
    <t>Agricultural land</t>
  </si>
  <si>
    <t>Forest land</t>
  </si>
  <si>
    <t>Water area</t>
  </si>
  <si>
    <t>Other land</t>
  </si>
  <si>
    <t xml:space="preserve">Rozloha                                                 </t>
  </si>
  <si>
    <t>Area</t>
  </si>
  <si>
    <r>
      <t>T 26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 xml:space="preserve">Lov a jarný kmeňový stav zveri </t>
    </r>
  </si>
  <si>
    <t>Jeleň</t>
  </si>
  <si>
    <t>Daniel škvrnitý</t>
  </si>
  <si>
    <t xml:space="preserve"> Muflón</t>
  </si>
  <si>
    <t>Srnec hôrny</t>
  </si>
  <si>
    <t>Sviňa divá</t>
  </si>
  <si>
    <t>Zajac poľný</t>
  </si>
  <si>
    <t>Jarabica poľná</t>
  </si>
  <si>
    <t>Bažant</t>
  </si>
  <si>
    <t>Kamzík</t>
  </si>
  <si>
    <t>Hlucháň</t>
  </si>
  <si>
    <t>Tetrov</t>
  </si>
  <si>
    <t>Hus divá</t>
  </si>
  <si>
    <t>Sluka lesná</t>
  </si>
  <si>
    <t>Morka divá</t>
  </si>
  <si>
    <t>Jariabok</t>
  </si>
  <si>
    <t>Fallow deer</t>
  </si>
  <si>
    <t>Mouflon</t>
  </si>
  <si>
    <t>Roe deer</t>
  </si>
  <si>
    <t>Wild boar</t>
  </si>
  <si>
    <t>Brown hare</t>
  </si>
  <si>
    <t>Grey partridge</t>
  </si>
  <si>
    <t>Pheasant</t>
  </si>
  <si>
    <t>Chamois</t>
  </si>
  <si>
    <t>Capercaillie</t>
  </si>
  <si>
    <t>Black grouse</t>
  </si>
  <si>
    <t>Wild goose</t>
  </si>
  <si>
    <t>Woodcock</t>
  </si>
  <si>
    <t>Wild turkey-hen</t>
  </si>
  <si>
    <t>Hazel grouse</t>
  </si>
  <si>
    <t>Medveď</t>
  </si>
  <si>
    <t xml:space="preserve">Vlk </t>
  </si>
  <si>
    <t>Rys</t>
  </si>
  <si>
    <t>Líška</t>
  </si>
  <si>
    <t>Mačka divá</t>
  </si>
  <si>
    <t>Jazvec</t>
  </si>
  <si>
    <t>Kuna skalná</t>
  </si>
  <si>
    <t>Kuna lesná</t>
  </si>
  <si>
    <t>Tchor tmavý</t>
  </si>
  <si>
    <t>Ondatra</t>
  </si>
  <si>
    <t>Bear</t>
  </si>
  <si>
    <t>Wolf</t>
  </si>
  <si>
    <t>Lynx</t>
  </si>
  <si>
    <t>Fox</t>
  </si>
  <si>
    <t>Wild cat</t>
  </si>
  <si>
    <t>Badger</t>
  </si>
  <si>
    <t>Rock marten</t>
  </si>
  <si>
    <t>Marten</t>
  </si>
  <si>
    <t>Polecat</t>
  </si>
  <si>
    <t>Muskrat</t>
  </si>
  <si>
    <t>Sojka</t>
  </si>
  <si>
    <t>Straka</t>
  </si>
  <si>
    <t>Jay-bird</t>
  </si>
  <si>
    <t xml:space="preserve"> Magpie</t>
  </si>
  <si>
    <t>Deer</t>
  </si>
  <si>
    <t xml:space="preserve">Viacvrstvové kombinované </t>
  </si>
  <si>
    <t>materiály na báze lepenky</t>
  </si>
  <si>
    <t xml:space="preserve">Multi-layer composite packaging </t>
  </si>
  <si>
    <t>based on cardboard</t>
  </si>
  <si>
    <t>zhodnocovaný</t>
  </si>
  <si>
    <t>zneškodňovaný</t>
  </si>
  <si>
    <t>zhromažďovaný</t>
  </si>
  <si>
    <t>Other non-biodegradable wastes</t>
  </si>
  <si>
    <t xml:space="preserve">Garden and park waste </t>
  </si>
  <si>
    <t xml:space="preserve">iné komunálne odpady </t>
  </si>
  <si>
    <t xml:space="preserve">Other municipal waste </t>
  </si>
  <si>
    <t xml:space="preserve"> 01 pestovanie plodín, chov zvierat, poľovníctvo</t>
  </si>
  <si>
    <t>10-12 potravín, nápojov, tabaku</t>
  </si>
  <si>
    <t>13-15 textilu, odevov, kože</t>
  </si>
  <si>
    <t>19 koksu a rafinovaných výrobkov</t>
  </si>
  <si>
    <t>24-25 kovov, kovových konštrukcií</t>
  </si>
  <si>
    <t>29-30 motorových a ostat. vozidiel</t>
  </si>
  <si>
    <t>31-33 nábytku, šperkov a iné</t>
  </si>
  <si>
    <t>13-15 textiles, w. apparel., leather</t>
  </si>
  <si>
    <t>19 coke, refined petrol. products</t>
  </si>
  <si>
    <t>20-21 chemicals, pharma. products</t>
  </si>
  <si>
    <t>24-25 basic metals, metal products</t>
  </si>
  <si>
    <t>29-30 motor vehicles and others</t>
  </si>
  <si>
    <t>31-33 furniture, jewellery and other</t>
  </si>
  <si>
    <t>20-21 chemikálií a farmaceut. výrobkov</t>
  </si>
  <si>
    <t>doprava</t>
  </si>
  <si>
    <t>kúrenie</t>
  </si>
  <si>
    <t>iné</t>
  </si>
  <si>
    <t>Transport</t>
  </si>
  <si>
    <t>Heating</t>
  </si>
  <si>
    <t>rezidenti v zahraničí (doprava)</t>
  </si>
  <si>
    <t>nerezidenti na území SR (dopr.)</t>
  </si>
  <si>
    <t>Residents abroad (transport)</t>
  </si>
  <si>
    <t>Non-residents on territory (transp.)</t>
  </si>
  <si>
    <t>Emissions of pollutants by economic activity –</t>
  </si>
  <si>
    <r>
      <t>T 26</t>
    </r>
    <r>
      <rPr>
        <sz val="9"/>
        <color rgb="FF000000"/>
        <rFont val="Arial"/>
        <family val="2"/>
        <charset val="238"/>
      </rPr>
      <t xml:space="preserve">–14.  </t>
    </r>
    <r>
      <rPr>
        <b/>
        <sz val="9"/>
        <color rgb="FF000000"/>
        <rFont val="Arial"/>
        <family val="2"/>
        <charset val="238"/>
      </rPr>
      <t xml:space="preserve">Emisie znečisťujúcich látok podľa druhu ekonomickej činnosti </t>
    </r>
  </si>
  <si>
    <t xml:space="preserve"> – oxidy dusíka</t>
  </si>
  <si>
    <t xml:space="preserve">  – nitrogen oxides</t>
  </si>
  <si>
    <t>– oxid siričitý</t>
  </si>
  <si>
    <t>Emissions of pollutants by economic activity</t>
  </si>
  <si>
    <t xml:space="preserve"> – sulphur dioxide</t>
  </si>
  <si>
    <t>– amoniak</t>
  </si>
  <si>
    <t xml:space="preserve"> – ammonia</t>
  </si>
  <si>
    <t xml:space="preserve">Emissions of pollutants by economic activity </t>
  </si>
  <si>
    <t>– non-methane volatile organic compounds</t>
  </si>
  <si>
    <t>– nemetánové prchavé organické látky</t>
  </si>
  <si>
    <t xml:space="preserve">– carbon monoxide </t>
  </si>
  <si>
    <t>– oxid uhoľnatý</t>
  </si>
  <si>
    <r>
      <t xml:space="preserve"> – particulates matters PM</t>
    </r>
    <r>
      <rPr>
        <vertAlign val="subscript"/>
        <sz val="9"/>
        <color rgb="FF000000"/>
        <rFont val="Arial"/>
        <family val="2"/>
        <charset val="238"/>
      </rPr>
      <t>10</t>
    </r>
  </si>
  <si>
    <r>
      <t>– prachové častice PM</t>
    </r>
    <r>
      <rPr>
        <b/>
        <vertAlign val="subscript"/>
        <sz val="9"/>
        <color rgb="FF000000"/>
        <rFont val="Arial"/>
        <family val="2"/>
        <charset val="238"/>
      </rPr>
      <t>10</t>
    </r>
  </si>
  <si>
    <r>
      <t>– jemné prachové častice PM</t>
    </r>
    <r>
      <rPr>
        <b/>
        <vertAlign val="subscript"/>
        <sz val="9"/>
        <color rgb="FF000000"/>
        <rFont val="Arial"/>
        <family val="2"/>
        <charset val="238"/>
      </rPr>
      <t>2,5</t>
    </r>
  </si>
  <si>
    <r>
      <t xml:space="preserve"> –  fine particulate matters PM</t>
    </r>
    <r>
      <rPr>
        <vertAlign val="subscript"/>
        <sz val="9"/>
        <color rgb="FF000000"/>
        <rFont val="Arial"/>
        <family val="2"/>
        <charset val="238"/>
      </rPr>
      <t xml:space="preserve">2,5 </t>
    </r>
  </si>
  <si>
    <t>– oxid uhličitý z fosílnych palív</t>
  </si>
  <si>
    <t xml:space="preserve">Emissions of greenhouse gases by economic activity </t>
  </si>
  <si>
    <t>– carbon dioxide from fossil fuels</t>
  </si>
  <si>
    <r>
      <t>T 26</t>
    </r>
    <r>
      <rPr>
        <sz val="9"/>
        <color rgb="FF000000"/>
        <rFont val="Arial"/>
        <family val="2"/>
        <charset val="238"/>
      </rPr>
      <t>–15.</t>
    </r>
    <r>
      <rPr>
        <b/>
        <sz val="9"/>
        <color rgb="FF000000"/>
        <rFont val="Arial"/>
        <family val="2"/>
        <charset val="238"/>
      </rPr>
      <t xml:space="preserve">  Emisie skleníkových plynov podľa druhu ekonomickej činnosti </t>
    </r>
  </si>
  <si>
    <t>10-12 food products, beverages, tobacco</t>
  </si>
  <si>
    <t xml:space="preserve">– carbon dioxide biomass used as a fuel </t>
  </si>
  <si>
    <t>– oxid uhličitý z biomasy používanej ako palivo</t>
  </si>
  <si>
    <t>– oxid dusný</t>
  </si>
  <si>
    <t xml:space="preserve">– nitrous oxide </t>
  </si>
  <si>
    <t xml:space="preserve">– methane </t>
  </si>
  <si>
    <t>– metán</t>
  </si>
  <si>
    <t>Emissions of greenhouse gases by economic activity</t>
  </si>
  <si>
    <t xml:space="preserve"> – fluorocarbons (F-gases) </t>
  </si>
  <si>
    <t>– fluórované plyny (F-plyny)</t>
  </si>
  <si>
    <t>(PM10)</t>
  </si>
  <si>
    <t>Particulate</t>
  </si>
  <si>
    <t xml:space="preserve"> matter</t>
  </si>
  <si>
    <t xml:space="preserve">Carbon 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</si>
  <si>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maximálna hodnota 8 hodinového kĺzavého priemeru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</si>
  <si>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Maximum value of the 8 hour moving average</t>
    </r>
  </si>
  <si>
    <r>
      <t>monoxide</t>
    </r>
    <r>
      <rPr>
        <vertAlign val="superscript"/>
        <sz val="8"/>
        <color rgb="FF000000"/>
        <rFont val="Arial"/>
        <family val="2"/>
        <charset val="238"/>
      </rPr>
      <t>1)</t>
    </r>
  </si>
  <si>
    <t>Regional monitoring station</t>
  </si>
  <si>
    <t>Regionálna monitorovacia stanica</t>
  </si>
  <si>
    <t>Oxidy dusíka-N</t>
  </si>
  <si>
    <t>Nitrogen oxides-N</t>
  </si>
  <si>
    <t>Sulphur dioxide-S</t>
  </si>
  <si>
    <r>
      <t>Sulphates-S in atmospheric aerosol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</si>
  <si>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T 26</t>
    </r>
    <r>
      <rPr>
        <sz val="9"/>
        <color rgb="FF000000"/>
        <rFont val="Arial"/>
        <family val="2"/>
        <charset val="238"/>
      </rPr>
      <t>–20.</t>
    </r>
    <r>
      <rPr>
        <b/>
        <sz val="9"/>
        <color rgb="FF000000"/>
        <rFont val="Arial"/>
        <family val="2"/>
        <charset val="238"/>
      </rPr>
      <t xml:space="preserve">  Hodnoty prízemného ozónu vo vybraných monitorovacích staniciach</t>
    </r>
  </si>
  <si>
    <t>Monitorovacia stanica                   Monitoring station</t>
  </si>
  <si>
    <t>Dusičnany</t>
  </si>
  <si>
    <t>Hodnota pH</t>
  </si>
  <si>
    <r>
      <t>Amount of precipitation (mm)</t>
    </r>
    <r>
      <rPr>
        <vertAlign val="superscript"/>
        <sz val="8"/>
        <color rgb="FF000000"/>
        <rFont val="Arial"/>
        <family val="2"/>
        <charset val="238"/>
      </rPr>
      <t>1)</t>
    </r>
  </si>
  <si>
    <t>Conductivity (µS/cm)</t>
  </si>
  <si>
    <t xml:space="preserve">Sulphates </t>
  </si>
  <si>
    <t xml:space="preserve">Chlorides </t>
  </si>
  <si>
    <t>(mg/l)</t>
  </si>
  <si>
    <t xml:space="preserve">Chloridy </t>
  </si>
  <si>
    <r>
      <t>T 26</t>
    </r>
    <r>
      <rPr>
        <sz val="9"/>
        <color rgb="FF000000"/>
        <rFont val="Arial"/>
        <family val="2"/>
        <charset val="238"/>
      </rPr>
      <t xml:space="preserve">–22.  </t>
    </r>
    <r>
      <rPr>
        <b/>
        <sz val="9"/>
        <color rgb="FF000000"/>
        <rFont val="Arial"/>
        <family val="2"/>
        <charset val="238"/>
      </rPr>
      <t>Vodné toky a vodohospodárske diela v správe vodohospodárskych organizácií k 31. 12.</t>
    </r>
  </si>
  <si>
    <t>Water courses and waterworks under the administration of water management organizations as of Dec. 31</t>
  </si>
  <si>
    <r>
      <t>Celkový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</si>
  <si>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Area of water reservoirs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</si>
  <si>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Deliveries of surface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</si>
  <si>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Dodávky povrchovej vody –ročne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</si>
  <si>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Total volume of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</si>
  <si>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Public water-supply systems</t>
  </si>
  <si>
    <t>priemysel a ostatných odberateľov</t>
  </si>
  <si>
    <r>
      <t>T 26</t>
    </r>
    <r>
      <rPr>
        <sz val="9"/>
        <color rgb="FF000000"/>
        <rFont val="Arial"/>
        <family val="2"/>
        <charset val="238"/>
      </rPr>
      <t xml:space="preserve">–23.  </t>
    </r>
    <r>
      <rPr>
        <b/>
        <sz val="9"/>
        <color rgb="FF000000"/>
        <rFont val="Arial"/>
        <family val="2"/>
        <charset val="238"/>
      </rPr>
      <t>Verejné vodovody a kanalizácie k 31. 12.</t>
    </r>
  </si>
  <si>
    <r>
      <t>Production of drinking water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</si>
  <si>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Výroba pitnej vody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</si>
  <si>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podiel z celkového počtu obyvateľov (%)</t>
  </si>
  <si>
    <t>Share on total population (per cent)</t>
  </si>
  <si>
    <t>podiel z celkového počtu obyvateľov (%)</t>
  </si>
  <si>
    <t>Nerozpustné látky (t/rok)</t>
  </si>
  <si>
    <t>Insoluble solids (t/year)</t>
  </si>
  <si>
    <t xml:space="preserve">Volume </t>
  </si>
  <si>
    <r>
      <t>(thous.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/year)</t>
    </r>
  </si>
  <si>
    <t>poľnohospodárskou výrobou</t>
  </si>
  <si>
    <t>ťažbou surovín. rúd a kameňa</t>
  </si>
  <si>
    <t>papierenským priemyslom</t>
  </si>
  <si>
    <t xml:space="preserve"> látky </t>
  </si>
  <si>
    <t>Nerozpustné</t>
  </si>
  <si>
    <t>ťažbou surovín, rúd a kameňa</t>
  </si>
  <si>
    <t>basic metals</t>
  </si>
  <si>
    <t>Water from public sewage</t>
  </si>
  <si>
    <t>of which by manufacture of</t>
  </si>
  <si>
    <t>National natural reserves</t>
  </si>
  <si>
    <t>Národné prírodné pamiatky</t>
  </si>
  <si>
    <t>National natural monuments</t>
  </si>
  <si>
    <t>Protected landscape elements</t>
  </si>
  <si>
    <t xml:space="preserve">Na úseku integr. prevencie a kontroly </t>
  </si>
  <si>
    <t xml:space="preserve">In the field of integr. prevention and control </t>
  </si>
  <si>
    <t>Za porušenia zákona o obchodovaní s emisnými kvótami</t>
  </si>
  <si>
    <t>For violation of the Act on Emissions Trading</t>
  </si>
  <si>
    <t>Bežné náklady na ochranu životného prostredia</t>
  </si>
  <si>
    <t xml:space="preserve">Current environmental expenditures </t>
  </si>
  <si>
    <t>External environmental expenditures</t>
  </si>
  <si>
    <t>poplatky a platby štátnym orgánom a organizáciám</t>
  </si>
  <si>
    <t>platby súkromným osobám a organizáciám</t>
  </si>
  <si>
    <t>Charges and payment to public companies</t>
  </si>
  <si>
    <t>Payment to private persons and companies</t>
  </si>
  <si>
    <t>Výnosy z ochrany životného prostredia spolu</t>
  </si>
  <si>
    <t>Incomes from the protection of environment total</t>
  </si>
  <si>
    <t xml:space="preserve">tržby za predaj výrobkov, prístrojov a komponentov </t>
  </si>
  <si>
    <t xml:space="preserve">Sales of products, instruments and environmental components </t>
  </si>
  <si>
    <t>Náklady organizácie na ochranu život. prostredia hradené iným subjektom</t>
  </si>
  <si>
    <t>Other non-coniferous species</t>
  </si>
  <si>
    <r>
      <t>T 26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Stupeň poškodenia lesov podľa drevín k 31.12.</t>
    </r>
  </si>
  <si>
    <r>
      <t>Degree of damage to forests by tree species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as of Dec. 31</t>
    </r>
  </si>
  <si>
    <r>
      <t>T 26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>Poškodenie lesov imisiami k 31. 12.</t>
    </r>
  </si>
  <si>
    <t>Damage to forests caused by immissions as of Dec.31</t>
  </si>
  <si>
    <r>
      <t>T 26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Plocha drevín a ich veková štruktúra k 31.12.</t>
    </r>
  </si>
  <si>
    <t>Tree species area and their age structure as of Dec. 31</t>
  </si>
  <si>
    <r>
      <t>T 26</t>
    </r>
    <r>
      <rPr>
        <sz val="9"/>
        <color rgb="FF000000"/>
        <rFont val="Arial"/>
        <family val="2"/>
        <charset val="238"/>
      </rPr>
      <t xml:space="preserve">–8.    </t>
    </r>
    <r>
      <rPr>
        <b/>
        <sz val="9"/>
        <color rgb="FF000000"/>
        <rFont val="Arial"/>
        <family val="2"/>
        <charset val="238"/>
      </rPr>
      <t>Poškodenie lesov abiotickými a biotickými činiteľmi k 31. 12.</t>
    </r>
  </si>
  <si>
    <t>Damage of forests caused by abiotic and biotic factors as of Dec. 31</t>
  </si>
  <si>
    <t xml:space="preserve">Poškodenie abiotickými škodlivými činiteľmi </t>
  </si>
  <si>
    <t>Damage caused by abiotic injurious factors</t>
  </si>
  <si>
    <t>Poškodenie biotickými škodlivými činiteľmi</t>
  </si>
  <si>
    <t>Damage caused by biotic injurious factors</t>
  </si>
  <si>
    <t>Škodná zver pernatá</t>
  </si>
  <si>
    <t>Škodná zver srstnatá</t>
  </si>
  <si>
    <t xml:space="preserve">Obaly obsahujúce zvyšky nebezp. látok alebo kontaminované nebezp. látkami </t>
  </si>
  <si>
    <t>Packaging containing dangerous substances</t>
  </si>
  <si>
    <t xml:space="preserve">Biologicky rozložiteľný kuchynský a reštauračný odpad  </t>
  </si>
  <si>
    <t>Biodegradable kitchen and canteen waste</t>
  </si>
  <si>
    <t>Žiarivky a iný odpad obsahujúci ortuť </t>
  </si>
  <si>
    <t>Fluorescent tubes and other mercury containing waste</t>
  </si>
  <si>
    <t>Vyradené zariadenia obsahujúce chlór-fluórované uhľovodíky </t>
  </si>
  <si>
    <t>Discarded equipment containing chlorofluorocarbons</t>
  </si>
  <si>
    <t>Farby, lepidlá a živice obsahujúce nebezpečné látky</t>
  </si>
  <si>
    <t xml:space="preserve">Paint, adhesives and resins containing dangerous substances </t>
  </si>
  <si>
    <t>Farby, lepidlá a živice iné ako uvedené v 20 01 27 </t>
  </si>
  <si>
    <t>Paint, adhesives and resins iné ako uvedené v 20 01 27 </t>
  </si>
  <si>
    <t xml:space="preserve">Detergenty obsahujúce nebezpečné látky </t>
  </si>
  <si>
    <t>Detergents containing dangerous substances</t>
  </si>
  <si>
    <t>Detergenty iné ako uvedené v 20 01 29</t>
  </si>
  <si>
    <t>Detergents other than mentioned in 20 0 01 29</t>
  </si>
  <si>
    <t>Liečivá iné ako uvedené v 20 01 31</t>
  </si>
  <si>
    <t>Batérie a akumulátory  uvedené v 16 06 01, –02, –03</t>
  </si>
  <si>
    <t>Batérie a akumulátory iné ako uvedené v 20 01 33 </t>
  </si>
  <si>
    <t xml:space="preserve">Vyradené elektrické a elektronické zariadenia iné ako uvedené v 20 01 21 a 20 01 23 obsahujúce  nebezpečné časti </t>
  </si>
  <si>
    <t>Vyradené elektrické, elektronické zariadenia iné ako uvedené v 20 01 21, 20 01 23 a 20 01 35 </t>
  </si>
  <si>
    <t>Medicines other than mentioned in 20 01 31</t>
  </si>
  <si>
    <t xml:space="preserve">Batteries and accumulators included in 16 06 01,–02,–03 </t>
  </si>
  <si>
    <t>Batteries and accumulators other than mentioned in 20 01 33</t>
  </si>
  <si>
    <t>Discarded electrical and electronic equipment other than mentioned in 20 01 21, 20 01 23 containing hazardous components</t>
  </si>
  <si>
    <t>Discarded electrical, electronic equipment other than mentioned in 20 01 21, 20 01 23, 20 01 35</t>
  </si>
  <si>
    <t xml:space="preserve">Separately collected fractions of waste </t>
  </si>
  <si>
    <t>01 pestovanie plodín, chov zvierat, poľovníctvo</t>
  </si>
  <si>
    <t>I   Ubytovacie a stravovacie služby</t>
  </si>
  <si>
    <t>M Odborné, vedecké a technické činnosti</t>
  </si>
  <si>
    <t>O Verej. správa, sociálne zabezpečenie</t>
  </si>
  <si>
    <t>Q Zdravotníctvo, sociálna pomoc</t>
  </si>
  <si>
    <t>K  Finančné a poisťovacie činnosti</t>
  </si>
  <si>
    <t>L  Činnosti v oblasti nehnuteľností</t>
  </si>
  <si>
    <t>I Accommodation and food service activities</t>
  </si>
  <si>
    <t>J  Information and communication</t>
  </si>
  <si>
    <t>K Financial and  insurance activities</t>
  </si>
  <si>
    <t>M Professional, scient. and techn. activities</t>
  </si>
  <si>
    <t>O Public administration, social security</t>
  </si>
  <si>
    <t xml:space="preserve">16-18 spracovanie dreva, papiera, tlač a reprodukcia médií </t>
  </si>
  <si>
    <t>16-18 wood, paper, printing, reproduction of media</t>
  </si>
  <si>
    <t>22-23 gumy a plastových výrobkov, nekovových minerál. Výrobkov</t>
  </si>
  <si>
    <t xml:space="preserve">22-23 rubber and plastic products, non-metallic mineral products </t>
  </si>
  <si>
    <t>22-23 gumy a plastových výrobkov, nekovových minerál. výrobkov</t>
  </si>
  <si>
    <t>26-28 počítačových, elektronic. výrobkov, strojov a zariadení</t>
  </si>
  <si>
    <t>26-28 computer, electronic products, machinery, equipment</t>
  </si>
  <si>
    <t>E Dodávka vody; odpadové hospodárstvo; odstraňovanie odpadu</t>
  </si>
  <si>
    <t>E Water supply; sewerage, waste management, remediation act.</t>
  </si>
  <si>
    <t>G,I – U Služby, Veda, Vzdelávanie, Kultúra, Umenie, Šport, Iné</t>
  </si>
  <si>
    <t>G,I – U Services, Science, Educat., Culture, Art, Sport, Other</t>
  </si>
  <si>
    <t xml:space="preserve">26-28 počítačových, elektronic. výrobkov, strojov a zariadení </t>
  </si>
  <si>
    <t xml:space="preserve">22-23 rubber and plastic products, non-metallic mineral products   </t>
  </si>
  <si>
    <t xml:space="preserve">16-18 wood, paper, printing, reproduction of media </t>
  </si>
  <si>
    <t xml:space="preserve">22-23 rubber and plastic products, non-metallic mineral products  </t>
  </si>
  <si>
    <t xml:space="preserve">E Dodávka vody; odpadové hospodárstvo; odstraň. odpadu </t>
  </si>
  <si>
    <t>E Water supply; sewerage, waste management, remediation act.</t>
  </si>
  <si>
    <t>G Veľkoobchod a maloobchod, oprava motorových vozidiel</t>
  </si>
  <si>
    <t>G Whole sale and retail trade, repair of motor vehicles</t>
  </si>
  <si>
    <t>Emissions and weighted emissions in districts according to the highest amount of weighted emissions</t>
  </si>
  <si>
    <r>
      <t>Ovládateľný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</si>
  <si>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Retenčný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</si>
  <si>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Zásobný objem nádrží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</si>
  <si>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Plocha územia ohrozeného povodňami Q 10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</si>
  <si>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Plocha územia ohrozeného povodňami Q 100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</si>
  <si>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Plocha územia chráneného proti povodniam Q 10 a viac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</si>
  <si>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Dodávky povrchovej vody za úhradu spolu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</si>
  <si>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r>
      <t>Odpadové vody vypúšťané do vodných tokov 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</si>
  <si>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Controllable volume of water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</si>
  <si>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Retentive volume of water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</si>
  <si>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Reserve volume of water reservoirs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</si>
  <si>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r>
      <t>Area endangered by floods Q 10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</si>
  <si>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Area endangered by floods Q 100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</si>
  <si>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Area protected against flooding Q 10 and more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</si>
  <si>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Charged deliveries of surface water in total –annual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</si>
  <si>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Waste water discharged into water courses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</si>
  <si>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>Dĺžka vodovodnej siete bez prípojok (km)</t>
  </si>
  <si>
    <r>
      <t>Voda fakturovaná spotrebiteľom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</si>
  <si>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r>
      <t>Množstvo odpadových vôd vypúšťaných do verejnej kanalizácie – ročne (mil.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</si>
  <si>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t xml:space="preserve">Length of water-supply system excluding pipe connections (km) </t>
  </si>
  <si>
    <r>
      <t>Water invoiced to consumers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)</t>
    </r>
  </si>
  <si>
    <t xml:space="preserve">Obyvatelia zásobovaní vodou z verejných vodovodov (tis. osôb) </t>
  </si>
  <si>
    <t xml:space="preserve">Population supplied by water from water-supply systems (thous. persons) </t>
  </si>
  <si>
    <t>Dĺžka kanalizačnej siete bez prípojok (km)</t>
  </si>
  <si>
    <t>Length of sewage system excl. pipe connections (km)</t>
  </si>
  <si>
    <r>
      <t>Volume of waste water discharged into public sewage system – annual (mill.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) </t>
    </r>
  </si>
  <si>
    <t>Obyvatelia bývajúci v domoch napojených na verejnú kanalizáciu (tis. osôb)</t>
  </si>
  <si>
    <t>Population living in houses connected up to public sewage system (thous. persons)</t>
  </si>
  <si>
    <r>
      <t>Kapacita čistiarní odpadových vôd (tis.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/deň)</t>
    </r>
  </si>
  <si>
    <r>
      <t>Capacity of waste water treatment plants (thous. 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/day)</t>
    </r>
  </si>
  <si>
    <t xml:space="preserve">Number of municipalities with public water-supply systems </t>
  </si>
  <si>
    <t>Chemická spotreba kyslíka (Cr-metóda) (mg/l)</t>
  </si>
  <si>
    <t>Počet odberových miest, ktoré nespĺňajú požiadavky</t>
  </si>
  <si>
    <t>Number of check points not fitting requirements</t>
  </si>
  <si>
    <t>Počet ukazovateľov, ktoré nespĺňajú požiadavky</t>
  </si>
  <si>
    <t>Number of indicators not fitting requirements</t>
  </si>
  <si>
    <t>hydrobiologické a mikrobiologické ukazovatele</t>
  </si>
  <si>
    <t>Hydro-biological and micro-biological indicators</t>
  </si>
  <si>
    <t>odpadová voda produkovaná poľnohospodárskou výrobou</t>
  </si>
  <si>
    <t>Waste water generated by agriculture</t>
  </si>
  <si>
    <t>papierenským  priemyslom</t>
  </si>
  <si>
    <t>by manufacture of pulp and paper</t>
  </si>
  <si>
    <t>chemickou výrobou a spracovaním ropy</t>
  </si>
  <si>
    <t>by manufacture of chemicals and refined petroleum</t>
  </si>
  <si>
    <t>textilným priemyslom a výrobou usní</t>
  </si>
  <si>
    <t>by manufacture of textiles and leather</t>
  </si>
  <si>
    <t>výrobou a rozvodom elektriny</t>
  </si>
  <si>
    <t>by production and distribution of electricity</t>
  </si>
  <si>
    <t>Total waste water discharged  into water courses</t>
  </si>
  <si>
    <t>Odpadová voda vypúšťaná do vodných tokov – spolu</t>
  </si>
  <si>
    <t>Odpadová voda vypúšťaná do vodných tokov – čistená</t>
  </si>
  <si>
    <t>Waste water discharged into watercourses – treated</t>
  </si>
  <si>
    <t>by manufacture of chemicals. Petroleum</t>
  </si>
  <si>
    <t xml:space="preserve">textilným priemyslom a výrobou usní </t>
  </si>
  <si>
    <t>by manufacture of chemicals. petroleum</t>
  </si>
  <si>
    <t>Odpadová voda vypúšťaná do vodných tokov – nečistená</t>
  </si>
  <si>
    <t>Waste water discharged into water courses – untreated</t>
  </si>
  <si>
    <r>
      <t>hradené zo zahraničných zdrojov</t>
    </r>
    <r>
      <rPr>
        <vertAlign val="superscript"/>
        <sz val="8"/>
        <color rgb="FF000000"/>
        <rFont val="Arial"/>
        <family val="2"/>
        <charset val="238"/>
      </rPr>
      <t>2)</t>
    </r>
  </si>
  <si>
    <t xml:space="preserve"> </t>
  </si>
  <si>
    <t>1 284 806</t>
  </si>
  <si>
    <t>hmyzí škodcovia</t>
  </si>
  <si>
    <r>
      <t>Szob</t>
    </r>
    <r>
      <rPr>
        <b/>
        <vertAlign val="superscript"/>
        <sz val="8"/>
        <color rgb="FF000000"/>
        <rFont val="Arial"/>
        <family val="2"/>
        <charset val="238"/>
      </rPr>
      <t>1)</t>
    </r>
  </si>
  <si>
    <r>
      <rPr>
        <vertAlign val="superscript"/>
        <sz val="10"/>
        <color theme="1"/>
        <rFont val="Arial Narrow"/>
        <family val="2"/>
        <charset val="238"/>
      </rPr>
      <t>1)</t>
    </r>
    <r>
      <rPr>
        <sz val="10"/>
        <color theme="1"/>
        <rFont val="Arial Narrow"/>
        <family val="2"/>
        <charset val="238"/>
      </rPr>
      <t xml:space="preserve"> </t>
    </r>
    <r>
      <rPr>
        <sz val="8"/>
        <color theme="1"/>
        <rFont val="Arial Narrow"/>
        <family val="2"/>
        <charset val="238"/>
      </rPr>
      <t>Dunaj Szob nebol sledovaný z dôvodu COVID opatrení</t>
    </r>
  </si>
  <si>
    <r>
      <rPr>
        <vertAlign val="superscript"/>
        <sz val="10"/>
        <color theme="1"/>
        <rFont val="Arial Narrow"/>
        <family val="2"/>
        <charset val="238"/>
      </rPr>
      <t>1)</t>
    </r>
    <r>
      <rPr>
        <sz val="10"/>
        <color theme="1"/>
        <rFont val="Arial Narrow"/>
        <family val="2"/>
        <charset val="238"/>
      </rPr>
      <t xml:space="preserve"> </t>
    </r>
    <r>
      <rPr>
        <sz val="8"/>
        <color theme="1"/>
        <rFont val="Arial Narrow"/>
        <family val="2"/>
        <charset val="238"/>
      </rPr>
      <t>Dunaj Szob was not monitored due to COVID measures</t>
    </r>
  </si>
  <si>
    <t>Hidasnémeti</t>
  </si>
  <si>
    <t>Šaľa</t>
  </si>
  <si>
    <t>Dolný Kubín</t>
  </si>
  <si>
    <t>Vranov nad Topľou</t>
  </si>
  <si>
    <t>Národné prírodné rezervácie</t>
  </si>
  <si>
    <t xml:space="preserve">Chránené územia spolu </t>
  </si>
  <si>
    <t>Protected territories</t>
  </si>
  <si>
    <r>
      <t>T 26</t>
    </r>
    <r>
      <rPr>
        <sz val="9"/>
        <color rgb="FF000000"/>
        <rFont val="Arial"/>
        <family val="2"/>
        <charset val="238"/>
      </rPr>
      <t xml:space="preserve">–1.   </t>
    </r>
    <r>
      <rPr>
        <b/>
        <sz val="9"/>
        <color rgb="FF000000"/>
        <rFont val="Arial"/>
        <family val="2"/>
        <charset val="238"/>
      </rPr>
      <t xml:space="preserve"> Chránené územia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</si>
  <si>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t>Kysucké Nové Mesto</t>
  </si>
  <si>
    <t>Odpady z vymetania komínov</t>
  </si>
  <si>
    <t>Wastes from chimney sweeping</t>
  </si>
  <si>
    <r>
      <t>T 26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Národné parky a chránené krajinné oblasti k 31. 12. 2022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</si>
  <si>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National parks and protected landscape areas as of Dec. 31, 2022</t>
    </r>
    <r>
      <rPr>
        <vertAlign val="superscript"/>
        <sz val="9"/>
        <color rgb="FF000000"/>
        <rFont val="Arial"/>
        <family val="2"/>
        <charset val="238"/>
      </rPr>
      <t>1)</t>
    </r>
  </si>
  <si>
    <r>
      <t>T 26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Emisie a merné emisie v okresoch s najväčšími mernými emisiami v roku</t>
    </r>
  </si>
  <si>
    <r>
      <t>T 26</t>
    </r>
    <r>
      <rPr>
        <sz val="9"/>
        <color rgb="FF000000"/>
        <rFont val="Arial"/>
        <family val="2"/>
        <charset val="238"/>
      </rPr>
      <t xml:space="preserve">–17.  </t>
    </r>
    <r>
      <rPr>
        <b/>
        <sz val="9"/>
        <color rgb="FF000000"/>
        <rFont val="Arial"/>
        <family val="2"/>
        <charset val="238"/>
      </rPr>
      <t>Imisie vo vybraných lokalitách v roku 2022 – priemerné ročné koncentrácie</t>
    </r>
  </si>
  <si>
    <t>Immissions in selected localities in 2022 – annual average concentrations</t>
  </si>
  <si>
    <r>
      <t>T 26</t>
    </r>
    <r>
      <rPr>
        <sz val="9"/>
        <color rgb="FF000000"/>
        <rFont val="Arial"/>
        <family val="2"/>
        <charset val="238"/>
      </rPr>
      <t xml:space="preserve">–18.  </t>
    </r>
    <r>
      <rPr>
        <b/>
        <sz val="9"/>
        <color rgb="FF000000"/>
        <rFont val="Arial"/>
        <family val="2"/>
        <charset val="238"/>
      </rPr>
      <t>Počty prekročení imisných limitov v roku 2022</t>
    </r>
  </si>
  <si>
    <t>Numbers of exceedances of immission limit values in 2022</t>
  </si>
  <si>
    <r>
      <t>T 26</t>
    </r>
    <r>
      <rPr>
        <sz val="9"/>
        <color rgb="FF000000"/>
        <rFont val="Arial"/>
        <family val="2"/>
        <charset val="238"/>
      </rPr>
      <t xml:space="preserve">–19.  </t>
    </r>
    <r>
      <rPr>
        <b/>
        <sz val="9"/>
        <color rgb="FF000000"/>
        <rFont val="Arial"/>
        <family val="2"/>
        <charset val="238"/>
      </rPr>
      <t>Regionálne znečistenie ovzdušia</t>
    </r>
  </si>
  <si>
    <t>Regional air pollution</t>
  </si>
  <si>
    <r>
      <t>T 26</t>
    </r>
    <r>
      <rPr>
        <sz val="9"/>
        <color rgb="FF000000"/>
        <rFont val="Arial"/>
        <family val="2"/>
        <charset val="238"/>
      </rPr>
      <t>–21.</t>
    </r>
    <r>
      <rPr>
        <b/>
        <sz val="9"/>
        <color rgb="FF000000"/>
        <rFont val="Arial"/>
        <family val="2"/>
        <charset val="238"/>
      </rPr>
      <t xml:space="preserve">  Regionálne znečistenie zrážok</t>
    </r>
  </si>
  <si>
    <t>Regional pollution of precipitation</t>
  </si>
  <si>
    <r>
      <t>T 26</t>
    </r>
    <r>
      <rPr>
        <sz val="9"/>
        <color rgb="FF000000"/>
        <rFont val="Arial"/>
        <family val="2"/>
        <charset val="238"/>
      </rPr>
      <t xml:space="preserve">–26.  </t>
    </r>
    <r>
      <rPr>
        <b/>
        <sz val="9"/>
        <color rgb="FF000000"/>
        <rFont val="Arial"/>
        <family val="2"/>
        <charset val="238"/>
      </rPr>
      <t>Hodnotenie kvality povrchových vôd podľa povodí</t>
    </r>
  </si>
  <si>
    <t>Assessment of quality of surface water by river basins</t>
  </si>
  <si>
    <r>
      <t>T 26</t>
    </r>
    <r>
      <rPr>
        <sz val="9"/>
        <color rgb="FF000000"/>
        <rFont val="Arial"/>
        <family val="2"/>
        <charset val="238"/>
      </rPr>
      <t xml:space="preserve">–27.  </t>
    </r>
    <r>
      <rPr>
        <b/>
        <sz val="9"/>
        <color rgb="FF000000"/>
        <rFont val="Arial"/>
        <family val="2"/>
        <charset val="238"/>
      </rPr>
      <t>Kvalita vody v ústiach významných vodných tokov</t>
    </r>
  </si>
  <si>
    <t>Water quality in the mouths of significant water courses</t>
  </si>
  <si>
    <r>
      <t>T 26</t>
    </r>
    <r>
      <rPr>
        <sz val="9"/>
        <color rgb="FF000000"/>
        <rFont val="Arial"/>
        <family val="2"/>
        <charset val="238"/>
      </rPr>
      <t xml:space="preserve">–24.  </t>
    </r>
    <r>
      <rPr>
        <b/>
        <sz val="9"/>
        <color rgb="FF000000"/>
        <rFont val="Arial"/>
        <family val="2"/>
        <charset val="238"/>
      </rPr>
      <t>Odpadová voda vypúšťaná do tokov</t>
    </r>
  </si>
  <si>
    <t>Waste water discharged into water courses</t>
  </si>
  <si>
    <r>
      <t>T 26</t>
    </r>
    <r>
      <rPr>
        <sz val="9"/>
        <color rgb="FF000000"/>
        <rFont val="Arial"/>
        <family val="2"/>
        <charset val="238"/>
      </rPr>
      <t xml:space="preserve">–25. </t>
    </r>
    <r>
      <rPr>
        <b/>
        <sz val="9"/>
        <color rgb="FF000000"/>
        <rFont val="Arial"/>
        <family val="2"/>
        <charset val="238"/>
      </rPr>
      <t xml:space="preserve"> Produkované znečistenie odpadových vôd</t>
    </r>
  </si>
  <si>
    <t>Generation of waste water</t>
  </si>
  <si>
    <t xml:space="preserve">DATAcube. vh2003rs </t>
  </si>
  <si>
    <t xml:space="preserve">DATAcube. vh2002rs </t>
  </si>
  <si>
    <t xml:space="preserve">DATAcube. vh2004rs </t>
  </si>
  <si>
    <t xml:space="preserve">DATAcube. vh2005rs </t>
  </si>
  <si>
    <t xml:space="preserve">DATAcube. zp2006rs </t>
  </si>
  <si>
    <t xml:space="preserve">DATAcube. zp2007rs </t>
  </si>
  <si>
    <t>DATAcube. zp1002rs</t>
  </si>
  <si>
    <t>DATAcube. zp2005rs</t>
  </si>
  <si>
    <t>DATAcube. zp3001rr</t>
  </si>
  <si>
    <t xml:space="preserve">DATAcube. zp3801rr </t>
  </si>
  <si>
    <t>DATAcube. pl2006rs</t>
  </si>
  <si>
    <t>DATAcube. pl2011rs</t>
  </si>
  <si>
    <t xml:space="preserve"> DATAcube.  zp2003rs</t>
  </si>
  <si>
    <t>DATAcube. zp1006rs</t>
  </si>
  <si>
    <t>DATAcube. zp1010rs</t>
  </si>
  <si>
    <t xml:space="preserve">DATAcube. zp2001rs </t>
  </si>
  <si>
    <t>Komunálny odpad spolu</t>
  </si>
  <si>
    <t>Municipal waste in total</t>
  </si>
  <si>
    <t>1 977 649</t>
  </si>
  <si>
    <t xml:space="preserve">4 446 273 </t>
  </si>
  <si>
    <t>Obsah/Content</t>
  </si>
  <si>
    <t>z triedeného zberu</t>
  </si>
  <si>
    <t>zo záhrad a parkov</t>
  </si>
  <si>
    <t>drobný stavebný odpad</t>
  </si>
  <si>
    <t>obaly vrátane obalov z triedeného zberu</t>
  </si>
  <si>
    <t>železné materiály odstránené z popola</t>
  </si>
  <si>
    <t xml:space="preserve">of which: </t>
  </si>
  <si>
    <t>Small scale construction and demolition waste</t>
  </si>
  <si>
    <t>Packaging including waste packaging from sorted munical waste collection</t>
  </si>
  <si>
    <t>Metallic wastes, ferrous materials removed from the ash</t>
  </si>
  <si>
    <t xml:space="preserve">z toho: </t>
  </si>
  <si>
    <t>nebezpečný odpad</t>
  </si>
  <si>
    <t>Hazadrdous waste</t>
  </si>
  <si>
    <t>zmesový odpad</t>
  </si>
  <si>
    <t>Mixed waste</t>
  </si>
  <si>
    <r>
      <t>2022</t>
    </r>
    <r>
      <rPr>
        <vertAlign val="superscript"/>
        <sz val="8"/>
        <color rgb="FF000000"/>
        <rFont val="Arial"/>
        <family val="2"/>
        <charset val="238"/>
      </rPr>
      <t>3)</t>
    </r>
  </si>
  <si>
    <t>DATAcube zp3803rr</t>
  </si>
  <si>
    <t>Tvrdošín</t>
  </si>
  <si>
    <t>Oxid siričitý (SO2)</t>
  </si>
  <si>
    <t>Sulphur dioxide (SO2)</t>
  </si>
  <si>
    <t>Banská Bystrica</t>
  </si>
  <si>
    <t>Oxidy dusíka (NOx)</t>
  </si>
  <si>
    <t>Nitrogen oxides (NOx)</t>
  </si>
  <si>
    <r>
      <t>T 26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>Komunálny odpad z obcí podľa druhu odpadu za rok 2022</t>
    </r>
    <r>
      <rPr>
        <b/>
        <vertAlign val="superscript"/>
        <sz val="9"/>
        <color rgb="FF000000"/>
        <rFont val="Arial"/>
        <family val="2"/>
        <charset val="238"/>
      </rPr>
      <t>1,2)</t>
    </r>
  </si>
  <si>
    <r>
      <t>Municipal waste by type of waste in 2022</t>
    </r>
    <r>
      <rPr>
        <vertAlign val="superscript"/>
        <sz val="9"/>
        <color rgb="FF000000"/>
        <rFont val="Arial"/>
        <family val="2"/>
        <charset val="238"/>
      </rPr>
      <t>1,2)</t>
    </r>
  </si>
  <si>
    <t>obaly z papiera a lepenky</t>
  </si>
  <si>
    <t>Paper and cardboard packaging</t>
  </si>
  <si>
    <t>obaly z plastov</t>
  </si>
  <si>
    <t>Plastic packaging</t>
  </si>
  <si>
    <t>obaly z dreva</t>
  </si>
  <si>
    <t>Wooden packaging</t>
  </si>
  <si>
    <t>obaly z kovu uvedené v 15 01 04</t>
  </si>
  <si>
    <t>Metallic packaging in 15 01 04</t>
  </si>
  <si>
    <t>kompozitné obaly</t>
  </si>
  <si>
    <t>Composite packaging</t>
  </si>
  <si>
    <t>zmiešané obaly</t>
  </si>
  <si>
    <t>Mixed packaging</t>
  </si>
  <si>
    <t>obaly zo skla</t>
  </si>
  <si>
    <t>Glass packaging</t>
  </si>
  <si>
    <t>obaly z textilu</t>
  </si>
  <si>
    <t>Textile packaging</t>
  </si>
  <si>
    <t>železné materiály odstránené z popola uvedené v 19 01 02</t>
  </si>
  <si>
    <t>Metallic wastes, ferrous materials removed from the ash in 19 01 02</t>
  </si>
  <si>
    <t>Obaly z kovu uvedené v 20 01 04</t>
  </si>
  <si>
    <t>Packaging of metal in 20 01 04</t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</si>
  <si>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>členenie podľa Katalógu odpadov</t>
    </r>
  </si>
  <si>
    <r>
      <rPr>
        <vertAlign val="superscript"/>
        <sz val="7"/>
        <color theme="1"/>
        <rFont val="Arial"/>
        <family val="2"/>
        <charset val="238"/>
      </rPr>
      <t xml:space="preserve">2) </t>
    </r>
    <r>
      <rPr>
        <sz val="7"/>
        <color theme="1"/>
        <rFont val="Arial"/>
        <family val="2"/>
        <charset val="238"/>
      </rPr>
      <t xml:space="preserve">v súlade so zmenou metodiky navrhnutej Ministerstvom životného prostredia SR sú k údajom </t>
    </r>
  </si>
  <si>
    <r>
      <rPr>
        <vertAlign val="superscript"/>
        <sz val="7"/>
        <color theme="1"/>
        <rFont val="Arial"/>
        <family val="2"/>
        <charset val="238"/>
      </rPr>
      <t xml:space="preserve">2) </t>
    </r>
    <r>
      <rPr>
        <sz val="7"/>
        <color theme="1"/>
        <rFont val="Arial"/>
        <family val="2"/>
        <charset val="238"/>
      </rPr>
      <t>Following the change in the methodology proposed by the Ministry of Environment of the SR, data on municipal waste</t>
    </r>
  </si>
  <si>
    <t>za komunálny odpad z obcí pripočítané aj údaje za komunálny odpad z iných zdrojov,</t>
  </si>
  <si>
    <t>20 03 06 - Odpad z čistenia kanalizácie a 20 03 08 - drobný stavebný odpad</t>
  </si>
  <si>
    <t>(uvedené druhy odpadu boli zahrnuté do údajov za odpady z hospodárstva SR)</t>
  </si>
  <si>
    <t xml:space="preserve">od r. 2020 nie sú zahrnuté nasledovné druhy odpadu: 20 02 02 - Zemina a kamenivo, </t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</si>
  <si>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 xml:space="preserve">od r. 2020 nasledovné druhy odpadu: 20 02 02 - Zemina a kamenivo, </t>
    </r>
  </si>
  <si>
    <t>boli zahrnuté do údajov za odpady z hospodárstva SR</t>
  </si>
  <si>
    <t>20 03 06 - Waste from sewage cleaning and, 20 02 02 - Soil and stones</t>
  </si>
  <si>
    <r>
      <t>T 26</t>
    </r>
    <r>
      <rPr>
        <sz val="9"/>
        <color rgb="FF000000"/>
        <rFont val="Arial"/>
        <family val="2"/>
        <charset val="238"/>
      </rPr>
      <t xml:space="preserve">–13.  </t>
    </r>
    <r>
      <rPr>
        <b/>
        <sz val="9"/>
        <color rgb="FF000000"/>
        <rFont val="Arial"/>
        <family val="2"/>
        <charset val="238"/>
      </rPr>
      <t>Priemyselný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odpad podľa ekonomických činností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</si>
  <si>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Industrial waste by economic activities</t>
    </r>
    <r>
      <rPr>
        <vertAlign val="superscript"/>
        <sz val="9"/>
        <color rgb="FF000000"/>
        <rFont val="Arial"/>
        <family val="2"/>
        <charset val="238"/>
      </rPr>
      <t>1)</t>
    </r>
  </si>
  <si>
    <t xml:space="preserve"> were included in waste from economy of the SR</t>
  </si>
  <si>
    <t xml:space="preserve"> from other sources are added to data on municipal waste from municipalities, since 2020 next kinds of waste:</t>
  </si>
  <si>
    <t>20 02 02 - Soil and stones have not been included in the outputs for municipal waste</t>
  </si>
  <si>
    <t xml:space="preserve"> (they were included in waste from economy of the SR)</t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</si>
  <si>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 xml:space="preserve">v súlade so zmenou metodiky navrhnutej Ministerstvom životného prostredia SR sú k údajom </t>
    </r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</si>
  <si>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>Following the change in the methodology proposed by the Ministry of Environment of the SR, data on municipal waste</t>
    </r>
  </si>
  <si>
    <r>
      <t>2)</t>
    </r>
    <r>
      <rPr>
        <sz val="7"/>
        <color rgb="FF000000"/>
        <rFont val="Arial"/>
        <family val="2"/>
        <charset val="238"/>
      </rPr>
      <t xml:space="preserve"> predbežné údaje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</si>
  <si>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Preliminary data</t>
    </r>
  </si>
  <si>
    <r>
      <t>T 26</t>
    </r>
    <r>
      <rPr>
        <sz val="9"/>
        <color rgb="FF000000"/>
        <rFont val="Arial"/>
        <family val="2"/>
        <charset val="238"/>
      </rPr>
      <t xml:space="preserve">–12.  </t>
    </r>
    <r>
      <rPr>
        <b/>
        <sz val="9"/>
        <color rgb="FF000000"/>
        <rFont val="Arial"/>
        <family val="2"/>
        <charset val="238"/>
      </rPr>
      <t>Komunálny odpad z obcí podľa podskupín katalógu odpadov</t>
    </r>
    <r>
      <rPr>
        <b/>
        <vertAlign val="superscript"/>
        <sz val="9"/>
        <color rgb="FF000000"/>
        <rFont val="Arial"/>
        <family val="2"/>
        <charset val="238"/>
      </rPr>
      <t>1)</t>
    </r>
  </si>
  <si>
    <r>
      <t>Municipal waste generation by subgroup of Waste Catalogue</t>
    </r>
    <r>
      <rPr>
        <vertAlign val="superscript"/>
        <sz val="9"/>
        <color rgb="FF000000"/>
        <rFont val="Arial"/>
        <family val="2"/>
        <charset val="238"/>
      </rPr>
      <t>1)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</si>
  <si>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Excluding protective zones of protected areas</t>
    </r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</si>
  <si>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>The breakdown is in the compliance with the the Catalogue of Waste</t>
    </r>
  </si>
  <si>
    <t xml:space="preserve">20 03 08 - Small scale construction and demolition waste, 20 03 06 - Waste from sewage cleaning and </t>
  </si>
  <si>
    <r>
      <rPr>
        <vertAlign val="superscript"/>
        <sz val="7"/>
        <color theme="1"/>
        <rFont val="Arial"/>
        <family val="2"/>
        <charset val="238"/>
      </rPr>
      <t xml:space="preserve">1) </t>
    </r>
    <r>
      <rPr>
        <sz val="7"/>
        <color theme="1"/>
        <rFont val="Arial"/>
        <family val="2"/>
        <charset val="238"/>
      </rPr>
      <t xml:space="preserve">Since 2020 next kinds of waste: 20 03 08 - Small scale construction and demolition waste,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</si>
</sst>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51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7.5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vertAlign val="subscript"/>
      <sz val="9"/>
      <color rgb="FF000000"/>
      <name val="Arial"/>
      <family val="2"/>
      <charset val="238"/>
    </font>
    <font>
      <vertAlign val="subscript"/>
      <sz val="9"/>
      <color rgb="FF000000"/>
      <name val="Arial"/>
      <family val="2"/>
      <charset val="238"/>
    </font>
    <font>
      <vertAlign val="subscript"/>
      <sz val="8"/>
      <color rgb="FF000000"/>
      <name val="Arial"/>
      <family val="2"/>
      <charset val="238"/>
    </font>
    <font>
      <sz val="8"/>
      <color rgb="FF000000"/>
      <name val="Symbol"/>
      <family val="1"/>
      <charset val="2"/>
    </font>
    <font>
      <sz val="5"/>
      <color rgb="FF000000"/>
      <name val="Arial"/>
      <family val="2"/>
      <charset val="238"/>
    </font>
    <font>
      <sz val="7"/>
      <color rgb="FF00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rgb="FF00000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vertAlign val="superscript"/>
      <sz val="8"/>
      <color rgb="FF000000"/>
      <name val="Arial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7.5"/>
      <name val="Arial"/>
      <family val="2"/>
      <charset val="238"/>
    </font>
    <font>
      <b/>
      <sz val="8"/>
      <name val="Arial Narrow"/>
      <family val="2"/>
      <charset val="238"/>
    </font>
    <font>
      <sz val="7.5"/>
      <name val="Arial"/>
      <family val="2"/>
      <charset val="238"/>
    </font>
    <font>
      <sz val="11"/>
      <color theme="8"/>
      <name val="Calibri"/>
      <family val="2"/>
      <charset val="238"/>
      <scheme val="minor"/>
    </font>
    <font>
      <vertAlign val="superscript"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  <charset val="238"/>
    </font>
    <font>
      <sz val="11"/>
      <name val="Arial"/>
      <family val="2"/>
      <charset val="238"/>
    </font>
    <font>
      <sz val="7"/>
      <color rgb="FFFF0000"/>
      <name val="Arial"/>
      <family val="2"/>
      <charset val="238"/>
    </font>
    <font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572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5" fillId="0" borderId="0" xfId="0" applyFont="1"/>
    <xf numFmtId="0" fontId="0" fillId="0" borderId="0" xfId="0" applyAlignment="1">
      <alignment horizontal="left" indent="6"/>
    </xf>
    <xf numFmtId="0" fontId="1" fillId="0" borderId="0" xfId="0" applyFont="1" applyAlignment="1">
      <alignment horizontal="justify"/>
    </xf>
    <xf numFmtId="0" fontId="0" fillId="0" borderId="0" xfId="0" applyAlignment="1"/>
    <xf numFmtId="0" fontId="2" fillId="0" borderId="0" xfId="0" applyFont="1" applyAlignment="1">
      <alignment horizontal="justify"/>
    </xf>
    <xf numFmtId="0" fontId="5" fillId="0" borderId="0" xfId="0" applyFont="1" applyAlignment="1">
      <alignment horizontal="justify"/>
    </xf>
    <xf numFmtId="0" fontId="1" fillId="0" borderId="0" xfId="0" applyFont="1" applyAlignment="1">
      <alignment horizontal="left"/>
    </xf>
    <xf numFmtId="0" fontId="9" fillId="0" borderId="0" xfId="0" applyFont="1" applyAlignment="1">
      <alignment horizontal="justify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center" wrapText="1"/>
    </xf>
    <xf numFmtId="0" fontId="9" fillId="0" borderId="10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justify"/>
    </xf>
    <xf numFmtId="0" fontId="4" fillId="0" borderId="0" xfId="0" applyFont="1" applyAlignment="1">
      <alignment horizontal="justify" wrapText="1"/>
    </xf>
    <xf numFmtId="0" fontId="9" fillId="0" borderId="19" xfId="0" applyFont="1" applyBorder="1" applyAlignment="1">
      <alignment horizontal="center" wrapText="1"/>
    </xf>
    <xf numFmtId="0" fontId="9" fillId="0" borderId="20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0" xfId="0" applyFont="1" applyAlignment="1">
      <alignment horizontal="left" wrapText="1"/>
    </xf>
    <xf numFmtId="0" fontId="9" fillId="0" borderId="23" xfId="0" applyFont="1" applyBorder="1" applyAlignment="1">
      <alignment horizontal="center" wrapText="1"/>
    </xf>
    <xf numFmtId="0" fontId="9" fillId="0" borderId="3" xfId="0" applyFont="1" applyBorder="1" applyAlignment="1">
      <alignment horizontal="right" wrapText="1"/>
    </xf>
    <xf numFmtId="0" fontId="9" fillId="0" borderId="4" xfId="0" applyFont="1" applyBorder="1" applyAlignment="1">
      <alignment horizontal="center" wrapText="1"/>
    </xf>
    <xf numFmtId="0" fontId="8" fillId="0" borderId="0" xfId="0" applyFont="1" applyAlignment="1">
      <alignment horizontal="justify"/>
    </xf>
    <xf numFmtId="0" fontId="9" fillId="0" borderId="1" xfId="0" applyFont="1" applyBorder="1" applyAlignment="1">
      <alignment horizontal="left" wrapText="1"/>
    </xf>
    <xf numFmtId="0" fontId="11" fillId="0" borderId="3" xfId="0" applyFont="1" applyBorder="1" applyAlignment="1">
      <alignment wrapText="1"/>
    </xf>
    <xf numFmtId="0" fontId="15" fillId="0" borderId="3" xfId="0" applyFont="1" applyBorder="1" applyAlignment="1">
      <alignment wrapText="1"/>
    </xf>
    <xf numFmtId="0" fontId="10" fillId="0" borderId="0" xfId="0" applyFont="1" applyAlignment="1">
      <alignment horizontal="left" wrapText="1"/>
    </xf>
    <xf numFmtId="0" fontId="16" fillId="0" borderId="3" xfId="0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/>
    <xf numFmtId="0" fontId="2" fillId="0" borderId="0" xfId="0" applyFont="1" applyAlignment="1"/>
    <xf numFmtId="0" fontId="6" fillId="0" borderId="0" xfId="0" applyFont="1" applyAlignment="1">
      <alignment wrapText="1"/>
    </xf>
    <xf numFmtId="0" fontId="9" fillId="0" borderId="3" xfId="0" applyFont="1" applyBorder="1" applyAlignment="1">
      <alignment horizontal="justify" wrapText="1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0" fontId="9" fillId="0" borderId="8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3" xfId="0" applyFont="1" applyBorder="1" applyAlignment="1">
      <alignment wrapText="1"/>
    </xf>
    <xf numFmtId="0" fontId="11" fillId="0" borderId="0" xfId="0" applyFont="1" applyAlignment="1">
      <alignment horizontal="left" wrapText="1"/>
    </xf>
    <xf numFmtId="0" fontId="11" fillId="0" borderId="11" xfId="0" applyFont="1" applyBorder="1" applyAlignment="1">
      <alignment horizontal="left" wrapText="1"/>
    </xf>
    <xf numFmtId="0" fontId="2" fillId="0" borderId="0" xfId="0" applyFont="1" applyAlignment="1">
      <alignment horizontal="left" indent="6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indent="1"/>
    </xf>
    <xf numFmtId="0" fontId="9" fillId="0" borderId="3" xfId="0" applyFont="1" applyBorder="1" applyAlignment="1">
      <alignment horizontal="left" wrapText="1" indent="1"/>
    </xf>
    <xf numFmtId="0" fontId="9" fillId="0" borderId="5" xfId="0" applyFont="1" applyBorder="1" applyAlignment="1">
      <alignment wrapText="1"/>
    </xf>
    <xf numFmtId="0" fontId="9" fillId="0" borderId="0" xfId="0" applyFont="1" applyAlignment="1">
      <alignment horizontal="left" wrapText="1" indent="1"/>
    </xf>
    <xf numFmtId="3" fontId="9" fillId="0" borderId="3" xfId="0" applyNumberFormat="1" applyFont="1" applyBorder="1" applyAlignment="1">
      <alignment horizontal="right" wrapText="1" indent="1"/>
    </xf>
    <xf numFmtId="3" fontId="9" fillId="0" borderId="4" xfId="0" applyNumberFormat="1" applyFont="1" applyBorder="1" applyAlignment="1">
      <alignment horizontal="right" wrapText="1" indent="1"/>
    </xf>
    <xf numFmtId="0" fontId="9" fillId="0" borderId="5" xfId="0" applyFont="1" applyBorder="1" applyAlignment="1">
      <alignment horizontal="left" wrapText="1" indent="1"/>
    </xf>
    <xf numFmtId="0" fontId="9" fillId="0" borderId="0" xfId="0" applyFont="1" applyAlignment="1">
      <alignment horizontal="right"/>
    </xf>
    <xf numFmtId="0" fontId="9" fillId="0" borderId="5" xfId="0" applyFont="1" applyBorder="1" applyAlignment="1">
      <alignment horizontal="left" wrapText="1"/>
    </xf>
    <xf numFmtId="3" fontId="7" fillId="0" borderId="3" xfId="0" applyNumberFormat="1" applyFont="1" applyBorder="1" applyAlignment="1">
      <alignment horizontal="right" wrapText="1" indent="1"/>
    </xf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9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Alignment="1">
      <alignment wrapText="1"/>
    </xf>
    <xf numFmtId="3" fontId="11" fillId="0" borderId="3" xfId="0" applyNumberFormat="1" applyFont="1" applyBorder="1" applyAlignment="1">
      <alignment horizontal="right" wrapText="1" indent="1"/>
    </xf>
    <xf numFmtId="0" fontId="0" fillId="0" borderId="0" xfId="0" applyAlignment="1">
      <alignment horizontal="left" indent="1"/>
    </xf>
    <xf numFmtId="0" fontId="9" fillId="0" borderId="3" xfId="0" applyFont="1" applyBorder="1" applyAlignment="1">
      <alignment horizontal="left" wrapText="1" indent="2"/>
    </xf>
    <xf numFmtId="0" fontId="9" fillId="0" borderId="0" xfId="0" applyFont="1" applyAlignment="1">
      <alignment horizontal="left" wrapText="1" indent="2"/>
    </xf>
    <xf numFmtId="3" fontId="9" fillId="0" borderId="3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left" wrapText="1" indent="1"/>
    </xf>
    <xf numFmtId="3" fontId="7" fillId="0" borderId="4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wrapText="1" indent="1"/>
    </xf>
    <xf numFmtId="0" fontId="4" fillId="0" borderId="0" xfId="0" applyFont="1" applyAlignment="1">
      <alignment horizontal="justify" wrapText="1"/>
    </xf>
    <xf numFmtId="0" fontId="9" fillId="0" borderId="0" xfId="0" applyFont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 indent="1"/>
    </xf>
    <xf numFmtId="0" fontId="9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3" fontId="10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 wrapText="1" indent="1"/>
    </xf>
    <xf numFmtId="0" fontId="16" fillId="0" borderId="3" xfId="0" applyFont="1" applyBorder="1" applyAlignment="1">
      <alignment horizontal="left" wrapText="1" indent="1"/>
    </xf>
    <xf numFmtId="0" fontId="4" fillId="0" borderId="3" xfId="0" applyFont="1" applyBorder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3" xfId="0" applyFont="1" applyBorder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9" fillId="0" borderId="0" xfId="0" applyFont="1" applyBorder="1" applyAlignment="1">
      <alignment horizontal="left" wrapText="1"/>
    </xf>
    <xf numFmtId="0" fontId="9" fillId="0" borderId="31" xfId="0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9" fillId="0" borderId="4" xfId="0" applyFont="1" applyBorder="1" applyAlignment="1">
      <alignment horizontal="center" vertical="top" wrapText="1"/>
    </xf>
    <xf numFmtId="3" fontId="9" fillId="0" borderId="4" xfId="0" applyNumberFormat="1" applyFont="1" applyBorder="1" applyAlignment="1">
      <alignment horizontal="right" wrapText="1" indent="1"/>
    </xf>
    <xf numFmtId="0" fontId="9" fillId="0" borderId="3" xfId="0" applyFont="1" applyBorder="1" applyAlignment="1">
      <alignment horizontal="left" wrapText="1"/>
    </xf>
    <xf numFmtId="0" fontId="11" fillId="0" borderId="5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right" wrapText="1" indent="1"/>
    </xf>
    <xf numFmtId="3" fontId="7" fillId="0" borderId="5" xfId="0" applyNumberFormat="1" applyFont="1" applyBorder="1" applyAlignment="1">
      <alignment horizontal="right" wrapText="1" indent="1"/>
    </xf>
    <xf numFmtId="3" fontId="7" fillId="0" borderId="4" xfId="0" applyNumberFormat="1" applyFont="1" applyBorder="1" applyAlignment="1">
      <alignment horizontal="right" wrapText="1" indent="1"/>
    </xf>
    <xf numFmtId="3" fontId="11" fillId="0" borderId="4" xfId="0" applyNumberFormat="1" applyFont="1" applyBorder="1" applyAlignment="1">
      <alignment horizontal="right" wrapText="1" indent="1"/>
    </xf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left" wrapText="1" indent="1"/>
    </xf>
    <xf numFmtId="3" fontId="9" fillId="0" borderId="4" xfId="0" applyNumberFormat="1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7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right" wrapText="1" indent="1"/>
    </xf>
    <xf numFmtId="0" fontId="9" fillId="0" borderId="5" xfId="0" applyFont="1" applyBorder="1" applyAlignment="1">
      <alignment horizontal="left" wrapText="1"/>
    </xf>
    <xf numFmtId="0" fontId="11" fillId="0" borderId="3" xfId="0" applyFont="1" applyBorder="1" applyAlignment="1">
      <alignment horizontal="center" wrapText="1"/>
    </xf>
    <xf numFmtId="4" fontId="9" fillId="0" borderId="4" xfId="0" applyNumberFormat="1" applyFont="1" applyBorder="1" applyAlignment="1">
      <alignment horizontal="right" wrapText="1" indent="1"/>
    </xf>
    <xf numFmtId="4" fontId="9" fillId="0" borderId="3" xfId="0" applyNumberFormat="1" applyFont="1" applyBorder="1" applyAlignment="1">
      <alignment horizontal="right" wrapText="1" indent="1"/>
    </xf>
    <xf numFmtId="3" fontId="15" fillId="0" borderId="4" xfId="0" applyNumberFormat="1" applyFont="1" applyBorder="1" applyAlignment="1">
      <alignment horizontal="right" wrapText="1" indent="1"/>
    </xf>
    <xf numFmtId="3" fontId="15" fillId="0" borderId="0" xfId="0" applyNumberFormat="1" applyFont="1" applyAlignment="1">
      <alignment horizontal="right" wrapText="1" indent="1"/>
    </xf>
    <xf numFmtId="164" fontId="15" fillId="0" borderId="4" xfId="0" applyNumberFormat="1" applyFont="1" applyBorder="1" applyAlignment="1">
      <alignment horizontal="center" wrapText="1"/>
    </xf>
    <xf numFmtId="3" fontId="16" fillId="0" borderId="4" xfId="0" applyNumberFormat="1" applyFont="1" applyBorder="1" applyAlignment="1">
      <alignment horizontal="right" wrapText="1" indent="1"/>
    </xf>
    <xf numFmtId="3" fontId="16" fillId="0" borderId="0" xfId="0" applyNumberFormat="1" applyFont="1" applyAlignment="1">
      <alignment horizontal="right" wrapText="1" indent="1"/>
    </xf>
    <xf numFmtId="164" fontId="16" fillId="0" borderId="4" xfId="0" applyNumberFormat="1" applyFont="1" applyBorder="1" applyAlignment="1">
      <alignment horizontal="center" wrapText="1"/>
    </xf>
    <xf numFmtId="0" fontId="11" fillId="0" borderId="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right" wrapText="1" indent="1"/>
    </xf>
    <xf numFmtId="164" fontId="16" fillId="0" borderId="3" xfId="0" applyNumberFormat="1" applyFont="1" applyBorder="1" applyAlignment="1">
      <alignment horizontal="right" wrapText="1" indent="3"/>
    </xf>
    <xf numFmtId="4" fontId="16" fillId="0" borderId="3" xfId="0" applyNumberFormat="1" applyFont="1" applyBorder="1" applyAlignment="1">
      <alignment horizontal="right" wrapText="1" indent="4"/>
    </xf>
    <xf numFmtId="0" fontId="16" fillId="0" borderId="3" xfId="0" applyFont="1" applyBorder="1" applyAlignment="1">
      <alignment horizontal="right" wrapText="1" indent="4"/>
    </xf>
    <xf numFmtId="4" fontId="16" fillId="0" borderId="3" xfId="0" applyNumberFormat="1" applyFont="1" applyBorder="1" applyAlignment="1">
      <alignment horizontal="center" wrapText="1"/>
    </xf>
    <xf numFmtId="4" fontId="15" fillId="0" borderId="3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3" fontId="9" fillId="0" borderId="5" xfId="0" applyNumberFormat="1" applyFont="1" applyBorder="1" applyAlignment="1">
      <alignment horizontal="center" wrapText="1"/>
    </xf>
    <xf numFmtId="0" fontId="11" fillId="0" borderId="32" xfId="0" applyFont="1" applyBorder="1" applyAlignment="1">
      <alignment horizontal="center" wrapText="1"/>
    </xf>
    <xf numFmtId="0" fontId="30" fillId="0" borderId="0" xfId="1"/>
    <xf numFmtId="0" fontId="32" fillId="0" borderId="0" xfId="0" applyFont="1" applyAlignment="1">
      <alignment horizontal="left" wrapText="1"/>
    </xf>
    <xf numFmtId="0" fontId="9" fillId="0" borderId="5" xfId="0" applyFont="1" applyBorder="1" applyAlignment="1">
      <alignment horizontal="center" wrapText="1"/>
    </xf>
    <xf numFmtId="164" fontId="28" fillId="0" borderId="0" xfId="0" applyNumberFormat="1" applyFont="1" applyFill="1" applyBorder="1" applyAlignment="1">
      <alignment horizontal="left"/>
    </xf>
    <xf numFmtId="164" fontId="11" fillId="0" borderId="3" xfId="0" applyNumberFormat="1" applyFont="1" applyFill="1" applyBorder="1" applyAlignment="1">
      <alignment horizontal="right" wrapText="1" indent="1"/>
    </xf>
    <xf numFmtId="0" fontId="0" fillId="0" borderId="0" xfId="0" applyFill="1" applyAlignment="1"/>
    <xf numFmtId="0" fontId="37" fillId="0" borderId="0" xfId="0" applyFont="1" applyFill="1" applyAlignment="1"/>
    <xf numFmtId="0" fontId="16" fillId="0" borderId="1" xfId="0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right" wrapText="1" indent="1"/>
    </xf>
    <xf numFmtId="164" fontId="16" fillId="0" borderId="3" xfId="0" applyNumberFormat="1" applyFont="1" applyFill="1" applyBorder="1" applyAlignment="1">
      <alignment horizontal="right" wrapText="1" indent="1"/>
    </xf>
    <xf numFmtId="164" fontId="38" fillId="0" borderId="3" xfId="0" applyNumberFormat="1" applyFont="1" applyFill="1" applyBorder="1" applyAlignment="1">
      <alignment horizontal="right" wrapText="1" indent="1"/>
    </xf>
    <xf numFmtId="164" fontId="16" fillId="0" borderId="4" xfId="0" applyNumberFormat="1" applyFont="1" applyFill="1" applyBorder="1" applyAlignment="1">
      <alignment horizontal="right" wrapText="1" indent="1"/>
    </xf>
    <xf numFmtId="164" fontId="15" fillId="0" borderId="4" xfId="0" applyNumberFormat="1" applyFont="1" applyFill="1" applyBorder="1" applyAlignment="1">
      <alignment horizontal="right" wrapText="1" indent="1"/>
    </xf>
    <xf numFmtId="0" fontId="39" fillId="0" borderId="0" xfId="0" applyFont="1" applyFill="1" applyBorder="1" applyAlignment="1">
      <alignment horizontal="right" wrapText="1"/>
    </xf>
    <xf numFmtId="164" fontId="16" fillId="0" borderId="0" xfId="0" applyNumberFormat="1" applyFont="1" applyFill="1" applyBorder="1" applyAlignment="1">
      <alignment horizontal="right" wrapText="1" indent="1"/>
    </xf>
    <xf numFmtId="0" fontId="40" fillId="0" borderId="0" xfId="0" applyFont="1" applyFill="1" applyBorder="1" applyAlignment="1">
      <alignment horizontal="right" wrapText="1"/>
    </xf>
    <xf numFmtId="164" fontId="15" fillId="0" borderId="3" xfId="0" applyNumberFormat="1" applyFont="1" applyFill="1" applyBorder="1" applyAlignment="1">
      <alignment horizontal="right" indent="1"/>
    </xf>
    <xf numFmtId="164" fontId="16" fillId="0" borderId="3" xfId="0" applyNumberFormat="1" applyFont="1" applyFill="1" applyBorder="1" applyAlignment="1">
      <alignment horizontal="right" indent="1"/>
    </xf>
    <xf numFmtId="164" fontId="40" fillId="0" borderId="3" xfId="0" applyNumberFormat="1" applyFont="1" applyFill="1" applyBorder="1" applyAlignment="1">
      <alignment horizontal="right" indent="1"/>
    </xf>
    <xf numFmtId="164" fontId="16" fillId="0" borderId="4" xfId="0" applyNumberFormat="1" applyFont="1" applyFill="1" applyBorder="1" applyAlignment="1">
      <alignment horizontal="right" indent="1"/>
    </xf>
    <xf numFmtId="0" fontId="9" fillId="0" borderId="0" xfId="0" applyFont="1" applyFill="1" applyBorder="1" applyAlignment="1">
      <alignment wrapText="1"/>
    </xf>
    <xf numFmtId="3" fontId="9" fillId="0" borderId="0" xfId="0" applyNumberFormat="1" applyFont="1" applyFill="1" applyBorder="1" applyAlignment="1">
      <alignment horizontal="center" wrapText="1"/>
    </xf>
    <xf numFmtId="3" fontId="9" fillId="0" borderId="0" xfId="0" applyNumberFormat="1" applyFont="1" applyFill="1" applyAlignment="1">
      <alignment horizontal="center" wrapText="1"/>
    </xf>
    <xf numFmtId="3" fontId="9" fillId="0" borderId="3" xfId="0" applyNumberFormat="1" applyFont="1" applyFill="1" applyBorder="1" applyAlignment="1">
      <alignment horizontal="right" wrapText="1" indent="1"/>
    </xf>
    <xf numFmtId="3" fontId="9" fillId="0" borderId="4" xfId="0" applyNumberFormat="1" applyFont="1" applyFill="1" applyBorder="1" applyAlignment="1">
      <alignment wrapText="1"/>
    </xf>
    <xf numFmtId="3" fontId="9" fillId="0" borderId="4" xfId="0" applyNumberFormat="1" applyFont="1" applyFill="1" applyBorder="1" applyAlignment="1">
      <alignment horizontal="right" wrapText="1" indent="1"/>
    </xf>
    <xf numFmtId="0" fontId="41" fillId="0" borderId="0" xfId="0" applyFont="1" applyAlignment="1"/>
    <xf numFmtId="164" fontId="9" fillId="0" borderId="0" xfId="0" applyNumberFormat="1" applyFont="1" applyFill="1" applyBorder="1" applyAlignment="1">
      <alignment horizontal="right" wrapText="1" inden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left" wrapText="1"/>
    </xf>
    <xf numFmtId="165" fontId="0" fillId="0" borderId="0" xfId="0" applyNumberFormat="1" applyAlignment="1"/>
    <xf numFmtId="0" fontId="9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top" wrapText="1"/>
    </xf>
    <xf numFmtId="0" fontId="36" fillId="0" borderId="0" xfId="1" applyFo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justify"/>
    </xf>
    <xf numFmtId="0" fontId="2" fillId="0" borderId="0" xfId="0" applyFont="1" applyFill="1" applyAlignment="1">
      <alignment horizontal="left" indent="6"/>
    </xf>
    <xf numFmtId="0" fontId="5" fillId="0" borderId="0" xfId="0" applyFont="1" applyFill="1" applyAlignment="1">
      <alignment horizontal="justify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41" fillId="0" borderId="0" xfId="0" applyFont="1" applyFill="1" applyAlignment="1">
      <alignment vertic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9" fillId="0" borderId="3" xfId="0" applyFont="1" applyFill="1" applyBorder="1" applyAlignment="1">
      <alignment horizontal="left" wrapText="1" indent="1"/>
    </xf>
    <xf numFmtId="0" fontId="9" fillId="0" borderId="0" xfId="0" applyFont="1" applyFill="1" applyAlignment="1">
      <alignment horizontal="left" wrapText="1" indent="2"/>
    </xf>
    <xf numFmtId="0" fontId="9" fillId="0" borderId="3" xfId="0" applyFont="1" applyFill="1" applyBorder="1" applyAlignment="1">
      <alignment horizontal="left" wrapText="1" indent="2"/>
    </xf>
    <xf numFmtId="0" fontId="9" fillId="0" borderId="0" xfId="0" applyFont="1" applyFill="1" applyAlignment="1">
      <alignment horizontal="left" wrapText="1" indent="1"/>
    </xf>
    <xf numFmtId="0" fontId="0" fillId="0" borderId="0" xfId="0" applyFill="1" applyAlignment="1">
      <alignment horizontal="left" indent="1"/>
    </xf>
    <xf numFmtId="0" fontId="9" fillId="0" borderId="5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27" fillId="0" borderId="0" xfId="0" applyFont="1" applyFill="1" applyAlignment="1"/>
    <xf numFmtId="0" fontId="5" fillId="0" borderId="0" xfId="0" applyFont="1" applyFill="1" applyAlignment="1">
      <alignment horizontal="left" indent="1"/>
    </xf>
    <xf numFmtId="0" fontId="36" fillId="0" borderId="0" xfId="1" applyFont="1" applyFill="1" applyAlignment="1">
      <alignment horizontal="left"/>
    </xf>
    <xf numFmtId="3" fontId="0" fillId="0" borderId="0" xfId="0" applyNumberFormat="1" applyFill="1" applyAlignment="1"/>
    <xf numFmtId="0" fontId="36" fillId="0" borderId="0" xfId="1" applyFont="1" applyFill="1"/>
    <xf numFmtId="0" fontId="9" fillId="0" borderId="0" xfId="0" applyFont="1" applyFill="1" applyAlignment="1">
      <alignment horizontal="justify"/>
    </xf>
    <xf numFmtId="0" fontId="9" fillId="0" borderId="6" xfId="0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left" wrapText="1"/>
    </xf>
    <xf numFmtId="0" fontId="12" fillId="0" borderId="0" xfId="0" applyFont="1" applyFill="1" applyAlignment="1">
      <alignment horizontal="justify"/>
    </xf>
    <xf numFmtId="0" fontId="36" fillId="0" borderId="0" xfId="1" applyFont="1" applyFill="1" applyAlignment="1">
      <alignment horizontal="justify"/>
    </xf>
    <xf numFmtId="0" fontId="36" fillId="0" borderId="0" xfId="1" applyFont="1" applyAlignment="1">
      <alignment horizontal="justify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16" xfId="0" applyFont="1" applyFill="1" applyBorder="1" applyAlignment="1">
      <alignment horizontal="center" wrapText="1"/>
    </xf>
    <xf numFmtId="0" fontId="9" fillId="0" borderId="25" xfId="0" applyFont="1" applyFill="1" applyBorder="1" applyAlignment="1">
      <alignment horizontal="center" wrapText="1"/>
    </xf>
    <xf numFmtId="0" fontId="9" fillId="0" borderId="26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15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justify" wrapText="1"/>
    </xf>
    <xf numFmtId="3" fontId="11" fillId="0" borderId="4" xfId="0" applyNumberFormat="1" applyFont="1" applyFill="1" applyBorder="1" applyAlignment="1">
      <alignment horizontal="right" wrapText="1" indent="2"/>
    </xf>
    <xf numFmtId="3" fontId="11" fillId="0" borderId="3" xfId="0" applyNumberFormat="1" applyFont="1" applyFill="1" applyBorder="1" applyAlignment="1">
      <alignment horizontal="center" wrapText="1"/>
    </xf>
    <xf numFmtId="3" fontId="11" fillId="0" borderId="4" xfId="0" applyNumberFormat="1" applyFont="1" applyFill="1" applyBorder="1" applyAlignment="1">
      <alignment horizontal="center" wrapText="1"/>
    </xf>
    <xf numFmtId="3" fontId="11" fillId="0" borderId="3" xfId="0" applyNumberFormat="1" applyFont="1" applyFill="1" applyBorder="1" applyAlignment="1">
      <alignment horizontal="right" wrapText="1" indent="2"/>
    </xf>
    <xf numFmtId="0" fontId="9" fillId="0" borderId="0" xfId="0" applyFont="1" applyFill="1" applyAlignment="1">
      <alignment horizontal="justify" wrapText="1"/>
    </xf>
    <xf numFmtId="3" fontId="9" fillId="0" borderId="4" xfId="0" applyNumberFormat="1" applyFont="1" applyFill="1" applyBorder="1" applyAlignment="1">
      <alignment horizontal="right" wrapText="1" indent="2"/>
    </xf>
    <xf numFmtId="3" fontId="9" fillId="0" borderId="3" xfId="0" applyNumberFormat="1" applyFont="1" applyFill="1" applyBorder="1" applyAlignment="1">
      <alignment horizontal="center" wrapText="1"/>
    </xf>
    <xf numFmtId="3" fontId="9" fillId="0" borderId="3" xfId="0" applyNumberFormat="1" applyFont="1" applyFill="1" applyBorder="1" applyAlignment="1">
      <alignment horizontal="right" wrapText="1" indent="2"/>
    </xf>
    <xf numFmtId="3" fontId="9" fillId="0" borderId="4" xfId="0" applyNumberFormat="1" applyFont="1" applyFill="1" applyBorder="1" applyAlignment="1">
      <alignment horizont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justify"/>
    </xf>
    <xf numFmtId="0" fontId="9" fillId="0" borderId="1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horizontal="center" wrapText="1"/>
    </xf>
    <xf numFmtId="0" fontId="9" fillId="0" borderId="23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justify" vertical="center" wrapText="1"/>
    </xf>
    <xf numFmtId="0" fontId="11" fillId="0" borderId="12" xfId="0" applyFont="1" applyFill="1" applyBorder="1" applyAlignment="1">
      <alignment horizontal="left" vertical="center" wrapText="1"/>
    </xf>
    <xf numFmtId="3" fontId="11" fillId="0" borderId="5" xfId="0" applyNumberFormat="1" applyFont="1" applyFill="1" applyBorder="1" applyAlignment="1">
      <alignment horizontal="right" wrapText="1" indent="3"/>
    </xf>
    <xf numFmtId="164" fontId="11" fillId="0" borderId="4" xfId="0" applyNumberFormat="1" applyFont="1" applyFill="1" applyBorder="1" applyAlignment="1">
      <alignment horizontal="right" wrapText="1" indent="2"/>
    </xf>
    <xf numFmtId="164" fontId="11" fillId="0" borderId="3" xfId="0" applyNumberFormat="1" applyFont="1" applyFill="1" applyBorder="1" applyAlignment="1">
      <alignment horizontal="right" wrapText="1" indent="2"/>
    </xf>
    <xf numFmtId="164" fontId="11" fillId="0" borderId="0" xfId="0" applyNumberFormat="1" applyFont="1" applyFill="1" applyAlignment="1">
      <alignment horizontal="right" wrapText="1" indent="2"/>
    </xf>
    <xf numFmtId="0" fontId="11" fillId="0" borderId="5" xfId="0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3" fontId="9" fillId="0" borderId="5" xfId="0" applyNumberFormat="1" applyFont="1" applyFill="1" applyBorder="1" applyAlignment="1">
      <alignment horizontal="right" wrapText="1" indent="3"/>
    </xf>
    <xf numFmtId="164" fontId="9" fillId="0" borderId="4" xfId="0" applyNumberFormat="1" applyFont="1" applyFill="1" applyBorder="1" applyAlignment="1">
      <alignment horizontal="right" wrapText="1" indent="2"/>
    </xf>
    <xf numFmtId="164" fontId="9" fillId="0" borderId="3" xfId="0" applyNumberFormat="1" applyFont="1" applyFill="1" applyBorder="1" applyAlignment="1">
      <alignment horizontal="right" wrapText="1" indent="2"/>
    </xf>
    <xf numFmtId="164" fontId="9" fillId="0" borderId="0" xfId="0" applyNumberFormat="1" applyFont="1" applyFill="1" applyAlignment="1">
      <alignment horizontal="right" wrapText="1" indent="2"/>
    </xf>
    <xf numFmtId="0" fontId="9" fillId="0" borderId="5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3" fontId="9" fillId="0" borderId="4" xfId="0" applyNumberFormat="1" applyFont="1" applyFill="1" applyBorder="1" applyAlignment="1">
      <alignment horizontal="right" wrapText="1" indent="3"/>
    </xf>
    <xf numFmtId="164" fontId="16" fillId="0" borderId="4" xfId="0" applyNumberFormat="1" applyFont="1" applyFill="1" applyBorder="1" applyAlignment="1">
      <alignment horizontal="right" wrapText="1" indent="2"/>
    </xf>
    <xf numFmtId="0" fontId="35" fillId="0" borderId="0" xfId="0" applyFont="1" applyFill="1" applyAlignment="1"/>
    <xf numFmtId="0" fontId="11" fillId="0" borderId="0" xfId="0" applyFont="1" applyFill="1" applyAlignment="1">
      <alignment wrapText="1"/>
    </xf>
    <xf numFmtId="164" fontId="16" fillId="0" borderId="0" xfId="0" applyNumberFormat="1" applyFont="1" applyFill="1" applyAlignment="1">
      <alignment horizontal="right" wrapText="1" indent="2"/>
    </xf>
    <xf numFmtId="0" fontId="4" fillId="0" borderId="0" xfId="0" applyFont="1" applyFill="1" applyAlignment="1">
      <alignment wrapText="1"/>
    </xf>
    <xf numFmtId="164" fontId="16" fillId="0" borderId="3" xfId="0" applyNumberFormat="1" applyFont="1" applyFill="1" applyBorder="1" applyAlignment="1">
      <alignment horizontal="right" wrapText="1" indent="2"/>
    </xf>
    <xf numFmtId="0" fontId="16" fillId="0" borderId="0" xfId="0" applyFont="1" applyFill="1" applyAlignment="1">
      <alignment horizontal="left" wrapText="1" indent="1"/>
    </xf>
    <xf numFmtId="3" fontId="16" fillId="0" borderId="5" xfId="0" applyNumberFormat="1" applyFont="1" applyFill="1" applyBorder="1" applyAlignment="1">
      <alignment horizontal="right" wrapText="1" indent="3"/>
    </xf>
    <xf numFmtId="0" fontId="16" fillId="0" borderId="5" xfId="0" applyFont="1" applyFill="1" applyBorder="1" applyAlignment="1">
      <alignment horizontal="left" wrapText="1" indent="1"/>
    </xf>
    <xf numFmtId="0" fontId="16" fillId="0" borderId="3" xfId="0" applyFont="1" applyFill="1" applyBorder="1" applyAlignment="1">
      <alignment horizontal="left" wrapText="1" indent="1"/>
    </xf>
    <xf numFmtId="3" fontId="16" fillId="0" borderId="4" xfId="0" applyNumberFormat="1" applyFont="1" applyFill="1" applyBorder="1" applyAlignment="1">
      <alignment horizontal="right" wrapText="1" indent="3"/>
    </xf>
    <xf numFmtId="0" fontId="16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horizontal="justify" vertical="center" wrapText="1"/>
    </xf>
    <xf numFmtId="3" fontId="16" fillId="0" borderId="5" xfId="0" applyNumberFormat="1" applyFont="1" applyFill="1" applyBorder="1" applyAlignment="1">
      <alignment horizont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justify" wrapText="1"/>
    </xf>
    <xf numFmtId="3" fontId="15" fillId="0" borderId="5" xfId="0" applyNumberFormat="1" applyFont="1" applyFill="1" applyBorder="1" applyAlignment="1">
      <alignment horizontal="right" wrapText="1" indent="3"/>
    </xf>
    <xf numFmtId="164" fontId="15" fillId="0" borderId="4" xfId="0" applyNumberFormat="1" applyFont="1" applyFill="1" applyBorder="1" applyAlignment="1">
      <alignment horizontal="right" wrapText="1" indent="2"/>
    </xf>
    <xf numFmtId="164" fontId="15" fillId="0" borderId="3" xfId="0" applyNumberFormat="1" applyFont="1" applyFill="1" applyBorder="1" applyAlignment="1">
      <alignment horizontal="right" wrapText="1" indent="2"/>
    </xf>
    <xf numFmtId="164" fontId="15" fillId="0" borderId="0" xfId="0" applyNumberFormat="1" applyFont="1" applyFill="1" applyAlignment="1">
      <alignment horizontal="right" wrapText="1" indent="2"/>
    </xf>
    <xf numFmtId="0" fontId="15" fillId="0" borderId="5" xfId="0" applyFont="1" applyFill="1" applyBorder="1" applyAlignment="1">
      <alignment wrapText="1"/>
    </xf>
    <xf numFmtId="0" fontId="16" fillId="0" borderId="0" xfId="0" applyFont="1" applyFill="1" applyAlignment="1">
      <alignment horizontal="justify" wrapText="1"/>
    </xf>
    <xf numFmtId="0" fontId="16" fillId="0" borderId="5" xfId="0" applyFont="1" applyFill="1" applyBorder="1" applyAlignment="1">
      <alignment wrapText="1"/>
    </xf>
    <xf numFmtId="0" fontId="36" fillId="0" borderId="0" xfId="1" applyFont="1" applyFill="1" applyAlignment="1"/>
    <xf numFmtId="0" fontId="0" fillId="0" borderId="9" xfId="0" applyFill="1" applyBorder="1" applyAlignment="1"/>
    <xf numFmtId="0" fontId="9" fillId="0" borderId="21" xfId="0" applyFont="1" applyFill="1" applyBorder="1" applyAlignment="1">
      <alignment wrapText="1"/>
    </xf>
    <xf numFmtId="0" fontId="9" fillId="0" borderId="17" xfId="0" applyFont="1" applyFill="1" applyBorder="1" applyAlignment="1">
      <alignment wrapText="1"/>
    </xf>
    <xf numFmtId="0" fontId="0" fillId="0" borderId="17" xfId="0" applyFill="1" applyBorder="1" applyAlignment="1"/>
    <xf numFmtId="0" fontId="9" fillId="0" borderId="18" xfId="0" applyFont="1" applyFill="1" applyBorder="1" applyAlignment="1">
      <alignment horizontal="right" wrapText="1"/>
    </xf>
    <xf numFmtId="0" fontId="11" fillId="0" borderId="8" xfId="0" applyFont="1" applyFill="1" applyBorder="1" applyAlignment="1">
      <alignment horizontal="justify" wrapText="1"/>
    </xf>
    <xf numFmtId="3" fontId="11" fillId="0" borderId="12" xfId="0" applyNumberFormat="1" applyFont="1" applyFill="1" applyBorder="1" applyAlignment="1">
      <alignment horizontal="right" wrapText="1" indent="1"/>
    </xf>
    <xf numFmtId="3" fontId="11" fillId="0" borderId="15" xfId="0" applyNumberFormat="1" applyFont="1" applyFill="1" applyBorder="1" applyAlignment="1">
      <alignment horizontal="right" wrapText="1" indent="1"/>
    </xf>
    <xf numFmtId="3" fontId="9" fillId="0" borderId="5" xfId="0" applyNumberFormat="1" applyFont="1" applyFill="1" applyBorder="1" applyAlignment="1">
      <alignment horizontal="right" wrapText="1" indent="1"/>
    </xf>
    <xf numFmtId="0" fontId="9" fillId="0" borderId="9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justify" wrapText="1"/>
    </xf>
    <xf numFmtId="0" fontId="9" fillId="0" borderId="4" xfId="0" applyFont="1" applyFill="1" applyBorder="1" applyAlignment="1">
      <alignment horizontal="right" wrapText="1"/>
    </xf>
    <xf numFmtId="0" fontId="9" fillId="0" borderId="3" xfId="0" applyFont="1" applyFill="1" applyBorder="1" applyAlignment="1">
      <alignment horizontal="right" wrapText="1"/>
    </xf>
    <xf numFmtId="0" fontId="9" fillId="0" borderId="15" xfId="0" applyFont="1" applyFill="1" applyBorder="1" applyAlignment="1">
      <alignment horizontal="right" wrapText="1"/>
    </xf>
    <xf numFmtId="0" fontId="9" fillId="0" borderId="3" xfId="0" applyFont="1" applyFill="1" applyBorder="1" applyAlignment="1">
      <alignment horizontal="justify" wrapText="1"/>
    </xf>
    <xf numFmtId="3" fontId="7" fillId="0" borderId="4" xfId="0" applyNumberFormat="1" applyFont="1" applyFill="1" applyBorder="1" applyAlignment="1">
      <alignment horizontal="right" wrapText="1" indent="1"/>
    </xf>
    <xf numFmtId="3" fontId="7" fillId="0" borderId="3" xfId="0" applyNumberFormat="1" applyFont="1" applyFill="1" applyBorder="1" applyAlignment="1">
      <alignment horizontal="right" wrapText="1" indent="1"/>
    </xf>
    <xf numFmtId="0" fontId="11" fillId="0" borderId="3" xfId="0" applyFont="1" applyFill="1" applyBorder="1" applyAlignment="1">
      <alignment horizontal="left" wrapText="1"/>
    </xf>
    <xf numFmtId="0" fontId="11" fillId="0" borderId="0" xfId="0" applyFont="1" applyFill="1" applyAlignment="1">
      <alignment horizontal="left" wrapText="1"/>
    </xf>
    <xf numFmtId="164" fontId="9" fillId="0" borderId="3" xfId="0" applyNumberFormat="1" applyFont="1" applyFill="1" applyBorder="1" applyAlignment="1">
      <alignment horizontal="right" wrapText="1" indent="1"/>
    </xf>
    <xf numFmtId="0" fontId="9" fillId="0" borderId="0" xfId="0" applyFont="1" applyFill="1" applyBorder="1" applyAlignment="1">
      <alignment horizontal="left" wrapText="1" indent="1"/>
    </xf>
    <xf numFmtId="0" fontId="9" fillId="0" borderId="5" xfId="0" applyFont="1" applyFill="1" applyBorder="1" applyAlignment="1">
      <alignment horizontal="left" wrapText="1" indent="2"/>
    </xf>
    <xf numFmtId="164" fontId="9" fillId="0" borderId="4" xfId="0" applyNumberFormat="1" applyFont="1" applyFill="1" applyBorder="1" applyAlignment="1">
      <alignment horizontal="right" wrapText="1" indent="1"/>
    </xf>
    <xf numFmtId="164" fontId="9" fillId="0" borderId="5" xfId="0" applyNumberFormat="1" applyFont="1" applyFill="1" applyBorder="1" applyAlignment="1">
      <alignment horizontal="right" wrapText="1" indent="1"/>
    </xf>
    <xf numFmtId="0" fontId="43" fillId="0" borderId="0" xfId="0" applyFont="1" applyFill="1" applyAlignment="1">
      <alignment horizontal="left" indent="1"/>
    </xf>
    <xf numFmtId="0" fontId="9" fillId="0" borderId="3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wrapText="1"/>
    </xf>
    <xf numFmtId="3" fontId="11" fillId="0" borderId="3" xfId="0" applyNumberFormat="1" applyFont="1" applyFill="1" applyBorder="1" applyAlignment="1">
      <alignment horizontal="right" wrapText="1" indent="1"/>
    </xf>
    <xf numFmtId="3" fontId="11" fillId="0" borderId="4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/>
    <xf numFmtId="0" fontId="1" fillId="0" borderId="0" xfId="0" applyFont="1" applyFill="1" applyAlignment="1">
      <alignment horizontal="left" indent="6"/>
    </xf>
    <xf numFmtId="0" fontId="9" fillId="0" borderId="0" xfId="0" applyFont="1" applyFill="1" applyAlignment="1"/>
    <xf numFmtId="0" fontId="11" fillId="0" borderId="3" xfId="0" applyFont="1" applyFill="1" applyBorder="1" applyAlignment="1">
      <alignment horizontal="left" wrapText="1" indent="1"/>
    </xf>
    <xf numFmtId="0" fontId="11" fillId="0" borderId="0" xfId="0" applyFont="1" applyFill="1" applyAlignment="1">
      <alignment horizontal="left" wrapText="1" indent="1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Fill="1" applyAlignment="1"/>
    <xf numFmtId="0" fontId="0" fillId="0" borderId="0" xfId="0" applyFill="1" applyBorder="1" applyAlignment="1">
      <alignment vertical="center"/>
    </xf>
    <xf numFmtId="0" fontId="17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 wrapText="1"/>
    </xf>
    <xf numFmtId="0" fontId="5" fillId="0" borderId="0" xfId="0" applyFont="1" applyFill="1" applyAlignment="1"/>
    <xf numFmtId="0" fontId="2" fillId="0" borderId="0" xfId="0" applyFont="1" applyFill="1" applyAlignment="1">
      <alignment horizontal="justify"/>
    </xf>
    <xf numFmtId="0" fontId="16" fillId="0" borderId="0" xfId="0" applyFont="1" applyFill="1" applyBorder="1" applyAlignment="1">
      <alignment horizontal="right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165" fontId="15" fillId="0" borderId="12" xfId="0" applyNumberFormat="1" applyFont="1" applyFill="1" applyBorder="1" applyAlignment="1">
      <alignment horizontal="right" wrapText="1" indent="1"/>
    </xf>
    <xf numFmtId="165" fontId="15" fillId="0" borderId="15" xfId="0" applyNumberFormat="1" applyFont="1" applyFill="1" applyBorder="1" applyAlignment="1">
      <alignment horizontal="right" wrapText="1" indent="1"/>
    </xf>
    <xf numFmtId="165" fontId="46" fillId="0" borderId="5" xfId="0" applyNumberFormat="1" applyFont="1" applyFill="1" applyBorder="1" applyAlignment="1">
      <alignment horizontal="right" wrapText="1" indent="1"/>
    </xf>
    <xf numFmtId="165" fontId="15" fillId="0" borderId="4" xfId="0" applyNumberFormat="1" applyFont="1" applyFill="1" applyBorder="1" applyAlignment="1">
      <alignment horizontal="right" wrapText="1" indent="1"/>
    </xf>
    <xf numFmtId="165" fontId="15" fillId="0" borderId="5" xfId="0" applyNumberFormat="1" applyFont="1" applyFill="1" applyBorder="1" applyAlignment="1">
      <alignment horizontal="right" wrapText="1" indent="1"/>
    </xf>
    <xf numFmtId="165" fontId="16" fillId="0" borderId="5" xfId="0" applyNumberFormat="1" applyFont="1" applyFill="1" applyBorder="1" applyAlignment="1">
      <alignment horizontal="right" wrapText="1" indent="1"/>
    </xf>
    <xf numFmtId="165" fontId="16" fillId="0" borderId="4" xfId="0" applyNumberFormat="1" applyFont="1" applyFill="1" applyBorder="1" applyAlignment="1">
      <alignment horizontal="right" wrapText="1" indent="1"/>
    </xf>
    <xf numFmtId="164" fontId="46" fillId="0" borderId="3" xfId="0" applyNumberFormat="1" applyFont="1" applyFill="1" applyBorder="1" applyAlignment="1">
      <alignment horizontal="right" wrapText="1" indent="1"/>
    </xf>
    <xf numFmtId="0" fontId="47" fillId="0" borderId="0" xfId="0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right" wrapText="1" indent="1"/>
    </xf>
    <xf numFmtId="164" fontId="15" fillId="0" borderId="6" xfId="0" applyNumberFormat="1" applyFont="1" applyFill="1" applyBorder="1" applyAlignment="1">
      <alignment horizontal="right" wrapText="1" indent="1"/>
    </xf>
    <xf numFmtId="0" fontId="44" fillId="0" borderId="0" xfId="0" applyFont="1" applyFill="1" applyAlignment="1"/>
    <xf numFmtId="0" fontId="48" fillId="0" borderId="0" xfId="0" applyFont="1" applyFill="1" applyAlignment="1"/>
    <xf numFmtId="0" fontId="16" fillId="0" borderId="0" xfId="0" applyFont="1" applyFill="1" applyAlignment="1"/>
    <xf numFmtId="0" fontId="45" fillId="0" borderId="0" xfId="0" applyFont="1" applyFill="1" applyAlignment="1"/>
    <xf numFmtId="0" fontId="44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11" fillId="0" borderId="3" xfId="0" applyFont="1" applyFill="1" applyBorder="1" applyAlignment="1">
      <alignment horizontal="justify" wrapText="1"/>
    </xf>
    <xf numFmtId="0" fontId="11" fillId="0" borderId="0" xfId="0" applyFont="1" applyFill="1" applyAlignment="1">
      <alignment horizontal="left" indent="1"/>
    </xf>
    <xf numFmtId="0" fontId="0" fillId="0" borderId="0" xfId="0" applyFill="1" applyAlignment="1">
      <alignment horizontal="right" inden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wrapText="1"/>
    </xf>
    <xf numFmtId="0" fontId="9" fillId="0" borderId="30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 wrapText="1"/>
    </xf>
    <xf numFmtId="0" fontId="11" fillId="0" borderId="15" xfId="0" applyFont="1" applyFill="1" applyBorder="1" applyAlignment="1">
      <alignment horizontal="right" wrapText="1" indent="1"/>
    </xf>
    <xf numFmtId="0" fontId="11" fillId="0" borderId="3" xfId="0" applyFont="1" applyFill="1" applyBorder="1" applyAlignment="1">
      <alignment horizontal="right" wrapText="1" indent="1"/>
    </xf>
    <xf numFmtId="4" fontId="16" fillId="0" borderId="4" xfId="0" applyNumberFormat="1" applyFont="1" applyFill="1" applyBorder="1" applyAlignment="1">
      <alignment horizontal="right" wrapText="1" indent="1"/>
    </xf>
    <xf numFmtId="4" fontId="16" fillId="0" borderId="3" xfId="0" applyNumberFormat="1" applyFont="1" applyFill="1" applyBorder="1" applyAlignment="1">
      <alignment horizontal="right" wrapText="1" indent="1"/>
    </xf>
    <xf numFmtId="4" fontId="29" fillId="0" borderId="4" xfId="0" applyNumberFormat="1" applyFont="1" applyFill="1" applyBorder="1" applyAlignment="1">
      <alignment horizontal="right" wrapText="1" indent="1"/>
    </xf>
    <xf numFmtId="4" fontId="29" fillId="0" borderId="3" xfId="0" applyNumberFormat="1" applyFont="1" applyFill="1" applyBorder="1" applyAlignment="1">
      <alignment horizontal="right" wrapText="1" indent="1"/>
    </xf>
    <xf numFmtId="4" fontId="28" fillId="0" borderId="4" xfId="0" applyNumberFormat="1" applyFont="1" applyFill="1" applyBorder="1" applyAlignment="1">
      <alignment horizontal="right" wrapText="1" indent="1"/>
    </xf>
    <xf numFmtId="4" fontId="28" fillId="0" borderId="3" xfId="0" applyNumberFormat="1" applyFont="1" applyFill="1" applyBorder="1" applyAlignment="1">
      <alignment horizontal="right" wrapText="1" indent="1"/>
    </xf>
    <xf numFmtId="0" fontId="22" fillId="0" borderId="0" xfId="0" applyFont="1" applyFill="1" applyAlignment="1">
      <alignment horizontal="right"/>
    </xf>
    <xf numFmtId="0" fontId="9" fillId="0" borderId="3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3" fontId="15" fillId="0" borderId="3" xfId="0" applyNumberFormat="1" applyFont="1" applyFill="1" applyBorder="1" applyAlignment="1">
      <alignment horizontal="right" wrapText="1" indent="1"/>
    </xf>
    <xf numFmtId="164" fontId="15" fillId="0" borderId="0" xfId="0" applyNumberFormat="1" applyFont="1" applyFill="1" applyAlignment="1">
      <alignment horizontal="right" wrapText="1" indent="1"/>
    </xf>
    <xf numFmtId="0" fontId="4" fillId="0" borderId="0" xfId="0" applyFont="1" applyFill="1" applyAlignment="1">
      <alignment horizontal="justify" wrapText="1"/>
    </xf>
    <xf numFmtId="3" fontId="16" fillId="0" borderId="3" xfId="0" applyNumberFormat="1" applyFont="1" applyFill="1" applyBorder="1" applyAlignment="1">
      <alignment horizontal="right" wrapText="1" indent="1"/>
    </xf>
    <xf numFmtId="164" fontId="16" fillId="0" borderId="0" xfId="0" applyNumberFormat="1" applyFont="1" applyFill="1" applyAlignment="1">
      <alignment horizontal="right" wrapText="1" indent="1"/>
    </xf>
    <xf numFmtId="0" fontId="9" fillId="0" borderId="3" xfId="0" applyFont="1" applyFill="1" applyBorder="1" applyAlignment="1">
      <alignment wrapText="1"/>
    </xf>
    <xf numFmtId="0" fontId="9" fillId="0" borderId="5" xfId="0" applyFont="1" applyFill="1" applyBorder="1" applyAlignment="1">
      <alignment horizontal="left" wrapText="1"/>
    </xf>
    <xf numFmtId="0" fontId="0" fillId="0" borderId="0" xfId="0" applyFill="1" applyBorder="1" applyAlignment="1"/>
    <xf numFmtId="0" fontId="4" fillId="0" borderId="0" xfId="0" applyFont="1" applyFill="1" applyAlignment="1">
      <alignment horizontal="justify" vertical="center" wrapText="1"/>
    </xf>
    <xf numFmtId="3" fontId="9" fillId="0" borderId="15" xfId="0" applyNumberFormat="1" applyFont="1" applyFill="1" applyBorder="1" applyAlignment="1">
      <alignment horizontal="right" wrapText="1" indent="1"/>
    </xf>
    <xf numFmtId="0" fontId="24" fillId="0" borderId="0" xfId="0" applyFont="1" applyFill="1" applyAlignment="1"/>
    <xf numFmtId="0" fontId="9" fillId="0" borderId="1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11" fillId="0" borderId="26" xfId="0" applyFont="1" applyBorder="1" applyAlignment="1">
      <alignment horizontal="center" wrapText="1"/>
    </xf>
    <xf numFmtId="0" fontId="11" fillId="0" borderId="1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4" fontId="9" fillId="0" borderId="0" xfId="0" applyNumberFormat="1" applyFont="1" applyBorder="1" applyAlignment="1">
      <alignment horizontal="right" wrapText="1" indent="1"/>
    </xf>
    <xf numFmtId="0" fontId="9" fillId="0" borderId="31" xfId="0" applyFont="1" applyBorder="1" applyAlignment="1">
      <alignment horizontal="center" vertical="center"/>
    </xf>
    <xf numFmtId="0" fontId="11" fillId="0" borderId="6" xfId="0" applyFont="1" applyBorder="1" applyAlignment="1">
      <alignment horizontal="left" wrapText="1"/>
    </xf>
    <xf numFmtId="0" fontId="9" fillId="0" borderId="24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wrapText="1"/>
    </xf>
    <xf numFmtId="0" fontId="9" fillId="0" borderId="22" xfId="0" applyFont="1" applyBorder="1" applyAlignment="1">
      <alignment horizontal="left" wrapText="1"/>
    </xf>
    <xf numFmtId="4" fontId="9" fillId="0" borderId="20" xfId="0" applyNumberFormat="1" applyFont="1" applyBorder="1" applyAlignment="1">
      <alignment horizontal="right" wrapText="1" indent="1"/>
    </xf>
    <xf numFmtId="4" fontId="9" fillId="0" borderId="30" xfId="0" applyNumberFormat="1" applyFont="1" applyBorder="1" applyAlignment="1">
      <alignment horizontal="right" wrapText="1" indent="1"/>
    </xf>
    <xf numFmtId="0" fontId="9" fillId="0" borderId="14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11" fillId="0" borderId="23" xfId="0" applyFont="1" applyBorder="1" applyAlignment="1">
      <alignment horizontal="left" wrapText="1"/>
    </xf>
    <xf numFmtId="0" fontId="11" fillId="0" borderId="19" xfId="0" applyFont="1" applyBorder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11" fillId="0" borderId="22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9" fillId="0" borderId="0" xfId="0" applyFont="1" applyFill="1" applyBorder="1" applyAlignment="1">
      <alignment horizontal="left" vertical="center" wrapText="1"/>
    </xf>
    <xf numFmtId="3" fontId="11" fillId="0" borderId="5" xfId="0" applyNumberFormat="1" applyFont="1" applyFill="1" applyBorder="1" applyAlignment="1">
      <alignment horizontal="right" wrapText="1" indent="1"/>
    </xf>
    <xf numFmtId="0" fontId="11" fillId="0" borderId="3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0" fillId="0" borderId="4" xfId="0" applyBorder="1" applyAlignment="1">
      <alignment wrapText="1"/>
    </xf>
    <xf numFmtId="164" fontId="11" fillId="0" borderId="20" xfId="0" applyNumberFormat="1" applyFont="1" applyFill="1" applyBorder="1" applyAlignment="1">
      <alignment horizontal="right" wrapText="1" indent="2"/>
    </xf>
    <xf numFmtId="3" fontId="16" fillId="0" borderId="30" xfId="0" applyNumberFormat="1" applyFont="1" applyBorder="1" applyAlignment="1">
      <alignment horizontal="right" wrapText="1" indent="1"/>
    </xf>
    <xf numFmtId="3" fontId="16" fillId="0" borderId="11" xfId="0" applyNumberFormat="1" applyFont="1" applyBorder="1" applyAlignment="1">
      <alignment horizontal="right" wrapText="1" indent="1"/>
    </xf>
    <xf numFmtId="164" fontId="16" fillId="0" borderId="30" xfId="0" applyNumberFormat="1" applyFont="1" applyBorder="1" applyAlignment="1">
      <alignment horizontal="center" wrapText="1"/>
    </xf>
    <xf numFmtId="0" fontId="15" fillId="0" borderId="3" xfId="0" applyFont="1" applyFill="1" applyBorder="1" applyAlignment="1">
      <alignment horizontal="left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wrapText="1"/>
    </xf>
    <xf numFmtId="0" fontId="15" fillId="0" borderId="3" xfId="0" applyFont="1" applyFill="1" applyBorder="1" applyAlignment="1">
      <alignment horizontal="left" wrapText="1" indent="1"/>
    </xf>
    <xf numFmtId="0" fontId="15" fillId="0" borderId="0" xfId="0" applyFont="1" applyFill="1" applyAlignment="1">
      <alignment horizontal="left" wrapText="1" indent="1"/>
    </xf>
    <xf numFmtId="0" fontId="5" fillId="0" borderId="0" xfId="0" applyFont="1" applyFill="1" applyAlignment="1">
      <alignment horizontal="left"/>
    </xf>
    <xf numFmtId="0" fontId="43" fillId="0" borderId="0" xfId="0" applyFont="1" applyFill="1"/>
    <xf numFmtId="164" fontId="0" fillId="0" borderId="0" xfId="0" applyNumberFormat="1" applyFill="1" applyAlignment="1"/>
    <xf numFmtId="3" fontId="0" fillId="0" borderId="0" xfId="0" applyNumberFormat="1" applyFill="1" applyAlignment="1">
      <alignment vertical="center"/>
    </xf>
    <xf numFmtId="4" fontId="9" fillId="0" borderId="0" xfId="0" applyNumberFormat="1" applyFont="1" applyFill="1" applyBorder="1" applyAlignment="1">
      <alignment horizontal="right" wrapText="1" indent="1"/>
    </xf>
    <xf numFmtId="4" fontId="9" fillId="0" borderId="4" xfId="0" applyNumberFormat="1" applyFont="1" applyFill="1" applyBorder="1" applyAlignment="1">
      <alignment horizontal="right" wrapText="1" indent="1"/>
    </xf>
    <xf numFmtId="0" fontId="16" fillId="0" borderId="3" xfId="0" applyFont="1" applyBorder="1" applyAlignment="1">
      <alignment horizontal="center" wrapText="1"/>
    </xf>
    <xf numFmtId="0" fontId="30" fillId="0" borderId="0" xfId="1" applyFill="1" applyAlignment="1"/>
    <xf numFmtId="3" fontId="9" fillId="0" borderId="3" xfId="0" applyNumberFormat="1" applyFont="1" applyFill="1" applyBorder="1" applyAlignment="1">
      <alignment horizontal="left" wrapText="1" indent="2"/>
    </xf>
    <xf numFmtId="3" fontId="9" fillId="0" borderId="4" xfId="0" applyNumberFormat="1" applyFont="1" applyFill="1" applyBorder="1" applyAlignment="1">
      <alignment horizontal="left" wrapText="1" indent="2"/>
    </xf>
    <xf numFmtId="0" fontId="9" fillId="0" borderId="6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10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right" indent="1"/>
    </xf>
    <xf numFmtId="0" fontId="15" fillId="0" borderId="6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3" fontId="16" fillId="0" borderId="3" xfId="0" applyNumberFormat="1" applyFont="1" applyFill="1" applyBorder="1" applyAlignment="1">
      <alignment horizontal="right" wrapText="1" indent="3"/>
    </xf>
    <xf numFmtId="4" fontId="16" fillId="0" borderId="3" xfId="0" applyNumberFormat="1" applyFont="1" applyFill="1" applyBorder="1" applyAlignment="1">
      <alignment horizontal="center" wrapText="1"/>
    </xf>
    <xf numFmtId="3" fontId="16" fillId="0" borderId="10" xfId="0" applyNumberFormat="1" applyFont="1" applyFill="1" applyBorder="1" applyAlignment="1">
      <alignment horizontal="right" wrapText="1" indent="3"/>
    </xf>
    <xf numFmtId="4" fontId="16" fillId="0" borderId="10" xfId="0" applyNumberFormat="1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left" wrapText="1" indent="2"/>
    </xf>
    <xf numFmtId="0" fontId="49" fillId="0" borderId="0" xfId="0" applyFont="1" applyFill="1"/>
    <xf numFmtId="0" fontId="49" fillId="0" borderId="0" xfId="0" applyFont="1" applyFill="1" applyAlignment="1">
      <alignment horizontal="left" indent="1"/>
    </xf>
    <xf numFmtId="0" fontId="16" fillId="0" borderId="0" xfId="0" applyFont="1" applyFill="1" applyBorder="1" applyAlignment="1">
      <alignment horizontal="left" wrapText="1" indent="1"/>
    </xf>
    <xf numFmtId="164" fontId="43" fillId="0" borderId="0" xfId="0" applyNumberFormat="1" applyFont="1" applyFill="1" applyAlignment="1">
      <alignment horizontal="left" indent="1"/>
    </xf>
    <xf numFmtId="0" fontId="43" fillId="0" borderId="0" xfId="0" applyFont="1" applyFill="1" applyAlignment="1">
      <alignment horizontal="left"/>
    </xf>
    <xf numFmtId="0" fontId="50" fillId="0" borderId="0" xfId="0" applyFont="1" applyFill="1" applyBorder="1" applyAlignment="1">
      <alignment horizontal="left" wrapText="1" indent="1"/>
    </xf>
    <xf numFmtId="0" fontId="50" fillId="0" borderId="0" xfId="0" applyFont="1" applyFill="1" applyBorder="1" applyAlignment="1">
      <alignment horizontal="left" indent="1"/>
    </xf>
    <xf numFmtId="0" fontId="5" fillId="0" borderId="0" xfId="0" applyFont="1" applyFill="1" applyAlignment="1">
      <alignment horizontal="left"/>
    </xf>
    <xf numFmtId="0" fontId="11" fillId="0" borderId="2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wrapText="1"/>
    </xf>
    <xf numFmtId="0" fontId="9" fillId="0" borderId="17" xfId="0" applyFont="1" applyBorder="1" applyAlignment="1">
      <alignment horizontal="left" wrapText="1"/>
    </xf>
    <xf numFmtId="0" fontId="9" fillId="0" borderId="17" xfId="0" applyFont="1" applyBorder="1" applyAlignment="1">
      <alignment horizontal="right" wrapText="1"/>
    </xf>
    <xf numFmtId="0" fontId="9" fillId="0" borderId="18" xfId="0" applyFont="1" applyBorder="1" applyAlignment="1">
      <alignment horizontal="right" wrapText="1"/>
    </xf>
    <xf numFmtId="0" fontId="11" fillId="0" borderId="21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center" wrapText="1"/>
    </xf>
    <xf numFmtId="0" fontId="9" fillId="0" borderId="19" xfId="0" applyFont="1" applyFill="1" applyBorder="1" applyAlignment="1">
      <alignment horizontal="center" wrapText="1"/>
    </xf>
    <xf numFmtId="0" fontId="9" fillId="0" borderId="23" xfId="0" applyFont="1" applyFill="1" applyBorder="1" applyAlignment="1">
      <alignment horizontal="center" wrapText="1"/>
    </xf>
    <xf numFmtId="0" fontId="9" fillId="0" borderId="21" xfId="0" applyFont="1" applyFill="1" applyBorder="1" applyAlignment="1">
      <alignment horizontal="center" wrapText="1"/>
    </xf>
    <xf numFmtId="0" fontId="9" fillId="0" borderId="17" xfId="0" applyFont="1" applyFill="1" applyBorder="1" applyAlignment="1">
      <alignment horizontal="center" wrapText="1"/>
    </xf>
    <xf numFmtId="0" fontId="9" fillId="0" borderId="18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wrapText="1"/>
    </xf>
    <xf numFmtId="0" fontId="9" fillId="0" borderId="28" xfId="0" applyFont="1" applyFill="1" applyBorder="1" applyAlignment="1">
      <alignment horizontal="center" wrapText="1"/>
    </xf>
    <xf numFmtId="0" fontId="9" fillId="0" borderId="29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9" fillId="0" borderId="14" xfId="0" applyFont="1" applyFill="1" applyBorder="1" applyAlignment="1">
      <alignment horizontal="center" wrapText="1"/>
    </xf>
    <xf numFmtId="0" fontId="9" fillId="0" borderId="11" xfId="0" applyFont="1" applyFill="1" applyBorder="1" applyAlignment="1">
      <alignment horizontal="center" wrapText="1"/>
    </xf>
    <xf numFmtId="0" fontId="9" fillId="0" borderId="10" xfId="0" applyFont="1" applyFill="1" applyBorder="1" applyAlignment="1">
      <alignment horizont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wrapText="1"/>
    </xf>
    <xf numFmtId="0" fontId="11" fillId="0" borderId="17" xfId="0" applyFont="1" applyFill="1" applyBorder="1" applyAlignment="1">
      <alignment horizontal="center" wrapText="1"/>
    </xf>
    <xf numFmtId="0" fontId="11" fillId="0" borderId="18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7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0" fillId="0" borderId="14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4" fillId="0" borderId="27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9" fillId="0" borderId="21" xfId="0" applyFont="1" applyBorder="1" applyAlignment="1">
      <alignment horizontal="center" wrapText="1"/>
    </xf>
    <xf numFmtId="0" fontId="9" fillId="0" borderId="18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9" fillId="0" borderId="12" xfId="0" applyFont="1" applyFill="1" applyBorder="1" applyAlignment="1">
      <alignment horizontal="justify" vertical="center" wrapText="1"/>
    </xf>
    <xf numFmtId="0" fontId="9" fillId="0" borderId="13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11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33" xfId="0" applyFont="1" applyFill="1" applyBorder="1" applyAlignment="1">
      <alignment horizontal="center" wrapText="1"/>
    </xf>
    <xf numFmtId="0" fontId="9" fillId="0" borderId="25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16" fillId="0" borderId="15" xfId="0" applyFont="1" applyBorder="1" applyAlignment="1">
      <alignment horizontal="right" wrapText="1" indent="4"/>
    </xf>
    <xf numFmtId="0" fontId="16" fillId="0" borderId="30" xfId="0" applyFont="1" applyBorder="1" applyAlignment="1">
      <alignment horizontal="right" wrapText="1" indent="4"/>
    </xf>
    <xf numFmtId="0" fontId="16" fillId="0" borderId="12" xfId="0" applyFont="1" applyBorder="1" applyAlignment="1">
      <alignment horizontal="right" wrapText="1" indent="4"/>
    </xf>
    <xf numFmtId="0" fontId="16" fillId="0" borderId="14" xfId="0" applyFont="1" applyBorder="1" applyAlignment="1">
      <alignment horizontal="right" wrapText="1" indent="4"/>
    </xf>
    <xf numFmtId="0" fontId="16" fillId="0" borderId="20" xfId="0" applyFont="1" applyBorder="1" applyAlignment="1">
      <alignment horizontal="right" wrapText="1" indent="4"/>
    </xf>
    <xf numFmtId="0" fontId="16" fillId="0" borderId="4" xfId="0" applyFont="1" applyBorder="1" applyAlignment="1">
      <alignment horizontal="right" wrapText="1" indent="4"/>
    </xf>
    <xf numFmtId="0" fontId="16" fillId="0" borderId="22" xfId="0" applyFont="1" applyBorder="1" applyAlignment="1">
      <alignment horizontal="right" wrapText="1" indent="4"/>
    </xf>
    <xf numFmtId="0" fontId="16" fillId="0" borderId="5" xfId="0" applyFont="1" applyBorder="1" applyAlignment="1">
      <alignment horizontal="right" wrapText="1" indent="4"/>
    </xf>
    <xf numFmtId="0" fontId="9" fillId="0" borderId="6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27" xfId="0" applyFont="1" applyBorder="1" applyAlignment="1">
      <alignment horizontal="center" wrapText="1"/>
    </xf>
    <xf numFmtId="0" fontId="9" fillId="0" borderId="28" xfId="0" applyFont="1" applyBorder="1" applyAlignment="1">
      <alignment horizontal="center" wrapText="1"/>
    </xf>
    <xf numFmtId="0" fontId="9" fillId="0" borderId="29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14" xfId="0" applyFont="1" applyBorder="1" applyAlignment="1">
      <alignment horizontal="center" wrapText="1"/>
    </xf>
    <xf numFmtId="0" fontId="11" fillId="0" borderId="10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11" fillId="0" borderId="23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32" fillId="0" borderId="0" xfId="0" applyFont="1" applyAlignment="1">
      <alignment horizontal="left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cube.statistics.sk/" TargetMode="External"/><Relationship Id="rId13" Type="http://schemas.openxmlformats.org/officeDocument/2006/relationships/hyperlink" Target="https://datacube.statistics.sk/" TargetMode="External"/><Relationship Id="rId3" Type="http://schemas.openxmlformats.org/officeDocument/2006/relationships/hyperlink" Target="http://datacube.statistics.sk/" TargetMode="External"/><Relationship Id="rId7" Type="http://schemas.openxmlformats.org/officeDocument/2006/relationships/hyperlink" Target="http://datacube.statistics.sk/" TargetMode="External"/><Relationship Id="rId12" Type="http://schemas.openxmlformats.org/officeDocument/2006/relationships/hyperlink" Target="https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6" Type="http://schemas.openxmlformats.org/officeDocument/2006/relationships/hyperlink" Target="http://datacube.statistics.sk/" TargetMode="External"/><Relationship Id="rId11" Type="http://schemas.openxmlformats.org/officeDocument/2006/relationships/hyperlink" Target="https://datacube.statistics.sk/" TargetMode="External"/><Relationship Id="rId5" Type="http://schemas.openxmlformats.org/officeDocument/2006/relationships/hyperlink" Target="http://datacube.statistics.sk/" TargetMode="External"/><Relationship Id="rId15" Type="http://schemas.openxmlformats.org/officeDocument/2006/relationships/printerSettings" Target="../printerSettings/printerSettings11.bin"/><Relationship Id="rId10" Type="http://schemas.openxmlformats.org/officeDocument/2006/relationships/hyperlink" Target="https://datacube.statistics.sk/" TargetMode="External"/><Relationship Id="rId4" Type="http://schemas.openxmlformats.org/officeDocument/2006/relationships/hyperlink" Target="http://datacube.statistics.sk/" TargetMode="External"/><Relationship Id="rId9" Type="http://schemas.openxmlformats.org/officeDocument/2006/relationships/hyperlink" Target="https://datacube.statistics.sk/" TargetMode="External"/><Relationship Id="rId14" Type="http://schemas.openxmlformats.org/officeDocument/2006/relationships/hyperlink" Target="https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datacube.statistics.sk/" TargetMode="External"/><Relationship Id="rId3" Type="http://schemas.openxmlformats.org/officeDocument/2006/relationships/hyperlink" Target="https://datacube.statistics.sk/" TargetMode="External"/><Relationship Id="rId7" Type="http://schemas.openxmlformats.org/officeDocument/2006/relationships/hyperlink" Target="https://datacube.statistics.sk/" TargetMode="External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Relationship Id="rId6" Type="http://schemas.openxmlformats.org/officeDocument/2006/relationships/hyperlink" Target="https://datacube.statistics.sk/" TargetMode="External"/><Relationship Id="rId5" Type="http://schemas.openxmlformats.org/officeDocument/2006/relationships/hyperlink" Target="https://datacube.statistics.sk/" TargetMode="External"/><Relationship Id="rId4" Type="http://schemas.openxmlformats.org/officeDocument/2006/relationships/hyperlink" Target="https://datacube.statistics.sk/" TargetMode="External"/><Relationship Id="rId9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s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7"/>
  <sheetViews>
    <sheetView tabSelected="1" zoomScaleNormal="100" workbookViewId="0"/>
  </sheetViews>
  <sheetFormatPr defaultRowHeight="15" x14ac:dyDescent="0.25"/>
  <sheetData>
    <row r="1" spans="1:1" x14ac:dyDescent="0.25">
      <c r="A1" s="7" t="s">
        <v>603</v>
      </c>
    </row>
    <row r="2" spans="1:1" x14ac:dyDescent="0.25">
      <c r="A2" s="7" t="s">
        <v>604</v>
      </c>
    </row>
    <row r="4" spans="1:1" x14ac:dyDescent="0.25">
      <c r="A4" s="134" t="str">
        <f>'T26-1'!A1</f>
        <v>T 26–1.    Chránené územia1)</v>
      </c>
    </row>
    <row r="5" spans="1:1" x14ac:dyDescent="0.25">
      <c r="A5" s="8" t="str">
        <f>'T26-1'!A2</f>
        <v>Protected territories1)</v>
      </c>
    </row>
    <row r="6" spans="1:1" x14ac:dyDescent="0.25">
      <c r="A6" s="134" t="str">
        <f>'T26-2'!A1</f>
        <v>T 26–2.    Národné parky a chránené krajinné oblasti k 31. 12. 20221)</v>
      </c>
    </row>
    <row r="7" spans="1:1" x14ac:dyDescent="0.25">
      <c r="A7" s="8" t="str">
        <f>'T26-2'!A2</f>
        <v>National parks and protected landscape areas as of Dec. 31, 20221)</v>
      </c>
    </row>
    <row r="8" spans="1:1" x14ac:dyDescent="0.25">
      <c r="A8" s="134" t="str">
        <f>'T26-3'!A1</f>
        <v>T 26–3.   Uložené pokuty</v>
      </c>
    </row>
    <row r="9" spans="1:1" x14ac:dyDescent="0.25">
      <c r="A9" s="8" t="str">
        <f>'T26-3'!A2</f>
        <v>Penalties</v>
      </c>
    </row>
    <row r="10" spans="1:1" x14ac:dyDescent="0.25">
      <c r="A10" s="134" t="str">
        <f>'T26-4'!A1</f>
        <v>T 26–4.   Náklady na ochranu životného prostredia1)</v>
      </c>
    </row>
    <row r="11" spans="1:1" x14ac:dyDescent="0.25">
      <c r="A11" s="8" t="str">
        <f>'T26-4'!A2</f>
        <v>Environmental expenditures1)</v>
      </c>
    </row>
    <row r="12" spans="1:1" x14ac:dyDescent="0.25">
      <c r="A12" s="134" t="str">
        <f>'T26-5'!A1</f>
        <v>T 26–5.    Plocha drevín a ich veková štruktúra k 31.12.</v>
      </c>
    </row>
    <row r="13" spans="1:1" x14ac:dyDescent="0.25">
      <c r="A13" s="8" t="str">
        <f>'T26-5'!A2</f>
        <v>Tree species area and their age structure as of Dec. 31</v>
      </c>
    </row>
    <row r="14" spans="1:1" x14ac:dyDescent="0.25">
      <c r="A14" s="134" t="str">
        <f>'T26-6'!A1</f>
        <v>T 26–6.    Poškodenie lesov imisiami k 31. 12.</v>
      </c>
    </row>
    <row r="15" spans="1:1" x14ac:dyDescent="0.25">
      <c r="A15" s="8" t="str">
        <f>'T26-6'!A2</f>
        <v>Damage to forests caused by immissions as of Dec.31</v>
      </c>
    </row>
    <row r="16" spans="1:1" x14ac:dyDescent="0.25">
      <c r="A16" s="134" t="str">
        <f>'T26-7'!A1</f>
        <v>T 26–7.    Stupeň poškodenia lesov podľa drevín k 31.12.</v>
      </c>
    </row>
    <row r="17" spans="1:1" x14ac:dyDescent="0.25">
      <c r="A17" s="8" t="str">
        <f>'T26-7'!A2</f>
        <v>Degree of damage to forests by tree species as of Dec. 31</v>
      </c>
    </row>
    <row r="18" spans="1:1" x14ac:dyDescent="0.25">
      <c r="A18" s="134" t="str">
        <f>'T26-8'!A1</f>
        <v>T 26–8.    Poškodenie lesov abiotickými a biotickými činiteľmi k 31. 12.</v>
      </c>
    </row>
    <row r="19" spans="1:1" x14ac:dyDescent="0.25">
      <c r="A19" s="8" t="str">
        <f>'T26-8'!A2</f>
        <v>Damage of forests caused by abiotic and biotic factors as of Dec. 31</v>
      </c>
    </row>
    <row r="20" spans="1:1" x14ac:dyDescent="0.25">
      <c r="A20" s="134" t="str">
        <f>'T26-9'!A1</f>
        <v>T 26–9.    Údaje o poľovných revíroch k 31. 12.</v>
      </c>
    </row>
    <row r="21" spans="1:1" x14ac:dyDescent="0.25">
      <c r="A21" s="8" t="str">
        <f>'T26-9'!A2</f>
        <v>Data on hunting grounds as of Dec. 31</v>
      </c>
    </row>
    <row r="22" spans="1:1" x14ac:dyDescent="0.25">
      <c r="A22" s="134" t="str">
        <f>'T26-10'!A1</f>
        <v xml:space="preserve">T 26–10.  Lov a jarný kmeňový stav zveri </v>
      </c>
    </row>
    <row r="23" spans="1:1" x14ac:dyDescent="0.25">
      <c r="A23" s="8" t="str">
        <f>'T26-10'!A2</f>
        <v>Hunting and spring stock of game</v>
      </c>
    </row>
    <row r="24" spans="1:1" x14ac:dyDescent="0.25">
      <c r="A24" s="134" t="str">
        <f>'T26-11'!A1</f>
        <v>T 26–11.  Komunálny odpad z obcí podľa druhu odpadu za rok 20221,2)</v>
      </c>
    </row>
    <row r="25" spans="1:1" x14ac:dyDescent="0.25">
      <c r="A25" s="8" t="str">
        <f>'T26-11'!A2</f>
        <v>Municipal waste by type of waste in 20221,2)</v>
      </c>
    </row>
    <row r="26" spans="1:1" x14ac:dyDescent="0.25">
      <c r="A26" s="134" t="str">
        <f>'T26-12'!A1</f>
        <v>T 26–12.  Komunálny odpad z obcí podľa podskupín katalógu odpadov1)</v>
      </c>
    </row>
    <row r="27" spans="1:1" x14ac:dyDescent="0.25">
      <c r="A27" s="8" t="str">
        <f>'T26-12'!A2</f>
        <v>Municipal waste generation by subgroup of Waste Catalogue1)</v>
      </c>
    </row>
    <row r="28" spans="1:1" x14ac:dyDescent="0.25">
      <c r="A28" s="134" t="str">
        <f>'T26-13'!A1</f>
        <v>T 26–13.  Priemyselný odpad podľa ekonomických činností1)</v>
      </c>
    </row>
    <row r="29" spans="1:1" x14ac:dyDescent="0.25">
      <c r="A29" s="8" t="str">
        <f>'T26-13'!A2</f>
        <v>Industrial waste by economic activities1)</v>
      </c>
    </row>
    <row r="30" spans="1:1" x14ac:dyDescent="0.25">
      <c r="A30" s="134" t="str">
        <f>'T26-14'!A1</f>
        <v xml:space="preserve">T 26–14.  Emisie znečisťujúcich látok podľa druhu ekonomickej činnosti </v>
      </c>
    </row>
    <row r="31" spans="1:1" x14ac:dyDescent="0.25">
      <c r="A31" s="8" t="str">
        <f>'T26-14'!A3</f>
        <v>Emissions of pollutants by economic activity</v>
      </c>
    </row>
    <row r="32" spans="1:1" x14ac:dyDescent="0.25">
      <c r="A32" s="134" t="str">
        <f>'T26-15'!A1</f>
        <v xml:space="preserve">T 26–15.  Emisie skleníkových plynov podľa druhu ekonomickej činnosti </v>
      </c>
    </row>
    <row r="33" spans="1:1" x14ac:dyDescent="0.25">
      <c r="A33" s="8" t="str">
        <f>'T26-15'!A3</f>
        <v xml:space="preserve">Emissions of greenhouse gases by economic activity </v>
      </c>
    </row>
    <row r="34" spans="1:1" x14ac:dyDescent="0.25">
      <c r="A34" s="134" t="str">
        <f>'T26-16'!A1</f>
        <v>T 26–16.  Emisie a merné emisie v okresoch s najväčšími mernými emisiami v roku</v>
      </c>
    </row>
    <row r="35" spans="1:1" x14ac:dyDescent="0.25">
      <c r="A35" s="8" t="str">
        <f>'T26-16'!A2</f>
        <v>Emissions and weighted emissions in districts according to the highest amount of weighted emissions</v>
      </c>
    </row>
    <row r="36" spans="1:1" x14ac:dyDescent="0.25">
      <c r="A36" s="134" t="str">
        <f>'T26-17'!A1</f>
        <v>T 26–17.  Imisie vo vybraných lokalitách v roku 2022 – priemerné ročné koncentrácie</v>
      </c>
    </row>
    <row r="37" spans="1:1" x14ac:dyDescent="0.25">
      <c r="A37" s="8" t="str">
        <f>'T26-17'!A2</f>
        <v>Immissions in selected localities in 2022 – annual average concentrations</v>
      </c>
    </row>
    <row r="38" spans="1:1" x14ac:dyDescent="0.25">
      <c r="A38" s="134" t="str">
        <f>'T26-18'!A1</f>
        <v>T 26–18.  Počty prekročení imisných limitov v roku 2022</v>
      </c>
    </row>
    <row r="39" spans="1:1" x14ac:dyDescent="0.25">
      <c r="A39" s="8" t="str">
        <f>'T26-18'!A2</f>
        <v>Numbers of exceedances of immission limit values in 2022</v>
      </c>
    </row>
    <row r="40" spans="1:1" x14ac:dyDescent="0.25">
      <c r="A40" s="134" t="str">
        <f>'T26-19'!A1</f>
        <v>T 26–19.  Regionálne znečistenie ovzdušia</v>
      </c>
    </row>
    <row r="41" spans="1:1" x14ac:dyDescent="0.25">
      <c r="A41" s="8" t="str">
        <f>'T26-19'!A2</f>
        <v>Regional air pollution</v>
      </c>
    </row>
    <row r="42" spans="1:1" x14ac:dyDescent="0.25">
      <c r="A42" s="134" t="str">
        <f>'T26-20'!A1</f>
        <v>T 26–20.  Hodnoty prízemného ozónu vo vybraných monitorovacích staniciach</v>
      </c>
    </row>
    <row r="43" spans="1:1" x14ac:dyDescent="0.25">
      <c r="A43" s="8" t="str">
        <f>'T26-20'!A2</f>
        <v>Levels of surface ozone in selected monitoring stations</v>
      </c>
    </row>
    <row r="44" spans="1:1" x14ac:dyDescent="0.25">
      <c r="A44" s="134" t="str">
        <f>'T26-21'!A1</f>
        <v>T 26–21.  Regionálne znečistenie zrážok</v>
      </c>
    </row>
    <row r="45" spans="1:1" x14ac:dyDescent="0.25">
      <c r="A45" s="8" t="str">
        <f>'T26-22'!A2</f>
        <v>Water courses and waterworks under the administration of water management organizations as of Dec. 31</v>
      </c>
    </row>
    <row r="46" spans="1:1" x14ac:dyDescent="0.25">
      <c r="A46" s="134" t="str">
        <f>'T26-22'!A1</f>
        <v>T 26–22.  Vodné toky a vodohospodárske diela v správe vodohospodárskych organizácií k 31. 12.</v>
      </c>
    </row>
    <row r="47" spans="1:1" x14ac:dyDescent="0.25">
      <c r="A47" s="8" t="str">
        <f>'T26-22'!A2</f>
        <v>Water courses and waterworks under the administration of water management organizations as of Dec. 31</v>
      </c>
    </row>
    <row r="48" spans="1:1" x14ac:dyDescent="0.25">
      <c r="A48" s="134" t="str">
        <f>'T26-23'!A1</f>
        <v>T 26–23.  Verejné vodovody a kanalizácie k 31. 12.</v>
      </c>
    </row>
    <row r="49" spans="1:1" x14ac:dyDescent="0.25">
      <c r="A49" s="8" t="str">
        <f>'T26-23'!A2</f>
        <v>Public water-supply and sewage systems as of Dec. 31</v>
      </c>
    </row>
    <row r="50" spans="1:1" x14ac:dyDescent="0.25">
      <c r="A50" s="134" t="str">
        <f>'T26-24'!A1</f>
        <v>T 26–24.  Odpadová voda vypúšťaná do tokov</v>
      </c>
    </row>
    <row r="51" spans="1:1" x14ac:dyDescent="0.25">
      <c r="A51" s="8" t="str">
        <f>'T26-24'!A2</f>
        <v>Waste water discharged into water courses</v>
      </c>
    </row>
    <row r="52" spans="1:1" x14ac:dyDescent="0.25">
      <c r="A52" s="134" t="str">
        <f>'T26-25'!A1</f>
        <v>T 26–25.  Produkované znečistenie odpadových vôd</v>
      </c>
    </row>
    <row r="53" spans="1:1" x14ac:dyDescent="0.25">
      <c r="A53" s="8" t="str">
        <f>'T26-25'!A2</f>
        <v>Generation of waste water</v>
      </c>
    </row>
    <row r="54" spans="1:1" x14ac:dyDescent="0.25">
      <c r="A54" s="134" t="str">
        <f>'T26-26'!A1</f>
        <v>T 26–26.  Hodnotenie kvality povrchových vôd podľa povodí</v>
      </c>
    </row>
    <row r="55" spans="1:1" x14ac:dyDescent="0.25">
      <c r="A55" s="8" t="str">
        <f>'T26-26'!A2</f>
        <v>Assessment of quality of surface water by river basins</v>
      </c>
    </row>
    <row r="56" spans="1:1" x14ac:dyDescent="0.25">
      <c r="A56" s="134" t="str">
        <f>'T26-27'!A1</f>
        <v>T 26–27.  Kvalita vody v ústiach významných vodných tokov</v>
      </c>
    </row>
    <row r="57" spans="1:1" x14ac:dyDescent="0.25">
      <c r="A57" s="8" t="str">
        <f>'T26-27'!A2</f>
        <v>Water quality in the mouths of significant water courses</v>
      </c>
    </row>
  </sheetData>
  <hyperlinks>
    <hyperlink ref="A4" location="'T26-1'!A1" display="'T26-1'!A1"/>
    <hyperlink ref="A6" location="'T26-2'!A1" display="'T26-2'!A1"/>
    <hyperlink ref="A8" location="'T26-3'!A1" display="'T26-3'!A1"/>
    <hyperlink ref="A10" location="'T26-4'!A1" display="'T26-4'!A1"/>
    <hyperlink ref="A12" location="'T26-5'!A1" display="'T26-5'!A1"/>
    <hyperlink ref="A14" location="'T26-6'!A1" display="'T26-6'!A1"/>
    <hyperlink ref="A16" location="'T26-7'!A1" display="'T26-7'!A1"/>
    <hyperlink ref="A18" location="'T26-8'!A1" display="'T26-8'!A1"/>
    <hyperlink ref="A20" location="'T26-9'!A1" display="'T26-9'!A1"/>
    <hyperlink ref="A22" location="'T26-10'!A1" display="'T26-10'!A1"/>
    <hyperlink ref="A24" location="'T26-11'!A1" display="'T26-11'!A1"/>
    <hyperlink ref="A26" location="'T26-12'!A1" display="'T26-12'!A1"/>
    <hyperlink ref="A28" location="'T26-13'!A1" display="'T26-13'!A1"/>
    <hyperlink ref="A30" location="'T26-14'!A1" display="'T26-14'!A1"/>
    <hyperlink ref="A32" location="'T26-15'!A1" display="'T26-15'!A1"/>
    <hyperlink ref="A34" location="'T26-16'!A1" display="'T26-16'!A1"/>
    <hyperlink ref="A36" location="'T26-17'!A1" display="'T26-17'!A1"/>
    <hyperlink ref="A38" location="'T26-18'!A1" display="'T26-18'!A1"/>
    <hyperlink ref="A40" location="'T26-19'!A1" display="'T26-19'!A1"/>
    <hyperlink ref="A42" location="'T26-20'!A1" display="'T26-20'!A1"/>
    <hyperlink ref="A44" location="'T26-21'!A1" display="'T26-21'!A1"/>
    <hyperlink ref="A46" location="'T26-22'!A1" display="'T26-22'!A1"/>
    <hyperlink ref="A48" location="'T26-23'!A1" display="'T26-23'!A1"/>
    <hyperlink ref="A50" location="'T26-24'!A1" display="'T26-24'!A1"/>
    <hyperlink ref="A52" location="'T26-25'!A1" display="'T26-25'!A1"/>
    <hyperlink ref="A54" location="'T26-26'!A1" display="'T26-26'!A1"/>
    <hyperlink ref="A56" location="'T26-27'!A1" display="'T26-27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/>
  </sheetViews>
  <sheetFormatPr defaultColWidth="9.140625" defaultRowHeight="15" customHeight="1" x14ac:dyDescent="0.25"/>
  <cols>
    <col min="1" max="1" width="22.140625" style="139" customWidth="1"/>
    <col min="2" max="6" width="10.28515625" style="139" customWidth="1"/>
    <col min="7" max="7" width="23.28515625" style="139" customWidth="1"/>
    <col min="8" max="16384" width="9.140625" style="139"/>
  </cols>
  <sheetData>
    <row r="1" spans="1:8" ht="15" customHeight="1" x14ac:dyDescent="0.25">
      <c r="A1" s="173" t="s">
        <v>677</v>
      </c>
      <c r="B1" s="174"/>
    </row>
    <row r="2" spans="1:8" ht="15" customHeight="1" x14ac:dyDescent="0.25">
      <c r="A2" s="175" t="s">
        <v>123</v>
      </c>
      <c r="H2" s="412" t="s">
        <v>1068</v>
      </c>
    </row>
    <row r="3" spans="1:8" ht="15" customHeight="1" thickBot="1" x14ac:dyDescent="0.3">
      <c r="A3" s="197" t="s">
        <v>124</v>
      </c>
      <c r="E3" s="270"/>
      <c r="G3" s="206" t="s">
        <v>99</v>
      </c>
    </row>
    <row r="4" spans="1:8" ht="15" customHeight="1" thickTop="1" thickBot="1" x14ac:dyDescent="0.3">
      <c r="A4" s="498" t="s">
        <v>125</v>
      </c>
      <c r="B4" s="271" t="s">
        <v>686</v>
      </c>
      <c r="C4" s="272"/>
      <c r="D4" s="272"/>
      <c r="E4" s="273"/>
      <c r="F4" s="274" t="s">
        <v>687</v>
      </c>
      <c r="G4" s="515" t="s">
        <v>2</v>
      </c>
    </row>
    <row r="5" spans="1:8" ht="15" customHeight="1" thickBot="1" x14ac:dyDescent="0.3">
      <c r="A5" s="500"/>
      <c r="B5" s="213">
        <v>2018</v>
      </c>
      <c r="C5" s="213">
        <v>2019</v>
      </c>
      <c r="D5" s="208">
        <v>2020</v>
      </c>
      <c r="E5" s="213">
        <v>2021</v>
      </c>
      <c r="F5" s="213">
        <v>2022</v>
      </c>
      <c r="G5" s="516"/>
    </row>
    <row r="6" spans="1:8" ht="15" customHeight="1" thickTop="1" x14ac:dyDescent="0.25">
      <c r="A6" s="275" t="s">
        <v>126</v>
      </c>
      <c r="B6" s="276">
        <v>4447784</v>
      </c>
      <c r="C6" s="276">
        <v>4446662</v>
      </c>
      <c r="D6" s="277">
        <v>4452116</v>
      </c>
      <c r="E6" s="277">
        <v>4454966</v>
      </c>
      <c r="F6" s="277" t="s">
        <v>1067</v>
      </c>
      <c r="G6" s="275" t="s">
        <v>127</v>
      </c>
    </row>
    <row r="7" spans="1:8" ht="15" customHeight="1" x14ac:dyDescent="0.25">
      <c r="A7" s="220" t="s">
        <v>128</v>
      </c>
      <c r="B7" s="278"/>
      <c r="C7" s="278"/>
      <c r="D7" s="159"/>
      <c r="E7" s="159"/>
      <c r="F7" s="159"/>
      <c r="G7" s="220" t="s">
        <v>129</v>
      </c>
    </row>
    <row r="8" spans="1:8" ht="15" customHeight="1" x14ac:dyDescent="0.25">
      <c r="A8" s="187" t="s">
        <v>678</v>
      </c>
      <c r="B8" s="278">
        <v>2340861</v>
      </c>
      <c r="C8" s="278">
        <v>2330619</v>
      </c>
      <c r="D8" s="159">
        <v>2331489</v>
      </c>
      <c r="E8" s="159">
        <v>2332228</v>
      </c>
      <c r="F8" s="159">
        <v>2325878</v>
      </c>
      <c r="G8" s="187" t="s">
        <v>682</v>
      </c>
    </row>
    <row r="9" spans="1:8" ht="15" customHeight="1" x14ac:dyDescent="0.25">
      <c r="A9" s="187" t="s">
        <v>679</v>
      </c>
      <c r="B9" s="278">
        <v>1988884</v>
      </c>
      <c r="C9" s="278">
        <v>1976905</v>
      </c>
      <c r="D9" s="159">
        <v>1983443</v>
      </c>
      <c r="E9" s="159">
        <v>1985365</v>
      </c>
      <c r="F9" s="159">
        <v>1984090</v>
      </c>
      <c r="G9" s="187" t="s">
        <v>683</v>
      </c>
    </row>
    <row r="10" spans="1:8" ht="15" customHeight="1" x14ac:dyDescent="0.25">
      <c r="A10" s="187" t="s">
        <v>680</v>
      </c>
      <c r="B10" s="278">
        <v>48683</v>
      </c>
      <c r="C10" s="278">
        <v>48717</v>
      </c>
      <c r="D10" s="159">
        <v>49184</v>
      </c>
      <c r="E10" s="159">
        <v>49217</v>
      </c>
      <c r="F10" s="159">
        <v>47443</v>
      </c>
      <c r="G10" s="187" t="s">
        <v>684</v>
      </c>
    </row>
    <row r="11" spans="1:8" ht="15" customHeight="1" x14ac:dyDescent="0.25">
      <c r="A11" s="187" t="s">
        <v>681</v>
      </c>
      <c r="B11" s="278">
        <v>69356</v>
      </c>
      <c r="C11" s="278">
        <v>90421</v>
      </c>
      <c r="D11" s="159">
        <v>88000</v>
      </c>
      <c r="E11" s="159">
        <v>88156</v>
      </c>
      <c r="F11" s="159">
        <v>88862</v>
      </c>
      <c r="G11" s="187" t="s">
        <v>685</v>
      </c>
    </row>
    <row r="13" spans="1:8" ht="15" customHeight="1" x14ac:dyDescent="0.25">
      <c r="A13" s="203" t="s">
        <v>1059</v>
      </c>
      <c r="G13" s="172" t="s">
        <v>1059</v>
      </c>
    </row>
  </sheetData>
  <mergeCells count="2">
    <mergeCell ref="A4:A5"/>
    <mergeCell ref="G4:G5"/>
  </mergeCells>
  <hyperlinks>
    <hyperlink ref="A13" r:id="rId1" location="!/view/sk/VBD_SLOVSTAT/pl2011rs/v_pl2011rs_00_00_00_sk" display="DATAcube: pl2011rs"/>
    <hyperlink ref="G13" r:id="rId2" location="!/view/sk/VBD_SLOVSTAT/pl2011rs/v_pl2011rs_00_00_00_en" display="DATAcube: pl2011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zoomScaleNormal="100" workbookViewId="0"/>
  </sheetViews>
  <sheetFormatPr defaultColWidth="9.140625" defaultRowHeight="15" customHeight="1" x14ac:dyDescent="0.25"/>
  <cols>
    <col min="1" max="1" width="20.85546875" style="139" customWidth="1"/>
    <col min="2" max="11" width="9.140625" style="139"/>
    <col min="12" max="12" width="20.28515625" style="139" customWidth="1"/>
    <col min="13" max="16384" width="9.140625" style="139"/>
  </cols>
  <sheetData>
    <row r="1" spans="1:13" ht="15" customHeight="1" x14ac:dyDescent="0.25">
      <c r="A1" s="173" t="s">
        <v>688</v>
      </c>
      <c r="B1" s="174"/>
      <c r="C1" s="174"/>
      <c r="D1" s="174"/>
    </row>
    <row r="2" spans="1:13" ht="15" customHeight="1" x14ac:dyDescent="0.25">
      <c r="A2" s="175" t="s">
        <v>130</v>
      </c>
      <c r="M2" s="412" t="s">
        <v>1068</v>
      </c>
    </row>
    <row r="3" spans="1:13" ht="15" customHeight="1" x14ac:dyDescent="0.25">
      <c r="A3" s="197"/>
    </row>
    <row r="4" spans="1:13" ht="15" customHeight="1" thickBot="1" x14ac:dyDescent="0.3">
      <c r="A4" s="205" t="s">
        <v>131</v>
      </c>
      <c r="L4" s="206" t="s">
        <v>132</v>
      </c>
    </row>
    <row r="5" spans="1:13" ht="15" customHeight="1" thickTop="1" x14ac:dyDescent="0.25">
      <c r="A5" s="498" t="s">
        <v>1</v>
      </c>
      <c r="B5" s="486" t="s">
        <v>133</v>
      </c>
      <c r="C5" s="487"/>
      <c r="D5" s="487"/>
      <c r="E5" s="487"/>
      <c r="F5" s="487"/>
      <c r="G5" s="486" t="s">
        <v>134</v>
      </c>
      <c r="H5" s="487"/>
      <c r="I5" s="487"/>
      <c r="J5" s="487"/>
      <c r="K5" s="487"/>
      <c r="L5" s="517" t="s">
        <v>2</v>
      </c>
    </row>
    <row r="6" spans="1:13" ht="15" customHeight="1" x14ac:dyDescent="0.25">
      <c r="A6" s="499"/>
      <c r="B6" s="520" t="s">
        <v>135</v>
      </c>
      <c r="C6" s="521"/>
      <c r="D6" s="521"/>
      <c r="E6" s="521"/>
      <c r="F6" s="521"/>
      <c r="G6" s="501" t="s">
        <v>136</v>
      </c>
      <c r="H6" s="502"/>
      <c r="I6" s="502"/>
      <c r="J6" s="502"/>
      <c r="K6" s="502"/>
      <c r="L6" s="518"/>
    </row>
    <row r="7" spans="1:13" ht="15" customHeight="1" thickBot="1" x14ac:dyDescent="0.3">
      <c r="A7" s="499"/>
      <c r="B7" s="522"/>
      <c r="C7" s="523"/>
      <c r="D7" s="523"/>
      <c r="E7" s="523"/>
      <c r="F7" s="523"/>
      <c r="G7" s="489" t="s">
        <v>137</v>
      </c>
      <c r="H7" s="490"/>
      <c r="I7" s="490"/>
      <c r="J7" s="490"/>
      <c r="K7" s="490"/>
      <c r="L7" s="518"/>
    </row>
    <row r="8" spans="1:13" ht="15" customHeight="1" thickBot="1" x14ac:dyDescent="0.3">
      <c r="A8" s="500"/>
      <c r="B8" s="211">
        <v>2018</v>
      </c>
      <c r="C8" s="210">
        <v>2019</v>
      </c>
      <c r="D8" s="210">
        <v>2020</v>
      </c>
      <c r="E8" s="199">
        <v>2021</v>
      </c>
      <c r="F8" s="199">
        <v>2022</v>
      </c>
      <c r="G8" s="199">
        <v>2018</v>
      </c>
      <c r="H8" s="199">
        <v>2019</v>
      </c>
      <c r="I8" s="199">
        <v>2020</v>
      </c>
      <c r="J8" s="211">
        <v>2021</v>
      </c>
      <c r="K8" s="279">
        <v>2022</v>
      </c>
      <c r="L8" s="519"/>
    </row>
    <row r="9" spans="1:13" ht="15" customHeight="1" thickTop="1" x14ac:dyDescent="0.25">
      <c r="A9" s="280" t="s">
        <v>138</v>
      </c>
      <c r="B9" s="281"/>
      <c r="C9" s="282"/>
      <c r="D9" s="282"/>
      <c r="E9" s="282"/>
      <c r="F9" s="282"/>
      <c r="G9" s="282"/>
      <c r="H9" s="282"/>
      <c r="I9" s="282"/>
      <c r="J9" s="283"/>
      <c r="K9" s="283"/>
      <c r="L9" s="215" t="s">
        <v>139</v>
      </c>
    </row>
    <row r="10" spans="1:13" ht="15" customHeight="1" x14ac:dyDescent="0.25">
      <c r="A10" s="284" t="s">
        <v>71</v>
      </c>
      <c r="B10" s="281"/>
      <c r="C10" s="282"/>
      <c r="D10" s="282"/>
      <c r="E10" s="282"/>
      <c r="F10" s="282"/>
      <c r="G10" s="282"/>
      <c r="H10" s="282"/>
      <c r="I10" s="282"/>
      <c r="J10" s="281"/>
      <c r="K10" s="281"/>
      <c r="L10" s="220" t="s">
        <v>72</v>
      </c>
    </row>
    <row r="11" spans="1:13" ht="15" customHeight="1" x14ac:dyDescent="0.25">
      <c r="A11" s="184" t="s">
        <v>689</v>
      </c>
      <c r="B11" s="159">
        <v>42937</v>
      </c>
      <c r="C11" s="157">
        <v>45320</v>
      </c>
      <c r="D11" s="157">
        <v>46052</v>
      </c>
      <c r="E11" s="157">
        <v>49558</v>
      </c>
      <c r="F11" s="157">
        <v>58518</v>
      </c>
      <c r="G11" s="157">
        <v>69944</v>
      </c>
      <c r="H11" s="157">
        <v>75316</v>
      </c>
      <c r="I11" s="157">
        <v>70931</v>
      </c>
      <c r="J11" s="159">
        <v>70380</v>
      </c>
      <c r="K11" s="159">
        <v>76625</v>
      </c>
      <c r="L11" s="187" t="s">
        <v>742</v>
      </c>
    </row>
    <row r="12" spans="1:13" ht="15" customHeight="1" x14ac:dyDescent="0.25">
      <c r="A12" s="184" t="s">
        <v>690</v>
      </c>
      <c r="B12" s="159">
        <v>14677</v>
      </c>
      <c r="C12" s="157">
        <v>16597</v>
      </c>
      <c r="D12" s="157">
        <v>18245</v>
      </c>
      <c r="E12" s="157">
        <v>23024</v>
      </c>
      <c r="F12" s="157">
        <v>30082</v>
      </c>
      <c r="G12" s="157">
        <v>20447</v>
      </c>
      <c r="H12" s="157">
        <v>22690</v>
      </c>
      <c r="I12" s="157">
        <v>22424</v>
      </c>
      <c r="J12" s="159">
        <v>23877</v>
      </c>
      <c r="K12" s="159">
        <v>27503</v>
      </c>
      <c r="L12" s="187" t="s">
        <v>704</v>
      </c>
    </row>
    <row r="13" spans="1:13" ht="15" customHeight="1" x14ac:dyDescent="0.25">
      <c r="A13" s="184" t="s">
        <v>691</v>
      </c>
      <c r="B13" s="159">
        <v>5544</v>
      </c>
      <c r="C13" s="157">
        <v>5992</v>
      </c>
      <c r="D13" s="157">
        <v>6205</v>
      </c>
      <c r="E13" s="157">
        <v>6715</v>
      </c>
      <c r="F13" s="157">
        <v>7059</v>
      </c>
      <c r="G13" s="157">
        <v>13276</v>
      </c>
      <c r="H13" s="157">
        <v>14019</v>
      </c>
      <c r="I13" s="157">
        <v>13458</v>
      </c>
      <c r="J13" s="159">
        <v>14097</v>
      </c>
      <c r="K13" s="159">
        <v>14432</v>
      </c>
      <c r="L13" s="187" t="s">
        <v>705</v>
      </c>
    </row>
    <row r="14" spans="1:13" ht="15" customHeight="1" x14ac:dyDescent="0.25">
      <c r="A14" s="184" t="s">
        <v>692</v>
      </c>
      <c r="B14" s="159">
        <v>25856</v>
      </c>
      <c r="C14" s="157">
        <v>25689</v>
      </c>
      <c r="D14" s="157">
        <v>25515</v>
      </c>
      <c r="E14" s="157">
        <v>25889</v>
      </c>
      <c r="F14" s="157">
        <v>26392</v>
      </c>
      <c r="G14" s="157">
        <v>105789</v>
      </c>
      <c r="H14" s="157">
        <v>107520</v>
      </c>
      <c r="I14" s="157">
        <v>105008</v>
      </c>
      <c r="J14" s="159">
        <v>104811</v>
      </c>
      <c r="K14" s="159">
        <v>106344</v>
      </c>
      <c r="L14" s="187" t="s">
        <v>706</v>
      </c>
    </row>
    <row r="15" spans="1:13" ht="15" customHeight="1" x14ac:dyDescent="0.25">
      <c r="A15" s="184" t="s">
        <v>693</v>
      </c>
      <c r="B15" s="159">
        <v>59253</v>
      </c>
      <c r="C15" s="157">
        <v>74947</v>
      </c>
      <c r="D15" s="157">
        <v>59656</v>
      </c>
      <c r="E15" s="157">
        <v>72116</v>
      </c>
      <c r="F15" s="157">
        <v>52163</v>
      </c>
      <c r="G15" s="157">
        <v>41723</v>
      </c>
      <c r="H15" s="157">
        <v>45525</v>
      </c>
      <c r="I15" s="157">
        <v>39265</v>
      </c>
      <c r="J15" s="159">
        <v>36761</v>
      </c>
      <c r="K15" s="159">
        <v>33945</v>
      </c>
      <c r="L15" s="187" t="s">
        <v>707</v>
      </c>
    </row>
    <row r="16" spans="1:13" ht="15" customHeight="1" x14ac:dyDescent="0.25">
      <c r="A16" s="184" t="s">
        <v>694</v>
      </c>
      <c r="B16" s="159">
        <v>12907</v>
      </c>
      <c r="C16" s="157">
        <v>15112</v>
      </c>
      <c r="D16" s="157">
        <v>8834</v>
      </c>
      <c r="E16" s="157">
        <v>14525</v>
      </c>
      <c r="F16" s="157">
        <v>13015</v>
      </c>
      <c r="G16" s="157">
        <v>156887</v>
      </c>
      <c r="H16" s="157">
        <v>159617</v>
      </c>
      <c r="I16" s="157">
        <v>157021</v>
      </c>
      <c r="J16" s="159">
        <v>165354</v>
      </c>
      <c r="K16" s="159">
        <v>160227</v>
      </c>
      <c r="L16" s="187" t="s">
        <v>708</v>
      </c>
    </row>
    <row r="17" spans="1:12" ht="15" customHeight="1" x14ac:dyDescent="0.25">
      <c r="A17" s="184" t="s">
        <v>695</v>
      </c>
      <c r="B17" s="159">
        <v>2727</v>
      </c>
      <c r="C17" s="157">
        <v>3456</v>
      </c>
      <c r="D17" s="157">
        <v>2643</v>
      </c>
      <c r="E17" s="157">
        <v>2867</v>
      </c>
      <c r="F17" s="157">
        <v>2200</v>
      </c>
      <c r="G17" s="157">
        <v>3378</v>
      </c>
      <c r="H17" s="157">
        <v>3102</v>
      </c>
      <c r="I17" s="157">
        <v>3716</v>
      </c>
      <c r="J17" s="159">
        <v>2891</v>
      </c>
      <c r="K17" s="159">
        <v>3488</v>
      </c>
      <c r="L17" s="187" t="s">
        <v>709</v>
      </c>
    </row>
    <row r="18" spans="1:12" ht="15" customHeight="1" x14ac:dyDescent="0.25">
      <c r="A18" s="184" t="s">
        <v>696</v>
      </c>
      <c r="B18" s="159">
        <v>79132</v>
      </c>
      <c r="C18" s="157">
        <v>85243</v>
      </c>
      <c r="D18" s="157">
        <v>28747</v>
      </c>
      <c r="E18" s="157">
        <f>31335+6541</f>
        <v>37876</v>
      </c>
      <c r="F18" s="157">
        <f>44803+18645</f>
        <v>63448</v>
      </c>
      <c r="G18" s="157">
        <v>148199</v>
      </c>
      <c r="H18" s="157">
        <v>149158</v>
      </c>
      <c r="I18" s="157">
        <v>154635</v>
      </c>
      <c r="J18" s="159">
        <f>56215+94890</f>
        <v>151105</v>
      </c>
      <c r="K18" s="159">
        <f>54820+87808</f>
        <v>142628</v>
      </c>
      <c r="L18" s="187" t="s">
        <v>710</v>
      </c>
    </row>
    <row r="19" spans="1:12" ht="15" customHeight="1" x14ac:dyDescent="0.25">
      <c r="A19" s="184" t="s">
        <v>697</v>
      </c>
      <c r="B19" s="159">
        <v>10</v>
      </c>
      <c r="C19" s="157">
        <v>14</v>
      </c>
      <c r="D19" s="157">
        <v>4</v>
      </c>
      <c r="E19" s="157">
        <v>10</v>
      </c>
      <c r="F19" s="157">
        <v>12</v>
      </c>
      <c r="G19" s="157">
        <v>1078</v>
      </c>
      <c r="H19" s="157">
        <v>962</v>
      </c>
      <c r="I19" s="157">
        <v>1061</v>
      </c>
      <c r="J19" s="159">
        <f>168+776</f>
        <v>944</v>
      </c>
      <c r="K19" s="159">
        <f>163+635</f>
        <v>798</v>
      </c>
      <c r="L19" s="187" t="s">
        <v>711</v>
      </c>
    </row>
    <row r="20" spans="1:12" ht="15" customHeight="1" x14ac:dyDescent="0.25">
      <c r="A20" s="184" t="s">
        <v>698</v>
      </c>
      <c r="B20" s="285" t="s">
        <v>63</v>
      </c>
      <c r="C20" s="286" t="s">
        <v>63</v>
      </c>
      <c r="D20" s="286" t="s">
        <v>63</v>
      </c>
      <c r="E20" s="286" t="s">
        <v>63</v>
      </c>
      <c r="F20" s="286" t="s">
        <v>63</v>
      </c>
      <c r="G20" s="157">
        <v>901</v>
      </c>
      <c r="H20" s="157">
        <v>860</v>
      </c>
      <c r="I20" s="157">
        <v>843</v>
      </c>
      <c r="J20" s="159">
        <v>899</v>
      </c>
      <c r="K20" s="159">
        <v>860</v>
      </c>
      <c r="L20" s="187" t="s">
        <v>712</v>
      </c>
    </row>
    <row r="21" spans="1:12" ht="15" customHeight="1" x14ac:dyDescent="0.25">
      <c r="A21" s="184" t="s">
        <v>699</v>
      </c>
      <c r="B21" s="285" t="s">
        <v>63</v>
      </c>
      <c r="C21" s="286" t="s">
        <v>63</v>
      </c>
      <c r="D21" s="286" t="s">
        <v>63</v>
      </c>
      <c r="E21" s="286" t="s">
        <v>63</v>
      </c>
      <c r="F21" s="286" t="s">
        <v>63</v>
      </c>
      <c r="G21" s="157">
        <v>650</v>
      </c>
      <c r="H21" s="157">
        <v>565</v>
      </c>
      <c r="I21" s="157">
        <v>630</v>
      </c>
      <c r="J21" s="159">
        <v>622</v>
      </c>
      <c r="K21" s="159">
        <v>710</v>
      </c>
      <c r="L21" s="187" t="s">
        <v>713</v>
      </c>
    </row>
    <row r="22" spans="1:12" ht="15" customHeight="1" x14ac:dyDescent="0.25">
      <c r="A22" s="184" t="s">
        <v>700</v>
      </c>
      <c r="B22" s="159">
        <v>200</v>
      </c>
      <c r="C22" s="157">
        <v>134</v>
      </c>
      <c r="D22" s="157">
        <v>262</v>
      </c>
      <c r="E22" s="157">
        <v>217</v>
      </c>
      <c r="F22" s="157">
        <v>291</v>
      </c>
      <c r="G22" s="157">
        <v>5753</v>
      </c>
      <c r="H22" s="157">
        <v>5468</v>
      </c>
      <c r="I22" s="157">
        <v>5884</v>
      </c>
      <c r="J22" s="159">
        <v>5244</v>
      </c>
      <c r="K22" s="159">
        <v>5618</v>
      </c>
      <c r="L22" s="187" t="s">
        <v>714</v>
      </c>
    </row>
    <row r="23" spans="1:12" ht="15" customHeight="1" x14ac:dyDescent="0.25">
      <c r="A23" s="184" t="s">
        <v>701</v>
      </c>
      <c r="B23" s="159">
        <v>30</v>
      </c>
      <c r="C23" s="157">
        <v>26</v>
      </c>
      <c r="D23" s="157">
        <v>21</v>
      </c>
      <c r="E23" s="157">
        <v>14</v>
      </c>
      <c r="F23" s="157">
        <v>47</v>
      </c>
      <c r="G23" s="157" t="s">
        <v>140</v>
      </c>
      <c r="H23" s="157" t="s">
        <v>140</v>
      </c>
      <c r="I23" s="157" t="s">
        <v>140</v>
      </c>
      <c r="J23" s="157" t="s">
        <v>140</v>
      </c>
      <c r="K23" s="157" t="s">
        <v>140</v>
      </c>
      <c r="L23" s="187" t="s">
        <v>715</v>
      </c>
    </row>
    <row r="24" spans="1:12" ht="15" customHeight="1" x14ac:dyDescent="0.25">
      <c r="A24" s="184" t="s">
        <v>702</v>
      </c>
      <c r="B24" s="159">
        <v>27</v>
      </c>
      <c r="C24" s="157">
        <v>24</v>
      </c>
      <c r="D24" s="157">
        <v>1</v>
      </c>
      <c r="E24" s="157">
        <v>8</v>
      </c>
      <c r="F24" s="157">
        <v>27</v>
      </c>
      <c r="G24" s="157">
        <v>55</v>
      </c>
      <c r="H24" s="157">
        <v>65</v>
      </c>
      <c r="I24" s="157">
        <v>15</v>
      </c>
      <c r="J24" s="159">
        <v>37</v>
      </c>
      <c r="K24" s="159">
        <v>47</v>
      </c>
      <c r="L24" s="187" t="s">
        <v>716</v>
      </c>
    </row>
    <row r="25" spans="1:12" ht="15" customHeight="1" x14ac:dyDescent="0.25">
      <c r="A25" s="184" t="s">
        <v>703</v>
      </c>
      <c r="B25" s="159">
        <v>2</v>
      </c>
      <c r="C25" s="286" t="s">
        <v>63</v>
      </c>
      <c r="D25" s="286">
        <v>1</v>
      </c>
      <c r="E25" s="286" t="s">
        <v>63</v>
      </c>
      <c r="F25" s="286">
        <v>1</v>
      </c>
      <c r="G25" s="157">
        <v>2820</v>
      </c>
      <c r="H25" s="157">
        <v>3163</v>
      </c>
      <c r="I25" s="157">
        <v>3255</v>
      </c>
      <c r="J25" s="159">
        <v>2996</v>
      </c>
      <c r="K25" s="159">
        <v>3064</v>
      </c>
      <c r="L25" s="187" t="s">
        <v>717</v>
      </c>
    </row>
    <row r="26" spans="1:12" ht="15" customHeight="1" x14ac:dyDescent="0.25">
      <c r="A26" s="287" t="s">
        <v>894</v>
      </c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215" t="s">
        <v>141</v>
      </c>
    </row>
    <row r="27" spans="1:12" ht="15" customHeight="1" x14ac:dyDescent="0.25">
      <c r="A27" s="284" t="s">
        <v>142</v>
      </c>
      <c r="B27" s="159"/>
      <c r="C27" s="157"/>
      <c r="D27" s="157"/>
      <c r="E27" s="157"/>
      <c r="F27" s="157"/>
      <c r="G27" s="157"/>
      <c r="H27" s="157"/>
      <c r="I27" s="157"/>
      <c r="J27" s="159"/>
      <c r="K27" s="159"/>
      <c r="L27" s="220" t="s">
        <v>72</v>
      </c>
    </row>
    <row r="28" spans="1:12" ht="15" customHeight="1" x14ac:dyDescent="0.25">
      <c r="A28" s="184" t="s">
        <v>718</v>
      </c>
      <c r="B28" s="159">
        <v>17</v>
      </c>
      <c r="C28" s="157">
        <v>4</v>
      </c>
      <c r="D28" s="157">
        <v>3</v>
      </c>
      <c r="E28" s="157">
        <v>6</v>
      </c>
      <c r="F28" s="157">
        <v>4</v>
      </c>
      <c r="G28" s="157">
        <v>2340</v>
      </c>
      <c r="H28" s="157">
        <v>2631</v>
      </c>
      <c r="I28" s="157">
        <v>2760</v>
      </c>
      <c r="J28" s="159">
        <v>2997</v>
      </c>
      <c r="K28" s="159">
        <v>3160</v>
      </c>
      <c r="L28" s="187" t="s">
        <v>728</v>
      </c>
    </row>
    <row r="29" spans="1:12" ht="15" customHeight="1" x14ac:dyDescent="0.25">
      <c r="A29" s="184" t="s">
        <v>719</v>
      </c>
      <c r="B29" s="159">
        <v>31</v>
      </c>
      <c r="C29" s="157">
        <v>34</v>
      </c>
      <c r="D29" s="157">
        <v>39</v>
      </c>
      <c r="E29" s="286" t="s">
        <v>63</v>
      </c>
      <c r="F29" s="286" t="s">
        <v>63</v>
      </c>
      <c r="G29" s="157">
        <v>2561</v>
      </c>
      <c r="H29" s="157">
        <v>2786</v>
      </c>
      <c r="I29" s="157">
        <v>3099</v>
      </c>
      <c r="J29" s="159">
        <v>3291</v>
      </c>
      <c r="K29" s="159">
        <v>3606</v>
      </c>
      <c r="L29" s="187" t="s">
        <v>729</v>
      </c>
    </row>
    <row r="30" spans="1:12" ht="15" customHeight="1" x14ac:dyDescent="0.25">
      <c r="A30" s="184" t="s">
        <v>720</v>
      </c>
      <c r="B30" s="285" t="s">
        <v>63</v>
      </c>
      <c r="C30" s="286" t="s">
        <v>63</v>
      </c>
      <c r="D30" s="286" t="s">
        <v>63</v>
      </c>
      <c r="E30" s="286" t="s">
        <v>63</v>
      </c>
      <c r="F30" s="286" t="s">
        <v>63</v>
      </c>
      <c r="G30" s="157">
        <v>1649</v>
      </c>
      <c r="H30" s="157">
        <v>1688</v>
      </c>
      <c r="I30" s="157">
        <v>1723</v>
      </c>
      <c r="J30" s="159">
        <v>1804</v>
      </c>
      <c r="K30" s="159">
        <v>1743</v>
      </c>
      <c r="L30" s="187" t="s">
        <v>730</v>
      </c>
    </row>
    <row r="31" spans="1:12" ht="15" customHeight="1" x14ac:dyDescent="0.25">
      <c r="A31" s="184" t="s">
        <v>721</v>
      </c>
      <c r="B31" s="159">
        <v>18932</v>
      </c>
      <c r="C31" s="157">
        <v>21317</v>
      </c>
      <c r="D31" s="157">
        <v>22463</v>
      </c>
      <c r="E31" s="157">
        <v>23643</v>
      </c>
      <c r="F31" s="157">
        <v>21342</v>
      </c>
      <c r="G31" s="157">
        <v>32895</v>
      </c>
      <c r="H31" s="157">
        <v>34223</v>
      </c>
      <c r="I31" s="157">
        <v>35176</v>
      </c>
      <c r="J31" s="159">
        <v>36927</v>
      </c>
      <c r="K31" s="159">
        <v>35378</v>
      </c>
      <c r="L31" s="187" t="s">
        <v>731</v>
      </c>
    </row>
    <row r="32" spans="1:12" ht="15" customHeight="1" x14ac:dyDescent="0.25">
      <c r="A32" s="184" t="s">
        <v>722</v>
      </c>
      <c r="B32" s="285" t="s">
        <v>63</v>
      </c>
      <c r="C32" s="286" t="s">
        <v>63</v>
      </c>
      <c r="D32" s="286" t="s">
        <v>63</v>
      </c>
      <c r="E32" s="286" t="s">
        <v>63</v>
      </c>
      <c r="F32" s="286" t="s">
        <v>63</v>
      </c>
      <c r="G32" s="157">
        <v>3716</v>
      </c>
      <c r="H32" s="157">
        <v>3828</v>
      </c>
      <c r="I32" s="157">
        <v>3958</v>
      </c>
      <c r="J32" s="159">
        <v>4015</v>
      </c>
      <c r="K32" s="159">
        <v>4149</v>
      </c>
      <c r="L32" s="187" t="s">
        <v>732</v>
      </c>
    </row>
    <row r="33" spans="1:12" ht="15" customHeight="1" x14ac:dyDescent="0.25">
      <c r="A33" s="184" t="s">
        <v>723</v>
      </c>
      <c r="B33" s="159">
        <v>1395</v>
      </c>
      <c r="C33" s="157">
        <v>1955</v>
      </c>
      <c r="D33" s="157">
        <v>1754</v>
      </c>
      <c r="E33" s="157">
        <v>2574</v>
      </c>
      <c r="F33" s="157">
        <v>2053</v>
      </c>
      <c r="G33" s="157">
        <v>11889</v>
      </c>
      <c r="H33" s="157">
        <v>12772</v>
      </c>
      <c r="I33" s="157">
        <v>13207</v>
      </c>
      <c r="J33" s="159">
        <v>14005</v>
      </c>
      <c r="K33" s="159">
        <v>14070</v>
      </c>
      <c r="L33" s="187" t="s">
        <v>733</v>
      </c>
    </row>
    <row r="34" spans="1:12" ht="15" customHeight="1" x14ac:dyDescent="0.25">
      <c r="A34" s="184" t="s">
        <v>724</v>
      </c>
      <c r="B34" s="159">
        <v>281</v>
      </c>
      <c r="C34" s="157">
        <v>251</v>
      </c>
      <c r="D34" s="157">
        <v>235</v>
      </c>
      <c r="E34" s="157">
        <v>237</v>
      </c>
      <c r="F34" s="157">
        <v>217</v>
      </c>
      <c r="G34" s="157">
        <v>11157</v>
      </c>
      <c r="H34" s="157">
        <v>11419</v>
      </c>
      <c r="I34" s="157">
        <v>10800</v>
      </c>
      <c r="J34" s="159">
        <v>11450</v>
      </c>
      <c r="K34" s="159">
        <v>10964</v>
      </c>
      <c r="L34" s="187" t="s">
        <v>734</v>
      </c>
    </row>
    <row r="35" spans="1:12" ht="15" customHeight="1" x14ac:dyDescent="0.25">
      <c r="A35" s="184" t="s">
        <v>725</v>
      </c>
      <c r="B35" s="159">
        <v>341</v>
      </c>
      <c r="C35" s="157">
        <v>275</v>
      </c>
      <c r="D35" s="157">
        <v>278</v>
      </c>
      <c r="E35" s="157">
        <v>286</v>
      </c>
      <c r="F35" s="157">
        <v>272</v>
      </c>
      <c r="G35" s="157">
        <v>12020</v>
      </c>
      <c r="H35" s="157">
        <v>13205</v>
      </c>
      <c r="I35" s="157">
        <v>12342</v>
      </c>
      <c r="J35" s="159">
        <v>12943</v>
      </c>
      <c r="K35" s="159">
        <v>12556</v>
      </c>
      <c r="L35" s="187" t="s">
        <v>735</v>
      </c>
    </row>
    <row r="36" spans="1:12" ht="15" customHeight="1" x14ac:dyDescent="0.25">
      <c r="A36" s="184" t="s">
        <v>726</v>
      </c>
      <c r="B36" s="159">
        <v>51</v>
      </c>
      <c r="C36" s="157">
        <v>40</v>
      </c>
      <c r="D36" s="157">
        <v>54</v>
      </c>
      <c r="E36" s="157">
        <v>48</v>
      </c>
      <c r="F36" s="157">
        <v>31</v>
      </c>
      <c r="G36" s="157">
        <v>2600</v>
      </c>
      <c r="H36" s="157">
        <v>2390</v>
      </c>
      <c r="I36" s="157">
        <v>2282</v>
      </c>
      <c r="J36" s="159">
        <v>2102</v>
      </c>
      <c r="K36" s="159">
        <v>1970</v>
      </c>
      <c r="L36" s="187" t="s">
        <v>736</v>
      </c>
    </row>
    <row r="37" spans="1:12" ht="15" customHeight="1" x14ac:dyDescent="0.25">
      <c r="A37" s="184" t="s">
        <v>727</v>
      </c>
      <c r="B37" s="159">
        <v>12</v>
      </c>
      <c r="C37" s="157">
        <v>9</v>
      </c>
      <c r="D37" s="286" t="s">
        <v>63</v>
      </c>
      <c r="E37" s="286">
        <v>5</v>
      </c>
      <c r="F37" s="286" t="s">
        <v>63</v>
      </c>
      <c r="G37" s="157">
        <v>3220</v>
      </c>
      <c r="H37" s="157">
        <v>3092</v>
      </c>
      <c r="I37" s="157">
        <v>3172</v>
      </c>
      <c r="J37" s="159">
        <v>2779</v>
      </c>
      <c r="K37" s="159">
        <v>2426</v>
      </c>
      <c r="L37" s="187" t="s">
        <v>737</v>
      </c>
    </row>
    <row r="38" spans="1:12" ht="15" customHeight="1" x14ac:dyDescent="0.25">
      <c r="A38" s="287" t="s">
        <v>893</v>
      </c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215" t="s">
        <v>143</v>
      </c>
    </row>
    <row r="39" spans="1:12" ht="15" customHeight="1" x14ac:dyDescent="0.25">
      <c r="A39" s="284" t="s">
        <v>71</v>
      </c>
      <c r="B39" s="159"/>
      <c r="C39" s="157"/>
      <c r="D39" s="157"/>
      <c r="E39" s="157"/>
      <c r="F39" s="157"/>
      <c r="G39" s="157"/>
      <c r="H39" s="157"/>
      <c r="I39" s="157"/>
      <c r="J39" s="159"/>
      <c r="K39" s="159"/>
      <c r="L39" s="220" t="s">
        <v>72</v>
      </c>
    </row>
    <row r="40" spans="1:12" ht="15" customHeight="1" x14ac:dyDescent="0.25">
      <c r="A40" s="184" t="s">
        <v>738</v>
      </c>
      <c r="B40" s="159">
        <v>1320</v>
      </c>
      <c r="C40" s="157">
        <v>1743</v>
      </c>
      <c r="D40" s="157">
        <v>1278</v>
      </c>
      <c r="E40" s="157">
        <v>1172</v>
      </c>
      <c r="F40" s="157">
        <v>938</v>
      </c>
      <c r="G40" s="157">
        <v>38759</v>
      </c>
      <c r="H40" s="157">
        <v>40608</v>
      </c>
      <c r="I40" s="157">
        <v>39845</v>
      </c>
      <c r="J40" s="159">
        <v>38647</v>
      </c>
      <c r="K40" s="159">
        <v>39337</v>
      </c>
      <c r="L40" s="187" t="s">
        <v>740</v>
      </c>
    </row>
    <row r="41" spans="1:12" ht="15" customHeight="1" x14ac:dyDescent="0.25">
      <c r="A41" s="184" t="s">
        <v>739</v>
      </c>
      <c r="B41" s="159">
        <v>4110</v>
      </c>
      <c r="C41" s="157">
        <v>3927</v>
      </c>
      <c r="D41" s="157">
        <v>3319</v>
      </c>
      <c r="E41" s="157">
        <v>3132</v>
      </c>
      <c r="F41" s="157">
        <v>3309</v>
      </c>
      <c r="G41" s="157">
        <v>35547</v>
      </c>
      <c r="H41" s="157">
        <v>34213</v>
      </c>
      <c r="I41" s="157">
        <v>34810</v>
      </c>
      <c r="J41" s="159">
        <v>33286</v>
      </c>
      <c r="K41" s="159">
        <v>33702</v>
      </c>
      <c r="L41" s="187" t="s">
        <v>741</v>
      </c>
    </row>
    <row r="43" spans="1:12" ht="15" customHeight="1" x14ac:dyDescent="0.25">
      <c r="A43" s="194" t="s">
        <v>1058</v>
      </c>
      <c r="L43" s="172" t="s">
        <v>1058</v>
      </c>
    </row>
  </sheetData>
  <mergeCells count="7">
    <mergeCell ref="L5:L8"/>
    <mergeCell ref="A5:A8"/>
    <mergeCell ref="B5:F5"/>
    <mergeCell ref="G5:K5"/>
    <mergeCell ref="B6:F7"/>
    <mergeCell ref="G6:K6"/>
    <mergeCell ref="G7:K7"/>
  </mergeCells>
  <hyperlinks>
    <hyperlink ref="A43" r:id="rId1" location="!/view/sk/VBD_SLOVSTAT/pl2006rs/v_pl2006rs_00_00_00_sk" display="DATAcube: pl2006rs"/>
    <hyperlink ref="L43" r:id="rId2" location="!/view/sk/VBD_SLOVSTAT/pl2006rs/v_pl2006rs_00_00_00_en" display="DATAcube: pl2006rs"/>
    <hyperlink ref="M2" location="'Obsah Content'!A1" display="Obsah/Content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zoomScaleNormal="100" workbookViewId="0"/>
  </sheetViews>
  <sheetFormatPr defaultColWidth="9.140625" defaultRowHeight="15" customHeight="1" x14ac:dyDescent="0.25"/>
  <cols>
    <col min="1" max="1" width="84.140625" style="139" customWidth="1"/>
    <col min="2" max="4" width="11.7109375" style="139" customWidth="1"/>
    <col min="5" max="5" width="13.85546875" style="139" customWidth="1"/>
    <col min="6" max="6" width="88.7109375" style="139" customWidth="1"/>
    <col min="7" max="16384" width="9.140625" style="139"/>
  </cols>
  <sheetData>
    <row r="1" spans="1:7" ht="15" customHeight="1" x14ac:dyDescent="0.25">
      <c r="A1" s="173" t="s">
        <v>1091</v>
      </c>
      <c r="B1" s="173"/>
      <c r="C1" s="173"/>
    </row>
    <row r="2" spans="1:7" ht="15" customHeight="1" x14ac:dyDescent="0.25">
      <c r="A2" s="175" t="s">
        <v>1092</v>
      </c>
      <c r="G2" s="412" t="s">
        <v>1068</v>
      </c>
    </row>
    <row r="3" spans="1:7" ht="15" customHeight="1" x14ac:dyDescent="0.25">
      <c r="A3" s="197"/>
    </row>
    <row r="4" spans="1:7" ht="15" customHeight="1" thickBot="1" x14ac:dyDescent="0.3">
      <c r="A4" s="197" t="s">
        <v>144</v>
      </c>
      <c r="F4" s="206" t="s">
        <v>145</v>
      </c>
    </row>
    <row r="5" spans="1:7" ht="15" customHeight="1" thickTop="1" thickBot="1" x14ac:dyDescent="0.3">
      <c r="A5" s="444" t="s">
        <v>146</v>
      </c>
      <c r="B5" s="479" t="s">
        <v>147</v>
      </c>
      <c r="C5" s="480"/>
      <c r="D5" s="480"/>
      <c r="E5" s="481"/>
      <c r="F5" s="418" t="s">
        <v>148</v>
      </c>
    </row>
    <row r="6" spans="1:7" ht="15" customHeight="1" thickBot="1" x14ac:dyDescent="0.3">
      <c r="A6" s="485"/>
      <c r="B6" s="417" t="s">
        <v>102</v>
      </c>
      <c r="C6" s="417" t="s">
        <v>747</v>
      </c>
      <c r="D6" s="417" t="s">
        <v>748</v>
      </c>
      <c r="E6" s="417" t="s">
        <v>749</v>
      </c>
      <c r="F6" s="419"/>
    </row>
    <row r="7" spans="1:7" ht="15" customHeight="1" thickBot="1" x14ac:dyDescent="0.3">
      <c r="A7" s="485"/>
      <c r="B7" s="482" t="s">
        <v>149</v>
      </c>
      <c r="C7" s="483"/>
      <c r="D7" s="483"/>
      <c r="E7" s="484"/>
      <c r="F7" s="419"/>
    </row>
    <row r="8" spans="1:7" ht="15" customHeight="1" thickBot="1" x14ac:dyDescent="0.3">
      <c r="A8" s="445"/>
      <c r="B8" s="199" t="s">
        <v>103</v>
      </c>
      <c r="C8" s="199" t="s">
        <v>150</v>
      </c>
      <c r="D8" s="199" t="s">
        <v>151</v>
      </c>
      <c r="E8" s="199" t="s">
        <v>152</v>
      </c>
      <c r="F8" s="420"/>
    </row>
    <row r="9" spans="1:7" ht="15" customHeight="1" thickTop="1" x14ac:dyDescent="0.25">
      <c r="A9" s="287" t="s">
        <v>1064</v>
      </c>
      <c r="B9" s="138">
        <v>2597456.683474998</v>
      </c>
      <c r="C9" s="138">
        <v>1508918.9149299979</v>
      </c>
      <c r="D9" s="138">
        <v>1022120.8568000004</v>
      </c>
      <c r="E9" s="138">
        <v>66416.91174499999</v>
      </c>
      <c r="F9" s="288" t="s">
        <v>1065</v>
      </c>
    </row>
    <row r="10" spans="1:7" ht="15" customHeight="1" x14ac:dyDescent="0.25">
      <c r="A10" s="182" t="s">
        <v>77</v>
      </c>
      <c r="B10" s="289"/>
      <c r="C10" s="289"/>
      <c r="D10" s="289"/>
      <c r="E10" s="289"/>
      <c r="F10" s="183" t="s">
        <v>72</v>
      </c>
    </row>
    <row r="11" spans="1:7" ht="15" customHeight="1" x14ac:dyDescent="0.25">
      <c r="A11" s="184" t="s">
        <v>1093</v>
      </c>
      <c r="B11" s="289">
        <v>121078.74337200008</v>
      </c>
      <c r="C11" s="289">
        <v>115983.94067200008</v>
      </c>
      <c r="D11" s="289">
        <v>57.905000000000001</v>
      </c>
      <c r="E11" s="289">
        <v>5036.8977000000041</v>
      </c>
      <c r="F11" s="290" t="s">
        <v>1094</v>
      </c>
    </row>
    <row r="12" spans="1:7" ht="15" customHeight="1" x14ac:dyDescent="0.25">
      <c r="A12" s="184" t="s">
        <v>1095</v>
      </c>
      <c r="B12" s="289">
        <v>11085.499524999999</v>
      </c>
      <c r="C12" s="289">
        <v>6081.0600700000005</v>
      </c>
      <c r="D12" s="289">
        <v>44.015700000000002</v>
      </c>
      <c r="E12" s="289">
        <v>4960.4237549999989</v>
      </c>
      <c r="F12" s="290" t="s">
        <v>1096</v>
      </c>
    </row>
    <row r="13" spans="1:7" ht="15" customHeight="1" x14ac:dyDescent="0.25">
      <c r="A13" s="184" t="s">
        <v>1097</v>
      </c>
      <c r="B13" s="289">
        <v>7495.6816999999983</v>
      </c>
      <c r="C13" s="289">
        <v>7178.3066999999983</v>
      </c>
      <c r="D13" s="289" t="s">
        <v>63</v>
      </c>
      <c r="E13" s="289">
        <v>317.375</v>
      </c>
      <c r="F13" s="189" t="s">
        <v>1098</v>
      </c>
    </row>
    <row r="14" spans="1:7" ht="15" customHeight="1" x14ac:dyDescent="0.25">
      <c r="A14" s="255" t="s">
        <v>1099</v>
      </c>
      <c r="B14" s="289">
        <v>322.63210000000004</v>
      </c>
      <c r="C14" s="289">
        <v>307.45840000000004</v>
      </c>
      <c r="D14" s="289" t="s">
        <v>63</v>
      </c>
      <c r="E14" s="289">
        <v>15.1737</v>
      </c>
      <c r="F14" s="189" t="s">
        <v>1100</v>
      </c>
    </row>
    <row r="15" spans="1:7" ht="15" customHeight="1" x14ac:dyDescent="0.25">
      <c r="A15" s="255" t="s">
        <v>1101</v>
      </c>
      <c r="B15" s="289">
        <v>22.894299999999998</v>
      </c>
      <c r="C15" s="289">
        <v>22.638299999999997</v>
      </c>
      <c r="D15" s="289" t="s">
        <v>63</v>
      </c>
      <c r="E15" s="289">
        <v>0.25600000000000001</v>
      </c>
      <c r="F15" s="187" t="s">
        <v>1102</v>
      </c>
    </row>
    <row r="16" spans="1:7" ht="15" customHeight="1" x14ac:dyDescent="0.25">
      <c r="A16" s="255" t="s">
        <v>1103</v>
      </c>
      <c r="B16" s="292">
        <v>42396.109372000006</v>
      </c>
      <c r="C16" s="292">
        <v>1863.7405000000001</v>
      </c>
      <c r="D16" s="292">
        <v>15872.58</v>
      </c>
      <c r="E16" s="292">
        <v>24659.788872000005</v>
      </c>
      <c r="F16" s="189" t="s">
        <v>1104</v>
      </c>
    </row>
    <row r="17" spans="1:7" ht="15" customHeight="1" x14ac:dyDescent="0.25">
      <c r="A17" s="255" t="s">
        <v>1105</v>
      </c>
      <c r="B17" s="292">
        <v>1648.3820740000003</v>
      </c>
      <c r="C17" s="292">
        <v>1515.2610740000005</v>
      </c>
      <c r="D17" s="421">
        <v>87.1</v>
      </c>
      <c r="E17" s="292">
        <v>46.020999999999994</v>
      </c>
      <c r="F17" s="189" t="s">
        <v>1106</v>
      </c>
    </row>
    <row r="18" spans="1:7" ht="15" customHeight="1" x14ac:dyDescent="0.25">
      <c r="A18" s="255" t="s">
        <v>1107</v>
      </c>
      <c r="B18" s="289">
        <v>1.1439999999999999</v>
      </c>
      <c r="C18" s="289">
        <v>0</v>
      </c>
      <c r="D18" s="289">
        <v>2E-3</v>
      </c>
      <c r="E18" s="289">
        <v>1.1419999999999999</v>
      </c>
      <c r="F18" s="187" t="s">
        <v>1108</v>
      </c>
    </row>
    <row r="19" spans="1:7" ht="15" customHeight="1" x14ac:dyDescent="0.25">
      <c r="A19" s="255" t="s">
        <v>1109</v>
      </c>
      <c r="B19" s="289">
        <v>3492</v>
      </c>
      <c r="C19" s="289">
        <v>3492</v>
      </c>
      <c r="D19" s="289" t="s">
        <v>63</v>
      </c>
      <c r="E19" s="289" t="s">
        <v>63</v>
      </c>
      <c r="F19" s="187" t="s">
        <v>1110</v>
      </c>
    </row>
    <row r="20" spans="1:7" ht="15" customHeight="1" x14ac:dyDescent="0.25">
      <c r="A20" s="255" t="s">
        <v>154</v>
      </c>
      <c r="B20" s="289">
        <v>109431.95292399994</v>
      </c>
      <c r="C20" s="289">
        <v>107652.31203399993</v>
      </c>
      <c r="D20" s="289">
        <v>5.2871000000000015</v>
      </c>
      <c r="E20" s="289">
        <v>1774.3537899999999</v>
      </c>
      <c r="F20" s="290" t="s">
        <v>155</v>
      </c>
    </row>
    <row r="21" spans="1:7" ht="15" customHeight="1" x14ac:dyDescent="0.25">
      <c r="A21" s="255" t="s">
        <v>156</v>
      </c>
      <c r="B21" s="289">
        <v>85852.640549999982</v>
      </c>
      <c r="C21" s="289">
        <v>76553.046249999985</v>
      </c>
      <c r="D21" s="289">
        <v>4.1859999999999991</v>
      </c>
      <c r="E21" s="289">
        <v>9295.4082999999991</v>
      </c>
      <c r="F21" s="290" t="s">
        <v>157</v>
      </c>
    </row>
    <row r="22" spans="1:7" ht="15" customHeight="1" x14ac:dyDescent="0.25">
      <c r="A22" s="255" t="s">
        <v>743</v>
      </c>
      <c r="B22" s="289"/>
      <c r="C22" s="289"/>
      <c r="D22" s="289"/>
      <c r="E22" s="289"/>
      <c r="F22" s="189" t="s">
        <v>745</v>
      </c>
    </row>
    <row r="23" spans="1:7" ht="15" customHeight="1" x14ac:dyDescent="0.25">
      <c r="A23" s="431" t="s">
        <v>744</v>
      </c>
      <c r="B23" s="289">
        <v>3771.8756999999973</v>
      </c>
      <c r="C23" s="289">
        <v>3758.1796999999974</v>
      </c>
      <c r="D23" s="289">
        <v>0.46399999999999997</v>
      </c>
      <c r="E23" s="289">
        <v>13.231999999999999</v>
      </c>
      <c r="F23" s="291" t="s">
        <v>746</v>
      </c>
    </row>
    <row r="24" spans="1:7" ht="15" customHeight="1" x14ac:dyDescent="0.25">
      <c r="A24" s="255" t="s">
        <v>1111</v>
      </c>
      <c r="B24" s="289">
        <v>17259.045995999983</v>
      </c>
      <c r="C24" s="289">
        <v>17251.060995999982</v>
      </c>
      <c r="D24" s="289" t="s">
        <v>63</v>
      </c>
      <c r="E24" s="289">
        <v>7.9849999999999994</v>
      </c>
      <c r="F24" s="187" t="s">
        <v>1112</v>
      </c>
    </row>
    <row r="25" spans="1:7" ht="15" customHeight="1" x14ac:dyDescent="0.25">
      <c r="A25" s="184" t="s">
        <v>895</v>
      </c>
      <c r="B25" s="292">
        <v>130.50200000000012</v>
      </c>
      <c r="C25" s="292">
        <v>0.9</v>
      </c>
      <c r="D25" s="292">
        <v>119.01700000000012</v>
      </c>
      <c r="E25" s="292">
        <v>10.585000000000001</v>
      </c>
      <c r="F25" s="189" t="s">
        <v>896</v>
      </c>
    </row>
    <row r="26" spans="1:7" ht="15" customHeight="1" x14ac:dyDescent="0.25">
      <c r="A26" s="184" t="s">
        <v>897</v>
      </c>
      <c r="B26" s="292">
        <v>51818.032823999863</v>
      </c>
      <c r="C26" s="292">
        <v>51217.559823999865</v>
      </c>
      <c r="D26" s="421">
        <v>6.4169999999999998</v>
      </c>
      <c r="E26" s="292">
        <v>594.05600000000027</v>
      </c>
      <c r="F26" s="189" t="s">
        <v>898</v>
      </c>
    </row>
    <row r="27" spans="1:7" ht="15" customHeight="1" x14ac:dyDescent="0.25">
      <c r="A27" s="184" t="s">
        <v>158</v>
      </c>
      <c r="B27" s="289">
        <v>7393.561999999999</v>
      </c>
      <c r="C27" s="289">
        <v>7172.9199999999992</v>
      </c>
      <c r="D27" s="289">
        <v>33.683999999999997</v>
      </c>
      <c r="E27" s="289">
        <v>186.95800000000003</v>
      </c>
      <c r="F27" s="187" t="s">
        <v>159</v>
      </c>
    </row>
    <row r="28" spans="1:7" ht="15" customHeight="1" x14ac:dyDescent="0.25">
      <c r="A28" s="184" t="s">
        <v>160</v>
      </c>
      <c r="B28" s="289">
        <v>1134.5739999999998</v>
      </c>
      <c r="C28" s="289">
        <v>1030.9339999999997</v>
      </c>
      <c r="D28" s="289">
        <v>24.494000000000003</v>
      </c>
      <c r="E28" s="289">
        <v>79.146000000000029</v>
      </c>
      <c r="F28" s="187" t="s">
        <v>161</v>
      </c>
    </row>
    <row r="29" spans="1:7" ht="15" customHeight="1" x14ac:dyDescent="0.25">
      <c r="A29" s="184" t="s">
        <v>162</v>
      </c>
      <c r="B29" s="289">
        <v>22.934000000000001</v>
      </c>
      <c r="C29" s="289">
        <v>18.591999999999999</v>
      </c>
      <c r="D29" s="289">
        <v>3.7720000000000002</v>
      </c>
      <c r="E29" s="292">
        <v>0.57000000000000006</v>
      </c>
      <c r="F29" s="187" t="s">
        <v>163</v>
      </c>
    </row>
    <row r="30" spans="1:7" ht="15" customHeight="1" x14ac:dyDescent="0.25">
      <c r="A30" s="184" t="s">
        <v>164</v>
      </c>
      <c r="B30" s="289">
        <v>7.3709999999999978</v>
      </c>
      <c r="C30" s="289" t="s">
        <v>63</v>
      </c>
      <c r="D30" s="289">
        <v>7.3709999999999978</v>
      </c>
      <c r="E30" s="289" t="s">
        <v>63</v>
      </c>
      <c r="F30" s="187" t="s">
        <v>165</v>
      </c>
    </row>
    <row r="31" spans="1:7" ht="15" customHeight="1" x14ac:dyDescent="0.25">
      <c r="A31" s="184" t="s">
        <v>166</v>
      </c>
      <c r="B31" s="289">
        <v>1.2389999999999999</v>
      </c>
      <c r="C31" s="289" t="s">
        <v>63</v>
      </c>
      <c r="D31" s="289">
        <v>1.2389999999999999</v>
      </c>
      <c r="E31" s="289" t="s">
        <v>63</v>
      </c>
      <c r="F31" s="187" t="s">
        <v>167</v>
      </c>
      <c r="G31" s="154"/>
    </row>
    <row r="32" spans="1:7" ht="15" customHeight="1" x14ac:dyDescent="0.25">
      <c r="A32" s="184" t="s">
        <v>168</v>
      </c>
      <c r="B32" s="289">
        <v>0.378</v>
      </c>
      <c r="C32" s="289" t="s">
        <v>63</v>
      </c>
      <c r="D32" s="289">
        <v>0.378</v>
      </c>
      <c r="E32" s="289" t="s">
        <v>63</v>
      </c>
      <c r="F32" s="187" t="s">
        <v>169</v>
      </c>
      <c r="G32" s="244"/>
    </row>
    <row r="33" spans="1:7" ht="15" customHeight="1" x14ac:dyDescent="0.25">
      <c r="A33" s="184" t="s">
        <v>170</v>
      </c>
      <c r="B33" s="289">
        <v>11.836999999999998</v>
      </c>
      <c r="C33" s="289" t="s">
        <v>63</v>
      </c>
      <c r="D33" s="289">
        <v>11.836999999999998</v>
      </c>
      <c r="E33" s="289" t="s">
        <v>63</v>
      </c>
      <c r="F33" s="187" t="s">
        <v>171</v>
      </c>
      <c r="G33" s="244"/>
    </row>
    <row r="34" spans="1:7" ht="15" customHeight="1" x14ac:dyDescent="0.25">
      <c r="A34" s="184" t="s">
        <v>899</v>
      </c>
      <c r="B34" s="292">
        <v>182.9916680000002</v>
      </c>
      <c r="C34" s="292">
        <v>163.67722800000018</v>
      </c>
      <c r="D34" s="289" t="s">
        <v>63</v>
      </c>
      <c r="E34" s="292">
        <v>19.314440000000001</v>
      </c>
      <c r="F34" s="290" t="s">
        <v>900</v>
      </c>
      <c r="G34" s="244"/>
    </row>
    <row r="35" spans="1:7" ht="15" customHeight="1" x14ac:dyDescent="0.25">
      <c r="A35" s="184" t="s">
        <v>901</v>
      </c>
      <c r="B35" s="292">
        <v>4662.0219999999945</v>
      </c>
      <c r="C35" s="292">
        <v>4629.7569999999942</v>
      </c>
      <c r="D35" s="289" t="s">
        <v>63</v>
      </c>
      <c r="E35" s="292">
        <v>32.265000000000001</v>
      </c>
      <c r="F35" s="187" t="s">
        <v>902</v>
      </c>
      <c r="G35" s="244"/>
    </row>
    <row r="36" spans="1:7" ht="15" customHeight="1" x14ac:dyDescent="0.25">
      <c r="A36" s="184" t="s">
        <v>172</v>
      </c>
      <c r="B36" s="289">
        <v>2127.7405599999956</v>
      </c>
      <c r="C36" s="289">
        <v>2049.6871599999959</v>
      </c>
      <c r="D36" s="289" t="s">
        <v>63</v>
      </c>
      <c r="E36" s="289">
        <v>78.053399999999996</v>
      </c>
      <c r="F36" s="290" t="s">
        <v>173</v>
      </c>
      <c r="G36" s="244"/>
    </row>
    <row r="37" spans="1:7" x14ac:dyDescent="0.25">
      <c r="A37" s="184" t="s">
        <v>174</v>
      </c>
      <c r="B37" s="289">
        <v>175.35299999999987</v>
      </c>
      <c r="C37" s="289">
        <v>156.00099999999986</v>
      </c>
      <c r="D37" s="289" t="s">
        <v>63</v>
      </c>
      <c r="E37" s="289">
        <v>19.352</v>
      </c>
      <c r="F37" s="290" t="s">
        <v>175</v>
      </c>
      <c r="G37" s="244"/>
    </row>
    <row r="38" spans="1:7" x14ac:dyDescent="0.25">
      <c r="A38" s="184" t="s">
        <v>903</v>
      </c>
      <c r="B38" s="292">
        <v>603.63699999999892</v>
      </c>
      <c r="C38" s="292">
        <v>4.2409999999999997</v>
      </c>
      <c r="D38" s="292">
        <v>548.88899999999899</v>
      </c>
      <c r="E38" s="292">
        <v>50.507000000000005</v>
      </c>
      <c r="F38" s="290" t="s">
        <v>904</v>
      </c>
      <c r="G38" s="244"/>
    </row>
    <row r="39" spans="1:7" ht="15" customHeight="1" x14ac:dyDescent="0.25">
      <c r="A39" s="184" t="s">
        <v>905</v>
      </c>
      <c r="B39" s="292">
        <v>94.669999999999973</v>
      </c>
      <c r="C39" s="289" t="s">
        <v>63</v>
      </c>
      <c r="D39" s="292">
        <v>92.456999999999979</v>
      </c>
      <c r="E39" s="292">
        <v>2.2130000000000001</v>
      </c>
      <c r="F39" s="290" t="s">
        <v>906</v>
      </c>
      <c r="G39" s="244"/>
    </row>
    <row r="40" spans="1:7" ht="15" customHeight="1" x14ac:dyDescent="0.25">
      <c r="A40" s="290" t="s">
        <v>907</v>
      </c>
      <c r="B40" s="292">
        <v>9.3649999999999984</v>
      </c>
      <c r="C40" s="161">
        <v>0.126</v>
      </c>
      <c r="D40" s="293">
        <v>6.1579999999999995</v>
      </c>
      <c r="E40" s="293">
        <v>3.081</v>
      </c>
      <c r="F40" s="189" t="s">
        <v>908</v>
      </c>
      <c r="G40" s="244"/>
    </row>
    <row r="41" spans="1:7" ht="15" customHeight="1" x14ac:dyDescent="0.25">
      <c r="A41" s="184" t="s">
        <v>909</v>
      </c>
      <c r="B41" s="292">
        <v>19.882999999999999</v>
      </c>
      <c r="C41" s="292">
        <v>9.0000000000000011E-2</v>
      </c>
      <c r="D41" s="292">
        <v>19.718</v>
      </c>
      <c r="E41" s="292">
        <v>7.4999999999999997E-2</v>
      </c>
      <c r="F41" s="189" t="s">
        <v>910</v>
      </c>
      <c r="G41" s="244"/>
    </row>
    <row r="42" spans="1:7" ht="15" customHeight="1" x14ac:dyDescent="0.25">
      <c r="A42" s="184" t="s">
        <v>176</v>
      </c>
      <c r="B42" s="289">
        <v>57.685999999999979</v>
      </c>
      <c r="C42" s="289">
        <v>0.47699999999999998</v>
      </c>
      <c r="D42" s="289">
        <v>42.582999999999991</v>
      </c>
      <c r="E42" s="289">
        <v>14.625999999999998</v>
      </c>
      <c r="F42" s="189" t="s">
        <v>177</v>
      </c>
      <c r="G42" s="244"/>
    </row>
    <row r="43" spans="1:7" ht="15" customHeight="1" x14ac:dyDescent="0.25">
      <c r="A43" s="184" t="s">
        <v>911</v>
      </c>
      <c r="B43" s="292">
        <v>0.89500000000000002</v>
      </c>
      <c r="C43" s="289" t="s">
        <v>63</v>
      </c>
      <c r="D43" s="292">
        <v>0.53700000000000003</v>
      </c>
      <c r="E43" s="292">
        <v>0.35800000000000004</v>
      </c>
      <c r="F43" s="189" t="s">
        <v>916</v>
      </c>
    </row>
    <row r="44" spans="1:7" ht="15" customHeight="1" x14ac:dyDescent="0.25">
      <c r="A44" s="184" t="s">
        <v>912</v>
      </c>
      <c r="B44" s="292">
        <v>5945.1793500000194</v>
      </c>
      <c r="C44" s="292">
        <v>5919.4251000000195</v>
      </c>
      <c r="D44" s="289" t="s">
        <v>63</v>
      </c>
      <c r="E44" s="292">
        <v>25.754249999999999</v>
      </c>
      <c r="F44" s="189" t="s">
        <v>917</v>
      </c>
    </row>
    <row r="45" spans="1:7" ht="15" customHeight="1" x14ac:dyDescent="0.25">
      <c r="A45" s="184" t="s">
        <v>913</v>
      </c>
      <c r="B45" s="292">
        <v>119.1087880000002</v>
      </c>
      <c r="C45" s="292">
        <v>111.2961700000002</v>
      </c>
      <c r="D45" s="289" t="s">
        <v>63</v>
      </c>
      <c r="E45" s="292">
        <v>7.8126180000000005</v>
      </c>
      <c r="F45" s="189" t="s">
        <v>918</v>
      </c>
    </row>
    <row r="46" spans="1:7" ht="15" customHeight="1" x14ac:dyDescent="0.25">
      <c r="A46" s="184" t="s">
        <v>914</v>
      </c>
      <c r="B46" s="292">
        <v>3804.7663100000022</v>
      </c>
      <c r="C46" s="292">
        <v>3778.983450000002</v>
      </c>
      <c r="D46" s="289" t="s">
        <v>63</v>
      </c>
      <c r="E46" s="292">
        <v>25.782859999999999</v>
      </c>
      <c r="F46" s="189" t="s">
        <v>919</v>
      </c>
    </row>
    <row r="47" spans="1:7" ht="15" customHeight="1" x14ac:dyDescent="0.25">
      <c r="A47" s="184" t="s">
        <v>915</v>
      </c>
      <c r="B47" s="292">
        <v>20022.521740999997</v>
      </c>
      <c r="C47" s="292">
        <v>19776.313040999998</v>
      </c>
      <c r="D47" s="289" t="s">
        <v>63</v>
      </c>
      <c r="E47" s="292">
        <v>246.20869999999996</v>
      </c>
      <c r="F47" s="189" t="s">
        <v>920</v>
      </c>
    </row>
    <row r="48" spans="1:7" ht="15" customHeight="1" x14ac:dyDescent="0.25">
      <c r="A48" s="184" t="s">
        <v>178</v>
      </c>
      <c r="B48" s="289">
        <v>0.10300000000000001</v>
      </c>
      <c r="C48" s="289">
        <v>0.1</v>
      </c>
      <c r="D48" s="289" t="s">
        <v>63</v>
      </c>
      <c r="E48" s="289">
        <v>3.0000000000000001E-3</v>
      </c>
      <c r="F48" s="189" t="s">
        <v>179</v>
      </c>
    </row>
    <row r="49" spans="1:6" ht="15" customHeight="1" x14ac:dyDescent="0.25">
      <c r="A49" s="184" t="s">
        <v>180</v>
      </c>
      <c r="B49" s="289">
        <v>50679.406000000003</v>
      </c>
      <c r="C49" s="289">
        <v>50357.094000000005</v>
      </c>
      <c r="D49" s="289" t="s">
        <v>63</v>
      </c>
      <c r="E49" s="289">
        <v>322.31200000000001</v>
      </c>
      <c r="F49" s="189" t="s">
        <v>181</v>
      </c>
    </row>
    <row r="50" spans="1:6" ht="15" customHeight="1" x14ac:dyDescent="0.25">
      <c r="A50" s="184" t="s">
        <v>182</v>
      </c>
      <c r="B50" s="289">
        <v>86132.984110999911</v>
      </c>
      <c r="C50" s="289">
        <v>85432.395350999926</v>
      </c>
      <c r="D50" s="289">
        <v>2.7</v>
      </c>
      <c r="E50" s="289">
        <v>697.88875999999948</v>
      </c>
      <c r="F50" s="189" t="s">
        <v>183</v>
      </c>
    </row>
    <row r="51" spans="1:6" ht="15" customHeight="1" x14ac:dyDescent="0.25">
      <c r="A51" s="184" t="s">
        <v>184</v>
      </c>
      <c r="B51" s="289">
        <v>408489.03289999923</v>
      </c>
      <c r="C51" s="289">
        <v>396945.12449999928</v>
      </c>
      <c r="D51" s="289" t="s">
        <v>63</v>
      </c>
      <c r="E51" s="289">
        <v>11543.908399999995</v>
      </c>
      <c r="F51" s="189" t="s">
        <v>185</v>
      </c>
    </row>
    <row r="52" spans="1:6" ht="15" customHeight="1" x14ac:dyDescent="0.25">
      <c r="A52" s="184" t="s">
        <v>1027</v>
      </c>
      <c r="B52" s="289">
        <v>3.0000000000000001E-3</v>
      </c>
      <c r="C52" s="289" t="s">
        <v>63</v>
      </c>
      <c r="D52" s="289">
        <v>3.0000000000000001E-3</v>
      </c>
      <c r="E52" s="289" t="s">
        <v>63</v>
      </c>
      <c r="F52" s="189" t="s">
        <v>1028</v>
      </c>
    </row>
    <row r="53" spans="1:6" ht="15" customHeight="1" x14ac:dyDescent="0.25">
      <c r="A53" s="184" t="s">
        <v>188</v>
      </c>
      <c r="B53" s="289">
        <v>446.13000000000005</v>
      </c>
      <c r="C53" s="289" t="s">
        <v>63</v>
      </c>
      <c r="D53" s="289">
        <v>446.13000000000005</v>
      </c>
      <c r="E53" s="289" t="s">
        <v>63</v>
      </c>
      <c r="F53" s="187" t="s">
        <v>189</v>
      </c>
    </row>
    <row r="54" spans="1:6" ht="15" customHeight="1" x14ac:dyDescent="0.25">
      <c r="A54" s="184" t="s">
        <v>190</v>
      </c>
      <c r="B54" s="289">
        <v>334665.73499999999</v>
      </c>
      <c r="C54" s="289">
        <v>333386.80999999994</v>
      </c>
      <c r="D54" s="292">
        <v>84.92</v>
      </c>
      <c r="E54" s="289">
        <v>1194.0049999999997</v>
      </c>
      <c r="F54" s="290" t="s">
        <v>191</v>
      </c>
    </row>
    <row r="55" spans="1:6" ht="15" customHeight="1" x14ac:dyDescent="0.25">
      <c r="A55" s="184" t="s">
        <v>192</v>
      </c>
      <c r="B55" s="292">
        <v>2618.022199999999</v>
      </c>
      <c r="C55" s="292">
        <v>0.96</v>
      </c>
      <c r="D55" s="292">
        <v>2609.8199999999988</v>
      </c>
      <c r="E55" s="292">
        <v>7.2421999999999995</v>
      </c>
      <c r="F55" s="187" t="s">
        <v>750</v>
      </c>
    </row>
    <row r="56" spans="1:6" ht="15" customHeight="1" x14ac:dyDescent="0.25">
      <c r="A56" s="184" t="s">
        <v>193</v>
      </c>
      <c r="B56" s="289">
        <v>1025071.9450000003</v>
      </c>
      <c r="C56" s="289">
        <v>173443.70100000015</v>
      </c>
      <c r="D56" s="289">
        <v>851530.05400000024</v>
      </c>
      <c r="E56" s="289">
        <v>98.19</v>
      </c>
      <c r="F56" s="187" t="s">
        <v>194</v>
      </c>
    </row>
    <row r="57" spans="1:6" ht="15" customHeight="1" x14ac:dyDescent="0.25">
      <c r="A57" s="184" t="s">
        <v>195</v>
      </c>
      <c r="B57" s="289">
        <v>265.17500000000001</v>
      </c>
      <c r="C57" s="289">
        <v>232.01</v>
      </c>
      <c r="D57" s="289">
        <v>32.984999999999999</v>
      </c>
      <c r="E57" s="289">
        <v>0.18</v>
      </c>
      <c r="F57" s="290" t="s">
        <v>196</v>
      </c>
    </row>
    <row r="58" spans="1:6" ht="15" customHeight="1" x14ac:dyDescent="0.25">
      <c r="A58" s="184" t="s">
        <v>197</v>
      </c>
      <c r="B58" s="289">
        <v>24843.756410000005</v>
      </c>
      <c r="C58" s="289">
        <v>5779.4824099999996</v>
      </c>
      <c r="D58" s="289">
        <v>16376.765000000007</v>
      </c>
      <c r="E58" s="289">
        <v>2687.5089999999996</v>
      </c>
      <c r="F58" s="187" t="s">
        <v>198</v>
      </c>
    </row>
    <row r="59" spans="1:6" ht="15" customHeight="1" x14ac:dyDescent="0.25">
      <c r="A59" s="184" t="s">
        <v>199</v>
      </c>
      <c r="B59" s="289">
        <v>161944.37300000028</v>
      </c>
      <c r="C59" s="289">
        <v>25651.252999999997</v>
      </c>
      <c r="D59" s="289">
        <v>133952.22200000027</v>
      </c>
      <c r="E59" s="289">
        <v>2340.8980000000006</v>
      </c>
      <c r="F59" s="187" t="s">
        <v>200</v>
      </c>
    </row>
    <row r="60" spans="1:6" ht="15" customHeight="1" x14ac:dyDescent="0.25">
      <c r="A60" s="184" t="s">
        <v>201</v>
      </c>
      <c r="B60" s="289">
        <v>95.167000000000002</v>
      </c>
      <c r="C60" s="289" t="s">
        <v>63</v>
      </c>
      <c r="D60" s="289">
        <v>95.167000000000002</v>
      </c>
      <c r="E60" s="289" t="s">
        <v>63</v>
      </c>
      <c r="F60" s="290" t="s">
        <v>202</v>
      </c>
    </row>
    <row r="61" spans="1:6" ht="15" customHeight="1" x14ac:dyDescent="0.25">
      <c r="A61" s="406" t="s">
        <v>1113</v>
      </c>
      <c r="F61" s="406" t="s">
        <v>1136</v>
      </c>
    </row>
    <row r="62" spans="1:6" ht="15" customHeight="1" x14ac:dyDescent="0.25">
      <c r="A62" s="406" t="s">
        <v>1114</v>
      </c>
      <c r="F62" s="406" t="s">
        <v>1115</v>
      </c>
    </row>
    <row r="63" spans="1:6" ht="15" customHeight="1" x14ac:dyDescent="0.25">
      <c r="A63" s="294" t="s">
        <v>1116</v>
      </c>
      <c r="F63" s="294" t="s">
        <v>1126</v>
      </c>
    </row>
    <row r="64" spans="1:6" ht="15" customHeight="1" x14ac:dyDescent="0.25">
      <c r="A64" s="294" t="s">
        <v>1119</v>
      </c>
      <c r="F64" s="294" t="s">
        <v>1137</v>
      </c>
    </row>
    <row r="65" spans="1:6" ht="15" customHeight="1" x14ac:dyDescent="0.25">
      <c r="A65" s="437" t="s">
        <v>1117</v>
      </c>
      <c r="B65" s="407"/>
      <c r="C65" s="407"/>
      <c r="E65" s="407"/>
      <c r="F65" s="435" t="s">
        <v>1127</v>
      </c>
    </row>
    <row r="66" spans="1:6" ht="15" customHeight="1" x14ac:dyDescent="0.25">
      <c r="A66" s="437" t="s">
        <v>1118</v>
      </c>
      <c r="B66" s="407"/>
      <c r="C66" s="407"/>
      <c r="E66" s="407"/>
      <c r="F66" s="435" t="s">
        <v>1128</v>
      </c>
    </row>
    <row r="67" spans="1:6" ht="15" customHeight="1" x14ac:dyDescent="0.25">
      <c r="A67" s="434"/>
      <c r="B67" s="407"/>
      <c r="C67" s="407"/>
      <c r="E67" s="407"/>
      <c r="F67" s="407"/>
    </row>
    <row r="68" spans="1:6" ht="15" customHeight="1" x14ac:dyDescent="0.25">
      <c r="A68" s="194" t="s">
        <v>1057</v>
      </c>
      <c r="F68" s="196" t="s">
        <v>1057</v>
      </c>
    </row>
    <row r="70" spans="1:6" s="247" customFormat="1" ht="15" customHeight="1" x14ac:dyDescent="0.25">
      <c r="A70" s="432"/>
      <c r="D70" s="432"/>
    </row>
    <row r="71" spans="1:6" s="247" customFormat="1" ht="15" customHeight="1" x14ac:dyDescent="0.25">
      <c r="A71" s="433"/>
      <c r="D71" s="433"/>
    </row>
  </sheetData>
  <mergeCells count="3">
    <mergeCell ref="A5:A8"/>
    <mergeCell ref="B5:E5"/>
    <mergeCell ref="B7:E7"/>
  </mergeCells>
  <hyperlinks>
    <hyperlink ref="G2" location="'Obsah Content'!A1" display="Obsah/Content"/>
    <hyperlink ref="A68" r:id="rId1" location="!/view/sk/vbd_sk_win2/zp3801rr/v_zp3801rr_00_00_00_sk" display="DATAcube: zp3801rr "/>
    <hyperlink ref="F68" r:id="rId2" location="!/view/sk/vbd_sk_win2/zp3801rr/v_zp3801rr_00_00_00_en" display="DATAcube: zp3801rr "/>
  </hyperlinks>
  <pageMargins left="0.7" right="0.7" top="0.75" bottom="0.75" header="0.3" footer="0.3"/>
  <pageSetup paperSize="9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workbookViewId="0"/>
  </sheetViews>
  <sheetFormatPr defaultColWidth="9.140625" defaultRowHeight="15" customHeight="1" x14ac:dyDescent="0.25"/>
  <cols>
    <col min="1" max="1" width="36.85546875" style="139" customWidth="1"/>
    <col min="2" max="6" width="10.28515625" style="139" customWidth="1"/>
    <col min="7" max="7" width="53.85546875" style="139" customWidth="1"/>
    <col min="8" max="16384" width="9.140625" style="139"/>
  </cols>
  <sheetData>
    <row r="1" spans="1:8" ht="15" customHeight="1" x14ac:dyDescent="0.25">
      <c r="A1" s="173" t="s">
        <v>1133</v>
      </c>
      <c r="B1" s="173"/>
    </row>
    <row r="2" spans="1:8" ht="15" customHeight="1" x14ac:dyDescent="0.25">
      <c r="A2" s="175" t="s">
        <v>1134</v>
      </c>
      <c r="H2" s="412" t="s">
        <v>1068</v>
      </c>
    </row>
    <row r="3" spans="1:8" ht="15" customHeight="1" x14ac:dyDescent="0.25">
      <c r="A3" s="197"/>
    </row>
    <row r="4" spans="1:8" ht="15" customHeight="1" thickBot="1" x14ac:dyDescent="0.3">
      <c r="A4" s="197" t="s">
        <v>203</v>
      </c>
      <c r="G4" s="206" t="s">
        <v>145</v>
      </c>
    </row>
    <row r="5" spans="1:8" s="180" customFormat="1" ht="30" customHeight="1" thickTop="1" thickBot="1" x14ac:dyDescent="0.3">
      <c r="A5" s="177" t="s">
        <v>204</v>
      </c>
      <c r="B5" s="178">
        <v>2018</v>
      </c>
      <c r="C5" s="178">
        <v>2019</v>
      </c>
      <c r="D5" s="178">
        <v>2020</v>
      </c>
      <c r="E5" s="295">
        <v>2021</v>
      </c>
      <c r="F5" s="295" t="s">
        <v>1083</v>
      </c>
      <c r="G5" s="179" t="s">
        <v>205</v>
      </c>
    </row>
    <row r="6" spans="1:8" ht="15" customHeight="1" thickTop="1" x14ac:dyDescent="0.25">
      <c r="A6" s="296" t="s">
        <v>1064</v>
      </c>
      <c r="B6" s="297">
        <v>2325178</v>
      </c>
      <c r="C6" s="297">
        <v>2369725</v>
      </c>
      <c r="D6" s="297">
        <v>2596725</v>
      </c>
      <c r="E6" s="298">
        <v>2705327</v>
      </c>
      <c r="F6" s="298">
        <v>2597456.683474998</v>
      </c>
      <c r="G6" s="288" t="s">
        <v>1065</v>
      </c>
    </row>
    <row r="7" spans="1:8" ht="15" customHeight="1" x14ac:dyDescent="0.25">
      <c r="A7" s="182" t="s">
        <v>77</v>
      </c>
      <c r="B7" s="157"/>
      <c r="C7" s="157"/>
      <c r="D7" s="157"/>
      <c r="E7" s="159"/>
      <c r="F7" s="159"/>
      <c r="G7" s="183" t="s">
        <v>72</v>
      </c>
    </row>
    <row r="8" spans="1:8" ht="15" customHeight="1" x14ac:dyDescent="0.25">
      <c r="A8" s="184" t="s">
        <v>1069</v>
      </c>
      <c r="B8" s="159">
        <v>628994</v>
      </c>
      <c r="C8" s="159">
        <v>641975</v>
      </c>
      <c r="D8" s="159">
        <v>734550</v>
      </c>
      <c r="E8" s="159">
        <v>871853</v>
      </c>
      <c r="F8" s="159">
        <v>860409.42342199897</v>
      </c>
      <c r="G8" s="187" t="s">
        <v>921</v>
      </c>
    </row>
    <row r="9" spans="1:8" ht="15" customHeight="1" x14ac:dyDescent="0.25">
      <c r="A9" s="184" t="s">
        <v>1078</v>
      </c>
      <c r="B9" s="159"/>
      <c r="C9" s="159"/>
      <c r="D9" s="159"/>
      <c r="E9" s="159"/>
      <c r="F9" s="159"/>
      <c r="G9" s="187" t="s">
        <v>1074</v>
      </c>
    </row>
    <row r="10" spans="1:8" ht="15" customHeight="1" x14ac:dyDescent="0.25">
      <c r="A10" s="186" t="s">
        <v>1079</v>
      </c>
      <c r="B10" s="159">
        <v>14601</v>
      </c>
      <c r="C10" s="159">
        <v>15769</v>
      </c>
      <c r="D10" s="159">
        <v>17509</v>
      </c>
      <c r="E10" s="159">
        <v>15455</v>
      </c>
      <c r="F10" s="159">
        <v>14298</v>
      </c>
      <c r="G10" s="185" t="s">
        <v>1080</v>
      </c>
    </row>
    <row r="11" spans="1:8" ht="15" customHeight="1" x14ac:dyDescent="0.25">
      <c r="A11" s="184" t="s">
        <v>1070</v>
      </c>
      <c r="B11" s="159">
        <v>206223</v>
      </c>
      <c r="C11" s="159">
        <v>253649</v>
      </c>
      <c r="D11" s="159">
        <v>312599</v>
      </c>
      <c r="E11" s="159">
        <v>353392</v>
      </c>
      <c r="F11" s="159">
        <v>337283.75719999993</v>
      </c>
      <c r="G11" s="290" t="s">
        <v>751</v>
      </c>
    </row>
    <row r="12" spans="1:8" ht="15" customHeight="1" x14ac:dyDescent="0.25">
      <c r="A12" s="184" t="s">
        <v>752</v>
      </c>
      <c r="B12" s="157">
        <v>1418871</v>
      </c>
      <c r="C12" s="157">
        <v>1403236</v>
      </c>
      <c r="D12" s="157">
        <v>1364914</v>
      </c>
      <c r="E12" s="159">
        <v>1300754</v>
      </c>
      <c r="F12" s="159">
        <v>1212220.4164100001</v>
      </c>
      <c r="G12" s="187" t="s">
        <v>753</v>
      </c>
    </row>
    <row r="13" spans="1:8" ht="15" customHeight="1" x14ac:dyDescent="0.25">
      <c r="A13" s="184" t="s">
        <v>1078</v>
      </c>
      <c r="B13" s="157"/>
      <c r="C13" s="157"/>
      <c r="D13" s="157"/>
      <c r="E13" s="159"/>
      <c r="F13" s="159"/>
      <c r="G13" s="187" t="s">
        <v>1074</v>
      </c>
    </row>
    <row r="14" spans="1:8" ht="15" customHeight="1" x14ac:dyDescent="0.25">
      <c r="A14" s="186" t="s">
        <v>1081</v>
      </c>
      <c r="B14" s="413">
        <v>1174065</v>
      </c>
      <c r="C14" s="413">
        <v>1166419</v>
      </c>
      <c r="D14" s="413">
        <v>1144886</v>
      </c>
      <c r="E14" s="414">
        <v>1089587</v>
      </c>
      <c r="F14" s="414">
        <v>1025072</v>
      </c>
      <c r="G14" s="185" t="s">
        <v>1082</v>
      </c>
    </row>
    <row r="15" spans="1:8" ht="15" customHeight="1" x14ac:dyDescent="0.25">
      <c r="A15" s="184" t="s">
        <v>1071</v>
      </c>
      <c r="B15" s="157">
        <v>71089</v>
      </c>
      <c r="C15" s="157">
        <v>70865</v>
      </c>
      <c r="D15" s="157" t="s">
        <v>140</v>
      </c>
      <c r="E15" s="157" t="s">
        <v>140</v>
      </c>
      <c r="F15" s="159" t="s">
        <v>140</v>
      </c>
      <c r="G15" s="187" t="s">
        <v>1075</v>
      </c>
    </row>
    <row r="16" spans="1:8" ht="15" customHeight="1" x14ac:dyDescent="0.25">
      <c r="A16" s="184" t="s">
        <v>1072</v>
      </c>
      <c r="B16" s="157" t="s">
        <v>140</v>
      </c>
      <c r="C16" s="157" t="s">
        <v>140</v>
      </c>
      <c r="D16" s="157">
        <v>182061</v>
      </c>
      <c r="E16" s="159">
        <v>176653</v>
      </c>
      <c r="F16" s="159">
        <v>184051.08644300007</v>
      </c>
      <c r="G16" s="187" t="s">
        <v>1076</v>
      </c>
    </row>
    <row r="17" spans="1:7" ht="15" customHeight="1" x14ac:dyDescent="0.25">
      <c r="A17" s="184" t="s">
        <v>1073</v>
      </c>
      <c r="B17" s="157" t="s">
        <v>140</v>
      </c>
      <c r="C17" s="157" t="s">
        <v>140</v>
      </c>
      <c r="D17" s="157">
        <v>2600</v>
      </c>
      <c r="E17" s="159">
        <v>2676</v>
      </c>
      <c r="F17" s="159">
        <v>3492</v>
      </c>
      <c r="G17" s="187" t="s">
        <v>1077</v>
      </c>
    </row>
    <row r="18" spans="1:7" ht="15" customHeight="1" x14ac:dyDescent="0.25">
      <c r="A18" s="406" t="s">
        <v>1129</v>
      </c>
      <c r="E18" s="406" t="s">
        <v>1130</v>
      </c>
    </row>
    <row r="19" spans="1:7" ht="15" customHeight="1" x14ac:dyDescent="0.25">
      <c r="A19" s="294" t="s">
        <v>1116</v>
      </c>
      <c r="E19" s="294" t="s">
        <v>1126</v>
      </c>
    </row>
    <row r="20" spans="1:7" ht="15" customHeight="1" x14ac:dyDescent="0.25">
      <c r="A20" s="294" t="s">
        <v>1119</v>
      </c>
      <c r="E20" s="294" t="s">
        <v>1137</v>
      </c>
    </row>
    <row r="21" spans="1:7" ht="15" customHeight="1" x14ac:dyDescent="0.25">
      <c r="A21" s="438" t="s">
        <v>1117</v>
      </c>
      <c r="B21" s="407"/>
      <c r="C21" s="407"/>
      <c r="E21" s="435" t="s">
        <v>1127</v>
      </c>
    </row>
    <row r="22" spans="1:7" ht="15" customHeight="1" x14ac:dyDescent="0.25">
      <c r="A22" s="438" t="s">
        <v>1118</v>
      </c>
      <c r="B22" s="407"/>
      <c r="C22" s="407"/>
      <c r="E22" s="435" t="s">
        <v>1128</v>
      </c>
    </row>
    <row r="23" spans="1:7" ht="15" customHeight="1" x14ac:dyDescent="0.25">
      <c r="A23" s="202" t="s">
        <v>1131</v>
      </c>
      <c r="D23" s="294"/>
      <c r="E23" s="405" t="s">
        <v>1132</v>
      </c>
    </row>
    <row r="24" spans="1:7" ht="15" customHeight="1" x14ac:dyDescent="0.25">
      <c r="A24" s="294"/>
      <c r="D24" s="294"/>
      <c r="F24" s="294"/>
    </row>
    <row r="25" spans="1:7" ht="15" customHeight="1" x14ac:dyDescent="0.25">
      <c r="A25" s="203" t="s">
        <v>1056</v>
      </c>
      <c r="E25" s="172" t="s">
        <v>1056</v>
      </c>
    </row>
  </sheetData>
  <hyperlinks>
    <hyperlink ref="A25" r:id="rId1" location="!/view/sk/VBD_SK_WIN/zp3001rr/v_zp3001rr_00_00_00_sk" display="DATAcube: zp3001rr"/>
    <hyperlink ref="E25" r:id="rId2" location="!/view/sk/VBD_SK_WIN/zp3001rr/v_zp3001rr_00_00_00_en" display="DATAcube: zp3001rr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/>
  </sheetViews>
  <sheetFormatPr defaultColWidth="9.140625" defaultRowHeight="15" customHeight="1" x14ac:dyDescent="0.25"/>
  <cols>
    <col min="1" max="1" width="35.28515625" style="10" customWidth="1"/>
    <col min="2" max="6" width="10.7109375" style="10" customWidth="1"/>
    <col min="7" max="7" width="33.5703125" style="10" customWidth="1"/>
    <col min="8" max="16384" width="9.140625" style="10"/>
  </cols>
  <sheetData>
    <row r="1" spans="1:9" ht="15" customHeight="1" x14ac:dyDescent="0.25">
      <c r="A1" s="13" t="s">
        <v>1123</v>
      </c>
      <c r="B1" s="13"/>
    </row>
    <row r="2" spans="1:9" ht="15" customHeight="1" x14ac:dyDescent="0.25">
      <c r="A2" s="51" t="s">
        <v>1124</v>
      </c>
      <c r="H2" s="412" t="s">
        <v>1068</v>
      </c>
    </row>
    <row r="3" spans="1:9" ht="15" customHeight="1" thickBot="1" x14ac:dyDescent="0.3">
      <c r="A3" s="14" t="s">
        <v>203</v>
      </c>
      <c r="G3" s="60" t="s">
        <v>145</v>
      </c>
    </row>
    <row r="4" spans="1:9" s="52" customFormat="1" ht="30" customHeight="1" thickTop="1" thickBot="1" x14ac:dyDescent="0.3">
      <c r="A4" s="83" t="s">
        <v>206</v>
      </c>
      <c r="B4" s="84">
        <v>2018</v>
      </c>
      <c r="C4" s="84">
        <v>2019</v>
      </c>
      <c r="D4" s="84">
        <v>2020</v>
      </c>
      <c r="E4" s="124">
        <v>2021</v>
      </c>
      <c r="F4" s="124">
        <v>2022</v>
      </c>
      <c r="G4" s="85" t="s">
        <v>206</v>
      </c>
    </row>
    <row r="5" spans="1:9" ht="15" customHeight="1" thickTop="1" x14ac:dyDescent="0.25">
      <c r="A5" s="35" t="s">
        <v>153</v>
      </c>
      <c r="B5" s="86">
        <v>10142461</v>
      </c>
      <c r="C5" s="86">
        <v>10037944</v>
      </c>
      <c r="D5" s="86">
        <v>10232607.350308049</v>
      </c>
      <c r="E5" s="125">
        <v>10005861.368000004</v>
      </c>
      <c r="F5" s="125">
        <v>10593124.316162001</v>
      </c>
      <c r="G5" s="36" t="s">
        <v>207</v>
      </c>
    </row>
    <row r="6" spans="1:9" ht="15" customHeight="1" x14ac:dyDescent="0.25">
      <c r="A6" s="37" t="s">
        <v>208</v>
      </c>
      <c r="B6" s="86"/>
      <c r="C6" s="86"/>
      <c r="D6" s="86"/>
      <c r="E6" s="125"/>
      <c r="F6" s="125"/>
      <c r="G6" s="38" t="s">
        <v>72</v>
      </c>
    </row>
    <row r="7" spans="1:9" ht="15" customHeight="1" x14ac:dyDescent="0.25">
      <c r="A7" s="88" t="s">
        <v>209</v>
      </c>
      <c r="B7" s="87">
        <v>529812</v>
      </c>
      <c r="C7" s="87">
        <v>427185</v>
      </c>
      <c r="D7" s="87">
        <v>560584.129617</v>
      </c>
      <c r="E7" s="112">
        <v>428535.47699999996</v>
      </c>
      <c r="F7" s="112">
        <v>459277.25370999996</v>
      </c>
      <c r="G7" s="90" t="s">
        <v>210</v>
      </c>
      <c r="H7" s="168"/>
      <c r="I7" s="160"/>
    </row>
    <row r="8" spans="1:9" ht="15" customHeight="1" x14ac:dyDescent="0.25">
      <c r="A8" s="88" t="s">
        <v>71</v>
      </c>
      <c r="B8" s="87"/>
      <c r="C8" s="87"/>
      <c r="D8" s="87"/>
      <c r="E8" s="112"/>
      <c r="F8" s="112"/>
      <c r="G8" s="90" t="s">
        <v>72</v>
      </c>
    </row>
    <row r="9" spans="1:9" ht="15" customHeight="1" x14ac:dyDescent="0.25">
      <c r="A9" s="91" t="s">
        <v>922</v>
      </c>
      <c r="B9" s="112">
        <v>482640</v>
      </c>
      <c r="C9" s="112">
        <v>391762</v>
      </c>
      <c r="D9" s="112">
        <v>530735.47150999994</v>
      </c>
      <c r="E9" s="112">
        <v>389488.17299999995</v>
      </c>
      <c r="F9" s="112">
        <v>433054.60983000009</v>
      </c>
      <c r="G9" s="92" t="s">
        <v>211</v>
      </c>
    </row>
    <row r="10" spans="1:9" ht="15" customHeight="1" x14ac:dyDescent="0.25">
      <c r="A10" s="89" t="s">
        <v>212</v>
      </c>
      <c r="B10" s="87">
        <v>274660</v>
      </c>
      <c r="C10" s="87">
        <v>273699</v>
      </c>
      <c r="D10" s="87">
        <v>205644.81799999997</v>
      </c>
      <c r="E10" s="112">
        <v>358458.12700000004</v>
      </c>
      <c r="F10" s="112">
        <v>160208.16129999998</v>
      </c>
      <c r="G10" s="90" t="s">
        <v>213</v>
      </c>
      <c r="H10" s="168"/>
    </row>
    <row r="11" spans="1:9" ht="15" customHeight="1" x14ac:dyDescent="0.25">
      <c r="A11" s="89" t="s">
        <v>214</v>
      </c>
      <c r="B11" s="87">
        <v>3414089</v>
      </c>
      <c r="C11" s="87">
        <v>2918417</v>
      </c>
      <c r="D11" s="87">
        <v>3060414.8924169997</v>
      </c>
      <c r="E11" s="112">
        <v>3179510.0979999984</v>
      </c>
      <c r="F11" s="112">
        <v>3365734.3373054992</v>
      </c>
      <c r="G11" s="90" t="s">
        <v>215</v>
      </c>
      <c r="H11" s="168"/>
    </row>
    <row r="12" spans="1:9" ht="15" customHeight="1" x14ac:dyDescent="0.25">
      <c r="A12" s="89" t="s">
        <v>216</v>
      </c>
      <c r="B12" s="87">
        <v>975473</v>
      </c>
      <c r="C12" s="87">
        <v>898773</v>
      </c>
      <c r="D12" s="87">
        <v>695914.33459999994</v>
      </c>
      <c r="E12" s="112">
        <v>639122.60499999986</v>
      </c>
      <c r="F12" s="112">
        <v>899090.54061000003</v>
      </c>
      <c r="G12" s="90" t="s">
        <v>217</v>
      </c>
      <c r="H12" s="168"/>
    </row>
    <row r="13" spans="1:9" ht="15" customHeight="1" x14ac:dyDescent="0.25">
      <c r="A13" s="89" t="s">
        <v>218</v>
      </c>
      <c r="B13" s="87">
        <v>1522812</v>
      </c>
      <c r="C13" s="87">
        <v>1429004</v>
      </c>
      <c r="D13" s="87">
        <v>1126043.2816300001</v>
      </c>
      <c r="E13" s="112">
        <v>1189901.2709999999</v>
      </c>
      <c r="F13" s="112">
        <v>1258972.9691270003</v>
      </c>
      <c r="G13" s="90" t="s">
        <v>219</v>
      </c>
      <c r="H13" s="168"/>
    </row>
    <row r="14" spans="1:9" ht="15" customHeight="1" x14ac:dyDescent="0.25">
      <c r="A14" s="89" t="s">
        <v>220</v>
      </c>
      <c r="B14" s="87">
        <v>541878</v>
      </c>
      <c r="C14" s="87">
        <v>1547359</v>
      </c>
      <c r="D14" s="87">
        <v>1148761.3023839996</v>
      </c>
      <c r="E14" s="112">
        <v>1138301.4490000014</v>
      </c>
      <c r="F14" s="112">
        <v>1303677.3959700004</v>
      </c>
      <c r="G14" s="90" t="s">
        <v>221</v>
      </c>
      <c r="H14" s="168"/>
    </row>
    <row r="15" spans="1:9" ht="15" customHeight="1" x14ac:dyDescent="0.25">
      <c r="A15" s="89" t="s">
        <v>222</v>
      </c>
      <c r="B15" s="87">
        <v>606323</v>
      </c>
      <c r="C15" s="87">
        <v>463428</v>
      </c>
      <c r="D15" s="87">
        <v>456688.8054580001</v>
      </c>
      <c r="E15" s="112">
        <v>529291.21700000041</v>
      </c>
      <c r="F15" s="112">
        <v>635947.09569721029</v>
      </c>
      <c r="G15" s="90" t="s">
        <v>223</v>
      </c>
      <c r="H15" s="168"/>
    </row>
    <row r="16" spans="1:9" ht="15" customHeight="1" x14ac:dyDescent="0.25">
      <c r="A16" s="89" t="s">
        <v>224</v>
      </c>
      <c r="B16" s="87">
        <v>1692244</v>
      </c>
      <c r="C16" s="87">
        <v>1446075</v>
      </c>
      <c r="D16" s="87">
        <v>2080420.9900720001</v>
      </c>
      <c r="E16" s="112">
        <v>1474159.355</v>
      </c>
      <c r="F16" s="112">
        <v>1162411.8603340006</v>
      </c>
      <c r="G16" s="90" t="s">
        <v>225</v>
      </c>
      <c r="H16" s="168"/>
    </row>
    <row r="17" spans="1:8" ht="15" customHeight="1" x14ac:dyDescent="0.25">
      <c r="A17" s="89" t="s">
        <v>923</v>
      </c>
      <c r="B17" s="87">
        <v>8914</v>
      </c>
      <c r="C17" s="87">
        <v>12719</v>
      </c>
      <c r="D17" s="87">
        <v>7854.9915999999985</v>
      </c>
      <c r="E17" s="112">
        <v>3968.5130000000004</v>
      </c>
      <c r="F17" s="112">
        <v>29209.470830000002</v>
      </c>
      <c r="G17" s="90" t="s">
        <v>929</v>
      </c>
      <c r="H17" s="168"/>
    </row>
    <row r="18" spans="1:8" ht="15" customHeight="1" x14ac:dyDescent="0.25">
      <c r="A18" s="89" t="s">
        <v>226</v>
      </c>
      <c r="B18" s="87">
        <v>5065</v>
      </c>
      <c r="C18" s="87">
        <v>11215</v>
      </c>
      <c r="D18" s="87">
        <v>4718.1398770000005</v>
      </c>
      <c r="E18" s="112">
        <v>7885.3209999999999</v>
      </c>
      <c r="F18" s="112">
        <v>4172.4842400000007</v>
      </c>
      <c r="G18" s="90" t="s">
        <v>930</v>
      </c>
      <c r="H18" s="168"/>
    </row>
    <row r="19" spans="1:8" ht="15" customHeight="1" x14ac:dyDescent="0.25">
      <c r="A19" s="89" t="s">
        <v>927</v>
      </c>
      <c r="B19" s="87">
        <v>1388</v>
      </c>
      <c r="C19" s="87">
        <v>455</v>
      </c>
      <c r="D19" s="87">
        <v>1957.1130000000001</v>
      </c>
      <c r="E19" s="112">
        <v>4787.4609999999993</v>
      </c>
      <c r="F19" s="112">
        <v>2317.4265999999998</v>
      </c>
      <c r="G19" s="90" t="s">
        <v>931</v>
      </c>
      <c r="H19" s="168"/>
    </row>
    <row r="20" spans="1:8" ht="15" customHeight="1" x14ac:dyDescent="0.25">
      <c r="A20" s="89" t="s">
        <v>928</v>
      </c>
      <c r="B20" s="87">
        <v>191061</v>
      </c>
      <c r="C20" s="87">
        <v>252871</v>
      </c>
      <c r="D20" s="87">
        <v>128316.03628</v>
      </c>
      <c r="E20" s="112">
        <v>156833.82200000004</v>
      </c>
      <c r="F20" s="112">
        <v>347360.46466999996</v>
      </c>
      <c r="G20" s="90" t="s">
        <v>227</v>
      </c>
      <c r="H20" s="168"/>
    </row>
    <row r="21" spans="1:8" ht="15" customHeight="1" x14ac:dyDescent="0.25">
      <c r="A21" s="89" t="s">
        <v>924</v>
      </c>
      <c r="B21" s="87">
        <v>73571</v>
      </c>
      <c r="C21" s="87">
        <v>65007</v>
      </c>
      <c r="D21" s="87">
        <v>162811.10301999998</v>
      </c>
      <c r="E21" s="112">
        <v>240771.29299999998</v>
      </c>
      <c r="F21" s="112">
        <v>174044.84489999997</v>
      </c>
      <c r="G21" s="90" t="s">
        <v>932</v>
      </c>
      <c r="H21" s="168"/>
    </row>
    <row r="22" spans="1:8" ht="15" customHeight="1" x14ac:dyDescent="0.25">
      <c r="A22" s="89" t="s">
        <v>228</v>
      </c>
      <c r="B22" s="87">
        <v>71088</v>
      </c>
      <c r="C22" s="87">
        <v>96754</v>
      </c>
      <c r="D22" s="87">
        <v>170915.63030050005</v>
      </c>
      <c r="E22" s="112">
        <v>94320.292000000016</v>
      </c>
      <c r="F22" s="112">
        <v>206660.04208000004</v>
      </c>
      <c r="G22" s="90" t="s">
        <v>229</v>
      </c>
      <c r="H22" s="168"/>
    </row>
    <row r="23" spans="1:8" ht="15" customHeight="1" x14ac:dyDescent="0.25">
      <c r="A23" s="89" t="s">
        <v>925</v>
      </c>
      <c r="B23" s="87">
        <v>126057</v>
      </c>
      <c r="C23" s="87">
        <v>70804</v>
      </c>
      <c r="D23" s="87">
        <v>289216.44396999996</v>
      </c>
      <c r="E23" s="112">
        <v>451547.73999999987</v>
      </c>
      <c r="F23" s="112">
        <v>420108.00415199983</v>
      </c>
      <c r="G23" s="90" t="s">
        <v>933</v>
      </c>
      <c r="H23" s="168"/>
    </row>
    <row r="24" spans="1:8" ht="15" customHeight="1" x14ac:dyDescent="0.25">
      <c r="A24" s="89" t="s">
        <v>230</v>
      </c>
      <c r="B24" s="87">
        <v>2479</v>
      </c>
      <c r="C24" s="87">
        <v>3253</v>
      </c>
      <c r="D24" s="87">
        <v>2449.2755500000003</v>
      </c>
      <c r="E24" s="112">
        <v>2865.3320000000003</v>
      </c>
      <c r="F24" s="112">
        <v>6755.0424550000007</v>
      </c>
      <c r="G24" s="90" t="s">
        <v>231</v>
      </c>
      <c r="H24" s="168"/>
    </row>
    <row r="25" spans="1:8" ht="15" customHeight="1" x14ac:dyDescent="0.25">
      <c r="A25" s="89" t="s">
        <v>926</v>
      </c>
      <c r="B25" s="87">
        <v>101538</v>
      </c>
      <c r="C25" s="87">
        <v>110967</v>
      </c>
      <c r="D25" s="87">
        <v>39085.241759000004</v>
      </c>
      <c r="E25" s="112">
        <v>60475.292000000081</v>
      </c>
      <c r="F25" s="112">
        <v>84894.613461300018</v>
      </c>
      <c r="G25" s="90" t="s">
        <v>232</v>
      </c>
      <c r="H25" s="168"/>
    </row>
    <row r="26" spans="1:8" ht="15" customHeight="1" x14ac:dyDescent="0.25">
      <c r="A26" s="89" t="s">
        <v>233</v>
      </c>
      <c r="B26" s="87">
        <v>1576</v>
      </c>
      <c r="C26" s="87">
        <v>1761</v>
      </c>
      <c r="D26" s="87">
        <v>32324.402400000003</v>
      </c>
      <c r="E26" s="112">
        <v>2034.6419999999998</v>
      </c>
      <c r="F26" s="112">
        <v>70627.652300000002</v>
      </c>
      <c r="G26" s="90" t="s">
        <v>234</v>
      </c>
      <c r="H26" s="168"/>
    </row>
    <row r="27" spans="1:8" ht="15" customHeight="1" x14ac:dyDescent="0.25">
      <c r="A27" s="89" t="s">
        <v>235</v>
      </c>
      <c r="B27" s="87">
        <v>2434</v>
      </c>
      <c r="C27" s="87">
        <v>8197</v>
      </c>
      <c r="D27" s="87">
        <v>58486.418374000008</v>
      </c>
      <c r="E27" s="112">
        <v>43092.061000000002</v>
      </c>
      <c r="F27" s="112">
        <v>1654.6564199999998</v>
      </c>
      <c r="G27" s="90" t="s">
        <v>236</v>
      </c>
      <c r="H27" s="168"/>
    </row>
    <row r="28" spans="1:8" ht="15" customHeight="1" x14ac:dyDescent="0.25">
      <c r="A28" s="436" t="s">
        <v>1120</v>
      </c>
      <c r="E28" s="436" t="s">
        <v>1138</v>
      </c>
    </row>
    <row r="29" spans="1:8" ht="15" customHeight="1" x14ac:dyDescent="0.25">
      <c r="A29" s="438" t="s">
        <v>1117</v>
      </c>
      <c r="E29" s="435" t="s">
        <v>1122</v>
      </c>
    </row>
    <row r="30" spans="1:8" ht="15" customHeight="1" x14ac:dyDescent="0.25">
      <c r="A30" s="438" t="s">
        <v>1121</v>
      </c>
      <c r="E30" s="435" t="s">
        <v>1125</v>
      </c>
    </row>
  </sheetData>
  <hyperlinks>
    <hyperlink ref="H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9"/>
  <sheetViews>
    <sheetView zoomScaleNormal="100" workbookViewId="0"/>
  </sheetViews>
  <sheetFormatPr defaultColWidth="9.140625" defaultRowHeight="15" customHeight="1" x14ac:dyDescent="0.25"/>
  <cols>
    <col min="1" max="1" width="55" style="139" customWidth="1"/>
    <col min="2" max="5" width="9.140625" style="140"/>
    <col min="6" max="6" width="9.140625" style="140" customWidth="1"/>
    <col min="7" max="7" width="55.7109375" style="139" customWidth="1"/>
    <col min="8" max="8" width="9.140625" style="139" customWidth="1"/>
    <col min="9" max="16384" width="9.140625" style="139"/>
  </cols>
  <sheetData>
    <row r="1" spans="1:9" ht="15" customHeight="1" x14ac:dyDescent="0.25">
      <c r="A1" s="299" t="s">
        <v>778</v>
      </c>
      <c r="B1" s="329"/>
    </row>
    <row r="2" spans="1:9" ht="15" customHeight="1" x14ac:dyDescent="0.25">
      <c r="A2" s="300" t="s">
        <v>779</v>
      </c>
      <c r="H2" s="412" t="s">
        <v>1068</v>
      </c>
    </row>
    <row r="3" spans="1:9" ht="15" customHeight="1" x14ac:dyDescent="0.25">
      <c r="A3" s="175" t="s">
        <v>782</v>
      </c>
    </row>
    <row r="4" spans="1:9" ht="15" customHeight="1" x14ac:dyDescent="0.25">
      <c r="A4" s="175" t="s">
        <v>780</v>
      </c>
    </row>
    <row r="5" spans="1:9" ht="15" customHeight="1" x14ac:dyDescent="0.25">
      <c r="A5" s="175"/>
      <c r="G5" s="301"/>
    </row>
    <row r="6" spans="1:9" ht="15" customHeight="1" thickBot="1" x14ac:dyDescent="0.3">
      <c r="A6" s="197" t="s">
        <v>237</v>
      </c>
      <c r="B6" s="330"/>
      <c r="C6" s="331"/>
      <c r="D6" s="331"/>
      <c r="E6" s="331"/>
      <c r="F6" s="331"/>
      <c r="G6" s="206" t="s">
        <v>238</v>
      </c>
    </row>
    <row r="7" spans="1:9" s="180" customFormat="1" ht="30" customHeight="1" thickTop="1" thickBot="1" x14ac:dyDescent="0.3">
      <c r="A7" s="177" t="s">
        <v>206</v>
      </c>
      <c r="B7" s="141">
        <v>2017</v>
      </c>
      <c r="C7" s="141">
        <v>2018</v>
      </c>
      <c r="D7" s="141">
        <v>2019</v>
      </c>
      <c r="E7" s="141">
        <v>2020</v>
      </c>
      <c r="F7" s="141">
        <v>2021</v>
      </c>
      <c r="G7" s="179" t="s">
        <v>206</v>
      </c>
    </row>
    <row r="8" spans="1:9" ht="15" customHeight="1" thickTop="1" x14ac:dyDescent="0.25">
      <c r="A8" s="287" t="s">
        <v>239</v>
      </c>
      <c r="B8" s="142">
        <v>48.002436503821016</v>
      </c>
      <c r="C8" s="142">
        <v>47.976737993490246</v>
      </c>
      <c r="D8" s="142">
        <v>44.899395807070825</v>
      </c>
      <c r="E8" s="142">
        <v>41.614130955971234</v>
      </c>
      <c r="F8" s="142">
        <v>44.443493440288513</v>
      </c>
      <c r="G8" s="288" t="s">
        <v>240</v>
      </c>
      <c r="I8" s="247"/>
    </row>
    <row r="9" spans="1:9" ht="15" customHeight="1" x14ac:dyDescent="0.25">
      <c r="A9" s="182" t="s">
        <v>77</v>
      </c>
      <c r="B9" s="143"/>
      <c r="C9" s="143"/>
      <c r="D9" s="143"/>
      <c r="E9" s="142"/>
      <c r="F9" s="142"/>
      <c r="G9" s="183" t="s">
        <v>72</v>
      </c>
    </row>
    <row r="10" spans="1:9" ht="15" customHeight="1" x14ac:dyDescent="0.25">
      <c r="A10" s="302" t="s">
        <v>241</v>
      </c>
      <c r="B10" s="142">
        <v>7.4832469465224376</v>
      </c>
      <c r="C10" s="142">
        <v>7.7177391556925672</v>
      </c>
      <c r="D10" s="142">
        <v>7.6519582597813187</v>
      </c>
      <c r="E10" s="142">
        <v>7.5138557953567986</v>
      </c>
      <c r="F10" s="142">
        <v>7.2918379137146747</v>
      </c>
      <c r="G10" s="303" t="s">
        <v>242</v>
      </c>
    </row>
    <row r="11" spans="1:9" ht="15" customHeight="1" x14ac:dyDescent="0.25">
      <c r="A11" s="184" t="s">
        <v>243</v>
      </c>
      <c r="B11" s="142"/>
      <c r="C11" s="142"/>
      <c r="D11" s="142"/>
      <c r="E11" s="142"/>
      <c r="F11" s="142"/>
      <c r="G11" s="187" t="s">
        <v>72</v>
      </c>
    </row>
    <row r="12" spans="1:9" ht="15" customHeight="1" x14ac:dyDescent="0.25">
      <c r="A12" s="186" t="s">
        <v>754</v>
      </c>
      <c r="B12" s="143">
        <v>6.2935701571526712</v>
      </c>
      <c r="C12" s="143">
        <v>6.5488155298287944</v>
      </c>
      <c r="D12" s="143">
        <v>6.5230975881630506</v>
      </c>
      <c r="E12" s="143">
        <v>6.388341460569432</v>
      </c>
      <c r="F12" s="143">
        <v>6.2381242882782368</v>
      </c>
      <c r="G12" s="185" t="s">
        <v>211</v>
      </c>
    </row>
    <row r="13" spans="1:9" ht="15" customHeight="1" x14ac:dyDescent="0.25">
      <c r="A13" s="302" t="s">
        <v>244</v>
      </c>
      <c r="B13" s="142">
        <v>8.0589874541046685E-2</v>
      </c>
      <c r="C13" s="142">
        <v>8.7337811693706247E-2</v>
      </c>
      <c r="D13" s="142">
        <v>5.9556906905411655E-2</v>
      </c>
      <c r="E13" s="142">
        <v>5.3068288051444687E-2</v>
      </c>
      <c r="F13" s="142">
        <v>5.3098277793339227E-2</v>
      </c>
      <c r="G13" s="303" t="s">
        <v>245</v>
      </c>
    </row>
    <row r="14" spans="1:9" ht="15" customHeight="1" x14ac:dyDescent="0.25">
      <c r="A14" s="302" t="s">
        <v>246</v>
      </c>
      <c r="B14" s="142">
        <v>21.001933399241931</v>
      </c>
      <c r="C14" s="142">
        <v>21.362130708233099</v>
      </c>
      <c r="D14" s="142">
        <v>18.709176440777036</v>
      </c>
      <c r="E14" s="142">
        <v>18.561117331926166</v>
      </c>
      <c r="F14" s="142">
        <v>21.401976275808249</v>
      </c>
      <c r="G14" s="303" t="s">
        <v>247</v>
      </c>
    </row>
    <row r="15" spans="1:9" ht="15" customHeight="1" x14ac:dyDescent="0.25">
      <c r="A15" s="184" t="s">
        <v>248</v>
      </c>
      <c r="B15" s="142"/>
      <c r="C15" s="142"/>
      <c r="D15" s="142"/>
      <c r="E15" s="142"/>
      <c r="F15" s="142"/>
      <c r="G15" s="187" t="s">
        <v>72</v>
      </c>
    </row>
    <row r="16" spans="1:9" ht="15" customHeight="1" x14ac:dyDescent="0.25">
      <c r="A16" s="186" t="s">
        <v>755</v>
      </c>
      <c r="B16" s="143">
        <v>1.8631420402719558</v>
      </c>
      <c r="C16" s="143">
        <v>1.912978298399878</v>
      </c>
      <c r="D16" s="143">
        <v>1.9482782397799583</v>
      </c>
      <c r="E16" s="143">
        <v>1.8483617203539036</v>
      </c>
      <c r="F16" s="143">
        <v>1.7826830058182179</v>
      </c>
      <c r="G16" s="185" t="s">
        <v>799</v>
      </c>
    </row>
    <row r="17" spans="1:7" ht="15" customHeight="1" x14ac:dyDescent="0.25">
      <c r="A17" s="186" t="s">
        <v>756</v>
      </c>
      <c r="B17" s="143">
        <v>6.9834580076292674E-2</v>
      </c>
      <c r="C17" s="143">
        <v>7.4705242060277927E-2</v>
      </c>
      <c r="D17" s="143">
        <v>5.9744131070289079E-2</v>
      </c>
      <c r="E17" s="143">
        <v>5.2067041819547216E-2</v>
      </c>
      <c r="F17" s="143">
        <v>6.9947886747276422E-2</v>
      </c>
      <c r="G17" s="185" t="s">
        <v>761</v>
      </c>
    </row>
    <row r="18" spans="1:7" ht="15" customHeight="1" x14ac:dyDescent="0.25">
      <c r="A18" s="186" t="s">
        <v>934</v>
      </c>
      <c r="B18" s="145">
        <v>2.114254510761135</v>
      </c>
      <c r="C18" s="145">
        <v>2.1430945685434528</v>
      </c>
      <c r="D18" s="145">
        <v>2.1356948921717422</v>
      </c>
      <c r="E18" s="145">
        <v>2.0712964200997397</v>
      </c>
      <c r="F18" s="145">
        <v>2.2863857599867825</v>
      </c>
      <c r="G18" s="185" t="s">
        <v>935</v>
      </c>
    </row>
    <row r="19" spans="1:7" ht="15" customHeight="1" x14ac:dyDescent="0.25">
      <c r="A19" s="186" t="s">
        <v>757</v>
      </c>
      <c r="B19" s="143">
        <v>1.7276574229070614</v>
      </c>
      <c r="C19" s="143">
        <v>1.696344546667151</v>
      </c>
      <c r="D19" s="143">
        <v>1.4943475048066064</v>
      </c>
      <c r="E19" s="143">
        <v>1.7862917396989579</v>
      </c>
      <c r="F19" s="143">
        <v>1.8840795900570513</v>
      </c>
      <c r="G19" s="185" t="s">
        <v>762</v>
      </c>
    </row>
    <row r="20" spans="1:7" ht="15" customHeight="1" x14ac:dyDescent="0.25">
      <c r="A20" s="186" t="s">
        <v>767</v>
      </c>
      <c r="B20" s="143">
        <v>1.4297985441249041</v>
      </c>
      <c r="C20" s="143">
        <v>1.4935080697228673</v>
      </c>
      <c r="D20" s="143">
        <v>1.331149285294702</v>
      </c>
      <c r="E20" s="143">
        <v>1.2413408603248999</v>
      </c>
      <c r="F20" s="143">
        <v>1.2545575836440586</v>
      </c>
      <c r="G20" s="185" t="s">
        <v>763</v>
      </c>
    </row>
    <row r="21" spans="1:7" ht="15" customHeight="1" x14ac:dyDescent="0.25">
      <c r="A21" s="186" t="s">
        <v>938</v>
      </c>
      <c r="B21" s="145">
        <v>4.6898850467685316</v>
      </c>
      <c r="C21" s="145">
        <v>4.1339891218115836</v>
      </c>
      <c r="D21" s="145">
        <v>4.7723784892008894</v>
      </c>
      <c r="E21" s="145">
        <v>4.6432093110242745</v>
      </c>
      <c r="F21" s="145">
        <v>4.7436175110522161</v>
      </c>
      <c r="G21" s="185" t="s">
        <v>937</v>
      </c>
    </row>
    <row r="22" spans="1:7" ht="15" customHeight="1" x14ac:dyDescent="0.25">
      <c r="A22" s="186" t="s">
        <v>758</v>
      </c>
      <c r="B22" s="143">
        <v>8.4891010809095917</v>
      </c>
      <c r="C22" s="143">
        <v>9.1750306574184943</v>
      </c>
      <c r="D22" s="143">
        <v>6.3567192969027975</v>
      </c>
      <c r="E22" s="143">
        <v>6.3231080564765216</v>
      </c>
      <c r="F22" s="143">
        <v>8.5599804732877249</v>
      </c>
      <c r="G22" s="185" t="s">
        <v>764</v>
      </c>
    </row>
    <row r="23" spans="1:7" ht="15" customHeight="1" x14ac:dyDescent="0.25">
      <c r="A23" s="186" t="s">
        <v>939</v>
      </c>
      <c r="B23" s="145">
        <v>0.24790713554798466</v>
      </c>
      <c r="C23" s="145">
        <v>0.26371534159132598</v>
      </c>
      <c r="D23" s="145">
        <v>0.20132164443244127</v>
      </c>
      <c r="E23" s="145">
        <v>0.23110607895189814</v>
      </c>
      <c r="F23" s="145">
        <v>0.35384735436406212</v>
      </c>
      <c r="G23" s="185" t="s">
        <v>940</v>
      </c>
    </row>
    <row r="24" spans="1:7" ht="15" customHeight="1" x14ac:dyDescent="0.25">
      <c r="A24" s="186" t="s">
        <v>759</v>
      </c>
      <c r="B24" s="143">
        <v>0.15441171492594538</v>
      </c>
      <c r="C24" s="143">
        <v>0.2509320913074361</v>
      </c>
      <c r="D24" s="143">
        <v>0.22577473752903737</v>
      </c>
      <c r="E24" s="143">
        <v>0.19952662272600408</v>
      </c>
      <c r="F24" s="143">
        <v>0.26824101550787494</v>
      </c>
      <c r="G24" s="185" t="s">
        <v>765</v>
      </c>
    </row>
    <row r="25" spans="1:7" ht="15" customHeight="1" x14ac:dyDescent="0.25">
      <c r="A25" s="186" t="s">
        <v>760</v>
      </c>
      <c r="B25" s="143">
        <v>0.21594132294853097</v>
      </c>
      <c r="C25" s="143">
        <v>0.21783277071063811</v>
      </c>
      <c r="D25" s="143">
        <v>0.18376821958857509</v>
      </c>
      <c r="E25" s="143">
        <v>0.16480948045041749</v>
      </c>
      <c r="F25" s="143">
        <v>0.19863609534298063</v>
      </c>
      <c r="G25" s="185" t="s">
        <v>766</v>
      </c>
    </row>
    <row r="26" spans="1:7" ht="15" customHeight="1" x14ac:dyDescent="0.25">
      <c r="A26" s="302" t="s">
        <v>249</v>
      </c>
      <c r="B26" s="142">
        <v>3.5139414672881166</v>
      </c>
      <c r="C26" s="142">
        <v>3.4324647351136544</v>
      </c>
      <c r="D26" s="142">
        <v>3.219855482356345</v>
      </c>
      <c r="E26" s="142">
        <v>2.6277167892196185</v>
      </c>
      <c r="F26" s="142">
        <v>2.4511219119395506</v>
      </c>
      <c r="G26" s="303" t="s">
        <v>250</v>
      </c>
    </row>
    <row r="27" spans="1:7" ht="15" customHeight="1" x14ac:dyDescent="0.25">
      <c r="A27" s="302" t="s">
        <v>941</v>
      </c>
      <c r="B27" s="146">
        <v>1.0726480386576356</v>
      </c>
      <c r="C27" s="146">
        <v>1.0736837394320666</v>
      </c>
      <c r="D27" s="146">
        <v>0.88253410642797758</v>
      </c>
      <c r="E27" s="146">
        <v>0.84696424241855117</v>
      </c>
      <c r="F27" s="146">
        <v>0.85238670950460038</v>
      </c>
      <c r="G27" s="303" t="s">
        <v>942</v>
      </c>
    </row>
    <row r="28" spans="1:7" ht="15" customHeight="1" x14ac:dyDescent="0.25">
      <c r="A28" s="302" t="s">
        <v>251</v>
      </c>
      <c r="B28" s="142">
        <v>0.6277387059390922</v>
      </c>
      <c r="C28" s="142">
        <v>0.686072778212657</v>
      </c>
      <c r="D28" s="142">
        <v>0.66550211072331455</v>
      </c>
      <c r="E28" s="142">
        <v>0.60559055472181478</v>
      </c>
      <c r="F28" s="142">
        <v>0.68513121966732715</v>
      </c>
      <c r="G28" s="303" t="s">
        <v>252</v>
      </c>
    </row>
    <row r="29" spans="1:7" ht="15" customHeight="1" x14ac:dyDescent="0.25">
      <c r="A29" s="302" t="s">
        <v>253</v>
      </c>
      <c r="B29" s="142">
        <v>8.432666899875537</v>
      </c>
      <c r="C29" s="142">
        <v>8.098177777587706</v>
      </c>
      <c r="D29" s="142">
        <v>7.8249025320462584</v>
      </c>
      <c r="E29" s="142">
        <v>6.0990612452393513</v>
      </c>
      <c r="F29" s="142">
        <v>6.7851592950404438</v>
      </c>
      <c r="G29" s="303" t="s">
        <v>254</v>
      </c>
    </row>
    <row r="30" spans="1:7" ht="15" customHeight="1" x14ac:dyDescent="0.25">
      <c r="A30" s="302" t="s">
        <v>943</v>
      </c>
      <c r="B30" s="146">
        <v>5.7896711717552147</v>
      </c>
      <c r="C30" s="146">
        <v>5.5191312875247904</v>
      </c>
      <c r="D30" s="146">
        <v>5.8859099680531592</v>
      </c>
      <c r="E30" s="146">
        <v>5.306756709037483</v>
      </c>
      <c r="F30" s="146">
        <v>4.9227818368203229</v>
      </c>
      <c r="G30" s="303" t="s">
        <v>944</v>
      </c>
    </row>
    <row r="31" spans="1:7" ht="15" customHeight="1" x14ac:dyDescent="0.25">
      <c r="A31" s="302" t="s">
        <v>255</v>
      </c>
      <c r="B31" s="142">
        <v>14.823079030556697</v>
      </c>
      <c r="C31" s="142">
        <v>14.16414355760875</v>
      </c>
      <c r="D31" s="142">
        <v>13.48340587322269</v>
      </c>
      <c r="E31" s="142">
        <v>14.003181085756733</v>
      </c>
      <c r="F31" s="142">
        <v>13.592151034673897</v>
      </c>
      <c r="G31" s="303" t="s">
        <v>256</v>
      </c>
    </row>
    <row r="32" spans="1:7" ht="15" customHeight="1" x14ac:dyDescent="0.25">
      <c r="A32" s="184" t="s">
        <v>243</v>
      </c>
      <c r="B32" s="142"/>
      <c r="C32" s="142"/>
      <c r="D32" s="142"/>
      <c r="E32" s="142"/>
      <c r="F32" s="142"/>
      <c r="G32" s="187" t="s">
        <v>72</v>
      </c>
    </row>
    <row r="33" spans="1:7" ht="15" customHeight="1" x14ac:dyDescent="0.25">
      <c r="A33" s="186" t="s">
        <v>768</v>
      </c>
      <c r="B33" s="143">
        <v>11.136229020438151</v>
      </c>
      <c r="C33" s="143">
        <v>10.973334989453047</v>
      </c>
      <c r="D33" s="143">
        <v>10.165998769544208</v>
      </c>
      <c r="E33" s="143">
        <v>10.641254339876465</v>
      </c>
      <c r="F33" s="143">
        <v>9.8127232346359836</v>
      </c>
      <c r="G33" s="185" t="s">
        <v>771</v>
      </c>
    </row>
    <row r="34" spans="1:7" ht="15" customHeight="1" x14ac:dyDescent="0.25">
      <c r="A34" s="186" t="s">
        <v>769</v>
      </c>
      <c r="B34" s="143">
        <v>3.6701853823185453</v>
      </c>
      <c r="C34" s="143">
        <v>3.1746185611757021</v>
      </c>
      <c r="D34" s="143">
        <v>3.3001652666384826</v>
      </c>
      <c r="E34" s="143">
        <v>3.3475850707402683</v>
      </c>
      <c r="F34" s="143">
        <v>3.7626326417579143</v>
      </c>
      <c r="G34" s="185" t="s">
        <v>772</v>
      </c>
    </row>
    <row r="35" spans="1:7" ht="15" customHeight="1" x14ac:dyDescent="0.25">
      <c r="A35" s="186" t="s">
        <v>770</v>
      </c>
      <c r="B35" s="143">
        <v>1.6664627800000002E-2</v>
      </c>
      <c r="C35" s="143">
        <v>1.6190006979999998E-2</v>
      </c>
      <c r="D35" s="143">
        <v>1.7241837039999996E-2</v>
      </c>
      <c r="E35" s="143">
        <v>1.4341675140000001E-2</v>
      </c>
      <c r="F35" s="143">
        <v>1.679515828E-2</v>
      </c>
      <c r="G35" s="185" t="s">
        <v>81</v>
      </c>
    </row>
    <row r="36" spans="1:7" ht="15" customHeight="1" x14ac:dyDescent="0.25">
      <c r="A36" s="302" t="s">
        <v>257</v>
      </c>
      <c r="B36" s="142">
        <v>0.2559607223311941</v>
      </c>
      <c r="C36" s="142">
        <v>0.1632153615495005</v>
      </c>
      <c r="D36" s="142">
        <v>0.22933852717940634</v>
      </c>
      <c r="E36" s="142">
        <v>0.21997681576510877</v>
      </c>
      <c r="F36" s="142">
        <v>0.24659227158739999</v>
      </c>
      <c r="G36" s="303" t="s">
        <v>258</v>
      </c>
    </row>
    <row r="37" spans="1:7" ht="15" customHeight="1" x14ac:dyDescent="0.25">
      <c r="A37" s="184" t="s">
        <v>243</v>
      </c>
      <c r="B37" s="142"/>
      <c r="C37" s="142"/>
      <c r="D37" s="142"/>
      <c r="E37" s="142"/>
      <c r="F37" s="142"/>
      <c r="G37" s="187" t="s">
        <v>72</v>
      </c>
    </row>
    <row r="38" spans="1:7" ht="15" customHeight="1" x14ac:dyDescent="0.25">
      <c r="A38" s="186" t="s">
        <v>773</v>
      </c>
      <c r="B38" s="143">
        <v>0.17069118931554111</v>
      </c>
      <c r="C38" s="143">
        <v>0.11626283420461372</v>
      </c>
      <c r="D38" s="143">
        <v>0.15428795241379376</v>
      </c>
      <c r="E38" s="143">
        <v>0.12419639762890738</v>
      </c>
      <c r="F38" s="143">
        <v>0.14254824172559999</v>
      </c>
      <c r="G38" s="185" t="s">
        <v>775</v>
      </c>
    </row>
    <row r="39" spans="1:7" ht="15" customHeight="1" x14ac:dyDescent="0.25">
      <c r="A39" s="186" t="s">
        <v>774</v>
      </c>
      <c r="B39" s="143">
        <v>8.5269533015653001E-2</v>
      </c>
      <c r="C39" s="143">
        <v>4.6952527344886794E-2</v>
      </c>
      <c r="D39" s="143">
        <v>7.5050574765612596E-2</v>
      </c>
      <c r="E39" s="143">
        <v>9.578041813620139E-2</v>
      </c>
      <c r="F39" s="143">
        <v>0.10404402986179999</v>
      </c>
      <c r="G39" s="185" t="s">
        <v>776</v>
      </c>
    </row>
    <row r="40" spans="1:7" ht="15" customHeight="1" x14ac:dyDescent="0.25">
      <c r="A40" s="304"/>
      <c r="B40" s="315"/>
      <c r="C40" s="315"/>
      <c r="D40" s="315"/>
      <c r="E40" s="315"/>
      <c r="F40" s="315"/>
      <c r="G40" s="183"/>
    </row>
    <row r="41" spans="1:7" ht="15" customHeight="1" x14ac:dyDescent="0.25">
      <c r="A41" s="203" t="s">
        <v>1055</v>
      </c>
      <c r="G41" s="196" t="s">
        <v>1055</v>
      </c>
    </row>
    <row r="42" spans="1:7" ht="15" customHeight="1" x14ac:dyDescent="0.25">
      <c r="A42" s="176"/>
    </row>
    <row r="43" spans="1:7" ht="15" customHeight="1" x14ac:dyDescent="0.25">
      <c r="A43" s="299" t="s">
        <v>778</v>
      </c>
      <c r="B43" s="329"/>
    </row>
    <row r="44" spans="1:7" ht="15" customHeight="1" x14ac:dyDescent="0.25">
      <c r="A44" s="300" t="s">
        <v>781</v>
      </c>
    </row>
    <row r="45" spans="1:7" ht="15" customHeight="1" x14ac:dyDescent="0.25">
      <c r="A45" s="175" t="s">
        <v>777</v>
      </c>
      <c r="B45" s="332"/>
    </row>
    <row r="46" spans="1:7" ht="15" customHeight="1" x14ac:dyDescent="0.25">
      <c r="A46" s="175" t="s">
        <v>783</v>
      </c>
    </row>
    <row r="47" spans="1:7" ht="15" customHeight="1" x14ac:dyDescent="0.25">
      <c r="A47" s="175"/>
    </row>
    <row r="48" spans="1:7" ht="15" customHeight="1" x14ac:dyDescent="0.25">
      <c r="A48" s="197" t="s">
        <v>259</v>
      </c>
      <c r="G48" s="206" t="s">
        <v>260</v>
      </c>
    </row>
    <row r="49" spans="1:8" ht="15" customHeight="1" thickBot="1" x14ac:dyDescent="0.3">
      <c r="A49" s="197" t="s">
        <v>237</v>
      </c>
      <c r="G49" s="206" t="s">
        <v>238</v>
      </c>
    </row>
    <row r="50" spans="1:8" s="180" customFormat="1" ht="30" customHeight="1" thickTop="1" thickBot="1" x14ac:dyDescent="0.3">
      <c r="A50" s="177" t="s">
        <v>206</v>
      </c>
      <c r="B50" s="316">
        <v>2017</v>
      </c>
      <c r="C50" s="316">
        <v>2018</v>
      </c>
      <c r="D50" s="316">
        <v>2019</v>
      </c>
      <c r="E50" s="317">
        <v>2020</v>
      </c>
      <c r="F50" s="141">
        <v>2021</v>
      </c>
      <c r="G50" s="179" t="s">
        <v>206</v>
      </c>
      <c r="H50" s="306"/>
    </row>
    <row r="51" spans="1:8" ht="15" customHeight="1" thickTop="1" x14ac:dyDescent="0.25">
      <c r="A51" s="287" t="s">
        <v>239</v>
      </c>
      <c r="B51" s="318">
        <v>26.290293314575067</v>
      </c>
      <c r="C51" s="318">
        <v>18.939546637700726</v>
      </c>
      <c r="D51" s="318">
        <v>14.30724092281133</v>
      </c>
      <c r="E51" s="319">
        <v>12.000418781097158</v>
      </c>
      <c r="F51" s="142">
        <v>12.83963784643257</v>
      </c>
      <c r="G51" s="288" t="s">
        <v>240</v>
      </c>
      <c r="H51" s="307"/>
    </row>
    <row r="52" spans="1:8" ht="15" customHeight="1" x14ac:dyDescent="0.25">
      <c r="A52" s="182" t="s">
        <v>77</v>
      </c>
      <c r="B52" s="320"/>
      <c r="C52" s="320"/>
      <c r="D52" s="320"/>
      <c r="E52" s="321"/>
      <c r="F52" s="142"/>
      <c r="G52" s="183" t="s">
        <v>72</v>
      </c>
      <c r="H52" s="308"/>
    </row>
    <row r="53" spans="1:8" ht="15" customHeight="1" x14ac:dyDescent="0.25">
      <c r="A53" s="302" t="s">
        <v>241</v>
      </c>
      <c r="B53" s="322">
        <v>0.11595792433889475</v>
      </c>
      <c r="C53" s="322">
        <v>0.11601429291489965</v>
      </c>
      <c r="D53" s="322">
        <v>0.11776825996621121</v>
      </c>
      <c r="E53" s="321">
        <v>8.7327303852412441E-2</v>
      </c>
      <c r="F53" s="142">
        <v>8.1656545811735592E-2</v>
      </c>
      <c r="G53" s="303" t="s">
        <v>242</v>
      </c>
      <c r="H53" s="307"/>
    </row>
    <row r="54" spans="1:8" ht="15" customHeight="1" x14ac:dyDescent="0.25">
      <c r="A54" s="184" t="s">
        <v>243</v>
      </c>
      <c r="B54" s="322"/>
      <c r="C54" s="322"/>
      <c r="D54" s="322"/>
      <c r="E54" s="321"/>
      <c r="F54" s="142"/>
      <c r="G54" s="187" t="s">
        <v>72</v>
      </c>
      <c r="H54" s="307"/>
    </row>
    <row r="55" spans="1:8" ht="15" customHeight="1" x14ac:dyDescent="0.25">
      <c r="A55" s="186" t="s">
        <v>754</v>
      </c>
      <c r="B55" s="323">
        <v>9.6107472492043503E-2</v>
      </c>
      <c r="C55" s="323">
        <v>9.5826385237894079E-2</v>
      </c>
      <c r="D55" s="323">
        <v>9.777808959111367E-2</v>
      </c>
      <c r="E55" s="324">
        <v>7.2617736028529015E-2</v>
      </c>
      <c r="F55" s="143">
        <v>6.6631632187975881E-2</v>
      </c>
      <c r="G55" s="185" t="s">
        <v>211</v>
      </c>
      <c r="H55" s="309"/>
    </row>
    <row r="56" spans="1:8" ht="15" customHeight="1" x14ac:dyDescent="0.25">
      <c r="A56" s="302" t="s">
        <v>244</v>
      </c>
      <c r="B56" s="322">
        <v>2.7866381011072739E-2</v>
      </c>
      <c r="C56" s="322">
        <v>3.4455378728048734E-2</v>
      </c>
      <c r="D56" s="322">
        <v>1.7578824550164872E-2</v>
      </c>
      <c r="E56" s="321">
        <v>1.3073037259688046E-2</v>
      </c>
      <c r="F56" s="142">
        <v>1.3354871378807483E-2</v>
      </c>
      <c r="G56" s="303" t="s">
        <v>245</v>
      </c>
      <c r="H56" s="307"/>
    </row>
    <row r="57" spans="1:8" ht="15" customHeight="1" x14ac:dyDescent="0.25">
      <c r="A57" s="302" t="s">
        <v>246</v>
      </c>
      <c r="B57" s="322">
        <v>16.875746936036521</v>
      </c>
      <c r="C57" s="322">
        <v>13.738207563830535</v>
      </c>
      <c r="D57" s="322">
        <v>11.245201492165297</v>
      </c>
      <c r="E57" s="321">
        <v>9.5241354160233271</v>
      </c>
      <c r="F57" s="142">
        <v>10.447981970009932</v>
      </c>
      <c r="G57" s="303" t="s">
        <v>247</v>
      </c>
      <c r="H57" s="307"/>
    </row>
    <row r="58" spans="1:8" ht="15" customHeight="1" x14ac:dyDescent="0.25">
      <c r="A58" s="184" t="s">
        <v>248</v>
      </c>
      <c r="B58" s="322"/>
      <c r="C58" s="322"/>
      <c r="D58" s="322"/>
      <c r="E58" s="321"/>
      <c r="F58" s="142"/>
      <c r="G58" s="187" t="s">
        <v>72</v>
      </c>
      <c r="H58" s="307"/>
    </row>
    <row r="59" spans="1:8" ht="15" customHeight="1" x14ac:dyDescent="0.25">
      <c r="A59" s="186" t="s">
        <v>755</v>
      </c>
      <c r="B59" s="323">
        <v>0.28937434033490061</v>
      </c>
      <c r="C59" s="323">
        <v>0.22388470394397342</v>
      </c>
      <c r="D59" s="323">
        <v>0.17537931460880501</v>
      </c>
      <c r="E59" s="324">
        <v>0.16023472115326326</v>
      </c>
      <c r="F59" s="143">
        <v>3.1557877810076435E-2</v>
      </c>
      <c r="G59" s="185" t="s">
        <v>799</v>
      </c>
      <c r="H59" s="309"/>
    </row>
    <row r="60" spans="1:8" ht="15" customHeight="1" x14ac:dyDescent="0.25">
      <c r="A60" s="186" t="s">
        <v>756</v>
      </c>
      <c r="B60" s="323">
        <v>1.0120817096674235E-2</v>
      </c>
      <c r="C60" s="323">
        <v>6.5717376509528405E-3</v>
      </c>
      <c r="D60" s="323">
        <v>5.3312548862728751E-3</v>
      </c>
      <c r="E60" s="324">
        <v>4.6838842255122028E-3</v>
      </c>
      <c r="F60" s="143">
        <v>4.1624111898982581E-3</v>
      </c>
      <c r="G60" s="185" t="s">
        <v>761</v>
      </c>
      <c r="H60" s="309"/>
    </row>
    <row r="61" spans="1:8" ht="15" customHeight="1" x14ac:dyDescent="0.25">
      <c r="A61" s="186" t="s">
        <v>934</v>
      </c>
      <c r="B61" s="324">
        <v>0.4400794118846047</v>
      </c>
      <c r="C61" s="324">
        <v>0.22277016440655714</v>
      </c>
      <c r="D61" s="324">
        <v>0.27206282061290654</v>
      </c>
      <c r="E61" s="324">
        <v>0.29225990116426809</v>
      </c>
      <c r="F61" s="145">
        <v>0.24036462394127756</v>
      </c>
      <c r="G61" s="185" t="s">
        <v>935</v>
      </c>
      <c r="H61" s="309"/>
    </row>
    <row r="62" spans="1:8" ht="15" customHeight="1" x14ac:dyDescent="0.25">
      <c r="A62" s="186" t="s">
        <v>757</v>
      </c>
      <c r="B62" s="323">
        <v>2.1596234982215021</v>
      </c>
      <c r="C62" s="323">
        <v>2.0071020437978344</v>
      </c>
      <c r="D62" s="323">
        <v>1.9492794493913064</v>
      </c>
      <c r="E62" s="324">
        <v>1.2199836049464801</v>
      </c>
      <c r="F62" s="143">
        <v>1.1954829677681567</v>
      </c>
      <c r="G62" s="185" t="s">
        <v>762</v>
      </c>
      <c r="H62" s="309"/>
    </row>
    <row r="63" spans="1:8" ht="15" customHeight="1" x14ac:dyDescent="0.25">
      <c r="A63" s="186" t="s">
        <v>767</v>
      </c>
      <c r="B63" s="323">
        <v>1.4478196421697125</v>
      </c>
      <c r="C63" s="323">
        <v>1.4178299892295407</v>
      </c>
      <c r="D63" s="323">
        <v>1.3561775280526873</v>
      </c>
      <c r="E63" s="324">
        <v>1.2744066194546861</v>
      </c>
      <c r="F63" s="143">
        <v>1.1953107566132173</v>
      </c>
      <c r="G63" s="185" t="s">
        <v>763</v>
      </c>
      <c r="H63" s="309"/>
    </row>
    <row r="64" spans="1:8" ht="15" customHeight="1" x14ac:dyDescent="0.25">
      <c r="A64" s="186" t="s">
        <v>938</v>
      </c>
      <c r="B64" s="324">
        <v>0.70569604651567952</v>
      </c>
      <c r="C64" s="324">
        <v>0.65132867713977372</v>
      </c>
      <c r="D64" s="324">
        <v>0.73020479125287641</v>
      </c>
      <c r="E64" s="324">
        <v>0.76125127248914704</v>
      </c>
      <c r="F64" s="145">
        <v>0.82766703051126944</v>
      </c>
      <c r="G64" s="185" t="s">
        <v>946</v>
      </c>
      <c r="H64" s="309"/>
    </row>
    <row r="65" spans="1:8" ht="15" customHeight="1" x14ac:dyDescent="0.25">
      <c r="A65" s="186" t="s">
        <v>758</v>
      </c>
      <c r="B65" s="323">
        <v>11.696343939476893</v>
      </c>
      <c r="C65" s="323">
        <v>9.0954187848322547</v>
      </c>
      <c r="D65" s="323">
        <v>6.6671470904839794</v>
      </c>
      <c r="E65" s="324">
        <v>5.7146743384232366</v>
      </c>
      <c r="F65" s="143">
        <v>6.8397003036597903</v>
      </c>
      <c r="G65" s="185" t="s">
        <v>764</v>
      </c>
      <c r="H65" s="309"/>
    </row>
    <row r="66" spans="1:8" ht="15" customHeight="1" x14ac:dyDescent="0.25">
      <c r="A66" s="186" t="s">
        <v>945</v>
      </c>
      <c r="B66" s="324">
        <v>3.9775860402291356E-2</v>
      </c>
      <c r="C66" s="324">
        <v>2.5237369707752134E-2</v>
      </c>
      <c r="D66" s="324">
        <v>1.8946024076798983E-2</v>
      </c>
      <c r="E66" s="324">
        <v>2.9780508324588555E-2</v>
      </c>
      <c r="F66" s="145">
        <v>3.5275411167394737E-2</v>
      </c>
      <c r="G66" s="185" t="s">
        <v>940</v>
      </c>
      <c r="H66" s="309"/>
    </row>
    <row r="67" spans="1:8" ht="15" customHeight="1" x14ac:dyDescent="0.25">
      <c r="A67" s="186" t="s">
        <v>759</v>
      </c>
      <c r="B67" s="323">
        <v>3.7156677838136476E-2</v>
      </c>
      <c r="C67" s="323">
        <v>4.8683990070865352E-2</v>
      </c>
      <c r="D67" s="323">
        <v>4.5046311925389604E-2</v>
      </c>
      <c r="E67" s="324">
        <v>4.2071192511936938E-2</v>
      </c>
      <c r="F67" s="143">
        <v>5.2536784121186869E-2</v>
      </c>
      <c r="G67" s="185" t="s">
        <v>765</v>
      </c>
      <c r="H67" s="307"/>
    </row>
    <row r="68" spans="1:8" ht="15" customHeight="1" x14ac:dyDescent="0.25">
      <c r="A68" s="186" t="s">
        <v>760</v>
      </c>
      <c r="B68" s="323">
        <v>4.975670209613145E-2</v>
      </c>
      <c r="C68" s="323">
        <v>3.9380103051031692E-2</v>
      </c>
      <c r="D68" s="323">
        <v>2.562690687427454E-2</v>
      </c>
      <c r="E68" s="324">
        <v>2.4789373330207538E-2</v>
      </c>
      <c r="F68" s="143">
        <v>2.5923803227665146E-2</v>
      </c>
      <c r="G68" s="185" t="s">
        <v>766</v>
      </c>
      <c r="H68" s="307"/>
    </row>
    <row r="69" spans="1:8" ht="15" customHeight="1" x14ac:dyDescent="0.25">
      <c r="A69" s="302" t="s">
        <v>249</v>
      </c>
      <c r="B69" s="322">
        <v>7.7356703849704527</v>
      </c>
      <c r="C69" s="322">
        <v>4.181005646901168</v>
      </c>
      <c r="D69" s="322">
        <v>2.2113958303111261</v>
      </c>
      <c r="E69" s="321">
        <v>1.6707437250647337</v>
      </c>
      <c r="F69" s="142">
        <v>1.6589908775450355</v>
      </c>
      <c r="G69" s="303" t="s">
        <v>250</v>
      </c>
      <c r="H69" s="307"/>
    </row>
    <row r="70" spans="1:8" ht="15" customHeight="1" x14ac:dyDescent="0.25">
      <c r="A70" s="302" t="s">
        <v>941</v>
      </c>
      <c r="B70" s="321">
        <v>0.20077706311166341</v>
      </c>
      <c r="C70" s="321">
        <v>0.17538706842015137</v>
      </c>
      <c r="D70" s="321">
        <v>6.3281526434495819E-2</v>
      </c>
      <c r="E70" s="321">
        <v>4.820639602504545E-2</v>
      </c>
      <c r="F70" s="146">
        <v>4.1753547599162118E-2</v>
      </c>
      <c r="G70" s="303" t="s">
        <v>942</v>
      </c>
      <c r="H70" s="307"/>
    </row>
    <row r="71" spans="1:8" ht="15" customHeight="1" x14ac:dyDescent="0.25">
      <c r="A71" s="302" t="s">
        <v>251</v>
      </c>
      <c r="B71" s="322">
        <v>4.2361579709078459E-2</v>
      </c>
      <c r="C71" s="322">
        <v>3.1200456987856659E-2</v>
      </c>
      <c r="D71" s="322">
        <v>2.1606400335356997E-2</v>
      </c>
      <c r="E71" s="321">
        <v>2.7790065564640712E-2</v>
      </c>
      <c r="F71" s="142">
        <v>2.5115394831949835E-2</v>
      </c>
      <c r="G71" s="303" t="s">
        <v>252</v>
      </c>
      <c r="H71" s="307"/>
    </row>
    <row r="72" spans="1:8" ht="15" customHeight="1" x14ac:dyDescent="0.25">
      <c r="A72" s="302" t="s">
        <v>253</v>
      </c>
      <c r="B72" s="322">
        <v>0.12570132145200497</v>
      </c>
      <c r="C72" s="322">
        <v>8.8554584339765069E-2</v>
      </c>
      <c r="D72" s="322">
        <v>7.9094000374957604E-2</v>
      </c>
      <c r="E72" s="321">
        <v>9.0030233268188223E-2</v>
      </c>
      <c r="F72" s="142">
        <v>9.7652800048809871E-2</v>
      </c>
      <c r="G72" s="303" t="s">
        <v>254</v>
      </c>
      <c r="H72" s="309"/>
    </row>
    <row r="73" spans="1:8" ht="15" customHeight="1" x14ac:dyDescent="0.25">
      <c r="A73" s="302" t="s">
        <v>943</v>
      </c>
      <c r="B73" s="321">
        <v>1.1662117239453831</v>
      </c>
      <c r="C73" s="321">
        <v>0.57472164557830274</v>
      </c>
      <c r="D73" s="321">
        <v>0.55131458867372052</v>
      </c>
      <c r="E73" s="321">
        <v>0.53911260403912187</v>
      </c>
      <c r="F73" s="146">
        <v>0.47313183920713819</v>
      </c>
      <c r="G73" s="303" t="s">
        <v>944</v>
      </c>
      <c r="H73" s="309"/>
    </row>
    <row r="74" spans="1:8" ht="15" customHeight="1" x14ac:dyDescent="0.25">
      <c r="A74" s="302" t="s">
        <v>255</v>
      </c>
      <c r="B74" s="322">
        <v>1.6435268567640577</v>
      </c>
      <c r="C74" s="322">
        <v>1.3251667691688278</v>
      </c>
      <c r="D74" s="322">
        <v>1.3057675294463118</v>
      </c>
      <c r="E74" s="321">
        <v>1.211494448054601</v>
      </c>
      <c r="F74" s="142">
        <v>1.2883388094755228</v>
      </c>
      <c r="G74" s="303" t="s">
        <v>256</v>
      </c>
      <c r="H74" s="307"/>
    </row>
    <row r="75" spans="1:8" ht="15" customHeight="1" x14ac:dyDescent="0.25">
      <c r="A75" s="184" t="s">
        <v>243</v>
      </c>
      <c r="B75" s="322"/>
      <c r="C75" s="322"/>
      <c r="D75" s="322"/>
      <c r="E75" s="321"/>
      <c r="F75" s="142"/>
      <c r="G75" s="187" t="s">
        <v>72</v>
      </c>
      <c r="H75" s="307"/>
    </row>
    <row r="76" spans="1:8" ht="15" customHeight="1" x14ac:dyDescent="0.25">
      <c r="A76" s="186" t="s">
        <v>768</v>
      </c>
      <c r="B76" s="323">
        <v>2.2707471358329869E-2</v>
      </c>
      <c r="C76" s="323">
        <v>2.0464277436434017E-2</v>
      </c>
      <c r="D76" s="323">
        <v>1.993752888761436E-2</v>
      </c>
      <c r="E76" s="324">
        <v>2.1716592602328711E-2</v>
      </c>
      <c r="F76" s="143">
        <v>2.1035298080699094E-2</v>
      </c>
      <c r="G76" s="185" t="s">
        <v>771</v>
      </c>
      <c r="H76" s="309"/>
    </row>
    <row r="77" spans="1:8" ht="15" customHeight="1" x14ac:dyDescent="0.25">
      <c r="A77" s="186" t="s">
        <v>769</v>
      </c>
      <c r="B77" s="323">
        <v>1.6167481234057279</v>
      </c>
      <c r="C77" s="323">
        <v>1.3016495646723938</v>
      </c>
      <c r="D77" s="323">
        <v>1.2830626718786973</v>
      </c>
      <c r="E77" s="324">
        <v>1.1887833120722722</v>
      </c>
      <c r="F77" s="143">
        <v>1.2655402300348237</v>
      </c>
      <c r="G77" s="185" t="s">
        <v>772</v>
      </c>
      <c r="H77" s="309"/>
    </row>
    <row r="78" spans="1:8" ht="15" customHeight="1" x14ac:dyDescent="0.25">
      <c r="A78" s="186" t="s">
        <v>770</v>
      </c>
      <c r="B78" s="323">
        <v>4.071262E-3</v>
      </c>
      <c r="C78" s="323">
        <v>3.0529270600000006E-3</v>
      </c>
      <c r="D78" s="323">
        <v>2.7673286800000002E-3</v>
      </c>
      <c r="E78" s="324">
        <v>9.9454337999999986E-4</v>
      </c>
      <c r="F78" s="143">
        <v>1.7632813600000001E-3</v>
      </c>
      <c r="G78" s="185" t="s">
        <v>81</v>
      </c>
      <c r="H78" s="310"/>
    </row>
    <row r="79" spans="1:8" ht="15" customHeight="1" x14ac:dyDescent="0.25">
      <c r="A79" s="302" t="s">
        <v>257</v>
      </c>
      <c r="B79" s="322">
        <v>5.8446566345316295E-2</v>
      </c>
      <c r="C79" s="322">
        <v>4.4031604631292798E-2</v>
      </c>
      <c r="D79" s="322">
        <v>5.1187964567101195E-2</v>
      </c>
      <c r="E79" s="321">
        <v>5.3308766339983896E-2</v>
      </c>
      <c r="F79" s="142">
        <v>5.9622745189100004E-2</v>
      </c>
      <c r="G79" s="303" t="s">
        <v>258</v>
      </c>
    </row>
    <row r="80" spans="1:8" ht="15" customHeight="1" x14ac:dyDescent="0.25">
      <c r="A80" s="184" t="s">
        <v>243</v>
      </c>
      <c r="B80" s="322"/>
      <c r="C80" s="322"/>
      <c r="D80" s="322"/>
      <c r="E80" s="321"/>
      <c r="F80" s="142"/>
      <c r="G80" s="187" t="s">
        <v>72</v>
      </c>
    </row>
    <row r="81" spans="1:7" ht="15" customHeight="1" x14ac:dyDescent="0.25">
      <c r="A81" s="186" t="s">
        <v>773</v>
      </c>
      <c r="B81" s="323">
        <v>3.7310983501613694E-2</v>
      </c>
      <c r="C81" s="323">
        <v>2.2928696103699596E-2</v>
      </c>
      <c r="D81" s="323">
        <v>3.2447038136772292E-2</v>
      </c>
      <c r="E81" s="324">
        <v>2.9234507763914098E-2</v>
      </c>
      <c r="F81" s="143">
        <v>3.35235825072E-2</v>
      </c>
      <c r="G81" s="185" t="s">
        <v>775</v>
      </c>
    </row>
    <row r="82" spans="1:7" ht="15" customHeight="1" x14ac:dyDescent="0.25">
      <c r="A82" s="186" t="s">
        <v>774</v>
      </c>
      <c r="B82" s="323">
        <v>2.1135582843702604E-2</v>
      </c>
      <c r="C82" s="323">
        <v>2.1102908527593202E-2</v>
      </c>
      <c r="D82" s="323">
        <v>1.8740926430328902E-2</v>
      </c>
      <c r="E82" s="324">
        <v>2.4074258576069797E-2</v>
      </c>
      <c r="F82" s="143">
        <v>2.6099162681900004E-2</v>
      </c>
      <c r="G82" s="185" t="s">
        <v>776</v>
      </c>
    </row>
    <row r="83" spans="1:7" ht="15" customHeight="1" x14ac:dyDescent="0.25">
      <c r="A83" s="176"/>
    </row>
    <row r="84" spans="1:7" ht="15" customHeight="1" x14ac:dyDescent="0.25">
      <c r="A84" s="203" t="s">
        <v>1055</v>
      </c>
      <c r="G84" s="196" t="s">
        <v>1055</v>
      </c>
    </row>
    <row r="85" spans="1:7" ht="15" customHeight="1" x14ac:dyDescent="0.25">
      <c r="A85" s="173"/>
    </row>
    <row r="86" spans="1:7" ht="15" customHeight="1" x14ac:dyDescent="0.25">
      <c r="A86" s="299" t="s">
        <v>778</v>
      </c>
      <c r="B86" s="329"/>
    </row>
    <row r="87" spans="1:7" ht="15" customHeight="1" x14ac:dyDescent="0.25">
      <c r="A87" s="300" t="s">
        <v>784</v>
      </c>
    </row>
    <row r="88" spans="1:7" ht="15" customHeight="1" x14ac:dyDescent="0.25">
      <c r="A88" s="175" t="s">
        <v>782</v>
      </c>
    </row>
    <row r="89" spans="1:7" ht="15" customHeight="1" x14ac:dyDescent="0.25">
      <c r="A89" s="175" t="s">
        <v>785</v>
      </c>
    </row>
    <row r="90" spans="1:7" ht="15" customHeight="1" x14ac:dyDescent="0.25">
      <c r="A90" s="197"/>
    </row>
    <row r="91" spans="1:7" ht="15" customHeight="1" x14ac:dyDescent="0.25">
      <c r="A91" s="197" t="s">
        <v>261</v>
      </c>
      <c r="G91" s="206" t="s">
        <v>262</v>
      </c>
    </row>
    <row r="92" spans="1:7" ht="15" customHeight="1" thickBot="1" x14ac:dyDescent="0.3">
      <c r="A92" s="197" t="s">
        <v>237</v>
      </c>
      <c r="G92" s="206" t="s">
        <v>238</v>
      </c>
    </row>
    <row r="93" spans="1:7" s="180" customFormat="1" ht="30" customHeight="1" thickTop="1" thickBot="1" x14ac:dyDescent="0.3">
      <c r="A93" s="177" t="s">
        <v>263</v>
      </c>
      <c r="B93" s="141">
        <v>2017</v>
      </c>
      <c r="C93" s="141">
        <v>2018</v>
      </c>
      <c r="D93" s="141">
        <v>2019</v>
      </c>
      <c r="E93" s="141">
        <v>2020</v>
      </c>
      <c r="F93" s="141">
        <v>2021</v>
      </c>
      <c r="G93" s="179" t="s">
        <v>263</v>
      </c>
    </row>
    <row r="94" spans="1:7" ht="15" customHeight="1" thickTop="1" x14ac:dyDescent="0.25">
      <c r="A94" s="287" t="s">
        <v>239</v>
      </c>
      <c r="B94" s="142">
        <v>28.48560557958017</v>
      </c>
      <c r="C94" s="142">
        <v>28.847076868051868</v>
      </c>
      <c r="D94" s="142">
        <v>28.368926539291394</v>
      </c>
      <c r="E94" s="142">
        <v>24.971262562552166</v>
      </c>
      <c r="F94" s="142">
        <v>23.089028853009328</v>
      </c>
      <c r="G94" s="288" t="s">
        <v>240</v>
      </c>
    </row>
    <row r="95" spans="1:7" ht="15" customHeight="1" x14ac:dyDescent="0.25">
      <c r="A95" s="182" t="s">
        <v>77</v>
      </c>
      <c r="B95" s="142"/>
      <c r="C95" s="142"/>
      <c r="D95" s="142"/>
      <c r="E95" s="142"/>
      <c r="F95" s="142"/>
      <c r="G95" s="183" t="s">
        <v>72</v>
      </c>
    </row>
    <row r="96" spans="1:7" ht="15" customHeight="1" x14ac:dyDescent="0.25">
      <c r="A96" s="302" t="s">
        <v>241</v>
      </c>
      <c r="B96" s="142">
        <v>20.724527375295292</v>
      </c>
      <c r="C96" s="142">
        <v>21.039867438021492</v>
      </c>
      <c r="D96" s="142">
        <v>20.679625336996651</v>
      </c>
      <c r="E96" s="142">
        <v>18.066374998348195</v>
      </c>
      <c r="F96" s="142">
        <v>16.614462458770539</v>
      </c>
      <c r="G96" s="303" t="s">
        <v>242</v>
      </c>
    </row>
    <row r="97" spans="1:7" ht="15" customHeight="1" x14ac:dyDescent="0.25">
      <c r="A97" s="184" t="s">
        <v>243</v>
      </c>
      <c r="B97" s="142"/>
      <c r="C97" s="142"/>
      <c r="D97" s="142"/>
      <c r="E97" s="142"/>
      <c r="F97" s="142"/>
      <c r="G97" s="187" t="s">
        <v>72</v>
      </c>
    </row>
    <row r="98" spans="1:7" ht="15" customHeight="1" x14ac:dyDescent="0.25">
      <c r="A98" s="186" t="s">
        <v>754</v>
      </c>
      <c r="B98" s="143">
        <v>20.723705563063834</v>
      </c>
      <c r="C98" s="143">
        <v>21.039110456795427</v>
      </c>
      <c r="D98" s="143">
        <v>20.678657931474039</v>
      </c>
      <c r="E98" s="143">
        <v>18.065586243034112</v>
      </c>
      <c r="F98" s="143">
        <v>16.613507136105067</v>
      </c>
      <c r="G98" s="185" t="s">
        <v>211</v>
      </c>
    </row>
    <row r="99" spans="1:7" ht="15" customHeight="1" x14ac:dyDescent="0.25">
      <c r="A99" s="302" t="s">
        <v>244</v>
      </c>
      <c r="B99" s="142">
        <v>1.7671153183848869E-4</v>
      </c>
      <c r="C99" s="142">
        <v>3.781577930104074E-4</v>
      </c>
      <c r="D99" s="142">
        <v>3.4613172424113469E-4</v>
      </c>
      <c r="E99" s="142">
        <v>2.4676013569766822E-4</v>
      </c>
      <c r="F99" s="142">
        <v>5.9276547528991775E-4</v>
      </c>
      <c r="G99" s="303" t="s">
        <v>245</v>
      </c>
    </row>
    <row r="100" spans="1:7" ht="15" customHeight="1" x14ac:dyDescent="0.25">
      <c r="A100" s="302" t="s">
        <v>246</v>
      </c>
      <c r="B100" s="142">
        <v>4.4998849528669815</v>
      </c>
      <c r="C100" s="142">
        <v>4.5256275108179409</v>
      </c>
      <c r="D100" s="142">
        <v>4.4725376377339412</v>
      </c>
      <c r="E100" s="142">
        <v>3.9714157256653984</v>
      </c>
      <c r="F100" s="142">
        <v>3.7329723229363307</v>
      </c>
      <c r="G100" s="303" t="s">
        <v>247</v>
      </c>
    </row>
    <row r="101" spans="1:7" ht="15" customHeight="1" x14ac:dyDescent="0.25">
      <c r="A101" s="184" t="s">
        <v>248</v>
      </c>
      <c r="B101" s="142"/>
      <c r="C101" s="142"/>
      <c r="D101" s="142"/>
      <c r="E101" s="142"/>
      <c r="F101" s="142"/>
      <c r="G101" s="187" t="s">
        <v>72</v>
      </c>
    </row>
    <row r="102" spans="1:7" ht="15" customHeight="1" x14ac:dyDescent="0.25">
      <c r="A102" s="186" t="s">
        <v>755</v>
      </c>
      <c r="B102" s="143">
        <v>4.1979431567347252</v>
      </c>
      <c r="C102" s="143">
        <v>4.2259933093146165</v>
      </c>
      <c r="D102" s="143">
        <v>4.2004955899650609</v>
      </c>
      <c r="E102" s="143">
        <v>3.643378208981165</v>
      </c>
      <c r="F102" s="143">
        <v>3.3685944459432058</v>
      </c>
      <c r="G102" s="185" t="s">
        <v>799</v>
      </c>
    </row>
    <row r="103" spans="1:7" ht="15" customHeight="1" x14ac:dyDescent="0.25">
      <c r="A103" s="186" t="s">
        <v>756</v>
      </c>
      <c r="B103" s="143">
        <v>5.3282566669323828E-4</v>
      </c>
      <c r="C103" s="143">
        <v>5.9399590734054964E-4</v>
      </c>
      <c r="D103" s="143">
        <v>6.2201240595145986E-4</v>
      </c>
      <c r="E103" s="143">
        <v>6.3628463747778647E-4</v>
      </c>
      <c r="F103" s="143">
        <v>5.6393547735484923E-4</v>
      </c>
      <c r="G103" s="185" t="s">
        <v>761</v>
      </c>
    </row>
    <row r="104" spans="1:7" ht="15" customHeight="1" x14ac:dyDescent="0.25">
      <c r="A104" s="186" t="s">
        <v>934</v>
      </c>
      <c r="B104" s="145">
        <v>2.157402192966874E-2</v>
      </c>
      <c r="C104" s="145">
        <v>2.3625172681681711E-2</v>
      </c>
      <c r="D104" s="145">
        <v>1.758058531593969E-2</v>
      </c>
      <c r="E104" s="145">
        <v>1.6033959852379358E-2</v>
      </c>
      <c r="F104" s="145">
        <v>7.1457780979395152E-3</v>
      </c>
      <c r="G104" s="185" t="s">
        <v>947</v>
      </c>
    </row>
    <row r="105" spans="1:7" ht="15" customHeight="1" x14ac:dyDescent="0.25">
      <c r="A105" s="186" t="s">
        <v>757</v>
      </c>
      <c r="B105" s="143">
        <v>1.6995649775705671E-2</v>
      </c>
      <c r="C105" s="143">
        <v>1.8264140465022562E-3</v>
      </c>
      <c r="D105" s="143">
        <v>7.5936419462249091E-3</v>
      </c>
      <c r="E105" s="143">
        <v>1.5366270854367664E-3</v>
      </c>
      <c r="F105" s="143">
        <v>1.3659485291025537E-3</v>
      </c>
      <c r="G105" s="185" t="s">
        <v>762</v>
      </c>
    </row>
    <row r="106" spans="1:7" ht="15" customHeight="1" x14ac:dyDescent="0.25">
      <c r="A106" s="186" t="s">
        <v>767</v>
      </c>
      <c r="B106" s="143">
        <v>0.14598630306144358</v>
      </c>
      <c r="C106" s="143">
        <v>0.16286198245303488</v>
      </c>
      <c r="D106" s="143">
        <v>0.14031654574334004</v>
      </c>
      <c r="E106" s="143">
        <v>0.20353625654327512</v>
      </c>
      <c r="F106" s="143">
        <v>0.18150498558442618</v>
      </c>
      <c r="G106" s="185" t="s">
        <v>763</v>
      </c>
    </row>
    <row r="107" spans="1:7" ht="15" customHeight="1" x14ac:dyDescent="0.25">
      <c r="A107" s="186" t="s">
        <v>936</v>
      </c>
      <c r="B107" s="145">
        <v>6.7757783032225502E-2</v>
      </c>
      <c r="C107" s="148">
        <v>6.2504331648762443E-2</v>
      </c>
      <c r="D107" s="145">
        <v>6.1365202848678246E-2</v>
      </c>
      <c r="E107" s="143">
        <v>7.0402290302245193E-2</v>
      </c>
      <c r="F107" s="145">
        <v>0.12362808403208948</v>
      </c>
      <c r="G107" s="185" t="s">
        <v>948</v>
      </c>
    </row>
    <row r="108" spans="1:7" ht="15" customHeight="1" x14ac:dyDescent="0.25">
      <c r="A108" s="186" t="s">
        <v>758</v>
      </c>
      <c r="B108" s="143">
        <v>4.3425660550170074E-2</v>
      </c>
      <c r="C108" s="143">
        <v>4.1285543150270852E-2</v>
      </c>
      <c r="D108" s="143">
        <v>3.7767083424517144E-2</v>
      </c>
      <c r="E108" s="143">
        <v>2.9229834809260589E-2</v>
      </c>
      <c r="F108" s="143">
        <v>4.3676162993535356E-2</v>
      </c>
      <c r="G108" s="185" t="s">
        <v>764</v>
      </c>
    </row>
    <row r="109" spans="1:7" ht="15" customHeight="1" x14ac:dyDescent="0.25">
      <c r="A109" s="186" t="s">
        <v>945</v>
      </c>
      <c r="B109" s="145">
        <v>1.9728274169646754E-3</v>
      </c>
      <c r="C109" s="148">
        <v>2.2197228170477749E-3</v>
      </c>
      <c r="D109" s="145">
        <v>2.2132879575325671E-3</v>
      </c>
      <c r="E109" s="145">
        <v>2.4401012530478076E-3</v>
      </c>
      <c r="F109" s="145">
        <v>2.67857877660141E-3</v>
      </c>
      <c r="G109" s="291" t="s">
        <v>940</v>
      </c>
    </row>
    <row r="110" spans="1:7" ht="15" customHeight="1" x14ac:dyDescent="0.25">
      <c r="A110" s="186" t="s">
        <v>759</v>
      </c>
      <c r="B110" s="143">
        <v>1.3618437701959662E-3</v>
      </c>
      <c r="C110" s="143">
        <v>2.1377406041054991E-3</v>
      </c>
      <c r="D110" s="143">
        <v>2.6162422720907297E-3</v>
      </c>
      <c r="E110" s="143">
        <v>2.290854720800982E-3</v>
      </c>
      <c r="F110" s="143">
        <v>2.1285098563477069E-3</v>
      </c>
      <c r="G110" s="185" t="s">
        <v>765</v>
      </c>
    </row>
    <row r="111" spans="1:7" ht="15" customHeight="1" x14ac:dyDescent="0.25">
      <c r="A111" s="186" t="s">
        <v>760</v>
      </c>
      <c r="B111" s="143">
        <v>2.3348809291879914E-3</v>
      </c>
      <c r="C111" s="143">
        <v>2.5792981945782869E-3</v>
      </c>
      <c r="D111" s="143">
        <v>1.9674458546041899E-3</v>
      </c>
      <c r="E111" s="143">
        <v>1.9313074803105493E-3</v>
      </c>
      <c r="F111" s="143">
        <v>1.6858936457281194E-3</v>
      </c>
      <c r="G111" s="185" t="s">
        <v>766</v>
      </c>
    </row>
    <row r="112" spans="1:7" ht="15" customHeight="1" x14ac:dyDescent="0.25">
      <c r="A112" s="302" t="s">
        <v>249</v>
      </c>
      <c r="B112" s="142">
        <v>1.8016704609678996E-2</v>
      </c>
      <c r="C112" s="142">
        <v>6.7634228093935091E-4</v>
      </c>
      <c r="D112" s="142">
        <v>1.658963373156784E-3</v>
      </c>
      <c r="E112" s="142">
        <v>9.6868130380314528E-4</v>
      </c>
      <c r="F112" s="142">
        <v>7.5156880235543663E-4</v>
      </c>
      <c r="G112" s="303" t="s">
        <v>250</v>
      </c>
    </row>
    <row r="113" spans="1:7" ht="15" customHeight="1" x14ac:dyDescent="0.25">
      <c r="A113" s="302" t="s">
        <v>941</v>
      </c>
      <c r="B113" s="146">
        <v>3.1729681619084991</v>
      </c>
      <c r="C113" s="146">
        <v>3.2022348462745791</v>
      </c>
      <c r="D113" s="146">
        <v>3.122098122749041</v>
      </c>
      <c r="E113" s="146">
        <v>2.851168653640678</v>
      </c>
      <c r="F113" s="146">
        <v>2.6507406744548239</v>
      </c>
      <c r="G113" s="303" t="s">
        <v>942</v>
      </c>
    </row>
    <row r="114" spans="1:7" ht="15" customHeight="1" x14ac:dyDescent="0.25">
      <c r="A114" s="302" t="s">
        <v>251</v>
      </c>
      <c r="B114" s="142">
        <v>6.7781833504084003E-3</v>
      </c>
      <c r="C114" s="142">
        <v>7.7784069737221653E-3</v>
      </c>
      <c r="D114" s="142">
        <v>8.662548754728468E-3</v>
      </c>
      <c r="E114" s="142">
        <v>8.8046808149096507E-3</v>
      </c>
      <c r="F114" s="142">
        <v>9.2582819556577024E-3</v>
      </c>
      <c r="G114" s="303" t="s">
        <v>252</v>
      </c>
    </row>
    <row r="115" spans="1:7" ht="15" customHeight="1" x14ac:dyDescent="0.25">
      <c r="A115" s="302" t="s">
        <v>253</v>
      </c>
      <c r="B115" s="142">
        <v>3.0426017067457758E-2</v>
      </c>
      <c r="C115" s="142">
        <v>3.3411926352882745E-2</v>
      </c>
      <c r="D115" s="142">
        <v>3.4801319391120904E-2</v>
      </c>
      <c r="E115" s="142">
        <v>2.2518750058269168E-2</v>
      </c>
      <c r="F115" s="142">
        <v>3.4753373487177559E-2</v>
      </c>
      <c r="G115" s="303" t="s">
        <v>254</v>
      </c>
    </row>
    <row r="116" spans="1:7" ht="15" customHeight="1" x14ac:dyDescent="0.25">
      <c r="A116" s="302" t="s">
        <v>943</v>
      </c>
      <c r="B116" s="146">
        <v>3.2827472950016881E-2</v>
      </c>
      <c r="C116" s="146">
        <v>3.7102239537311843E-2</v>
      </c>
      <c r="D116" s="146">
        <v>4.9196478568515285E-2</v>
      </c>
      <c r="E116" s="146">
        <v>4.9764312585215839E-2</v>
      </c>
      <c r="F116" s="146">
        <v>4.5497407127156629E-2</v>
      </c>
      <c r="G116" s="303" t="s">
        <v>944</v>
      </c>
    </row>
    <row r="117" spans="1:7" ht="15" customHeight="1" x14ac:dyDescent="0.25">
      <c r="A117" s="302" t="s">
        <v>255</v>
      </c>
      <c r="B117" s="142">
        <v>2.081920567592682</v>
      </c>
      <c r="C117" s="142">
        <v>1.7153230734743969</v>
      </c>
      <c r="D117" s="142">
        <v>1.8291973732453723</v>
      </c>
      <c r="E117" s="142">
        <v>1.8030233304589851</v>
      </c>
      <c r="F117" s="142">
        <v>1.9887925399394875</v>
      </c>
      <c r="G117" s="303" t="s">
        <v>256</v>
      </c>
    </row>
    <row r="118" spans="1:7" ht="15" customHeight="1" x14ac:dyDescent="0.25">
      <c r="A118" s="184" t="s">
        <v>243</v>
      </c>
      <c r="B118" s="142"/>
      <c r="C118" s="142"/>
      <c r="D118" s="142"/>
      <c r="E118" s="142"/>
      <c r="F118" s="142"/>
      <c r="G118" s="187" t="s">
        <v>72</v>
      </c>
    </row>
    <row r="119" spans="1:7" ht="15" customHeight="1" x14ac:dyDescent="0.25">
      <c r="A119" s="186" t="s">
        <v>768</v>
      </c>
      <c r="B119" s="143">
        <v>0.28450634143063019</v>
      </c>
      <c r="C119" s="143">
        <v>0.30130353343725613</v>
      </c>
      <c r="D119" s="143">
        <v>0.28829868585854224</v>
      </c>
      <c r="E119" s="143">
        <v>0.25015718416042287</v>
      </c>
      <c r="F119" s="143">
        <v>0.25385564787965037</v>
      </c>
      <c r="G119" s="185" t="s">
        <v>771</v>
      </c>
    </row>
    <row r="120" spans="1:7" ht="15" customHeight="1" x14ac:dyDescent="0.25">
      <c r="A120" s="186" t="s">
        <v>769</v>
      </c>
      <c r="B120" s="143">
        <v>1.7598011120120518</v>
      </c>
      <c r="C120" s="143">
        <v>1.3772985596871408</v>
      </c>
      <c r="D120" s="143">
        <v>1.50169596553683</v>
      </c>
      <c r="E120" s="143">
        <v>1.5199980259485621</v>
      </c>
      <c r="F120" s="143">
        <v>1.6965647180098369</v>
      </c>
      <c r="G120" s="185" t="s">
        <v>772</v>
      </c>
    </row>
    <row r="121" spans="1:7" ht="15" customHeight="1" x14ac:dyDescent="0.25">
      <c r="A121" s="186" t="s">
        <v>770</v>
      </c>
      <c r="B121" s="143">
        <v>3.7613114150000009E-2</v>
      </c>
      <c r="C121" s="143">
        <v>3.6720980349999995E-2</v>
      </c>
      <c r="D121" s="143">
        <v>3.920272184999999E-2</v>
      </c>
      <c r="E121" s="143">
        <v>3.2868120350000002E-2</v>
      </c>
      <c r="F121" s="143">
        <v>3.8372174050000006E-2</v>
      </c>
      <c r="G121" s="185" t="s">
        <v>81</v>
      </c>
    </row>
    <row r="122" spans="1:7" ht="15" customHeight="1" x14ac:dyDescent="0.25">
      <c r="A122" s="302" t="s">
        <v>257</v>
      </c>
      <c r="B122" s="142">
        <v>2.45928123E-5</v>
      </c>
      <c r="C122" s="142">
        <v>1.947949605E-5</v>
      </c>
      <c r="D122" s="142">
        <v>2.1990527999999995E-5</v>
      </c>
      <c r="E122" s="142">
        <v>1.84107E-5</v>
      </c>
      <c r="F122" s="142">
        <v>2.0571599999999998E-5</v>
      </c>
      <c r="G122" s="303" t="s">
        <v>258</v>
      </c>
    </row>
    <row r="123" spans="1:7" ht="15" customHeight="1" x14ac:dyDescent="0.25">
      <c r="A123" s="184" t="s">
        <v>243</v>
      </c>
      <c r="B123" s="142"/>
      <c r="C123" s="142"/>
      <c r="D123" s="142"/>
      <c r="E123" s="142"/>
      <c r="F123" s="142"/>
      <c r="G123" s="187" t="s">
        <v>72</v>
      </c>
    </row>
    <row r="124" spans="1:7" ht="15" customHeight="1" x14ac:dyDescent="0.25">
      <c r="A124" s="186" t="s">
        <v>773</v>
      </c>
      <c r="B124" s="143">
        <v>1.242746925E-5</v>
      </c>
      <c r="C124" s="143">
        <v>7.314153E-6</v>
      </c>
      <c r="D124" s="143">
        <v>1.0633853999999999E-5</v>
      </c>
      <c r="E124" s="143">
        <v>9.9986249999999995E-6</v>
      </c>
      <c r="F124" s="143">
        <v>1.1461275E-5</v>
      </c>
      <c r="G124" s="185" t="s">
        <v>775</v>
      </c>
    </row>
    <row r="125" spans="1:7" ht="15" customHeight="1" x14ac:dyDescent="0.25">
      <c r="A125" s="186" t="s">
        <v>774</v>
      </c>
      <c r="B125" s="143">
        <v>1.216534305E-5</v>
      </c>
      <c r="C125" s="143">
        <v>1.216534305E-5</v>
      </c>
      <c r="D125" s="143">
        <v>1.1356673999999998E-5</v>
      </c>
      <c r="E125" s="143">
        <v>8.4120750000000003E-6</v>
      </c>
      <c r="F125" s="143">
        <v>9.1103249999999999E-6</v>
      </c>
      <c r="G125" s="185" t="s">
        <v>776</v>
      </c>
    </row>
    <row r="126" spans="1:7" ht="15" customHeight="1" x14ac:dyDescent="0.25">
      <c r="A126" s="176"/>
    </row>
    <row r="127" spans="1:7" ht="15" customHeight="1" x14ac:dyDescent="0.25">
      <c r="A127" s="203" t="s">
        <v>1055</v>
      </c>
      <c r="G127" s="196" t="s">
        <v>1055</v>
      </c>
    </row>
    <row r="128" spans="1:7" ht="15" customHeight="1" x14ac:dyDescent="0.25">
      <c r="A128" s="176"/>
    </row>
    <row r="129" spans="1:7" ht="15" customHeight="1" x14ac:dyDescent="0.25">
      <c r="A129" s="299" t="s">
        <v>778</v>
      </c>
      <c r="B129" s="333"/>
    </row>
    <row r="130" spans="1:7" ht="15" customHeight="1" x14ac:dyDescent="0.25">
      <c r="A130" s="300" t="s">
        <v>788</v>
      </c>
    </row>
    <row r="131" spans="1:7" ht="15" customHeight="1" x14ac:dyDescent="0.25">
      <c r="A131" s="175" t="s">
        <v>786</v>
      </c>
    </row>
    <row r="132" spans="1:7" ht="15" customHeight="1" x14ac:dyDescent="0.25">
      <c r="A132" s="175" t="s">
        <v>787</v>
      </c>
    </row>
    <row r="133" spans="1:7" ht="15" customHeight="1" x14ac:dyDescent="0.25">
      <c r="A133" s="197"/>
    </row>
    <row r="134" spans="1:7" ht="15" customHeight="1" x14ac:dyDescent="0.25">
      <c r="A134" s="197" t="s">
        <v>264</v>
      </c>
      <c r="G134" s="206" t="s">
        <v>265</v>
      </c>
    </row>
    <row r="135" spans="1:7" ht="15" customHeight="1" thickBot="1" x14ac:dyDescent="0.3">
      <c r="A135" s="197" t="s">
        <v>237</v>
      </c>
      <c r="G135" s="206" t="s">
        <v>238</v>
      </c>
    </row>
    <row r="136" spans="1:7" s="180" customFormat="1" ht="30" customHeight="1" thickTop="1" thickBot="1" x14ac:dyDescent="0.3">
      <c r="A136" s="177" t="s">
        <v>263</v>
      </c>
      <c r="B136" s="141">
        <v>2017</v>
      </c>
      <c r="C136" s="141">
        <v>2018</v>
      </c>
      <c r="D136" s="141">
        <v>2019</v>
      </c>
      <c r="E136" s="141">
        <v>2020</v>
      </c>
      <c r="F136" s="141">
        <v>2021</v>
      </c>
      <c r="G136" s="179" t="s">
        <v>263</v>
      </c>
    </row>
    <row r="137" spans="1:7" ht="15" customHeight="1" thickTop="1" x14ac:dyDescent="0.25">
      <c r="A137" s="287" t="s">
        <v>239</v>
      </c>
      <c r="B137" s="142">
        <v>53.976887727540003</v>
      </c>
      <c r="C137" s="142">
        <v>55.05160467173615</v>
      </c>
      <c r="D137" s="142">
        <v>50.791270949672281</v>
      </c>
      <c r="E137" s="142">
        <v>47.478793291904189</v>
      </c>
      <c r="F137" s="142">
        <v>48.176818801425206</v>
      </c>
      <c r="G137" s="288" t="s">
        <v>240</v>
      </c>
    </row>
    <row r="138" spans="1:7" ht="15" customHeight="1" x14ac:dyDescent="0.25">
      <c r="A138" s="182" t="s">
        <v>77</v>
      </c>
      <c r="B138" s="325"/>
      <c r="C138" s="325"/>
      <c r="D138" s="325"/>
      <c r="E138" s="142"/>
      <c r="F138" s="142"/>
      <c r="G138" s="183" t="s">
        <v>72</v>
      </c>
    </row>
    <row r="139" spans="1:7" ht="15" customHeight="1" x14ac:dyDescent="0.25">
      <c r="A139" s="302" t="s">
        <v>241</v>
      </c>
      <c r="B139" s="142">
        <v>7.7576445607236852</v>
      </c>
      <c r="C139" s="142">
        <v>7.3422990800385284</v>
      </c>
      <c r="D139" s="142">
        <v>7.1602253892332683</v>
      </c>
      <c r="E139" s="142">
        <v>6.664820818726592</v>
      </c>
      <c r="F139" s="142">
        <v>5.9843398602529287</v>
      </c>
      <c r="G139" s="303" t="s">
        <v>242</v>
      </c>
    </row>
    <row r="140" spans="1:7" ht="15" customHeight="1" x14ac:dyDescent="0.25">
      <c r="A140" s="184" t="s">
        <v>243</v>
      </c>
      <c r="B140" s="142"/>
      <c r="C140" s="142"/>
      <c r="D140" s="142"/>
      <c r="E140" s="142"/>
      <c r="F140" s="142"/>
      <c r="G140" s="187" t="s">
        <v>72</v>
      </c>
    </row>
    <row r="141" spans="1:7" ht="15" customHeight="1" x14ac:dyDescent="0.25">
      <c r="A141" s="186" t="s">
        <v>754</v>
      </c>
      <c r="B141" s="143">
        <v>7.609389536867992</v>
      </c>
      <c r="C141" s="143">
        <v>7.192040146114679</v>
      </c>
      <c r="D141" s="143">
        <v>7.0177453445359665</v>
      </c>
      <c r="E141" s="143">
        <v>6.5513669145051185</v>
      </c>
      <c r="F141" s="143">
        <v>5.8767873195498304</v>
      </c>
      <c r="G141" s="185" t="s">
        <v>211</v>
      </c>
    </row>
    <row r="142" spans="1:7" ht="15" customHeight="1" x14ac:dyDescent="0.25">
      <c r="A142" s="302" t="s">
        <v>244</v>
      </c>
      <c r="B142" s="142">
        <v>6.7137110186011242</v>
      </c>
      <c r="C142" s="142">
        <v>5.6912426162058365</v>
      </c>
      <c r="D142" s="142">
        <v>5.4638869665821543</v>
      </c>
      <c r="E142" s="142">
        <v>4.0602047537579349</v>
      </c>
      <c r="F142" s="142">
        <v>4.1726839926231865</v>
      </c>
      <c r="G142" s="303" t="s">
        <v>245</v>
      </c>
    </row>
    <row r="143" spans="1:7" ht="15" customHeight="1" x14ac:dyDescent="0.25">
      <c r="A143" s="302" t="s">
        <v>246</v>
      </c>
      <c r="B143" s="142">
        <v>28.770334402671715</v>
      </c>
      <c r="C143" s="142">
        <v>31.415776661012835</v>
      </c>
      <c r="D143" s="142">
        <v>27.441433398958726</v>
      </c>
      <c r="E143" s="142">
        <v>26.803342494403591</v>
      </c>
      <c r="F143" s="142">
        <v>27.413126313688167</v>
      </c>
      <c r="G143" s="303" t="s">
        <v>247</v>
      </c>
    </row>
    <row r="144" spans="1:7" ht="15" customHeight="1" x14ac:dyDescent="0.25">
      <c r="A144" s="184" t="s">
        <v>248</v>
      </c>
      <c r="B144" s="142"/>
      <c r="C144" s="142"/>
      <c r="D144" s="142"/>
      <c r="E144" s="142"/>
      <c r="F144" s="142"/>
      <c r="G144" s="187" t="s">
        <v>72</v>
      </c>
    </row>
    <row r="145" spans="1:7" ht="15" customHeight="1" x14ac:dyDescent="0.25">
      <c r="A145" s="186" t="s">
        <v>755</v>
      </c>
      <c r="B145" s="143">
        <v>3.1170593000744691</v>
      </c>
      <c r="C145" s="143">
        <v>2.6847268735544367</v>
      </c>
      <c r="D145" s="143">
        <v>2.7950583675321394</v>
      </c>
      <c r="E145" s="143">
        <v>2.8038679532910407</v>
      </c>
      <c r="F145" s="143">
        <v>4.6491964034311719</v>
      </c>
      <c r="G145" s="185" t="s">
        <v>799</v>
      </c>
    </row>
    <row r="146" spans="1:7" ht="15" customHeight="1" x14ac:dyDescent="0.25">
      <c r="A146" s="186" t="s">
        <v>756</v>
      </c>
      <c r="B146" s="143">
        <v>0.32879649224189017</v>
      </c>
      <c r="C146" s="143">
        <v>0.19027854182791842</v>
      </c>
      <c r="D146" s="143">
        <v>0.16900277157221338</v>
      </c>
      <c r="E146" s="143">
        <v>0.13243132543221559</v>
      </c>
      <c r="F146" s="143">
        <v>0.11561231533627096</v>
      </c>
      <c r="G146" s="185" t="s">
        <v>761</v>
      </c>
    </row>
    <row r="147" spans="1:7" ht="15" customHeight="1" x14ac:dyDescent="0.25">
      <c r="A147" s="186" t="s">
        <v>934</v>
      </c>
      <c r="B147" s="145">
        <v>3.6262735568311206</v>
      </c>
      <c r="C147" s="145">
        <v>4.3097116232655939</v>
      </c>
      <c r="D147" s="145">
        <v>4.0693572984567457</v>
      </c>
      <c r="E147" s="143">
        <v>3.462059311126386</v>
      </c>
      <c r="F147" s="145">
        <v>3.2445243652821141</v>
      </c>
      <c r="G147" s="185" t="s">
        <v>947</v>
      </c>
    </row>
    <row r="148" spans="1:7" ht="15" customHeight="1" x14ac:dyDescent="0.25">
      <c r="A148" s="186" t="s">
        <v>757</v>
      </c>
      <c r="B148" s="145">
        <v>1.0418418402634109</v>
      </c>
      <c r="C148" s="145">
        <v>1.2701491553645214</v>
      </c>
      <c r="D148" s="145">
        <v>1.074444212661694</v>
      </c>
      <c r="E148" s="143">
        <v>1.1003193114024703</v>
      </c>
      <c r="F148" s="143">
        <v>1.2415796098595406</v>
      </c>
      <c r="G148" s="185" t="s">
        <v>762</v>
      </c>
    </row>
    <row r="149" spans="1:7" ht="15" customHeight="1" x14ac:dyDescent="0.25">
      <c r="A149" s="186" t="s">
        <v>767</v>
      </c>
      <c r="B149" s="145">
        <v>2.1824698209057263</v>
      </c>
      <c r="C149" s="145">
        <v>2.1857270863215326</v>
      </c>
      <c r="D149" s="145">
        <v>2.019338382253371</v>
      </c>
      <c r="E149" s="143">
        <v>2.1539706486208838</v>
      </c>
      <c r="F149" s="143">
        <v>2.3296132907872646</v>
      </c>
      <c r="G149" s="185" t="s">
        <v>763</v>
      </c>
    </row>
    <row r="150" spans="1:7" ht="15" customHeight="1" x14ac:dyDescent="0.25">
      <c r="A150" s="186" t="s">
        <v>936</v>
      </c>
      <c r="B150" s="145">
        <v>1.3453679861101873</v>
      </c>
      <c r="C150" s="145">
        <v>1.4421665815616564</v>
      </c>
      <c r="D150" s="145">
        <v>1.2664659043091206</v>
      </c>
      <c r="E150" s="143">
        <v>1.5044591831965928</v>
      </c>
      <c r="F150" s="145">
        <v>1.1742855106856978</v>
      </c>
      <c r="G150" s="185" t="s">
        <v>948</v>
      </c>
    </row>
    <row r="151" spans="1:7" ht="15" customHeight="1" x14ac:dyDescent="0.25">
      <c r="A151" s="186" t="s">
        <v>758</v>
      </c>
      <c r="B151" s="145">
        <v>4.6323878015673081</v>
      </c>
      <c r="C151" s="145">
        <v>3.8918549387193888</v>
      </c>
      <c r="D151" s="145">
        <v>2.9891881445420352</v>
      </c>
      <c r="E151" s="143">
        <v>3.274187611376044</v>
      </c>
      <c r="F151" s="143">
        <v>4.6838028315261386</v>
      </c>
      <c r="G151" s="185" t="s">
        <v>764</v>
      </c>
    </row>
    <row r="152" spans="1:7" ht="15" customHeight="1" x14ac:dyDescent="0.25">
      <c r="A152" s="186" t="s">
        <v>945</v>
      </c>
      <c r="B152" s="145">
        <v>3.4754076449373761</v>
      </c>
      <c r="C152" s="145">
        <v>5.3027298572073915</v>
      </c>
      <c r="D152" s="145">
        <v>4.5209530853777471</v>
      </c>
      <c r="E152" s="145">
        <v>3.3661265730719143</v>
      </c>
      <c r="F152" s="145">
        <v>3.1086393246960018</v>
      </c>
      <c r="G152" s="291" t="s">
        <v>940</v>
      </c>
    </row>
    <row r="153" spans="1:7" ht="15" customHeight="1" x14ac:dyDescent="0.25">
      <c r="A153" s="186" t="s">
        <v>759</v>
      </c>
      <c r="B153" s="145">
        <v>7.9088192656986749</v>
      </c>
      <c r="C153" s="145">
        <v>8.8713271451578599</v>
      </c>
      <c r="D153" s="145">
        <v>7.3818250212230074</v>
      </c>
      <c r="E153" s="145">
        <v>7.9734093970204238</v>
      </c>
      <c r="F153" s="143">
        <v>6.2542409069969214</v>
      </c>
      <c r="G153" s="185" t="s">
        <v>765</v>
      </c>
    </row>
    <row r="154" spans="1:7" ht="15" customHeight="1" x14ac:dyDescent="0.25">
      <c r="A154" s="186" t="s">
        <v>760</v>
      </c>
      <c r="B154" s="145">
        <v>1.1119106940415502</v>
      </c>
      <c r="C154" s="145">
        <v>1.2671048580325328</v>
      </c>
      <c r="D154" s="145">
        <v>1.1558002110306478</v>
      </c>
      <c r="E154" s="145">
        <v>1.0325111798656166</v>
      </c>
      <c r="F154" s="143">
        <v>0.61163175508704415</v>
      </c>
      <c r="G154" s="185" t="s">
        <v>766</v>
      </c>
    </row>
    <row r="155" spans="1:7" ht="15" customHeight="1" x14ac:dyDescent="0.25">
      <c r="A155" s="302" t="s">
        <v>249</v>
      </c>
      <c r="B155" s="146">
        <v>0.22438819311014171</v>
      </c>
      <c r="C155" s="146">
        <v>0.22327534446222674</v>
      </c>
      <c r="D155" s="146">
        <v>0.51869856363503131</v>
      </c>
      <c r="E155" s="146">
        <v>0.19457414613273399</v>
      </c>
      <c r="F155" s="142">
        <v>0.20814944773751182</v>
      </c>
      <c r="G155" s="303" t="s">
        <v>250</v>
      </c>
    </row>
    <row r="156" spans="1:7" ht="15" customHeight="1" x14ac:dyDescent="0.25">
      <c r="A156" s="302" t="s">
        <v>941</v>
      </c>
      <c r="B156" s="146">
        <v>2.1417671385950823</v>
      </c>
      <c r="C156" s="146">
        <v>2.071271293995455</v>
      </c>
      <c r="D156" s="146">
        <v>1.7615105817990502</v>
      </c>
      <c r="E156" s="146">
        <v>1.6932915691829198</v>
      </c>
      <c r="F156" s="146">
        <v>0.75734803255130712</v>
      </c>
      <c r="G156" s="303" t="s">
        <v>942</v>
      </c>
    </row>
    <row r="157" spans="1:7" ht="15" customHeight="1" x14ac:dyDescent="0.25">
      <c r="A157" s="302" t="s">
        <v>251</v>
      </c>
      <c r="B157" s="146">
        <v>0.21852941724624156</v>
      </c>
      <c r="C157" s="146">
        <v>0.21343102297766892</v>
      </c>
      <c r="D157" s="146">
        <v>0.19319375268449418</v>
      </c>
      <c r="E157" s="146">
        <v>0.22706565393811601</v>
      </c>
      <c r="F157" s="142">
        <v>0.17238130290788078</v>
      </c>
      <c r="G157" s="303" t="s">
        <v>252</v>
      </c>
    </row>
    <row r="158" spans="1:7" ht="15" customHeight="1" x14ac:dyDescent="0.25">
      <c r="A158" s="302" t="s">
        <v>253</v>
      </c>
      <c r="B158" s="146">
        <v>0.75705787475720387</v>
      </c>
      <c r="C158" s="146">
        <v>0.96487188487047038</v>
      </c>
      <c r="D158" s="146">
        <v>0.90497034284282873</v>
      </c>
      <c r="E158" s="146">
        <v>0.68862879716950232</v>
      </c>
      <c r="F158" s="142">
        <v>1.028807097955279</v>
      </c>
      <c r="G158" s="303" t="s">
        <v>254</v>
      </c>
    </row>
    <row r="159" spans="1:7" ht="15" customHeight="1" x14ac:dyDescent="0.25">
      <c r="A159" s="302" t="s">
        <v>943</v>
      </c>
      <c r="B159" s="146">
        <v>7.3934551218348101</v>
      </c>
      <c r="C159" s="146">
        <v>7.1294367681731243</v>
      </c>
      <c r="D159" s="146">
        <v>7.3473519539367382</v>
      </c>
      <c r="E159" s="146">
        <v>7.1468650585927973</v>
      </c>
      <c r="F159" s="146">
        <v>8.4399827537089429</v>
      </c>
      <c r="G159" s="303" t="s">
        <v>944</v>
      </c>
    </row>
    <row r="160" spans="1:7" ht="15" customHeight="1" x14ac:dyDescent="0.25">
      <c r="A160" s="302" t="s">
        <v>255</v>
      </c>
      <c r="B160" s="146">
        <v>49.425520670642342</v>
      </c>
      <c r="C160" s="146">
        <v>39.740866404961487</v>
      </c>
      <c r="D160" s="146">
        <v>41.176003928496712</v>
      </c>
      <c r="E160" s="146">
        <v>40.87850504793014</v>
      </c>
      <c r="F160" s="142">
        <v>43.286553181982413</v>
      </c>
      <c r="G160" s="303" t="s">
        <v>256</v>
      </c>
    </row>
    <row r="161" spans="1:7" ht="15" customHeight="1" x14ac:dyDescent="0.25">
      <c r="A161" s="184" t="s">
        <v>243</v>
      </c>
      <c r="B161" s="146"/>
      <c r="C161" s="146"/>
      <c r="D161" s="146"/>
      <c r="E161" s="146"/>
      <c r="F161" s="142"/>
      <c r="G161" s="187" t="s">
        <v>72</v>
      </c>
    </row>
    <row r="162" spans="1:7" ht="15" customHeight="1" x14ac:dyDescent="0.25">
      <c r="A162" s="186" t="s">
        <v>768</v>
      </c>
      <c r="B162" s="145">
        <v>4.1189134029417094</v>
      </c>
      <c r="C162" s="145">
        <v>3.2154698127311181</v>
      </c>
      <c r="D162" s="145">
        <v>3.1468925100561669</v>
      </c>
      <c r="E162" s="145">
        <v>2.7725068038839327</v>
      </c>
      <c r="F162" s="143">
        <v>2.9108162632382406</v>
      </c>
      <c r="G162" s="185" t="s">
        <v>771</v>
      </c>
    </row>
    <row r="163" spans="1:7" ht="15" customHeight="1" x14ac:dyDescent="0.25">
      <c r="A163" s="186" t="s">
        <v>769</v>
      </c>
      <c r="B163" s="145">
        <v>38.76638089278967</v>
      </c>
      <c r="C163" s="145">
        <v>30.158647597624906</v>
      </c>
      <c r="D163" s="145">
        <v>31.822725526908474</v>
      </c>
      <c r="E163" s="145">
        <v>31.620387201824123</v>
      </c>
      <c r="F163" s="143">
        <v>34.728777367255475</v>
      </c>
      <c r="G163" s="185" t="s">
        <v>772</v>
      </c>
    </row>
    <row r="164" spans="1:7" ht="15" customHeight="1" x14ac:dyDescent="0.25">
      <c r="A164" s="186" t="s">
        <v>770</v>
      </c>
      <c r="B164" s="145">
        <v>6.5402263749109597</v>
      </c>
      <c r="C164" s="145">
        <v>6.3667489946054667</v>
      </c>
      <c r="D164" s="145">
        <v>6.2063858915320758</v>
      </c>
      <c r="E164" s="145">
        <v>6.4856110422220867</v>
      </c>
      <c r="F164" s="143">
        <v>5.6469595514886946</v>
      </c>
      <c r="G164" s="185" t="s">
        <v>81</v>
      </c>
    </row>
    <row r="165" spans="1:7" ht="15" customHeight="1" x14ac:dyDescent="0.25">
      <c r="A165" s="302" t="s">
        <v>257</v>
      </c>
      <c r="B165" s="146">
        <v>8.1778148272298283E-3</v>
      </c>
      <c r="C165" s="146">
        <v>6.2067687350861123E-3</v>
      </c>
      <c r="D165" s="146">
        <v>7.0924390482839696E-3</v>
      </c>
      <c r="E165" s="146">
        <v>7.310852069182085E-3</v>
      </c>
      <c r="F165" s="142">
        <v>8.2893332324309992E-3</v>
      </c>
      <c r="G165" s="303" t="s">
        <v>258</v>
      </c>
    </row>
    <row r="166" spans="1:7" ht="15" customHeight="1" x14ac:dyDescent="0.25">
      <c r="A166" s="184" t="s">
        <v>243</v>
      </c>
      <c r="B166" s="146"/>
      <c r="C166" s="146"/>
      <c r="D166" s="146"/>
      <c r="E166" s="146"/>
      <c r="F166" s="142"/>
      <c r="G166" s="187" t="s">
        <v>72</v>
      </c>
    </row>
    <row r="167" spans="1:7" ht="15" customHeight="1" x14ac:dyDescent="0.25">
      <c r="A167" s="186" t="s">
        <v>773</v>
      </c>
      <c r="B167" s="145">
        <v>5.2369080948527725E-3</v>
      </c>
      <c r="C167" s="145">
        <v>3.2726646735544893E-3</v>
      </c>
      <c r="D167" s="145">
        <v>4.487249019547176E-3</v>
      </c>
      <c r="E167" s="145">
        <v>4.0289164012275377E-3</v>
      </c>
      <c r="F167" s="143">
        <v>4.7019241513499999E-3</v>
      </c>
      <c r="G167" s="185" t="s">
        <v>775</v>
      </c>
    </row>
    <row r="168" spans="1:7" ht="15" customHeight="1" x14ac:dyDescent="0.25">
      <c r="A168" s="186" t="s">
        <v>774</v>
      </c>
      <c r="B168" s="145">
        <v>2.9409067323770566E-3</v>
      </c>
      <c r="C168" s="145">
        <v>2.934104061531623E-3</v>
      </c>
      <c r="D168" s="145">
        <v>2.6051900287367932E-3</v>
      </c>
      <c r="E168" s="145">
        <v>3.2819356679545473E-3</v>
      </c>
      <c r="F168" s="143">
        <v>3.5874090810809997E-3</v>
      </c>
      <c r="G168" s="185" t="s">
        <v>776</v>
      </c>
    </row>
    <row r="169" spans="1:7" ht="15" customHeight="1" x14ac:dyDescent="0.25">
      <c r="A169" s="311"/>
      <c r="B169" s="326"/>
      <c r="C169" s="326"/>
      <c r="D169" s="326"/>
      <c r="E169" s="326"/>
      <c r="F169" s="326"/>
      <c r="G169" s="312"/>
    </row>
    <row r="170" spans="1:7" ht="15" customHeight="1" x14ac:dyDescent="0.25">
      <c r="A170" s="203" t="s">
        <v>1055</v>
      </c>
      <c r="B170" s="326"/>
      <c r="C170" s="326"/>
      <c r="D170" s="326"/>
      <c r="E170" s="326"/>
      <c r="F170" s="326"/>
      <c r="G170" s="196" t="s">
        <v>1055</v>
      </c>
    </row>
    <row r="172" spans="1:7" ht="15" customHeight="1" x14ac:dyDescent="0.25">
      <c r="A172" s="299" t="s">
        <v>778</v>
      </c>
      <c r="B172" s="333"/>
    </row>
    <row r="173" spans="1:7" ht="15" customHeight="1" x14ac:dyDescent="0.25">
      <c r="A173" s="300" t="s">
        <v>790</v>
      </c>
    </row>
    <row r="174" spans="1:7" ht="15" customHeight="1" x14ac:dyDescent="0.25">
      <c r="A174" s="175" t="s">
        <v>786</v>
      </c>
    </row>
    <row r="175" spans="1:7" ht="15" customHeight="1" x14ac:dyDescent="0.25">
      <c r="A175" s="175" t="s">
        <v>789</v>
      </c>
    </row>
    <row r="176" spans="1:7" ht="15" customHeight="1" x14ac:dyDescent="0.25">
      <c r="A176" s="197"/>
    </row>
    <row r="177" spans="1:7" ht="15" customHeight="1" x14ac:dyDescent="0.25">
      <c r="A177" s="197" t="s">
        <v>266</v>
      </c>
      <c r="G177" s="206" t="s">
        <v>267</v>
      </c>
    </row>
    <row r="178" spans="1:7" ht="15" customHeight="1" thickBot="1" x14ac:dyDescent="0.3">
      <c r="A178" s="197" t="s">
        <v>237</v>
      </c>
      <c r="G178" s="206" t="s">
        <v>238</v>
      </c>
    </row>
    <row r="179" spans="1:7" s="180" customFormat="1" ht="30" customHeight="1" thickTop="1" thickBot="1" x14ac:dyDescent="0.3">
      <c r="A179" s="177" t="s">
        <v>263</v>
      </c>
      <c r="B179" s="141">
        <v>2017</v>
      </c>
      <c r="C179" s="141">
        <v>2018</v>
      </c>
      <c r="D179" s="141">
        <v>2019</v>
      </c>
      <c r="E179" s="141">
        <v>2020</v>
      </c>
      <c r="F179" s="141">
        <v>2021</v>
      </c>
      <c r="G179" s="179" t="s">
        <v>263</v>
      </c>
    </row>
    <row r="180" spans="1:7" ht="15" customHeight="1" thickTop="1" x14ac:dyDescent="0.25">
      <c r="A180" s="287" t="s">
        <v>239</v>
      </c>
      <c r="B180" s="142">
        <v>161.52898629344008</v>
      </c>
      <c r="C180" s="142">
        <v>150.02282940506396</v>
      </c>
      <c r="D180" s="142">
        <v>112.06570425154455</v>
      </c>
      <c r="E180" s="142">
        <v>107.66423327760603</v>
      </c>
      <c r="F180" s="142">
        <v>147.50635668716296</v>
      </c>
      <c r="G180" s="288" t="s">
        <v>240</v>
      </c>
    </row>
    <row r="181" spans="1:7" ht="15" customHeight="1" x14ac:dyDescent="0.25">
      <c r="A181" s="182" t="s">
        <v>77</v>
      </c>
      <c r="B181" s="142"/>
      <c r="C181" s="142"/>
      <c r="D181" s="142"/>
      <c r="E181" s="142"/>
      <c r="F181" s="142"/>
      <c r="G181" s="183" t="s">
        <v>72</v>
      </c>
    </row>
    <row r="182" spans="1:7" ht="15" customHeight="1" x14ac:dyDescent="0.25">
      <c r="A182" s="302" t="s">
        <v>241</v>
      </c>
      <c r="B182" s="142">
        <v>3.5313207748181572</v>
      </c>
      <c r="C182" s="142">
        <v>3.5181021628153175</v>
      </c>
      <c r="D182" s="142">
        <v>3.5085126993408067</v>
      </c>
      <c r="E182" s="142">
        <v>1.0049015263038346</v>
      </c>
      <c r="F182" s="142">
        <v>0.99439555582175254</v>
      </c>
      <c r="G182" s="303" t="s">
        <v>242</v>
      </c>
    </row>
    <row r="183" spans="1:7" ht="15" customHeight="1" x14ac:dyDescent="0.25">
      <c r="A183" s="184" t="s">
        <v>243</v>
      </c>
      <c r="B183" s="142"/>
      <c r="C183" s="142"/>
      <c r="D183" s="142"/>
      <c r="E183" s="142"/>
      <c r="F183" s="142"/>
      <c r="G183" s="187" t="s">
        <v>72</v>
      </c>
    </row>
    <row r="184" spans="1:7" ht="15" customHeight="1" x14ac:dyDescent="0.25">
      <c r="A184" s="186" t="s">
        <v>754</v>
      </c>
      <c r="B184" s="145">
        <v>1.8245206287429077</v>
      </c>
      <c r="C184" s="145">
        <v>1.8233085063714731</v>
      </c>
      <c r="D184" s="145">
        <v>1.8274229369246267</v>
      </c>
      <c r="E184" s="143">
        <v>0.58824345593396066</v>
      </c>
      <c r="F184" s="143">
        <v>0.58670619091417131</v>
      </c>
      <c r="G184" s="185" t="s">
        <v>211</v>
      </c>
    </row>
    <row r="185" spans="1:7" ht="15" customHeight="1" x14ac:dyDescent="0.25">
      <c r="A185" s="302" t="s">
        <v>244</v>
      </c>
      <c r="B185" s="146">
        <v>6.0383326878830294E-2</v>
      </c>
      <c r="C185" s="146">
        <v>6.4369519713802559E-2</v>
      </c>
      <c r="D185" s="146">
        <v>6.9204453527950446E-2</v>
      </c>
      <c r="E185" s="142">
        <v>4.7873669379687685E-2</v>
      </c>
      <c r="F185" s="142">
        <v>4.9307882989730739E-2</v>
      </c>
      <c r="G185" s="303" t="s">
        <v>245</v>
      </c>
    </row>
    <row r="186" spans="1:7" ht="15" customHeight="1" x14ac:dyDescent="0.25">
      <c r="A186" s="302" t="s">
        <v>246</v>
      </c>
      <c r="B186" s="146">
        <v>148.7152051430177</v>
      </c>
      <c r="C186" s="146">
        <v>138.50264723701434</v>
      </c>
      <c r="D186" s="146">
        <v>100.04928794682802</v>
      </c>
      <c r="E186" s="142">
        <v>99.25670202693243</v>
      </c>
      <c r="F186" s="142">
        <v>138.43518779586265</v>
      </c>
      <c r="G186" s="303" t="s">
        <v>247</v>
      </c>
    </row>
    <row r="187" spans="1:7" ht="15" customHeight="1" x14ac:dyDescent="0.25">
      <c r="A187" s="184" t="s">
        <v>248</v>
      </c>
      <c r="B187" s="146"/>
      <c r="C187" s="146"/>
      <c r="D187" s="146"/>
      <c r="E187" s="142"/>
      <c r="F187" s="142"/>
      <c r="G187" s="187" t="s">
        <v>72</v>
      </c>
    </row>
    <row r="188" spans="1:7" ht="15" customHeight="1" x14ac:dyDescent="0.25">
      <c r="A188" s="186" t="s">
        <v>755</v>
      </c>
      <c r="B188" s="145">
        <v>0.35398593139249362</v>
      </c>
      <c r="C188" s="145">
        <v>0.33655859859276449</v>
      </c>
      <c r="D188" s="145">
        <v>0.42737582095330351</v>
      </c>
      <c r="E188" s="143">
        <v>0.2814785712080321</v>
      </c>
      <c r="F188" s="143">
        <v>0.27665890378310742</v>
      </c>
      <c r="G188" s="185" t="s">
        <v>799</v>
      </c>
    </row>
    <row r="189" spans="1:7" ht="15" customHeight="1" x14ac:dyDescent="0.25">
      <c r="A189" s="186" t="s">
        <v>756</v>
      </c>
      <c r="B189" s="145">
        <v>4.2341441080549574E-2</v>
      </c>
      <c r="C189" s="145">
        <v>4.0610712073987094E-2</v>
      </c>
      <c r="D189" s="145">
        <v>0.11337705510745522</v>
      </c>
      <c r="E189" s="143">
        <v>6.7722454213309968E-2</v>
      </c>
      <c r="F189" s="143">
        <v>7.4391630620705487E-2</v>
      </c>
      <c r="G189" s="185" t="s">
        <v>761</v>
      </c>
    </row>
    <row r="190" spans="1:7" ht="15" customHeight="1" x14ac:dyDescent="0.25">
      <c r="A190" s="186" t="s">
        <v>934</v>
      </c>
      <c r="B190" s="145">
        <v>1.3463778632268582</v>
      </c>
      <c r="C190" s="145">
        <v>1.365370729915744</v>
      </c>
      <c r="D190" s="145">
        <v>1.4894569957960213</v>
      </c>
      <c r="E190" s="143">
        <v>1.5645080002256631</v>
      </c>
      <c r="F190" s="145">
        <v>2.3233922492312167</v>
      </c>
      <c r="G190" s="185" t="s">
        <v>947</v>
      </c>
    </row>
    <row r="191" spans="1:7" ht="15" customHeight="1" x14ac:dyDescent="0.25">
      <c r="A191" s="186" t="s">
        <v>757</v>
      </c>
      <c r="B191" s="145">
        <v>0.12968777231750267</v>
      </c>
      <c r="C191" s="145">
        <v>0.12366393343075496</v>
      </c>
      <c r="D191" s="145">
        <v>0.12459409211040376</v>
      </c>
      <c r="E191" s="145">
        <v>0.12023565470084129</v>
      </c>
      <c r="F191" s="143">
        <v>0.11380179716875401</v>
      </c>
      <c r="G191" s="185" t="s">
        <v>762</v>
      </c>
    </row>
    <row r="192" spans="1:7" ht="15" customHeight="1" x14ac:dyDescent="0.25">
      <c r="A192" s="186" t="s">
        <v>767</v>
      </c>
      <c r="B192" s="145">
        <v>1.2877783921502881</v>
      </c>
      <c r="C192" s="145">
        <v>1.2516081440651821</v>
      </c>
      <c r="D192" s="145">
        <v>1.1219621291552633</v>
      </c>
      <c r="E192" s="145">
        <v>1.2846968458346626</v>
      </c>
      <c r="F192" s="143">
        <v>1.2863447216253521</v>
      </c>
      <c r="G192" s="185" t="s">
        <v>763</v>
      </c>
    </row>
    <row r="193" spans="1:7" ht="15" customHeight="1" x14ac:dyDescent="0.25">
      <c r="A193" s="186" t="s">
        <v>936</v>
      </c>
      <c r="B193" s="145">
        <v>9.4381622292371201</v>
      </c>
      <c r="C193" s="145">
        <v>11.773135471496099</v>
      </c>
      <c r="D193" s="145">
        <v>10.29663208069076</v>
      </c>
      <c r="E193" s="145">
        <v>10.739321031036212</v>
      </c>
      <c r="F193" s="145">
        <v>11.426588327957697</v>
      </c>
      <c r="G193" s="185" t="s">
        <v>948</v>
      </c>
    </row>
    <row r="194" spans="1:7" ht="15" customHeight="1" x14ac:dyDescent="0.25">
      <c r="A194" s="186" t="s">
        <v>758</v>
      </c>
      <c r="B194" s="145">
        <v>135.69925764081907</v>
      </c>
      <c r="C194" s="145">
        <v>123.08394948465035</v>
      </c>
      <c r="D194" s="145">
        <v>85.539951385231106</v>
      </c>
      <c r="E194" s="145">
        <v>84.510038181921004</v>
      </c>
      <c r="F194" s="143">
        <v>122.08475822425902</v>
      </c>
      <c r="G194" s="185" t="s">
        <v>764</v>
      </c>
    </row>
    <row r="195" spans="1:7" ht="15" customHeight="1" x14ac:dyDescent="0.25">
      <c r="A195" s="186" t="s">
        <v>945</v>
      </c>
      <c r="B195" s="145">
        <v>0.15513830258934122</v>
      </c>
      <c r="C195" s="145">
        <v>0.16004001349907368</v>
      </c>
      <c r="D195" s="145">
        <v>0.32679327582880935</v>
      </c>
      <c r="E195" s="145">
        <v>0.25728439717103563</v>
      </c>
      <c r="F195" s="145">
        <v>0.33761837797922123</v>
      </c>
      <c r="G195" s="291" t="s">
        <v>940</v>
      </c>
    </row>
    <row r="196" spans="1:7" ht="15" customHeight="1" x14ac:dyDescent="0.25">
      <c r="A196" s="186" t="s">
        <v>759</v>
      </c>
      <c r="B196" s="145">
        <v>9.2872624357279235E-2</v>
      </c>
      <c r="C196" s="145">
        <v>0.19010011444191593</v>
      </c>
      <c r="D196" s="145">
        <v>0.37458762839353454</v>
      </c>
      <c r="E196" s="145">
        <v>0.25889735732492553</v>
      </c>
      <c r="F196" s="143">
        <v>0.30598879044889005</v>
      </c>
      <c r="G196" s="185" t="s">
        <v>765</v>
      </c>
    </row>
    <row r="197" spans="1:7" ht="15" customHeight="1" x14ac:dyDescent="0.25">
      <c r="A197" s="186" t="s">
        <v>760</v>
      </c>
      <c r="B197" s="145">
        <v>0.16960294584718077</v>
      </c>
      <c r="C197" s="145">
        <v>0.17761003484847129</v>
      </c>
      <c r="D197" s="145">
        <v>0.23455748356136336</v>
      </c>
      <c r="E197" s="145">
        <v>0.17251953329676162</v>
      </c>
      <c r="F197" s="143">
        <v>0.2056447727886842</v>
      </c>
      <c r="G197" s="185" t="s">
        <v>766</v>
      </c>
    </row>
    <row r="198" spans="1:7" ht="15" customHeight="1" x14ac:dyDescent="0.25">
      <c r="A198" s="302" t="s">
        <v>249</v>
      </c>
      <c r="B198" s="146">
        <v>1.6126594806094774</v>
      </c>
      <c r="C198" s="146">
        <v>1.4838108887483463</v>
      </c>
      <c r="D198" s="146">
        <v>1.4068745903708082</v>
      </c>
      <c r="E198" s="146">
        <v>1.3488477918568924</v>
      </c>
      <c r="F198" s="142">
        <v>1.7663843806990611</v>
      </c>
      <c r="G198" s="303" t="s">
        <v>250</v>
      </c>
    </row>
    <row r="199" spans="1:7" ht="15" customHeight="1" x14ac:dyDescent="0.25">
      <c r="A199" s="302" t="s">
        <v>941</v>
      </c>
      <c r="B199" s="146">
        <v>0.1598580793711887</v>
      </c>
      <c r="C199" s="146">
        <v>0.14426578689750075</v>
      </c>
      <c r="D199" s="146">
        <v>7.5532410663267435E-2</v>
      </c>
      <c r="E199" s="146">
        <v>9.7368621626196777E-2</v>
      </c>
      <c r="F199" s="146">
        <v>0.10798411772183251</v>
      </c>
      <c r="G199" s="303" t="s">
        <v>942</v>
      </c>
    </row>
    <row r="200" spans="1:7" ht="15" customHeight="1" x14ac:dyDescent="0.25">
      <c r="A200" s="302" t="s">
        <v>251</v>
      </c>
      <c r="B200" s="146">
        <v>0.32680349207063147</v>
      </c>
      <c r="C200" s="146">
        <v>0.26378565879516336</v>
      </c>
      <c r="D200" s="146">
        <v>0.65583226508045189</v>
      </c>
      <c r="E200" s="146">
        <v>0.45533164392827197</v>
      </c>
      <c r="F200" s="142">
        <v>0.50813016205536721</v>
      </c>
      <c r="G200" s="303" t="s">
        <v>252</v>
      </c>
    </row>
    <row r="201" spans="1:7" ht="15" customHeight="1" x14ac:dyDescent="0.25">
      <c r="A201" s="302" t="s">
        <v>253</v>
      </c>
      <c r="B201" s="146">
        <v>2.7746982833470191</v>
      </c>
      <c r="C201" s="146">
        <v>2.5165653396803274</v>
      </c>
      <c r="D201" s="146">
        <v>2.3541818229973406</v>
      </c>
      <c r="E201" s="146">
        <v>1.7553507103091766</v>
      </c>
      <c r="F201" s="142">
        <v>1.9092873976361626</v>
      </c>
      <c r="G201" s="303" t="s">
        <v>254</v>
      </c>
    </row>
    <row r="202" spans="1:7" ht="15" customHeight="1" x14ac:dyDescent="0.25">
      <c r="A202" s="302" t="s">
        <v>943</v>
      </c>
      <c r="B202" s="146">
        <v>4.3480577133270977</v>
      </c>
      <c r="C202" s="146">
        <v>3.5292828113991934</v>
      </c>
      <c r="D202" s="146">
        <v>3.9462780627359026</v>
      </c>
      <c r="E202" s="146">
        <v>3.697857287269545</v>
      </c>
      <c r="F202" s="146">
        <v>3.7356793943764766</v>
      </c>
      <c r="G202" s="303" t="s">
        <v>944</v>
      </c>
    </row>
    <row r="203" spans="1:7" ht="15" customHeight="1" x14ac:dyDescent="0.25">
      <c r="A203" s="302" t="s">
        <v>255</v>
      </c>
      <c r="B203" s="146">
        <v>211.60961172388679</v>
      </c>
      <c r="C203" s="146">
        <v>162.56710135087258</v>
      </c>
      <c r="D203" s="146">
        <v>170.88678910756786</v>
      </c>
      <c r="E203" s="146">
        <v>169.10596116804453</v>
      </c>
      <c r="F203" s="142">
        <v>186.88750714712876</v>
      </c>
      <c r="G203" s="303" t="s">
        <v>256</v>
      </c>
    </row>
    <row r="204" spans="1:7" ht="15" customHeight="1" x14ac:dyDescent="0.25">
      <c r="A204" s="184" t="s">
        <v>243</v>
      </c>
      <c r="B204" s="146"/>
      <c r="C204" s="146"/>
      <c r="D204" s="146"/>
      <c r="E204" s="146"/>
      <c r="F204" s="142"/>
      <c r="G204" s="187" t="s">
        <v>72</v>
      </c>
    </row>
    <row r="205" spans="1:7" ht="15" customHeight="1" x14ac:dyDescent="0.25">
      <c r="A205" s="186" t="s">
        <v>768</v>
      </c>
      <c r="B205" s="145">
        <v>26.495800241513919</v>
      </c>
      <c r="C205" s="145">
        <v>17.027201133053595</v>
      </c>
      <c r="D205" s="145">
        <v>16.199681402327368</v>
      </c>
      <c r="E205" s="145">
        <v>14.749338866900182</v>
      </c>
      <c r="F205" s="143">
        <v>15.989867439679767</v>
      </c>
      <c r="G205" s="185" t="s">
        <v>771</v>
      </c>
    </row>
    <row r="206" spans="1:7" ht="15" customHeight="1" x14ac:dyDescent="0.25">
      <c r="A206" s="186" t="s">
        <v>769</v>
      </c>
      <c r="B206" s="145">
        <v>184.60477917227286</v>
      </c>
      <c r="C206" s="145">
        <v>145.04512382346897</v>
      </c>
      <c r="D206" s="145">
        <v>154.16005712824051</v>
      </c>
      <c r="E206" s="145">
        <v>153.91787407239437</v>
      </c>
      <c r="F206" s="143">
        <v>170.38399353554897</v>
      </c>
      <c r="G206" s="185" t="s">
        <v>772</v>
      </c>
    </row>
    <row r="207" spans="1:7" ht="15" customHeight="1" x14ac:dyDescent="0.25">
      <c r="A207" s="186" t="s">
        <v>770</v>
      </c>
      <c r="B207" s="145">
        <v>0.50903231010000005</v>
      </c>
      <c r="C207" s="145">
        <v>0.49477639434999998</v>
      </c>
      <c r="D207" s="145">
        <v>0.5270505769999998</v>
      </c>
      <c r="E207" s="145">
        <v>0.43874822875000002</v>
      </c>
      <c r="F207" s="143">
        <v>0.51364617190000006</v>
      </c>
      <c r="G207" s="185" t="s">
        <v>81</v>
      </c>
    </row>
    <row r="208" spans="1:7" ht="15" customHeight="1" x14ac:dyDescent="0.25">
      <c r="A208" s="302" t="s">
        <v>257</v>
      </c>
      <c r="B208" s="146">
        <v>4.7993261339321719E-2</v>
      </c>
      <c r="C208" s="146">
        <v>5.0125804190753367E-2</v>
      </c>
      <c r="D208" s="146">
        <v>4.4503827991643131E-2</v>
      </c>
      <c r="E208" s="146">
        <v>3.0259238507635171E-2</v>
      </c>
      <c r="F208" s="142">
        <v>3.5465988377199997E-2</v>
      </c>
      <c r="G208" s="303" t="s">
        <v>258</v>
      </c>
    </row>
    <row r="209" spans="1:7" ht="15" customHeight="1" x14ac:dyDescent="0.25">
      <c r="A209" s="184" t="s">
        <v>243</v>
      </c>
      <c r="B209" s="146"/>
      <c r="C209" s="146"/>
      <c r="D209" s="146"/>
      <c r="E209" s="146"/>
      <c r="F209" s="142"/>
      <c r="G209" s="187" t="s">
        <v>72</v>
      </c>
    </row>
    <row r="210" spans="1:7" ht="15" customHeight="1" x14ac:dyDescent="0.25">
      <c r="A210" s="186" t="s">
        <v>773</v>
      </c>
      <c r="B210" s="145">
        <v>3.3406553102877233E-2</v>
      </c>
      <c r="C210" s="145">
        <v>3.553748509736919E-2</v>
      </c>
      <c r="D210" s="145">
        <v>3.3664014416582566E-2</v>
      </c>
      <c r="E210" s="145">
        <v>1.9289662124571914E-2</v>
      </c>
      <c r="F210" s="143">
        <v>2.2541286078299999E-2</v>
      </c>
      <c r="G210" s="185" t="s">
        <v>775</v>
      </c>
    </row>
    <row r="211" spans="1:7" ht="15" customHeight="1" x14ac:dyDescent="0.25">
      <c r="A211" s="186" t="s">
        <v>774</v>
      </c>
      <c r="B211" s="145">
        <v>1.4586708236444486E-2</v>
      </c>
      <c r="C211" s="145">
        <v>1.4588319093384178E-2</v>
      </c>
      <c r="D211" s="145">
        <v>1.0839813575060567E-2</v>
      </c>
      <c r="E211" s="145">
        <v>1.0969576383063256E-2</v>
      </c>
      <c r="F211" s="143">
        <v>1.29247022989E-2</v>
      </c>
      <c r="G211" s="185" t="s">
        <v>776</v>
      </c>
    </row>
    <row r="212" spans="1:7" ht="15" customHeight="1" x14ac:dyDescent="0.25">
      <c r="A212" s="311"/>
      <c r="B212" s="327"/>
      <c r="C212" s="327"/>
      <c r="D212" s="327"/>
      <c r="E212" s="327"/>
      <c r="F212" s="327"/>
      <c r="G212" s="312"/>
    </row>
    <row r="213" spans="1:7" ht="15" customHeight="1" x14ac:dyDescent="0.25">
      <c r="A213" s="203" t="s">
        <v>1055</v>
      </c>
      <c r="B213" s="327"/>
      <c r="C213" s="327"/>
      <c r="D213" s="327"/>
      <c r="E213" s="327"/>
      <c r="F213" s="327"/>
      <c r="G213" s="196" t="s">
        <v>1055</v>
      </c>
    </row>
    <row r="214" spans="1:7" ht="15" customHeight="1" x14ac:dyDescent="0.25">
      <c r="A214" s="299"/>
    </row>
    <row r="215" spans="1:7" ht="15" customHeight="1" x14ac:dyDescent="0.25">
      <c r="A215" s="299" t="s">
        <v>778</v>
      </c>
      <c r="B215" s="333"/>
    </row>
    <row r="216" spans="1:7" ht="15" customHeight="1" x14ac:dyDescent="0.25">
      <c r="A216" s="300" t="s">
        <v>792</v>
      </c>
    </row>
    <row r="217" spans="1:7" ht="15" customHeight="1" x14ac:dyDescent="0.25">
      <c r="A217" s="175" t="s">
        <v>782</v>
      </c>
    </row>
    <row r="218" spans="1:7" ht="15" customHeight="1" x14ac:dyDescent="0.25">
      <c r="A218" s="175" t="s">
        <v>791</v>
      </c>
    </row>
    <row r="219" spans="1:7" ht="15" customHeight="1" x14ac:dyDescent="0.25">
      <c r="A219" s="197"/>
    </row>
    <row r="220" spans="1:7" ht="15" customHeight="1" x14ac:dyDescent="0.25">
      <c r="A220" s="197" t="s">
        <v>269</v>
      </c>
      <c r="G220" s="206" t="s">
        <v>270</v>
      </c>
    </row>
    <row r="221" spans="1:7" ht="15" customHeight="1" thickBot="1" x14ac:dyDescent="0.3">
      <c r="A221" s="197" t="s">
        <v>237</v>
      </c>
      <c r="G221" s="206" t="s">
        <v>238</v>
      </c>
    </row>
    <row r="222" spans="1:7" s="180" customFormat="1" ht="30" customHeight="1" thickTop="1" thickBot="1" x14ac:dyDescent="0.3">
      <c r="A222" s="177" t="s">
        <v>263</v>
      </c>
      <c r="B222" s="141">
        <v>2017</v>
      </c>
      <c r="C222" s="141">
        <v>2018</v>
      </c>
      <c r="D222" s="141">
        <v>2019</v>
      </c>
      <c r="E222" s="141">
        <v>2020</v>
      </c>
      <c r="F222" s="141">
        <v>2021</v>
      </c>
      <c r="G222" s="179" t="s">
        <v>263</v>
      </c>
    </row>
    <row r="223" spans="1:7" ht="15" customHeight="1" thickTop="1" x14ac:dyDescent="0.25">
      <c r="A223" s="287" t="s">
        <v>239</v>
      </c>
      <c r="B223" s="142">
        <v>8.9736566923217129</v>
      </c>
      <c r="C223" s="142">
        <v>8.3530780470175454</v>
      </c>
      <c r="D223" s="142">
        <v>8.3689886765488399</v>
      </c>
      <c r="E223" s="142">
        <v>8.4920686255110507</v>
      </c>
      <c r="F223" s="142">
        <v>8.1112177144744777</v>
      </c>
      <c r="G223" s="288" t="s">
        <v>240</v>
      </c>
    </row>
    <row r="224" spans="1:7" ht="15" customHeight="1" x14ac:dyDescent="0.25">
      <c r="A224" s="182" t="s">
        <v>77</v>
      </c>
      <c r="B224" s="142"/>
      <c r="C224" s="142"/>
      <c r="D224" s="142"/>
      <c r="E224" s="142"/>
      <c r="F224" s="142"/>
      <c r="G224" s="183" t="s">
        <v>72</v>
      </c>
    </row>
    <row r="225" spans="1:7" ht="15" customHeight="1" x14ac:dyDescent="0.25">
      <c r="A225" s="302" t="s">
        <v>241</v>
      </c>
      <c r="B225" s="142">
        <v>2.9333747979780553</v>
      </c>
      <c r="C225" s="142">
        <v>3.0570130033685277</v>
      </c>
      <c r="D225" s="142">
        <v>3.018081831000345</v>
      </c>
      <c r="E225" s="142">
        <v>2.8687939748004294</v>
      </c>
      <c r="F225" s="142">
        <v>2.5486128222631734</v>
      </c>
      <c r="G225" s="303" t="s">
        <v>242</v>
      </c>
    </row>
    <row r="226" spans="1:7" ht="15" customHeight="1" x14ac:dyDescent="0.25">
      <c r="A226" s="184" t="s">
        <v>243</v>
      </c>
      <c r="B226" s="142"/>
      <c r="C226" s="142"/>
      <c r="D226" s="142"/>
      <c r="E226" s="142"/>
      <c r="F226" s="142"/>
      <c r="G226" s="187" t="s">
        <v>72</v>
      </c>
    </row>
    <row r="227" spans="1:7" ht="15" customHeight="1" x14ac:dyDescent="0.25">
      <c r="A227" s="186" t="s">
        <v>754</v>
      </c>
      <c r="B227" s="143">
        <v>2.9073971962325968</v>
      </c>
      <c r="C227" s="143">
        <v>3.028967487216955</v>
      </c>
      <c r="D227" s="143">
        <v>2.9877264821428757</v>
      </c>
      <c r="E227" s="143">
        <v>2.8367217279463248</v>
      </c>
      <c r="F227" s="143">
        <v>2.511425459066118</v>
      </c>
      <c r="G227" s="185" t="s">
        <v>211</v>
      </c>
    </row>
    <row r="228" spans="1:7" ht="15" customHeight="1" x14ac:dyDescent="0.25">
      <c r="A228" s="302" t="s">
        <v>244</v>
      </c>
      <c r="B228" s="142">
        <v>0.54167611725400799</v>
      </c>
      <c r="C228" s="142">
        <v>0.44810902858463719</v>
      </c>
      <c r="D228" s="142">
        <v>0.42645419839528154</v>
      </c>
      <c r="E228" s="142">
        <v>0.30008567553778337</v>
      </c>
      <c r="F228" s="142">
        <v>0.32752704073356442</v>
      </c>
      <c r="G228" s="303" t="s">
        <v>245</v>
      </c>
    </row>
    <row r="229" spans="1:7" ht="15" customHeight="1" x14ac:dyDescent="0.25">
      <c r="A229" s="302" t="s">
        <v>246</v>
      </c>
      <c r="B229" s="142">
        <v>2.8453059812245636</v>
      </c>
      <c r="C229" s="142">
        <v>2.8367760149327577</v>
      </c>
      <c r="D229" s="142">
        <v>2.6444987295523812</v>
      </c>
      <c r="E229" s="142">
        <v>2.3337136536982865</v>
      </c>
      <c r="F229" s="142">
        <v>2.3989320327556714</v>
      </c>
      <c r="G229" s="303" t="s">
        <v>247</v>
      </c>
    </row>
    <row r="230" spans="1:7" ht="15" customHeight="1" x14ac:dyDescent="0.25">
      <c r="A230" s="184" t="s">
        <v>248</v>
      </c>
      <c r="B230" s="142"/>
      <c r="C230" s="142"/>
      <c r="D230" s="142"/>
      <c r="E230" s="142"/>
      <c r="F230" s="142"/>
      <c r="G230" s="187" t="s">
        <v>72</v>
      </c>
    </row>
    <row r="231" spans="1:7" ht="15" customHeight="1" x14ac:dyDescent="0.25">
      <c r="A231" s="186" t="s">
        <v>755</v>
      </c>
      <c r="B231" s="143">
        <v>1.023805011343299</v>
      </c>
      <c r="C231" s="143">
        <v>1.0651317703729224</v>
      </c>
      <c r="D231" s="143">
        <v>1.059048420518298</v>
      </c>
      <c r="E231" s="143">
        <v>1.056978848900697</v>
      </c>
      <c r="F231" s="143">
        <v>0.90854474091876669</v>
      </c>
      <c r="G231" s="185" t="s">
        <v>799</v>
      </c>
    </row>
    <row r="232" spans="1:7" ht="15" customHeight="1" x14ac:dyDescent="0.25">
      <c r="A232" s="186" t="s">
        <v>756</v>
      </c>
      <c r="B232" s="143">
        <v>5.8549397486392166E-3</v>
      </c>
      <c r="C232" s="143">
        <v>6.4266735052231115E-3</v>
      </c>
      <c r="D232" s="143">
        <v>5.5105329689334806E-3</v>
      </c>
      <c r="E232" s="143">
        <v>5.001759136914548E-3</v>
      </c>
      <c r="F232" s="143">
        <v>6.1429305984784521E-3</v>
      </c>
      <c r="G232" s="185" t="s">
        <v>761</v>
      </c>
    </row>
    <row r="233" spans="1:7" ht="15" customHeight="1" x14ac:dyDescent="0.25">
      <c r="A233" s="186" t="s">
        <v>934</v>
      </c>
      <c r="B233" s="145">
        <v>0.15173370377049636</v>
      </c>
      <c r="C233" s="145">
        <v>0.16630825460246287</v>
      </c>
      <c r="D233" s="145">
        <v>0.16772377543872485</v>
      </c>
      <c r="E233" s="145">
        <v>0.17124491499392316</v>
      </c>
      <c r="F233" s="145">
        <v>0.18071025974315191</v>
      </c>
      <c r="G233" s="185" t="s">
        <v>947</v>
      </c>
    </row>
    <row r="234" spans="1:7" ht="15" customHeight="1" x14ac:dyDescent="0.25">
      <c r="A234" s="186" t="s">
        <v>757</v>
      </c>
      <c r="B234" s="145">
        <v>9.8117707991119421E-2</v>
      </c>
      <c r="C234" s="145">
        <v>0.10786584262401373</v>
      </c>
      <c r="D234" s="145">
        <v>9.7911410063562063E-2</v>
      </c>
      <c r="E234" s="145">
        <v>8.3599120774360186E-2</v>
      </c>
      <c r="F234" s="143">
        <v>8.8340197047575453E-2</v>
      </c>
      <c r="G234" s="185" t="s">
        <v>762</v>
      </c>
    </row>
    <row r="235" spans="1:7" ht="15" customHeight="1" x14ac:dyDescent="0.25">
      <c r="A235" s="186" t="s">
        <v>767</v>
      </c>
      <c r="B235" s="145">
        <v>0.21678726514363358</v>
      </c>
      <c r="C235" s="145">
        <v>0.20798835540405103</v>
      </c>
      <c r="D235" s="145">
        <v>0.23446960087770874</v>
      </c>
      <c r="E235" s="145">
        <v>0.21668464961620656</v>
      </c>
      <c r="F235" s="143">
        <v>0.22577486998261692</v>
      </c>
      <c r="G235" s="185" t="s">
        <v>763</v>
      </c>
    </row>
    <row r="236" spans="1:7" ht="15" customHeight="1" x14ac:dyDescent="0.25">
      <c r="A236" s="186" t="s">
        <v>936</v>
      </c>
      <c r="B236" s="145">
        <v>0.11134946069537049</v>
      </c>
      <c r="C236" s="145">
        <v>0.12439051753430384</v>
      </c>
      <c r="D236" s="145">
        <v>0.13231526401822233</v>
      </c>
      <c r="E236" s="145">
        <v>0.12497692396214047</v>
      </c>
      <c r="F236" s="145">
        <v>0.12466435689971612</v>
      </c>
      <c r="G236" s="185" t="s">
        <v>948</v>
      </c>
    </row>
    <row r="237" spans="1:7" ht="15" customHeight="1" x14ac:dyDescent="0.25">
      <c r="A237" s="186" t="s">
        <v>758</v>
      </c>
      <c r="B237" s="145">
        <v>1.1740220347732517</v>
      </c>
      <c r="C237" s="145">
        <v>1.0758494585340943</v>
      </c>
      <c r="D237" s="145">
        <v>0.8714478397630554</v>
      </c>
      <c r="E237" s="145">
        <v>0.59798987154455252</v>
      </c>
      <c r="F237" s="143">
        <v>0.76676616217067828</v>
      </c>
      <c r="G237" s="185" t="s">
        <v>764</v>
      </c>
    </row>
    <row r="238" spans="1:7" ht="15" customHeight="1" x14ac:dyDescent="0.25">
      <c r="A238" s="186" t="s">
        <v>945</v>
      </c>
      <c r="B238" s="145">
        <v>2.3724596827493002E-2</v>
      </c>
      <c r="C238" s="145">
        <v>2.6202814887725256E-2</v>
      </c>
      <c r="D238" s="145">
        <v>2.0582502511114403E-2</v>
      </c>
      <c r="E238" s="145">
        <v>2.6625003758194789E-2</v>
      </c>
      <c r="F238" s="145">
        <v>3.8989934049844847E-2</v>
      </c>
      <c r="G238" s="291" t="s">
        <v>940</v>
      </c>
    </row>
    <row r="239" spans="1:7" ht="15" customHeight="1" x14ac:dyDescent="0.25">
      <c r="A239" s="186" t="s">
        <v>759</v>
      </c>
      <c r="B239" s="145">
        <v>1.7298827319891793E-2</v>
      </c>
      <c r="C239" s="145">
        <v>3.1978506995520004E-2</v>
      </c>
      <c r="D239" s="145">
        <v>3.2838865143629048E-2</v>
      </c>
      <c r="E239" s="145">
        <v>2.9849338864301862E-2</v>
      </c>
      <c r="F239" s="143">
        <v>3.4865428256100256E-2</v>
      </c>
      <c r="G239" s="185" t="s">
        <v>765</v>
      </c>
    </row>
    <row r="240" spans="1:7" ht="15" customHeight="1" x14ac:dyDescent="0.25">
      <c r="A240" s="186" t="s">
        <v>760</v>
      </c>
      <c r="B240" s="145">
        <v>2.2612433611369019E-2</v>
      </c>
      <c r="C240" s="145">
        <v>2.4633820472441031E-2</v>
      </c>
      <c r="D240" s="145">
        <v>2.2650518249133451E-2</v>
      </c>
      <c r="E240" s="145">
        <v>2.076322214699565E-2</v>
      </c>
      <c r="F240" s="143">
        <v>2.4133153088743361E-2</v>
      </c>
      <c r="G240" s="185" t="s">
        <v>766</v>
      </c>
    </row>
    <row r="241" spans="1:7" ht="15" customHeight="1" x14ac:dyDescent="0.25">
      <c r="A241" s="302" t="s">
        <v>249</v>
      </c>
      <c r="B241" s="146">
        <v>0.16323993912112103</v>
      </c>
      <c r="C241" s="146">
        <v>0.12890441110562711</v>
      </c>
      <c r="D241" s="146">
        <v>0.13933543553989289</v>
      </c>
      <c r="E241" s="146">
        <v>0.14088030154640233</v>
      </c>
      <c r="F241" s="142">
        <v>0.13189781394574757</v>
      </c>
      <c r="G241" s="303" t="s">
        <v>250</v>
      </c>
    </row>
    <row r="242" spans="1:7" ht="15" customHeight="1" x14ac:dyDescent="0.25">
      <c r="A242" s="302" t="s">
        <v>941</v>
      </c>
      <c r="B242" s="146">
        <v>0.12515794447767045</v>
      </c>
      <c r="C242" s="146">
        <v>0.11117825733481329</v>
      </c>
      <c r="D242" s="146">
        <v>8.9973905999058745E-2</v>
      </c>
      <c r="E242" s="146">
        <v>9.3689973228479356E-2</v>
      </c>
      <c r="F242" s="146">
        <v>8.4055955895940032E-2</v>
      </c>
      <c r="G242" s="303" t="s">
        <v>942</v>
      </c>
    </row>
    <row r="243" spans="1:7" ht="15" customHeight="1" x14ac:dyDescent="0.25">
      <c r="A243" s="302" t="s">
        <v>251</v>
      </c>
      <c r="B243" s="146">
        <v>1.2295701910920771</v>
      </c>
      <c r="C243" s="146">
        <v>0.6701043646322743</v>
      </c>
      <c r="D243" s="146">
        <v>0.92859125833455303</v>
      </c>
      <c r="E243" s="146">
        <v>1.8035396516789421</v>
      </c>
      <c r="F243" s="142">
        <v>1.5477882605991775</v>
      </c>
      <c r="G243" s="303" t="s">
        <v>252</v>
      </c>
    </row>
    <row r="244" spans="1:7" ht="15" customHeight="1" x14ac:dyDescent="0.25">
      <c r="A244" s="302" t="s">
        <v>253</v>
      </c>
      <c r="B244" s="146">
        <v>0.48880485662845991</v>
      </c>
      <c r="C244" s="146">
        <v>0.48509835012559838</v>
      </c>
      <c r="D244" s="146">
        <v>0.48264572361670949</v>
      </c>
      <c r="E244" s="146">
        <v>0.34115786306688833</v>
      </c>
      <c r="F244" s="142">
        <v>0.45734747452785629</v>
      </c>
      <c r="G244" s="303" t="s">
        <v>254</v>
      </c>
    </row>
    <row r="245" spans="1:7" ht="15" customHeight="1" x14ac:dyDescent="0.25">
      <c r="A245" s="302" t="s">
        <v>943</v>
      </c>
      <c r="B245" s="146">
        <v>0.64652686454576169</v>
      </c>
      <c r="C245" s="146">
        <v>0.61589461693331227</v>
      </c>
      <c r="D245" s="146">
        <v>0.63940759411061565</v>
      </c>
      <c r="E245" s="146">
        <v>0.61020753195383581</v>
      </c>
      <c r="F245" s="146">
        <v>0.61505631375334779</v>
      </c>
      <c r="G245" s="303" t="s">
        <v>944</v>
      </c>
    </row>
    <row r="246" spans="1:7" ht="15" customHeight="1" x14ac:dyDescent="0.25">
      <c r="A246" s="302" t="s">
        <v>255</v>
      </c>
      <c r="B246" s="146">
        <v>18.807668557642724</v>
      </c>
      <c r="C246" s="146">
        <v>14.860626058437992</v>
      </c>
      <c r="D246" s="146">
        <v>15.53529142895011</v>
      </c>
      <c r="E246" s="146">
        <v>15.326439333429514</v>
      </c>
      <c r="F246" s="142">
        <v>16.443405787379714</v>
      </c>
      <c r="G246" s="303" t="s">
        <v>256</v>
      </c>
    </row>
    <row r="247" spans="1:7" ht="15" customHeight="1" x14ac:dyDescent="0.25">
      <c r="A247" s="184" t="s">
        <v>243</v>
      </c>
      <c r="B247" s="146"/>
      <c r="C247" s="146"/>
      <c r="D247" s="146"/>
      <c r="E247" s="146"/>
      <c r="F247" s="142"/>
      <c r="G247" s="187" t="s">
        <v>72</v>
      </c>
    </row>
    <row r="248" spans="1:7" ht="15" customHeight="1" x14ac:dyDescent="0.25">
      <c r="A248" s="186" t="s">
        <v>768</v>
      </c>
      <c r="B248" s="145">
        <v>1.0003092031764844</v>
      </c>
      <c r="C248" s="145">
        <v>0.93211840637128529</v>
      </c>
      <c r="D248" s="145">
        <v>0.87712048818500743</v>
      </c>
      <c r="E248" s="145">
        <v>0.88706617684645284</v>
      </c>
      <c r="F248" s="143">
        <v>0.83763199068388194</v>
      </c>
      <c r="G248" s="185" t="s">
        <v>771</v>
      </c>
    </row>
    <row r="249" spans="1:7" ht="15" customHeight="1" x14ac:dyDescent="0.25">
      <c r="A249" s="186" t="s">
        <v>769</v>
      </c>
      <c r="B249" s="145">
        <v>17.562512825314244</v>
      </c>
      <c r="C249" s="145">
        <v>13.689499059638948</v>
      </c>
      <c r="D249" s="145">
        <v>14.403025527671822</v>
      </c>
      <c r="E249" s="145">
        <v>14.225499468028582</v>
      </c>
      <c r="F249" s="143">
        <v>15.356065167605271</v>
      </c>
      <c r="G249" s="185" t="s">
        <v>772</v>
      </c>
    </row>
    <row r="250" spans="1:7" ht="15" customHeight="1" x14ac:dyDescent="0.25">
      <c r="A250" s="186" t="s">
        <v>770</v>
      </c>
      <c r="B250" s="145">
        <v>0.24484652915200006</v>
      </c>
      <c r="C250" s="145">
        <v>0.23900859242775999</v>
      </c>
      <c r="D250" s="145">
        <v>0.25514541309327987</v>
      </c>
      <c r="E250" s="145">
        <v>0.21387368855448</v>
      </c>
      <c r="F250" s="143">
        <v>0.24970862909055999</v>
      </c>
      <c r="G250" s="185" t="s">
        <v>81</v>
      </c>
    </row>
    <row r="251" spans="1:7" ht="15" customHeight="1" x14ac:dyDescent="0.25">
      <c r="A251" s="302" t="s">
        <v>257</v>
      </c>
      <c r="B251" s="146">
        <v>1.804017806508057E-2</v>
      </c>
      <c r="C251" s="146">
        <v>1.3516299311449591E-2</v>
      </c>
      <c r="D251" s="146">
        <v>1.5738602119755994E-2</v>
      </c>
      <c r="E251" s="146">
        <v>1.6477811751643215E-2</v>
      </c>
      <c r="F251" s="142">
        <v>1.8345526108000002E-2</v>
      </c>
      <c r="G251" s="303" t="s">
        <v>258</v>
      </c>
    </row>
    <row r="252" spans="1:7" ht="15" customHeight="1" x14ac:dyDescent="0.25">
      <c r="A252" s="184" t="s">
        <v>243</v>
      </c>
      <c r="B252" s="146"/>
      <c r="C252" s="146"/>
      <c r="D252" s="146"/>
      <c r="E252" s="146"/>
      <c r="F252" s="142"/>
      <c r="G252" s="187" t="s">
        <v>72</v>
      </c>
    </row>
    <row r="253" spans="1:7" ht="15" customHeight="1" x14ac:dyDescent="0.25">
      <c r="A253" s="186" t="s">
        <v>773</v>
      </c>
      <c r="B253" s="145">
        <v>1.1275643068543589E-2</v>
      </c>
      <c r="C253" s="145">
        <v>6.7989146023806259E-3</v>
      </c>
      <c r="D253" s="145">
        <v>9.7403635126234629E-3</v>
      </c>
      <c r="E253" s="145">
        <v>8.9924254407076944E-3</v>
      </c>
      <c r="F253" s="143">
        <v>1.02664311645E-2</v>
      </c>
      <c r="G253" s="185" t="s">
        <v>775</v>
      </c>
    </row>
    <row r="254" spans="1:7" ht="15" customHeight="1" x14ac:dyDescent="0.25">
      <c r="A254" s="186" t="s">
        <v>774</v>
      </c>
      <c r="B254" s="145">
        <v>6.7645349965369823E-3</v>
      </c>
      <c r="C254" s="145">
        <v>6.717384709068964E-3</v>
      </c>
      <c r="D254" s="145">
        <v>5.9982386071325304E-3</v>
      </c>
      <c r="E254" s="145">
        <v>7.4853863109355222E-3</v>
      </c>
      <c r="F254" s="143">
        <v>8.0790949435000023E-3</v>
      </c>
      <c r="G254" s="185" t="s">
        <v>776</v>
      </c>
    </row>
    <row r="255" spans="1:7" ht="15" customHeight="1" x14ac:dyDescent="0.25">
      <c r="A255" s="311"/>
      <c r="B255" s="326"/>
      <c r="C255" s="326"/>
      <c r="D255" s="326"/>
      <c r="E255" s="326"/>
      <c r="F255" s="326"/>
      <c r="G255" s="312"/>
    </row>
    <row r="256" spans="1:7" ht="15" customHeight="1" x14ac:dyDescent="0.25">
      <c r="A256" s="203" t="s">
        <v>1055</v>
      </c>
      <c r="G256" s="196" t="s">
        <v>1055</v>
      </c>
    </row>
    <row r="257" spans="1:7" ht="15" customHeight="1" x14ac:dyDescent="0.25">
      <c r="A257" s="313"/>
    </row>
    <row r="258" spans="1:7" ht="15" customHeight="1" x14ac:dyDescent="0.25">
      <c r="A258" s="299" t="s">
        <v>778</v>
      </c>
      <c r="B258" s="333"/>
    </row>
    <row r="259" spans="1:7" ht="15" customHeight="1" x14ac:dyDescent="0.25">
      <c r="A259" s="300" t="s">
        <v>793</v>
      </c>
    </row>
    <row r="260" spans="1:7" ht="15" customHeight="1" x14ac:dyDescent="0.25">
      <c r="A260" s="175" t="s">
        <v>782</v>
      </c>
    </row>
    <row r="261" spans="1:7" ht="15" customHeight="1" x14ac:dyDescent="0.25">
      <c r="A261" s="175" t="s">
        <v>794</v>
      </c>
    </row>
    <row r="262" spans="1:7" ht="15" customHeight="1" x14ac:dyDescent="0.25">
      <c r="A262" s="314"/>
    </row>
    <row r="263" spans="1:7" ht="15" customHeight="1" x14ac:dyDescent="0.25">
      <c r="A263" s="197" t="s">
        <v>271</v>
      </c>
      <c r="G263" s="206" t="s">
        <v>187</v>
      </c>
    </row>
    <row r="264" spans="1:7" ht="15" customHeight="1" thickBot="1" x14ac:dyDescent="0.3">
      <c r="A264" s="197" t="s">
        <v>237</v>
      </c>
      <c r="G264" s="206" t="s">
        <v>238</v>
      </c>
    </row>
    <row r="265" spans="1:7" s="180" customFormat="1" ht="30" customHeight="1" thickTop="1" thickBot="1" x14ac:dyDescent="0.3">
      <c r="A265" s="177" t="s">
        <v>263</v>
      </c>
      <c r="B265" s="141">
        <v>2017</v>
      </c>
      <c r="C265" s="141">
        <v>2018</v>
      </c>
      <c r="D265" s="141">
        <v>2019</v>
      </c>
      <c r="E265" s="141">
        <v>2020</v>
      </c>
      <c r="F265" s="141">
        <v>2021</v>
      </c>
      <c r="G265" s="179" t="s">
        <v>263</v>
      </c>
    </row>
    <row r="266" spans="1:7" ht="15" customHeight="1" thickTop="1" x14ac:dyDescent="0.25">
      <c r="A266" s="287" t="s">
        <v>239</v>
      </c>
      <c r="B266" s="328">
        <v>2.8052457272203739</v>
      </c>
      <c r="C266" s="328">
        <v>2.6691948497372349</v>
      </c>
      <c r="D266" s="328">
        <v>2.6040029394861093</v>
      </c>
      <c r="E266" s="328">
        <v>2.3689594365213678</v>
      </c>
      <c r="F266" s="142">
        <v>2.5310404943384244</v>
      </c>
      <c r="G266" s="288" t="s">
        <v>240</v>
      </c>
    </row>
    <row r="267" spans="1:7" ht="15" customHeight="1" x14ac:dyDescent="0.25">
      <c r="A267" s="182" t="s">
        <v>77</v>
      </c>
      <c r="B267" s="142"/>
      <c r="C267" s="142"/>
      <c r="D267" s="142"/>
      <c r="E267" s="142"/>
      <c r="F267" s="142"/>
      <c r="G267" s="183" t="s">
        <v>72</v>
      </c>
    </row>
    <row r="268" spans="1:7" ht="15" customHeight="1" x14ac:dyDescent="0.25">
      <c r="A268" s="302" t="s">
        <v>241</v>
      </c>
      <c r="B268" s="142">
        <v>0.27777558417001291</v>
      </c>
      <c r="C268" s="142">
        <v>0.29364607278164989</v>
      </c>
      <c r="D268" s="142">
        <v>0.2932499745741437</v>
      </c>
      <c r="E268" s="142">
        <v>0.27967598657025272</v>
      </c>
      <c r="F268" s="142">
        <v>0.26751670435369929</v>
      </c>
      <c r="G268" s="303" t="s">
        <v>242</v>
      </c>
    </row>
    <row r="269" spans="1:7" ht="15" customHeight="1" x14ac:dyDescent="0.25">
      <c r="A269" s="184" t="s">
        <v>243</v>
      </c>
      <c r="B269" s="142"/>
      <c r="C269" s="142"/>
      <c r="D269" s="142"/>
      <c r="E269" s="142"/>
      <c r="F269" s="142"/>
      <c r="G269" s="187" t="s">
        <v>72</v>
      </c>
    </row>
    <row r="270" spans="1:7" ht="15" customHeight="1" x14ac:dyDescent="0.25">
      <c r="A270" s="186" t="s">
        <v>754</v>
      </c>
      <c r="B270" s="143">
        <v>0.26512751023690639</v>
      </c>
      <c r="C270" s="143">
        <v>0.27860566860486624</v>
      </c>
      <c r="D270" s="143">
        <v>0.27585896546555033</v>
      </c>
      <c r="E270" s="143">
        <v>0.26377034061964105</v>
      </c>
      <c r="F270" s="143">
        <v>0.2483578757604655</v>
      </c>
      <c r="G270" s="185" t="s">
        <v>211</v>
      </c>
    </row>
    <row r="271" spans="1:7" ht="15" customHeight="1" x14ac:dyDescent="0.25">
      <c r="A271" s="302" t="s">
        <v>244</v>
      </c>
      <c r="B271" s="142">
        <v>7.722647352854016E-2</v>
      </c>
      <c r="C271" s="142">
        <v>6.405536043668468E-2</v>
      </c>
      <c r="D271" s="142">
        <v>6.0362383402584534E-2</v>
      </c>
      <c r="E271" s="142">
        <v>4.2193162942515509E-2</v>
      </c>
      <c r="F271" s="142">
        <v>4.6200570197293934E-2</v>
      </c>
      <c r="G271" s="303" t="s">
        <v>245</v>
      </c>
    </row>
    <row r="272" spans="1:7" ht="15" customHeight="1" x14ac:dyDescent="0.25">
      <c r="A272" s="302" t="s">
        <v>246</v>
      </c>
      <c r="B272" s="142">
        <v>1.2558969096744503</v>
      </c>
      <c r="C272" s="142">
        <v>1.2431088255637623</v>
      </c>
      <c r="D272" s="142">
        <v>1.1379535139267816</v>
      </c>
      <c r="E272" s="142">
        <v>0.95970010277310813</v>
      </c>
      <c r="F272" s="142">
        <v>1.0797691432968297</v>
      </c>
      <c r="G272" s="303" t="s">
        <v>247</v>
      </c>
    </row>
    <row r="273" spans="1:7" ht="15" customHeight="1" x14ac:dyDescent="0.25">
      <c r="A273" s="184" t="s">
        <v>248</v>
      </c>
      <c r="B273" s="142"/>
      <c r="C273" s="142"/>
      <c r="D273" s="142"/>
      <c r="E273" s="142"/>
      <c r="F273" s="142"/>
      <c r="G273" s="187" t="s">
        <v>72</v>
      </c>
    </row>
    <row r="274" spans="1:7" ht="15" customHeight="1" x14ac:dyDescent="0.25">
      <c r="A274" s="186" t="s">
        <v>755</v>
      </c>
      <c r="B274" s="143">
        <v>9.9879875981277219E-2</v>
      </c>
      <c r="C274" s="143">
        <v>0.10359001580115511</v>
      </c>
      <c r="D274" s="143">
        <v>0.10301610178110765</v>
      </c>
      <c r="E274" s="143">
        <v>0.10843075236069015</v>
      </c>
      <c r="F274" s="143">
        <v>9.3643573936887797E-2</v>
      </c>
      <c r="G274" s="185" t="s">
        <v>799</v>
      </c>
    </row>
    <row r="275" spans="1:7" ht="15" customHeight="1" x14ac:dyDescent="0.25">
      <c r="A275" s="186" t="s">
        <v>756</v>
      </c>
      <c r="B275" s="143">
        <v>4.7653205792818083E-3</v>
      </c>
      <c r="C275" s="143">
        <v>5.2551058774859723E-3</v>
      </c>
      <c r="D275" s="143">
        <v>4.3553637972400137E-3</v>
      </c>
      <c r="E275" s="143">
        <v>3.8496529744518606E-3</v>
      </c>
      <c r="F275" s="143">
        <v>5.0547912711428368E-3</v>
      </c>
      <c r="G275" s="185" t="s">
        <v>761</v>
      </c>
    </row>
    <row r="276" spans="1:7" ht="15" customHeight="1" x14ac:dyDescent="0.25">
      <c r="A276" s="186" t="s">
        <v>934</v>
      </c>
      <c r="B276" s="145">
        <v>9.3817463233264509E-2</v>
      </c>
      <c r="C276" s="145">
        <v>0.10491896956131454</v>
      </c>
      <c r="D276" s="145">
        <v>0.1072345115147121</v>
      </c>
      <c r="E276" s="143">
        <v>0.10226471300989498</v>
      </c>
      <c r="F276" s="145">
        <v>0.10772650643637866</v>
      </c>
      <c r="G276" s="185" t="s">
        <v>947</v>
      </c>
    </row>
    <row r="277" spans="1:7" ht="15" customHeight="1" x14ac:dyDescent="0.25">
      <c r="A277" s="186" t="s">
        <v>757</v>
      </c>
      <c r="B277" s="145">
        <v>8.8249992335293612E-2</v>
      </c>
      <c r="C277" s="145">
        <v>9.8569395721297165E-2</v>
      </c>
      <c r="D277" s="145">
        <v>9.0077420096697738E-2</v>
      </c>
      <c r="E277" s="143">
        <v>7.4333210616839174E-2</v>
      </c>
      <c r="F277" s="143">
        <v>7.9990921526037109E-2</v>
      </c>
      <c r="G277" s="185" t="s">
        <v>762</v>
      </c>
    </row>
    <row r="278" spans="1:7" ht="15" customHeight="1" x14ac:dyDescent="0.25">
      <c r="A278" s="186" t="s">
        <v>767</v>
      </c>
      <c r="B278" s="145">
        <v>0.13552690484860214</v>
      </c>
      <c r="C278" s="145">
        <v>0.13133848326907796</v>
      </c>
      <c r="D278" s="145">
        <v>0.14569269607602728</v>
      </c>
      <c r="E278" s="143">
        <v>0.13378629264107722</v>
      </c>
      <c r="F278" s="143">
        <v>0.14088932314675418</v>
      </c>
      <c r="G278" s="185" t="s">
        <v>763</v>
      </c>
    </row>
    <row r="279" spans="1:7" ht="15" customHeight="1" x14ac:dyDescent="0.25">
      <c r="A279" s="186" t="s">
        <v>936</v>
      </c>
      <c r="B279" s="145">
        <v>6.6653740781312837E-2</v>
      </c>
      <c r="C279" s="145">
        <v>8.301694943488569E-2</v>
      </c>
      <c r="D279" s="145">
        <v>7.7661805260639122E-2</v>
      </c>
      <c r="E279" s="143">
        <v>7.834560515658881E-2</v>
      </c>
      <c r="F279" s="145">
        <v>8.0913876830111822E-2</v>
      </c>
      <c r="G279" s="185" t="s">
        <v>948</v>
      </c>
    </row>
    <row r="280" spans="1:7" ht="15" customHeight="1" x14ac:dyDescent="0.25">
      <c r="A280" s="186" t="s">
        <v>758</v>
      </c>
      <c r="B280" s="145">
        <v>0.71988824057393475</v>
      </c>
      <c r="C280" s="145">
        <v>0.65499707714401256</v>
      </c>
      <c r="D280" s="145">
        <v>0.55436666159869863</v>
      </c>
      <c r="E280" s="143">
        <v>0.40294288463625466</v>
      </c>
      <c r="F280" s="143">
        <v>0.49795613595604216</v>
      </c>
      <c r="G280" s="185" t="s">
        <v>764</v>
      </c>
    </row>
    <row r="281" spans="1:7" ht="15" customHeight="1" x14ac:dyDescent="0.25">
      <c r="A281" s="186" t="s">
        <v>945</v>
      </c>
      <c r="B281" s="145">
        <v>1.8184948411198359E-2</v>
      </c>
      <c r="C281" s="145">
        <v>2.0186565227124087E-2</v>
      </c>
      <c r="D281" s="145">
        <v>1.556614238121137E-2</v>
      </c>
      <c r="E281" s="143">
        <v>1.9653134144316409E-2</v>
      </c>
      <c r="F281" s="145">
        <v>2.936350501519807E-2</v>
      </c>
      <c r="G281" s="291" t="s">
        <v>940</v>
      </c>
    </row>
    <row r="282" spans="1:7" ht="15" customHeight="1" x14ac:dyDescent="0.25">
      <c r="A282" s="186" t="s">
        <v>759</v>
      </c>
      <c r="B282" s="145">
        <v>1.2585509048502716E-2</v>
      </c>
      <c r="C282" s="145">
        <v>2.3460405194308316E-2</v>
      </c>
      <c r="D282" s="145">
        <v>2.3710027625196743E-2</v>
      </c>
      <c r="E282" s="143">
        <v>2.1326630648781812E-2</v>
      </c>
      <c r="F282" s="143">
        <v>2.6392070575817765E-2</v>
      </c>
      <c r="G282" s="185" t="s">
        <v>765</v>
      </c>
    </row>
    <row r="283" spans="1:7" ht="15" customHeight="1" x14ac:dyDescent="0.25">
      <c r="A283" s="186" t="s">
        <v>760</v>
      </c>
      <c r="B283" s="145">
        <v>1.6344913881782483E-2</v>
      </c>
      <c r="C283" s="145">
        <v>1.7775858333100768E-2</v>
      </c>
      <c r="D283" s="145">
        <v>1.6272783795250715E-2</v>
      </c>
      <c r="E283" s="143">
        <v>1.4767226584213065E-2</v>
      </c>
      <c r="F283" s="143">
        <v>1.7838438602459341E-2</v>
      </c>
      <c r="G283" s="185" t="s">
        <v>766</v>
      </c>
    </row>
    <row r="284" spans="1:7" ht="15" customHeight="1" x14ac:dyDescent="0.25">
      <c r="A284" s="302" t="s">
        <v>249</v>
      </c>
      <c r="B284" s="146">
        <v>0.13503622469818868</v>
      </c>
      <c r="C284" s="146">
        <v>0.10959758723182357</v>
      </c>
      <c r="D284" s="146">
        <v>0.12761531770498383</v>
      </c>
      <c r="E284" s="142">
        <v>0.12501361845177569</v>
      </c>
      <c r="F284" s="142">
        <v>0.12166484468397398</v>
      </c>
      <c r="G284" s="303" t="s">
        <v>250</v>
      </c>
    </row>
    <row r="285" spans="1:7" ht="15" customHeight="1" x14ac:dyDescent="0.25">
      <c r="A285" s="302" t="s">
        <v>941</v>
      </c>
      <c r="B285" s="146">
        <v>2.7580191866715439E-2</v>
      </c>
      <c r="C285" s="146">
        <v>2.4381653219593267E-2</v>
      </c>
      <c r="D285" s="146">
        <v>1.7283526043330246E-2</v>
      </c>
      <c r="E285" s="146">
        <v>1.8452417136937637E-2</v>
      </c>
      <c r="F285" s="146">
        <v>1.7859820777188857E-2</v>
      </c>
      <c r="G285" s="303" t="s">
        <v>942</v>
      </c>
    </row>
    <row r="286" spans="1:7" ht="15" customHeight="1" x14ac:dyDescent="0.25">
      <c r="A286" s="302" t="s">
        <v>251</v>
      </c>
      <c r="B286" s="146">
        <v>0.14866087725490806</v>
      </c>
      <c r="C286" s="146">
        <v>9.5104066729954501E-2</v>
      </c>
      <c r="D286" s="146">
        <v>0.11999516482028251</v>
      </c>
      <c r="E286" s="146">
        <v>0.20504410923621227</v>
      </c>
      <c r="F286" s="142">
        <v>0.18653065145655054</v>
      </c>
      <c r="G286" s="303" t="s">
        <v>252</v>
      </c>
    </row>
    <row r="287" spans="1:7" ht="15" customHeight="1" x14ac:dyDescent="0.25">
      <c r="A287" s="302" t="s">
        <v>253</v>
      </c>
      <c r="B287" s="146">
        <v>0.34056213900060567</v>
      </c>
      <c r="C287" s="146">
        <v>0.32931537047260129</v>
      </c>
      <c r="D287" s="146">
        <v>0.32658724031822495</v>
      </c>
      <c r="E287" s="146">
        <v>0.24031958848681595</v>
      </c>
      <c r="F287" s="142">
        <v>0.30506913827140597</v>
      </c>
      <c r="G287" s="303" t="s">
        <v>254</v>
      </c>
    </row>
    <row r="288" spans="1:7" ht="15" customHeight="1" x14ac:dyDescent="0.25">
      <c r="A288" s="302" t="s">
        <v>943</v>
      </c>
      <c r="B288" s="146">
        <v>0.5425073270269527</v>
      </c>
      <c r="C288" s="146">
        <v>0.50998591330116572</v>
      </c>
      <c r="D288" s="146">
        <v>0.52095581869577778</v>
      </c>
      <c r="E288" s="146">
        <v>0.49856045092374957</v>
      </c>
      <c r="F288" s="146">
        <v>0.50642962130148206</v>
      </c>
      <c r="G288" s="303" t="s">
        <v>944</v>
      </c>
    </row>
    <row r="289" spans="1:7" ht="15" customHeight="1" x14ac:dyDescent="0.25">
      <c r="A289" s="302" t="s">
        <v>255</v>
      </c>
      <c r="B289" s="146">
        <v>18.183966894868149</v>
      </c>
      <c r="C289" s="146">
        <v>14.312406500086073</v>
      </c>
      <c r="D289" s="146">
        <v>14.980097162528537</v>
      </c>
      <c r="E289" s="146">
        <v>14.765220359055791</v>
      </c>
      <c r="F289" s="142">
        <v>15.863907263093214</v>
      </c>
      <c r="G289" s="303" t="s">
        <v>256</v>
      </c>
    </row>
    <row r="290" spans="1:7" ht="15" customHeight="1" x14ac:dyDescent="0.25">
      <c r="A290" s="184" t="s">
        <v>243</v>
      </c>
      <c r="B290" s="146"/>
      <c r="C290" s="146"/>
      <c r="D290" s="146"/>
      <c r="E290" s="142"/>
      <c r="F290" s="142"/>
      <c r="G290" s="187" t="s">
        <v>72</v>
      </c>
    </row>
    <row r="291" spans="1:7" ht="15" customHeight="1" x14ac:dyDescent="0.25">
      <c r="A291" s="186" t="s">
        <v>768</v>
      </c>
      <c r="B291" s="145">
        <v>0.77461873820326077</v>
      </c>
      <c r="C291" s="145">
        <v>0.69306884224054477</v>
      </c>
      <c r="D291" s="145">
        <v>0.64991993715953233</v>
      </c>
      <c r="E291" s="143">
        <v>0.65194979925870589</v>
      </c>
      <c r="F291" s="143">
        <v>0.61206738874360855</v>
      </c>
      <c r="G291" s="185" t="s">
        <v>771</v>
      </c>
    </row>
    <row r="292" spans="1:7" ht="15" customHeight="1" x14ac:dyDescent="0.25">
      <c r="A292" s="186" t="s">
        <v>769</v>
      </c>
      <c r="B292" s="145">
        <v>17.164566309350889</v>
      </c>
      <c r="C292" s="145">
        <v>13.380377568543709</v>
      </c>
      <c r="D292" s="145">
        <v>14.075075777981045</v>
      </c>
      <c r="E292" s="143">
        <v>13.899412671968225</v>
      </c>
      <c r="F292" s="143">
        <v>15.002159259245685</v>
      </c>
      <c r="G292" s="185" t="s">
        <v>772</v>
      </c>
    </row>
    <row r="293" spans="1:7" ht="15" customHeight="1" x14ac:dyDescent="0.25">
      <c r="A293" s="186" t="s">
        <v>770</v>
      </c>
      <c r="B293" s="145">
        <v>0.24478184731400002</v>
      </c>
      <c r="C293" s="145">
        <v>0.23896008930181997</v>
      </c>
      <c r="D293" s="145">
        <v>0.25510144738795987</v>
      </c>
      <c r="E293" s="143">
        <v>0.21385788782886</v>
      </c>
      <c r="F293" s="143">
        <v>0.24968061510392001</v>
      </c>
      <c r="G293" s="185" t="s">
        <v>81</v>
      </c>
    </row>
    <row r="294" spans="1:7" ht="15" customHeight="1" x14ac:dyDescent="0.25">
      <c r="A294" s="302" t="s">
        <v>257</v>
      </c>
      <c r="B294" s="146">
        <v>1.6346942725080568E-2</v>
      </c>
      <c r="C294" s="146">
        <v>1.2261348221449588E-2</v>
      </c>
      <c r="D294" s="146">
        <v>1.4268419719755992E-2</v>
      </c>
      <c r="E294" s="142">
        <v>1.4899751751643216E-2</v>
      </c>
      <c r="F294" s="142">
        <v>1.6582246107999996E-2</v>
      </c>
      <c r="G294" s="303" t="s">
        <v>258</v>
      </c>
    </row>
    <row r="295" spans="1:7" ht="15" customHeight="1" x14ac:dyDescent="0.25">
      <c r="A295" s="184" t="s">
        <v>243</v>
      </c>
      <c r="B295" s="146"/>
      <c r="C295" s="146"/>
      <c r="D295" s="146"/>
      <c r="E295" s="142"/>
      <c r="F295" s="142"/>
      <c r="G295" s="187" t="s">
        <v>72</v>
      </c>
    </row>
    <row r="296" spans="1:7" ht="15" customHeight="1" x14ac:dyDescent="0.25">
      <c r="A296" s="186" t="s">
        <v>773</v>
      </c>
      <c r="B296" s="145">
        <v>1.0210431418543589E-2</v>
      </c>
      <c r="C296" s="145">
        <v>6.1719872023806256E-3</v>
      </c>
      <c r="D296" s="145">
        <v>8.8288903126234625E-3</v>
      </c>
      <c r="E296" s="143">
        <v>8.1354004407076935E-3</v>
      </c>
      <c r="F296" s="143">
        <v>9.2840361644999977E-3</v>
      </c>
      <c r="G296" s="185" t="s">
        <v>775</v>
      </c>
    </row>
    <row r="297" spans="1:7" ht="15" customHeight="1" x14ac:dyDescent="0.25">
      <c r="A297" s="186" t="s">
        <v>774</v>
      </c>
      <c r="B297" s="145">
        <v>6.1365113065369806E-3</v>
      </c>
      <c r="C297" s="145">
        <v>6.0893610190689623E-3</v>
      </c>
      <c r="D297" s="145">
        <v>5.4395294071325293E-3</v>
      </c>
      <c r="E297" s="143">
        <v>6.7643513109355213E-3</v>
      </c>
      <c r="F297" s="143">
        <v>7.2982099434999986E-3</v>
      </c>
      <c r="G297" s="185" t="s">
        <v>776</v>
      </c>
    </row>
    <row r="299" spans="1:7" ht="15" customHeight="1" x14ac:dyDescent="0.25">
      <c r="A299" s="203" t="s">
        <v>1055</v>
      </c>
      <c r="G299" s="196" t="s">
        <v>1055</v>
      </c>
    </row>
  </sheetData>
  <hyperlinks>
    <hyperlink ref="A41" r:id="rId1" location="!/view/sk/VBD_SLOVSTAT/zp2005rs/v_zp2005rs_00_00_00_sk" display="DATAcube: zp2005rs"/>
    <hyperlink ref="A84" r:id="rId2" location="!/view/sk/VBD_SLOVSTAT/zp2005rs/v_zp2005rs_00_00_00_sk" display="DATAcube: zp2005rs"/>
    <hyperlink ref="A127" r:id="rId3" location="!/view/sk/VBD_SLOVSTAT/zp2005rs/v_zp2005rs_00_00_00_sk" display="DATAcube: zp2005rs"/>
    <hyperlink ref="A170" r:id="rId4" location="!/view/sk/VBD_SLOVSTAT/zp2005rs/v_zp2005rs_00_00_00_sk" display="DATAcube: zp2005rs"/>
    <hyperlink ref="A213" r:id="rId5" location="!/view/sk/VBD_SLOVSTAT/zp2005rs/v_zp2005rs_00_00_00_sk" display="DATAcube: zp2005rs"/>
    <hyperlink ref="A256" r:id="rId6" location="!/view/sk/VBD_SLOVSTAT/zp2005rs/v_zp2005rs_00_00_00_sk" display="DATAcube: zp2005rs"/>
    <hyperlink ref="A299" r:id="rId7" location="!/view/sk/VBD_SLOVSTAT/zp2005rs/v_zp2005rs_00_00_00_sk" display="DATAcube: zp2005rs"/>
    <hyperlink ref="G41" r:id="rId8" location="!/view/sk/VBD_SLOVSTAT/zp2005rs/v_zp2005rs_00_00_00_en" display="DATAcube: zp2005rs"/>
    <hyperlink ref="G84" r:id="rId9" location="!/view/sk/VBD_SLOVSTAT/zp2005rs/v_zp2005rs_00_00_00_en" display="DATAcube: zp2005rs"/>
    <hyperlink ref="G127" r:id="rId10" location="!/view/sk/VBD_SLOVSTAT/zp2005rs/v_zp2005rs_00_00_00_en" display="DATAcube: zp2005rs"/>
    <hyperlink ref="G170" r:id="rId11" location="!/view/sk/VBD_SLOVSTAT/zp2005rs/v_zp2005rs_00_00_00_en" display="DATAcube: zp2005rs"/>
    <hyperlink ref="G213" r:id="rId12" location="!/view/sk/VBD_SLOVSTAT/zp2005rs/v_zp2005rs_00_00_00_en" display="DATAcube: zp2005rs"/>
    <hyperlink ref="G256" r:id="rId13" location="!/view/sk/VBD_SLOVSTAT/zp2005rs/v_zp2005rs_00_00_00_en" display="DATAcube: zp2005rs"/>
    <hyperlink ref="G299" r:id="rId14" location="!/view/sk/VBD_SLOVSTAT/zp2005rs/v_zp2005rs_00_00_00_en" display="DATAcube: zp2005rs"/>
    <hyperlink ref="H2" location="'Obsah Content'!A1" display="Obsah/Content"/>
  </hyperlinks>
  <pageMargins left="0.7" right="0.7" top="0.75" bottom="0.75" header="0.3" footer="0.3"/>
  <pageSetup paperSize="9" orientation="portrait" r:id="rId1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1"/>
  <sheetViews>
    <sheetView zoomScaleNormal="100" workbookViewId="0"/>
  </sheetViews>
  <sheetFormatPr defaultColWidth="9.140625" defaultRowHeight="15" customHeight="1" x14ac:dyDescent="0.25"/>
  <cols>
    <col min="1" max="1" width="54.5703125" style="139" customWidth="1"/>
    <col min="2" max="6" width="10.28515625" style="140" customWidth="1"/>
    <col min="7" max="7" width="57.7109375" style="139" customWidth="1"/>
    <col min="8" max="16384" width="9.140625" style="139"/>
  </cols>
  <sheetData>
    <row r="1" spans="1:9" ht="15" customHeight="1" x14ac:dyDescent="0.25">
      <c r="A1" s="173" t="s">
        <v>798</v>
      </c>
      <c r="B1" s="329"/>
    </row>
    <row r="2" spans="1:9" ht="15" customHeight="1" x14ac:dyDescent="0.25">
      <c r="A2" s="300" t="s">
        <v>795</v>
      </c>
      <c r="H2" s="412" t="s">
        <v>1068</v>
      </c>
    </row>
    <row r="3" spans="1:9" ht="15" customHeight="1" x14ac:dyDescent="0.25">
      <c r="A3" s="175" t="s">
        <v>796</v>
      </c>
    </row>
    <row r="4" spans="1:9" ht="15" customHeight="1" x14ac:dyDescent="0.25">
      <c r="A4" s="175" t="s">
        <v>797</v>
      </c>
    </row>
    <row r="5" spans="1:9" ht="15" customHeight="1" x14ac:dyDescent="0.25">
      <c r="A5" s="175"/>
    </row>
    <row r="6" spans="1:9" ht="15" customHeight="1" thickBot="1" x14ac:dyDescent="0.3">
      <c r="A6" s="197" t="s">
        <v>237</v>
      </c>
      <c r="G6" s="206" t="s">
        <v>238</v>
      </c>
    </row>
    <row r="7" spans="1:9" s="180" customFormat="1" ht="30" customHeight="1" thickTop="1" thickBot="1" x14ac:dyDescent="0.3">
      <c r="A7" s="177" t="s">
        <v>263</v>
      </c>
      <c r="B7" s="141">
        <v>2017</v>
      </c>
      <c r="C7" s="141">
        <v>2018</v>
      </c>
      <c r="D7" s="141">
        <v>2019</v>
      </c>
      <c r="E7" s="141">
        <v>2020</v>
      </c>
      <c r="F7" s="141">
        <v>2021</v>
      </c>
      <c r="G7" s="179" t="s">
        <v>263</v>
      </c>
    </row>
    <row r="8" spans="1:9" ht="15" customHeight="1" thickTop="1" x14ac:dyDescent="0.25">
      <c r="A8" s="287" t="s">
        <v>239</v>
      </c>
      <c r="B8" s="142">
        <v>30168.716655787386</v>
      </c>
      <c r="C8" s="142">
        <v>30294.992278247428</v>
      </c>
      <c r="D8" s="142">
        <v>27681.091317541879</v>
      </c>
      <c r="E8" s="142">
        <v>25017.064000103244</v>
      </c>
      <c r="F8" s="142">
        <v>28267.518432903042</v>
      </c>
      <c r="G8" s="288" t="s">
        <v>240</v>
      </c>
      <c r="I8" s="247"/>
    </row>
    <row r="9" spans="1:9" ht="15" customHeight="1" x14ac:dyDescent="0.25">
      <c r="A9" s="182" t="s">
        <v>77</v>
      </c>
      <c r="B9" s="142"/>
      <c r="C9" s="142"/>
      <c r="D9" s="142"/>
      <c r="E9" s="142"/>
      <c r="F9" s="142"/>
      <c r="G9" s="183" t="s">
        <v>72</v>
      </c>
    </row>
    <row r="10" spans="1:9" ht="15" customHeight="1" x14ac:dyDescent="0.25">
      <c r="A10" s="302" t="s">
        <v>241</v>
      </c>
      <c r="B10" s="142">
        <v>257.1500389212901</v>
      </c>
      <c r="C10" s="142">
        <v>228.79535421131254</v>
      </c>
      <c r="D10" s="142">
        <v>241.35297298109128</v>
      </c>
      <c r="E10" s="142">
        <v>274.33120440184149</v>
      </c>
      <c r="F10" s="142">
        <v>279.53524758711831</v>
      </c>
      <c r="G10" s="303" t="s">
        <v>242</v>
      </c>
    </row>
    <row r="11" spans="1:9" ht="15" customHeight="1" x14ac:dyDescent="0.25">
      <c r="A11" s="184" t="s">
        <v>243</v>
      </c>
      <c r="B11" s="142"/>
      <c r="C11" s="142"/>
      <c r="D11" s="142"/>
      <c r="E11" s="142"/>
      <c r="F11" s="142"/>
      <c r="G11" s="187" t="s">
        <v>72</v>
      </c>
    </row>
    <row r="12" spans="1:9" ht="15" customHeight="1" x14ac:dyDescent="0.25">
      <c r="A12" s="186" t="s">
        <v>754</v>
      </c>
      <c r="B12" s="143">
        <v>224.74150971484224</v>
      </c>
      <c r="C12" s="143">
        <v>194.13100610439218</v>
      </c>
      <c r="D12" s="143">
        <v>206.29245582584139</v>
      </c>
      <c r="E12" s="143">
        <v>238.77842787213751</v>
      </c>
      <c r="F12" s="143">
        <v>243.85616567335765</v>
      </c>
      <c r="G12" s="185" t="s">
        <v>211</v>
      </c>
    </row>
    <row r="13" spans="1:9" ht="15" customHeight="1" x14ac:dyDescent="0.25">
      <c r="A13" s="302" t="s">
        <v>244</v>
      </c>
      <c r="B13" s="142">
        <v>52.030923765665079</v>
      </c>
      <c r="C13" s="142">
        <v>51.088890180731468</v>
      </c>
      <c r="D13" s="142">
        <v>46.636457782235617</v>
      </c>
      <c r="E13" s="142">
        <v>64.644585070920172</v>
      </c>
      <c r="F13" s="142">
        <v>68.614498051959757</v>
      </c>
      <c r="G13" s="303" t="s">
        <v>245</v>
      </c>
    </row>
    <row r="14" spans="1:9" ht="15" customHeight="1" x14ac:dyDescent="0.25">
      <c r="A14" s="302" t="s">
        <v>246</v>
      </c>
      <c r="B14" s="142">
        <v>16414.412572328918</v>
      </c>
      <c r="C14" s="142">
        <v>16775.339558153977</v>
      </c>
      <c r="D14" s="142">
        <v>14683.484588326593</v>
      </c>
      <c r="E14" s="142">
        <v>13533.802828733962</v>
      </c>
      <c r="F14" s="142">
        <v>16034.406987681887</v>
      </c>
      <c r="G14" s="303" t="s">
        <v>247</v>
      </c>
    </row>
    <row r="15" spans="1:9" ht="15" customHeight="1" x14ac:dyDescent="0.25">
      <c r="A15" s="184" t="s">
        <v>248</v>
      </c>
      <c r="B15" s="144"/>
      <c r="C15" s="144"/>
      <c r="D15" s="144"/>
      <c r="E15" s="144"/>
      <c r="F15" s="144"/>
      <c r="G15" s="187" t="s">
        <v>72</v>
      </c>
    </row>
    <row r="16" spans="1:9" ht="15" customHeight="1" x14ac:dyDescent="0.25">
      <c r="A16" s="186" t="s">
        <v>755</v>
      </c>
      <c r="B16" s="143">
        <v>254.6371598059568</v>
      </c>
      <c r="C16" s="143">
        <v>275.85177841204347</v>
      </c>
      <c r="D16" s="143">
        <v>235.34595136812629</v>
      </c>
      <c r="E16" s="143">
        <v>238.54822742703757</v>
      </c>
      <c r="F16" s="143">
        <v>276.20641069039107</v>
      </c>
      <c r="G16" s="185" t="s">
        <v>799</v>
      </c>
    </row>
    <row r="17" spans="1:7" ht="15" customHeight="1" x14ac:dyDescent="0.25">
      <c r="A17" s="186" t="s">
        <v>756</v>
      </c>
      <c r="B17" s="143">
        <v>60.734927261828673</v>
      </c>
      <c r="C17" s="143">
        <v>68.242587503091073</v>
      </c>
      <c r="D17" s="143">
        <v>61.56194712542797</v>
      </c>
      <c r="E17" s="143">
        <v>94.976459238722398</v>
      </c>
      <c r="F17" s="143">
        <v>99.838213713686287</v>
      </c>
      <c r="G17" s="185" t="s">
        <v>761</v>
      </c>
    </row>
    <row r="18" spans="1:7" ht="15" customHeight="1" x14ac:dyDescent="0.25">
      <c r="A18" s="186" t="s">
        <v>934</v>
      </c>
      <c r="B18" s="145">
        <v>212.93464785027149</v>
      </c>
      <c r="C18" s="145">
        <v>224.66106212187975</v>
      </c>
      <c r="D18" s="145">
        <v>194.07475976656508</v>
      </c>
      <c r="E18" s="145">
        <v>186.53877891604813</v>
      </c>
      <c r="F18" s="145">
        <v>216.34780943655775</v>
      </c>
      <c r="G18" s="185" t="s">
        <v>935</v>
      </c>
    </row>
    <row r="19" spans="1:7" ht="15" customHeight="1" x14ac:dyDescent="0.25">
      <c r="A19" s="186" t="s">
        <v>757</v>
      </c>
      <c r="B19" s="145">
        <v>1452.2151316372638</v>
      </c>
      <c r="C19" s="145">
        <v>1394.1520209129756</v>
      </c>
      <c r="D19" s="145">
        <v>1337.8554324744998</v>
      </c>
      <c r="E19" s="145">
        <v>1209.260367548299</v>
      </c>
      <c r="F19" s="145">
        <v>1310.8398832867895</v>
      </c>
      <c r="G19" s="185" t="s">
        <v>762</v>
      </c>
    </row>
    <row r="20" spans="1:7" ht="15" customHeight="1" x14ac:dyDescent="0.25">
      <c r="A20" s="186" t="s">
        <v>767</v>
      </c>
      <c r="B20" s="145">
        <v>1173.3621848592413</v>
      </c>
      <c r="C20" s="145">
        <v>1298.4314830745741</v>
      </c>
      <c r="D20" s="145">
        <v>1135.9065586726881</v>
      </c>
      <c r="E20" s="145">
        <v>1154.288686878006</v>
      </c>
      <c r="F20" s="145">
        <v>1253.8108226832612</v>
      </c>
      <c r="G20" s="185" t="s">
        <v>763</v>
      </c>
    </row>
    <row r="21" spans="1:7" ht="15" customHeight="1" x14ac:dyDescent="0.25">
      <c r="A21" s="186" t="s">
        <v>938</v>
      </c>
      <c r="B21" s="145">
        <v>2462.9632290251993</v>
      </c>
      <c r="C21" s="145">
        <v>2620.868481551378</v>
      </c>
      <c r="D21" s="145">
        <v>2306.2980877492287</v>
      </c>
      <c r="E21" s="145">
        <v>2193.7975226326789</v>
      </c>
      <c r="F21" s="145">
        <v>2462.8117442821567</v>
      </c>
      <c r="G21" s="185" t="s">
        <v>937</v>
      </c>
    </row>
    <row r="22" spans="1:7" ht="15" customHeight="1" x14ac:dyDescent="0.25">
      <c r="A22" s="186" t="s">
        <v>758</v>
      </c>
      <c r="B22" s="145">
        <v>10232.437485850442</v>
      </c>
      <c r="C22" s="145">
        <v>10305.645950457187</v>
      </c>
      <c r="D22" s="145">
        <v>8856.8026010437716</v>
      </c>
      <c r="E22" s="145">
        <v>8067.7241354790312</v>
      </c>
      <c r="F22" s="145">
        <v>9960.1192647510052</v>
      </c>
      <c r="G22" s="185" t="s">
        <v>764</v>
      </c>
    </row>
    <row r="23" spans="1:7" ht="15" customHeight="1" x14ac:dyDescent="0.25">
      <c r="A23" s="186" t="s">
        <v>939</v>
      </c>
      <c r="B23" s="145">
        <v>204.23947347342772</v>
      </c>
      <c r="C23" s="145">
        <v>211.01078638381969</v>
      </c>
      <c r="D23" s="145">
        <v>196.56205587622694</v>
      </c>
      <c r="E23" s="145">
        <v>137.73395938337089</v>
      </c>
      <c r="F23" s="145">
        <v>161.79785499406702</v>
      </c>
      <c r="G23" s="185" t="s">
        <v>940</v>
      </c>
    </row>
    <row r="24" spans="1:7" ht="15" customHeight="1" x14ac:dyDescent="0.25">
      <c r="A24" s="186" t="s">
        <v>759</v>
      </c>
      <c r="B24" s="145">
        <v>267.68970110091834</v>
      </c>
      <c r="C24" s="145">
        <v>275.69986774714852</v>
      </c>
      <c r="D24" s="145">
        <v>248.23545564137137</v>
      </c>
      <c r="E24" s="145">
        <v>163.17063439628785</v>
      </c>
      <c r="F24" s="145">
        <v>192.17589824600128</v>
      </c>
      <c r="G24" s="185" t="s">
        <v>765</v>
      </c>
    </row>
    <row r="25" spans="1:7" ht="15" customHeight="1" x14ac:dyDescent="0.25">
      <c r="A25" s="186" t="s">
        <v>760</v>
      </c>
      <c r="B25" s="145">
        <v>93.198631464372539</v>
      </c>
      <c r="C25" s="145">
        <v>100.77553998988115</v>
      </c>
      <c r="D25" s="145">
        <v>110.84173860868461</v>
      </c>
      <c r="E25" s="145">
        <v>87.764056834481622</v>
      </c>
      <c r="F25" s="145">
        <v>100.45908559797044</v>
      </c>
      <c r="G25" s="185" t="s">
        <v>766</v>
      </c>
    </row>
    <row r="26" spans="1:7" ht="15" customHeight="1" x14ac:dyDescent="0.25">
      <c r="A26" s="302" t="s">
        <v>249</v>
      </c>
      <c r="B26" s="146">
        <v>5507.9326171056518</v>
      </c>
      <c r="C26" s="146">
        <v>5407.4039181806238</v>
      </c>
      <c r="D26" s="146">
        <v>5090.9277299773921</v>
      </c>
      <c r="E26" s="146">
        <v>4703.8396336264686</v>
      </c>
      <c r="F26" s="146">
        <v>5158.1415196834341</v>
      </c>
      <c r="G26" s="303" t="s">
        <v>250</v>
      </c>
    </row>
    <row r="27" spans="1:7" ht="15" customHeight="1" x14ac:dyDescent="0.25">
      <c r="A27" s="302" t="s">
        <v>941</v>
      </c>
      <c r="B27" s="146">
        <v>90.659270972803483</v>
      </c>
      <c r="C27" s="146">
        <v>107.98871226997178</v>
      </c>
      <c r="D27" s="146">
        <v>106.20507152004113</v>
      </c>
      <c r="E27" s="146">
        <v>117.02876063079094</v>
      </c>
      <c r="F27" s="146">
        <v>115.44123926539993</v>
      </c>
      <c r="G27" s="336" t="s">
        <v>942</v>
      </c>
    </row>
    <row r="28" spans="1:7" ht="15" customHeight="1" x14ac:dyDescent="0.25">
      <c r="A28" s="302" t="s">
        <v>251</v>
      </c>
      <c r="B28" s="146">
        <v>1729.1909726163774</v>
      </c>
      <c r="C28" s="146">
        <v>1706.1293410582875</v>
      </c>
      <c r="D28" s="146">
        <v>1618.9289905402245</v>
      </c>
      <c r="E28" s="146">
        <v>1918.980147803278</v>
      </c>
      <c r="F28" s="146">
        <v>2027.0119736638742</v>
      </c>
      <c r="G28" s="303" t="s">
        <v>252</v>
      </c>
    </row>
    <row r="29" spans="1:7" ht="15" customHeight="1" x14ac:dyDescent="0.25">
      <c r="A29" s="302" t="s">
        <v>253</v>
      </c>
      <c r="B29" s="146">
        <v>3795.1597006131901</v>
      </c>
      <c r="C29" s="146">
        <v>3773.8998899971666</v>
      </c>
      <c r="D29" s="146">
        <v>3505.4022388305057</v>
      </c>
      <c r="E29" s="146">
        <v>2239.9908532533755</v>
      </c>
      <c r="F29" s="146">
        <v>2173.494316192664</v>
      </c>
      <c r="G29" s="303" t="s">
        <v>254</v>
      </c>
    </row>
    <row r="30" spans="1:7" ht="15" customHeight="1" x14ac:dyDescent="0.25">
      <c r="A30" s="302" t="s">
        <v>943</v>
      </c>
      <c r="B30" s="146">
        <v>2322.180559463497</v>
      </c>
      <c r="C30" s="146">
        <v>2244.3466141953545</v>
      </c>
      <c r="D30" s="146">
        <v>2388.1532675837916</v>
      </c>
      <c r="E30" s="146">
        <v>2164.4459865826052</v>
      </c>
      <c r="F30" s="146">
        <v>2410.872650776696</v>
      </c>
      <c r="G30" s="303" t="s">
        <v>944</v>
      </c>
    </row>
    <row r="31" spans="1:7" ht="15" customHeight="1" x14ac:dyDescent="0.25">
      <c r="A31" s="302" t="s">
        <v>255</v>
      </c>
      <c r="B31" s="146">
        <v>6041.9790602157973</v>
      </c>
      <c r="C31" s="146">
        <v>5918.2087254226244</v>
      </c>
      <c r="D31" s="146">
        <v>6202.0851165405247</v>
      </c>
      <c r="E31" s="146">
        <v>6146.785509620935</v>
      </c>
      <c r="F31" s="146">
        <v>6968.2641611717636</v>
      </c>
      <c r="G31" s="303" t="s">
        <v>256</v>
      </c>
    </row>
    <row r="32" spans="1:7" ht="15" customHeight="1" x14ac:dyDescent="0.25">
      <c r="A32" s="184" t="s">
        <v>243</v>
      </c>
      <c r="B32" s="146"/>
      <c r="C32" s="146"/>
      <c r="D32" s="146"/>
      <c r="E32" s="146"/>
      <c r="F32" s="146"/>
      <c r="G32" s="187" t="s">
        <v>72</v>
      </c>
    </row>
    <row r="33" spans="1:7" ht="15" customHeight="1" x14ac:dyDescent="0.25">
      <c r="A33" s="186" t="s">
        <v>768</v>
      </c>
      <c r="B33" s="145">
        <v>4205.308370069738</v>
      </c>
      <c r="C33" s="145">
        <v>4187.0473366881379</v>
      </c>
      <c r="D33" s="145">
        <v>4134.0588012807166</v>
      </c>
      <c r="E33" s="145">
        <v>3777.1324879599779</v>
      </c>
      <c r="F33" s="145">
        <v>4013.0562532628392</v>
      </c>
      <c r="G33" s="185" t="s">
        <v>771</v>
      </c>
    </row>
    <row r="34" spans="1:7" ht="15" customHeight="1" x14ac:dyDescent="0.25">
      <c r="A34" s="186" t="s">
        <v>769</v>
      </c>
      <c r="B34" s="145">
        <v>1835.7732676356468</v>
      </c>
      <c r="C34" s="145">
        <v>1730.1574843849357</v>
      </c>
      <c r="D34" s="145">
        <v>2067.1700894303785</v>
      </c>
      <c r="E34" s="145">
        <v>2368.7859448324775</v>
      </c>
      <c r="F34" s="145">
        <v>2954.382583074213</v>
      </c>
      <c r="G34" s="185" t="s">
        <v>772</v>
      </c>
    </row>
    <row r="35" spans="1:7" ht="15" customHeight="1" x14ac:dyDescent="0.25">
      <c r="A35" s="186" t="s">
        <v>770</v>
      </c>
      <c r="B35" s="145">
        <v>0.89742251041221299</v>
      </c>
      <c r="C35" s="145">
        <v>1.0039043495510558</v>
      </c>
      <c r="D35" s="145">
        <v>0.85622582942964642</v>
      </c>
      <c r="E35" s="145">
        <v>0.86707682847909029</v>
      </c>
      <c r="F35" s="145">
        <v>0.82532483471101803</v>
      </c>
      <c r="G35" s="185" t="s">
        <v>81</v>
      </c>
    </row>
    <row r="36" spans="1:7" ht="15" customHeight="1" x14ac:dyDescent="0.25">
      <c r="A36" s="302" t="s">
        <v>257</v>
      </c>
      <c r="B36" s="146">
        <v>60.723219713009726</v>
      </c>
      <c r="C36" s="146">
        <v>62.393938623545836</v>
      </c>
      <c r="D36" s="146">
        <v>64.620900621885156</v>
      </c>
      <c r="E36" s="146">
        <v>25.213966192645447</v>
      </c>
      <c r="F36" s="146">
        <v>29.662890610726897</v>
      </c>
      <c r="G36" s="303" t="s">
        <v>258</v>
      </c>
    </row>
    <row r="37" spans="1:7" ht="15" customHeight="1" x14ac:dyDescent="0.25">
      <c r="A37" s="184" t="s">
        <v>243</v>
      </c>
      <c r="B37" s="146"/>
      <c r="C37" s="146"/>
      <c r="D37" s="146"/>
      <c r="E37" s="146"/>
      <c r="F37" s="146"/>
      <c r="G37" s="187" t="s">
        <v>72</v>
      </c>
    </row>
    <row r="38" spans="1:7" ht="15" customHeight="1" x14ac:dyDescent="0.25">
      <c r="A38" s="186" t="s">
        <v>773</v>
      </c>
      <c r="B38" s="145">
        <v>55.046947791315539</v>
      </c>
      <c r="C38" s="145">
        <v>58.60716740464985</v>
      </c>
      <c r="D38" s="145">
        <v>60.420280517349113</v>
      </c>
      <c r="E38" s="145">
        <v>20.852807654406238</v>
      </c>
      <c r="F38" s="145">
        <v>24.683314675000197</v>
      </c>
      <c r="G38" s="185" t="s">
        <v>775</v>
      </c>
    </row>
    <row r="39" spans="1:7" ht="15" customHeight="1" x14ac:dyDescent="0.25">
      <c r="A39" s="186" t="s">
        <v>774</v>
      </c>
      <c r="B39" s="145">
        <v>5.6762719216941839</v>
      </c>
      <c r="C39" s="145">
        <v>3.7867712188959866</v>
      </c>
      <c r="D39" s="145">
        <v>4.2006201045360374</v>
      </c>
      <c r="E39" s="145">
        <v>4.3611585382392084</v>
      </c>
      <c r="F39" s="145">
        <v>4.9795759357267002</v>
      </c>
      <c r="G39" s="185" t="s">
        <v>776</v>
      </c>
    </row>
    <row r="40" spans="1:7" ht="15" customHeight="1" x14ac:dyDescent="0.25">
      <c r="A40" s="311"/>
      <c r="B40" s="147"/>
      <c r="C40" s="147"/>
      <c r="D40" s="147"/>
      <c r="E40" s="147"/>
      <c r="F40" s="147"/>
      <c r="G40" s="312"/>
    </row>
    <row r="41" spans="1:7" ht="15" customHeight="1" x14ac:dyDescent="0.25">
      <c r="A41" s="172" t="s">
        <v>1054</v>
      </c>
      <c r="B41" s="147"/>
      <c r="C41" s="147"/>
      <c r="D41" s="147"/>
      <c r="E41" s="147"/>
      <c r="F41" s="147"/>
      <c r="G41" s="172" t="s">
        <v>1054</v>
      </c>
    </row>
    <row r="43" spans="1:7" ht="15" customHeight="1" x14ac:dyDescent="0.25">
      <c r="A43" s="173" t="s">
        <v>798</v>
      </c>
    </row>
    <row r="44" spans="1:7" ht="15" customHeight="1" x14ac:dyDescent="0.25">
      <c r="A44" s="300" t="s">
        <v>801</v>
      </c>
    </row>
    <row r="45" spans="1:7" ht="15" customHeight="1" x14ac:dyDescent="0.25">
      <c r="A45" s="175" t="s">
        <v>796</v>
      </c>
    </row>
    <row r="46" spans="1:7" ht="15" customHeight="1" x14ac:dyDescent="0.25">
      <c r="A46" s="175" t="s">
        <v>800</v>
      </c>
    </row>
    <row r="47" spans="1:7" ht="15" customHeight="1" x14ac:dyDescent="0.25">
      <c r="A47" s="334"/>
    </row>
    <row r="48" spans="1:7" ht="15" customHeight="1" x14ac:dyDescent="0.25">
      <c r="A48" s="197" t="s">
        <v>259</v>
      </c>
      <c r="G48" s="206" t="s">
        <v>272</v>
      </c>
    </row>
    <row r="49" spans="1:7" ht="15" customHeight="1" thickBot="1" x14ac:dyDescent="0.3">
      <c r="A49" s="197" t="s">
        <v>237</v>
      </c>
      <c r="G49" s="206" t="s">
        <v>238</v>
      </c>
    </row>
    <row r="50" spans="1:7" s="180" customFormat="1" ht="30" customHeight="1" thickTop="1" thickBot="1" x14ac:dyDescent="0.3">
      <c r="A50" s="177" t="s">
        <v>263</v>
      </c>
      <c r="B50" s="141">
        <v>2017</v>
      </c>
      <c r="C50" s="141">
        <v>2018</v>
      </c>
      <c r="D50" s="141">
        <v>2019</v>
      </c>
      <c r="E50" s="141">
        <v>2020</v>
      </c>
      <c r="F50" s="141">
        <v>2021</v>
      </c>
      <c r="G50" s="179" t="s">
        <v>263</v>
      </c>
    </row>
    <row r="51" spans="1:7" ht="15" customHeight="1" thickTop="1" x14ac:dyDescent="0.25">
      <c r="A51" s="287" t="s">
        <v>239</v>
      </c>
      <c r="B51" s="142">
        <v>5836.519548273177</v>
      </c>
      <c r="C51" s="142">
        <v>5503.1197861127766</v>
      </c>
      <c r="D51" s="142">
        <v>5385.2340322423361</v>
      </c>
      <c r="E51" s="142">
        <v>5407.553416153095</v>
      </c>
      <c r="F51" s="142">
        <v>5854.1848374019919</v>
      </c>
      <c r="G51" s="288" t="s">
        <v>240</v>
      </c>
    </row>
    <row r="52" spans="1:7" ht="15" customHeight="1" x14ac:dyDescent="0.25">
      <c r="A52" s="182" t="s">
        <v>77</v>
      </c>
      <c r="B52" s="142"/>
      <c r="C52" s="142"/>
      <c r="D52" s="142"/>
      <c r="E52" s="142"/>
      <c r="F52" s="142"/>
      <c r="G52" s="183" t="s">
        <v>72</v>
      </c>
    </row>
    <row r="53" spans="1:7" ht="15" customHeight="1" x14ac:dyDescent="0.25">
      <c r="A53" s="302" t="s">
        <v>241</v>
      </c>
      <c r="B53" s="142">
        <v>72.234971127014703</v>
      </c>
      <c r="C53" s="142">
        <v>60.134658334824486</v>
      </c>
      <c r="D53" s="142">
        <v>62.437630544092777</v>
      </c>
      <c r="E53" s="142">
        <v>66.782604639709362</v>
      </c>
      <c r="F53" s="142">
        <v>75.326237668993457</v>
      </c>
      <c r="G53" s="303" t="s">
        <v>242</v>
      </c>
    </row>
    <row r="54" spans="1:7" ht="15" customHeight="1" x14ac:dyDescent="0.25">
      <c r="A54" s="184" t="s">
        <v>243</v>
      </c>
      <c r="B54" s="142"/>
      <c r="C54" s="142"/>
      <c r="D54" s="142"/>
      <c r="E54" s="142"/>
      <c r="F54" s="142"/>
      <c r="G54" s="187" t="s">
        <v>72</v>
      </c>
    </row>
    <row r="55" spans="1:7" ht="15" customHeight="1" x14ac:dyDescent="0.25">
      <c r="A55" s="186" t="s">
        <v>754</v>
      </c>
      <c r="B55" s="143">
        <v>66.604009024756323</v>
      </c>
      <c r="C55" s="143">
        <v>55.332094850964737</v>
      </c>
      <c r="D55" s="143">
        <v>57.409673241959808</v>
      </c>
      <c r="E55" s="143">
        <v>61.160564562650194</v>
      </c>
      <c r="F55" s="143">
        <v>69.183770576442058</v>
      </c>
      <c r="G55" s="185" t="s">
        <v>211</v>
      </c>
    </row>
    <row r="56" spans="1:7" ht="15" customHeight="1" x14ac:dyDescent="0.25">
      <c r="A56" s="302" t="s">
        <v>244</v>
      </c>
      <c r="B56" s="142">
        <v>11.38534567758599</v>
      </c>
      <c r="C56" s="142">
        <v>11.13308202172794</v>
      </c>
      <c r="D56" s="142">
        <v>10.526248689076439</v>
      </c>
      <c r="E56" s="142">
        <v>11.833413313171233</v>
      </c>
      <c r="F56" s="142">
        <v>12.671280670811004</v>
      </c>
      <c r="G56" s="303" t="s">
        <v>245</v>
      </c>
    </row>
    <row r="57" spans="1:7" ht="15" customHeight="1" x14ac:dyDescent="0.25">
      <c r="A57" s="302" t="s">
        <v>246</v>
      </c>
      <c r="B57" s="142">
        <v>2890.9894596514282</v>
      </c>
      <c r="C57" s="142">
        <v>2797.8442279994974</v>
      </c>
      <c r="D57" s="142">
        <v>2739.0756906891447</v>
      </c>
      <c r="E57" s="142">
        <v>2788.9067263032493</v>
      </c>
      <c r="F57" s="142">
        <v>2963.0133004907416</v>
      </c>
      <c r="G57" s="303" t="s">
        <v>247</v>
      </c>
    </row>
    <row r="58" spans="1:7" ht="15" customHeight="1" x14ac:dyDescent="0.25">
      <c r="A58" s="184" t="s">
        <v>248</v>
      </c>
      <c r="B58" s="144"/>
      <c r="C58" s="144"/>
      <c r="D58" s="144"/>
      <c r="E58" s="144"/>
      <c r="F58" s="144"/>
      <c r="G58" s="187" t="s">
        <v>72</v>
      </c>
    </row>
    <row r="59" spans="1:7" ht="15" customHeight="1" x14ac:dyDescent="0.25">
      <c r="A59" s="186" t="s">
        <v>755</v>
      </c>
      <c r="B59" s="143">
        <v>86.32870697849512</v>
      </c>
      <c r="C59" s="143">
        <v>83.448782348901148</v>
      </c>
      <c r="D59" s="143">
        <v>82.616293390067668</v>
      </c>
      <c r="E59" s="143">
        <v>86.629325900600449</v>
      </c>
      <c r="F59" s="143">
        <v>91.537243873302671</v>
      </c>
      <c r="G59" s="185" t="s">
        <v>799</v>
      </c>
    </row>
    <row r="60" spans="1:7" ht="15" customHeight="1" x14ac:dyDescent="0.25">
      <c r="A60" s="186" t="s">
        <v>756</v>
      </c>
      <c r="B60" s="143">
        <v>16.469431670964063</v>
      </c>
      <c r="C60" s="143">
        <v>16.142876070243041</v>
      </c>
      <c r="D60" s="143">
        <v>16.024008575370946</v>
      </c>
      <c r="E60" s="143">
        <v>19.061770338458111</v>
      </c>
      <c r="F60" s="143">
        <v>19.93883482848112</v>
      </c>
      <c r="G60" s="185" t="s">
        <v>761</v>
      </c>
    </row>
    <row r="61" spans="1:7" ht="15" customHeight="1" x14ac:dyDescent="0.25">
      <c r="A61" s="186" t="s">
        <v>934</v>
      </c>
      <c r="B61" s="145">
        <v>68.438837717805839</v>
      </c>
      <c r="C61" s="145">
        <v>65.899810741759396</v>
      </c>
      <c r="D61" s="145">
        <v>65.267206053596695</v>
      </c>
      <c r="E61" s="145">
        <v>67.823814065293817</v>
      </c>
      <c r="F61" s="145">
        <v>71.688653748499377</v>
      </c>
      <c r="G61" s="185" t="s">
        <v>935</v>
      </c>
    </row>
    <row r="62" spans="1:7" ht="15" customHeight="1" x14ac:dyDescent="0.25">
      <c r="A62" s="186" t="s">
        <v>757</v>
      </c>
      <c r="B62" s="145">
        <v>304.39112000203755</v>
      </c>
      <c r="C62" s="145">
        <v>299.60494743626964</v>
      </c>
      <c r="D62" s="145">
        <v>281.38165142139059</v>
      </c>
      <c r="E62" s="145">
        <v>271.071940381091</v>
      </c>
      <c r="F62" s="145">
        <v>294.09087725425098</v>
      </c>
      <c r="G62" s="185" t="s">
        <v>762</v>
      </c>
    </row>
    <row r="63" spans="1:7" ht="15" customHeight="1" x14ac:dyDescent="0.25">
      <c r="A63" s="186" t="s">
        <v>767</v>
      </c>
      <c r="B63" s="145">
        <v>105.73048137767304</v>
      </c>
      <c r="C63" s="145">
        <v>102.18686684805157</v>
      </c>
      <c r="D63" s="145">
        <v>101.15560104600519</v>
      </c>
      <c r="E63" s="145">
        <v>105.75851684570625</v>
      </c>
      <c r="F63" s="145">
        <v>111.73013138937714</v>
      </c>
      <c r="G63" s="185" t="s">
        <v>763</v>
      </c>
    </row>
    <row r="64" spans="1:7" ht="15" customHeight="1" x14ac:dyDescent="0.25">
      <c r="A64" s="186" t="s">
        <v>938</v>
      </c>
      <c r="B64" s="145">
        <v>481.76314783486902</v>
      </c>
      <c r="C64" s="145">
        <v>463.68465843993556</v>
      </c>
      <c r="D64" s="145">
        <v>458.71667079700472</v>
      </c>
      <c r="E64" s="145">
        <v>471.99279661798977</v>
      </c>
      <c r="F64" s="145">
        <v>499.07806678697085</v>
      </c>
      <c r="G64" s="185" t="s">
        <v>937</v>
      </c>
    </row>
    <row r="65" spans="1:7" ht="15" customHeight="1" x14ac:dyDescent="0.25">
      <c r="A65" s="186" t="s">
        <v>758</v>
      </c>
      <c r="B65" s="145">
        <v>1679.0517762348852</v>
      </c>
      <c r="C65" s="145">
        <v>1623.2970798592382</v>
      </c>
      <c r="D65" s="145">
        <v>1590.1990877120536</v>
      </c>
      <c r="E65" s="145">
        <v>1626.3258055296058</v>
      </c>
      <c r="F65" s="145">
        <v>1726.537307149378</v>
      </c>
      <c r="G65" s="185" t="s">
        <v>764</v>
      </c>
    </row>
    <row r="66" spans="1:7" ht="15" customHeight="1" x14ac:dyDescent="0.25">
      <c r="A66" s="186" t="s">
        <v>939</v>
      </c>
      <c r="B66" s="145">
        <v>55.654310515698143</v>
      </c>
      <c r="C66" s="145">
        <v>53.598270537508157</v>
      </c>
      <c r="D66" s="145">
        <v>53.463709713834483</v>
      </c>
      <c r="E66" s="145">
        <v>52.310494875330491</v>
      </c>
      <c r="F66" s="145">
        <v>55.363609397609679</v>
      </c>
      <c r="G66" s="185" t="s">
        <v>940</v>
      </c>
    </row>
    <row r="67" spans="1:7" ht="15" customHeight="1" x14ac:dyDescent="0.25">
      <c r="A67" s="186" t="s">
        <v>759</v>
      </c>
      <c r="B67" s="145">
        <v>65.125309552503666</v>
      </c>
      <c r="C67" s="145">
        <v>62.777945844761049</v>
      </c>
      <c r="D67" s="145">
        <v>62.048935295853653</v>
      </c>
      <c r="E67" s="145">
        <v>59.759472318500961</v>
      </c>
      <c r="F67" s="145">
        <v>63.24328029720543</v>
      </c>
      <c r="G67" s="185" t="s">
        <v>765</v>
      </c>
    </row>
    <row r="68" spans="1:7" ht="15" customHeight="1" x14ac:dyDescent="0.25">
      <c r="A68" s="186" t="s">
        <v>760</v>
      </c>
      <c r="B68" s="145">
        <v>28.036337766496832</v>
      </c>
      <c r="C68" s="145">
        <v>27.202989872829683</v>
      </c>
      <c r="D68" s="145">
        <v>28.202526683967399</v>
      </c>
      <c r="E68" s="145">
        <v>28.172789430672122</v>
      </c>
      <c r="F68" s="145">
        <v>29.805295765666916</v>
      </c>
      <c r="G68" s="185" t="s">
        <v>766</v>
      </c>
    </row>
    <row r="69" spans="1:7" ht="15" customHeight="1" x14ac:dyDescent="0.25">
      <c r="A69" s="302" t="s">
        <v>249</v>
      </c>
      <c r="B69" s="146">
        <v>1295.3605015245598</v>
      </c>
      <c r="C69" s="146">
        <v>1266.2700175664227</v>
      </c>
      <c r="D69" s="146">
        <v>1202.580268348506</v>
      </c>
      <c r="E69" s="146">
        <v>1180.5188961536687</v>
      </c>
      <c r="F69" s="146">
        <v>1278.2855396964669</v>
      </c>
      <c r="G69" s="303" t="s">
        <v>250</v>
      </c>
    </row>
    <row r="70" spans="1:7" ht="15" customHeight="1" x14ac:dyDescent="0.25">
      <c r="A70" s="302" t="s">
        <v>941</v>
      </c>
      <c r="B70" s="146">
        <v>30.428133938210145</v>
      </c>
      <c r="C70" s="146">
        <v>29.48628779569496</v>
      </c>
      <c r="D70" s="146">
        <v>30.382349610681636</v>
      </c>
      <c r="E70" s="146">
        <v>29.049170736041638</v>
      </c>
      <c r="F70" s="146">
        <v>27.227550730412446</v>
      </c>
      <c r="G70" s="336" t="s">
        <v>942</v>
      </c>
    </row>
    <row r="71" spans="1:7" ht="15" customHeight="1" x14ac:dyDescent="0.25">
      <c r="A71" s="302" t="s">
        <v>251</v>
      </c>
      <c r="B71" s="146">
        <v>25.089217812401955</v>
      </c>
      <c r="C71" s="146">
        <v>24.272090101278515</v>
      </c>
      <c r="D71" s="146">
        <v>23.239885058859251</v>
      </c>
      <c r="E71" s="146">
        <v>32.50471668227425</v>
      </c>
      <c r="F71" s="146">
        <v>33.863509888209983</v>
      </c>
      <c r="G71" s="303" t="s">
        <v>252</v>
      </c>
    </row>
    <row r="72" spans="1:7" ht="15" customHeight="1" x14ac:dyDescent="0.25">
      <c r="A72" s="302" t="s">
        <v>253</v>
      </c>
      <c r="B72" s="146">
        <v>531.47707916469176</v>
      </c>
      <c r="C72" s="146">
        <v>485.47339297301494</v>
      </c>
      <c r="D72" s="146">
        <v>461.56207962416215</v>
      </c>
      <c r="E72" s="146">
        <v>412.26289020637762</v>
      </c>
      <c r="F72" s="146">
        <v>448.42424668002229</v>
      </c>
      <c r="G72" s="303" t="s">
        <v>254</v>
      </c>
    </row>
    <row r="73" spans="1:7" ht="15" customHeight="1" x14ac:dyDescent="0.25">
      <c r="A73" s="302" t="s">
        <v>943</v>
      </c>
      <c r="B73" s="146">
        <v>979.554839377284</v>
      </c>
      <c r="C73" s="146">
        <v>828.50602932031586</v>
      </c>
      <c r="D73" s="146">
        <v>855.42987967781096</v>
      </c>
      <c r="E73" s="146">
        <v>885.69499811860271</v>
      </c>
      <c r="F73" s="146">
        <v>1015.3731715763348</v>
      </c>
      <c r="G73" s="303" t="s">
        <v>944</v>
      </c>
    </row>
    <row r="74" spans="1:7" ht="15" customHeight="1" x14ac:dyDescent="0.25">
      <c r="A74" s="302" t="s">
        <v>255</v>
      </c>
      <c r="B74" s="146">
        <v>2214.9219685123126</v>
      </c>
      <c r="C74" s="146">
        <v>1898.1501906700244</v>
      </c>
      <c r="D74" s="146">
        <v>1955.2454345820504</v>
      </c>
      <c r="E74" s="146">
        <v>2030.2971370027321</v>
      </c>
      <c r="F74" s="146">
        <v>2332.5070549124612</v>
      </c>
      <c r="G74" s="303" t="s">
        <v>256</v>
      </c>
    </row>
    <row r="75" spans="1:7" ht="15" customHeight="1" x14ac:dyDescent="0.25">
      <c r="A75" s="184" t="s">
        <v>243</v>
      </c>
      <c r="B75" s="146"/>
      <c r="C75" s="146"/>
      <c r="D75" s="146"/>
      <c r="E75" s="146"/>
      <c r="F75" s="146"/>
      <c r="G75" s="187" t="s">
        <v>72</v>
      </c>
    </row>
    <row r="76" spans="1:7" ht="15" customHeight="1" x14ac:dyDescent="0.25">
      <c r="A76" s="186" t="s">
        <v>768</v>
      </c>
      <c r="B76" s="145">
        <v>186.09137046531501</v>
      </c>
      <c r="C76" s="145">
        <v>202.74621569315488</v>
      </c>
      <c r="D76" s="145">
        <v>205.73655147679077</v>
      </c>
      <c r="E76" s="145">
        <v>236.15091320529757</v>
      </c>
      <c r="F76" s="145">
        <v>276.12502644421448</v>
      </c>
      <c r="G76" s="185" t="s">
        <v>771</v>
      </c>
    </row>
    <row r="77" spans="1:7" ht="15" customHeight="1" x14ac:dyDescent="0.25">
      <c r="A77" s="186" t="s">
        <v>769</v>
      </c>
      <c r="B77" s="145">
        <v>2028.8305980469977</v>
      </c>
      <c r="C77" s="145">
        <v>1695.4039749768694</v>
      </c>
      <c r="D77" s="145">
        <v>1749.5088831052597</v>
      </c>
      <c r="E77" s="145">
        <v>1794.1462237974345</v>
      </c>
      <c r="F77" s="145">
        <v>2056.3820284682465</v>
      </c>
      <c r="G77" s="185" t="s">
        <v>772</v>
      </c>
    </row>
    <row r="78" spans="1:7" ht="15" customHeight="1" x14ac:dyDescent="0.25">
      <c r="A78" s="186" t="s">
        <v>770</v>
      </c>
      <c r="B78" s="145">
        <v>0</v>
      </c>
      <c r="C78" s="145">
        <v>0</v>
      </c>
      <c r="D78" s="145">
        <v>0</v>
      </c>
      <c r="E78" s="145">
        <v>0</v>
      </c>
      <c r="F78" s="145">
        <v>0</v>
      </c>
      <c r="G78" s="185" t="s">
        <v>81</v>
      </c>
    </row>
    <row r="79" spans="1:7" ht="15" customHeight="1" x14ac:dyDescent="0.25">
      <c r="A79" s="302" t="s">
        <v>257</v>
      </c>
      <c r="B79" s="146" t="s">
        <v>63</v>
      </c>
      <c r="C79" s="146" t="s">
        <v>63</v>
      </c>
      <c r="D79" s="146" t="s">
        <v>63</v>
      </c>
      <c r="E79" s="146" t="s">
        <v>63</v>
      </c>
      <c r="F79" s="146" t="s">
        <v>63</v>
      </c>
      <c r="G79" s="303" t="s">
        <v>258</v>
      </c>
    </row>
    <row r="80" spans="1:7" ht="15" customHeight="1" x14ac:dyDescent="0.25">
      <c r="A80" s="184" t="s">
        <v>243</v>
      </c>
      <c r="B80" s="146"/>
      <c r="C80" s="146"/>
      <c r="D80" s="146"/>
      <c r="E80" s="146"/>
      <c r="F80" s="146"/>
      <c r="G80" s="187" t="s">
        <v>72</v>
      </c>
    </row>
    <row r="81" spans="1:7" ht="15" customHeight="1" x14ac:dyDescent="0.25">
      <c r="A81" s="186" t="s">
        <v>773</v>
      </c>
      <c r="B81" s="145" t="s">
        <v>63</v>
      </c>
      <c r="C81" s="145" t="s">
        <v>63</v>
      </c>
      <c r="D81" s="145" t="s">
        <v>63</v>
      </c>
      <c r="E81" s="145" t="s">
        <v>63</v>
      </c>
      <c r="F81" s="145" t="s">
        <v>63</v>
      </c>
      <c r="G81" s="185" t="s">
        <v>775</v>
      </c>
    </row>
    <row r="82" spans="1:7" ht="15" customHeight="1" x14ac:dyDescent="0.25">
      <c r="A82" s="186" t="s">
        <v>774</v>
      </c>
      <c r="B82" s="145" t="s">
        <v>63</v>
      </c>
      <c r="C82" s="145" t="s">
        <v>63</v>
      </c>
      <c r="D82" s="145" t="s">
        <v>63</v>
      </c>
      <c r="E82" s="145" t="s">
        <v>63</v>
      </c>
      <c r="F82" s="145" t="s">
        <v>63</v>
      </c>
      <c r="G82" s="185" t="s">
        <v>776</v>
      </c>
    </row>
    <row r="83" spans="1:7" ht="15" customHeight="1" x14ac:dyDescent="0.25">
      <c r="A83" s="311"/>
      <c r="B83" s="149"/>
      <c r="C83" s="149"/>
      <c r="D83" s="149"/>
      <c r="E83" s="149"/>
      <c r="F83" s="148"/>
      <c r="G83" s="312"/>
    </row>
    <row r="84" spans="1:7" ht="15" customHeight="1" x14ac:dyDescent="0.25">
      <c r="A84" s="172" t="s">
        <v>1054</v>
      </c>
      <c r="B84" s="149"/>
      <c r="C84" s="149"/>
      <c r="D84" s="149"/>
      <c r="E84" s="149"/>
      <c r="F84" s="149"/>
      <c r="G84" s="172" t="s">
        <v>1054</v>
      </c>
    </row>
    <row r="86" spans="1:7" ht="15" customHeight="1" x14ac:dyDescent="0.25">
      <c r="A86" s="173" t="s">
        <v>798</v>
      </c>
    </row>
    <row r="87" spans="1:7" ht="15" customHeight="1" x14ac:dyDescent="0.25">
      <c r="A87" s="300" t="s">
        <v>802</v>
      </c>
    </row>
    <row r="88" spans="1:7" ht="15" customHeight="1" x14ac:dyDescent="0.25">
      <c r="A88" s="175" t="s">
        <v>796</v>
      </c>
    </row>
    <row r="89" spans="1:7" ht="15" customHeight="1" x14ac:dyDescent="0.25">
      <c r="A89" s="175" t="s">
        <v>803</v>
      </c>
    </row>
    <row r="90" spans="1:7" ht="15" customHeight="1" x14ac:dyDescent="0.25">
      <c r="A90" s="197"/>
    </row>
    <row r="91" spans="1:7" ht="15" customHeight="1" x14ac:dyDescent="0.25">
      <c r="A91" s="197" t="s">
        <v>261</v>
      </c>
      <c r="G91" s="206" t="s">
        <v>262</v>
      </c>
    </row>
    <row r="92" spans="1:7" ht="15" customHeight="1" thickBot="1" x14ac:dyDescent="0.3">
      <c r="A92" s="197" t="s">
        <v>237</v>
      </c>
      <c r="G92" s="206" t="s">
        <v>238</v>
      </c>
    </row>
    <row r="93" spans="1:7" s="180" customFormat="1" ht="30" customHeight="1" thickTop="1" thickBot="1" x14ac:dyDescent="0.3">
      <c r="A93" s="177" t="s">
        <v>263</v>
      </c>
      <c r="B93" s="141">
        <v>2017</v>
      </c>
      <c r="C93" s="141">
        <v>2018</v>
      </c>
      <c r="D93" s="141">
        <v>2019</v>
      </c>
      <c r="E93" s="141">
        <v>2020</v>
      </c>
      <c r="F93" s="141">
        <v>2021</v>
      </c>
      <c r="G93" s="179" t="s">
        <v>263</v>
      </c>
    </row>
    <row r="94" spans="1:7" ht="15" customHeight="1" thickTop="1" x14ac:dyDescent="0.25">
      <c r="A94" s="287" t="s">
        <v>239</v>
      </c>
      <c r="B94" s="142">
        <v>6.0393735464985898</v>
      </c>
      <c r="C94" s="142">
        <v>6.0979312277283917</v>
      </c>
      <c r="D94" s="142">
        <v>6.2012971523132139</v>
      </c>
      <c r="E94" s="142">
        <v>6.2134269608255481</v>
      </c>
      <c r="F94" s="142">
        <v>5.9626105226497303</v>
      </c>
      <c r="G94" s="288" t="s">
        <v>240</v>
      </c>
    </row>
    <row r="95" spans="1:7" ht="15" customHeight="1" x14ac:dyDescent="0.25">
      <c r="A95" s="182" t="s">
        <v>77</v>
      </c>
      <c r="B95" s="142"/>
      <c r="C95" s="142"/>
      <c r="D95" s="142"/>
      <c r="E95" s="142"/>
      <c r="F95" s="142"/>
      <c r="G95" s="183" t="s">
        <v>72</v>
      </c>
    </row>
    <row r="96" spans="1:7" ht="15" customHeight="1" x14ac:dyDescent="0.25">
      <c r="A96" s="302" t="s">
        <v>241</v>
      </c>
      <c r="B96" s="142">
        <v>3.3057275757889486</v>
      </c>
      <c r="C96" s="142">
        <v>3.3586554346061614</v>
      </c>
      <c r="D96" s="142">
        <v>3.4932496741475019</v>
      </c>
      <c r="E96" s="142">
        <v>3.5662589525158546</v>
      </c>
      <c r="F96" s="142">
        <v>3.3863629413609662</v>
      </c>
      <c r="G96" s="303" t="s">
        <v>242</v>
      </c>
    </row>
    <row r="97" spans="1:7" ht="15" customHeight="1" x14ac:dyDescent="0.25">
      <c r="A97" s="184" t="s">
        <v>243</v>
      </c>
      <c r="B97" s="142"/>
      <c r="C97" s="142"/>
      <c r="D97" s="142"/>
      <c r="E97" s="142"/>
      <c r="F97" s="142"/>
      <c r="G97" s="187" t="s">
        <v>72</v>
      </c>
    </row>
    <row r="98" spans="1:7" ht="15" customHeight="1" x14ac:dyDescent="0.25">
      <c r="A98" s="186" t="s">
        <v>754</v>
      </c>
      <c r="B98" s="143">
        <v>3.2336014037057801</v>
      </c>
      <c r="C98" s="143">
        <v>3.2822922112003772</v>
      </c>
      <c r="D98" s="143">
        <v>3.4207027828296499</v>
      </c>
      <c r="E98" s="143">
        <v>3.4776367063312175</v>
      </c>
      <c r="F98" s="143">
        <v>3.2996430974639512</v>
      </c>
      <c r="G98" s="185" t="s">
        <v>211</v>
      </c>
    </row>
    <row r="99" spans="1:7" ht="15" customHeight="1" x14ac:dyDescent="0.25">
      <c r="A99" s="302" t="s">
        <v>244</v>
      </c>
      <c r="B99" s="142">
        <v>2.4409633011321452E-3</v>
      </c>
      <c r="C99" s="142">
        <v>2.4012700059388987E-3</v>
      </c>
      <c r="D99" s="142">
        <v>2.3314060104955001E-3</v>
      </c>
      <c r="E99" s="142">
        <v>2.2396197686640018E-3</v>
      </c>
      <c r="F99" s="142">
        <v>2.2714934875211336E-3</v>
      </c>
      <c r="G99" s="303" t="s">
        <v>245</v>
      </c>
    </row>
    <row r="100" spans="1:7" ht="15" customHeight="1" x14ac:dyDescent="0.25">
      <c r="A100" s="302" t="s">
        <v>246</v>
      </c>
      <c r="B100" s="142">
        <v>1.4197390718730141</v>
      </c>
      <c r="C100" s="142">
        <v>1.431977150915239</v>
      </c>
      <c r="D100" s="142">
        <v>1.4172214849531908</v>
      </c>
      <c r="E100" s="142">
        <v>1.3768689998325121</v>
      </c>
      <c r="F100" s="142">
        <v>1.2885371114867179</v>
      </c>
      <c r="G100" s="303" t="s">
        <v>247</v>
      </c>
    </row>
    <row r="101" spans="1:7" ht="15" customHeight="1" x14ac:dyDescent="0.25">
      <c r="A101" s="184" t="s">
        <v>248</v>
      </c>
      <c r="B101" s="144"/>
      <c r="C101" s="144"/>
      <c r="D101" s="144"/>
      <c r="E101" s="144"/>
      <c r="F101" s="144"/>
      <c r="G101" s="187" t="s">
        <v>72</v>
      </c>
    </row>
    <row r="102" spans="1:7" ht="15" customHeight="1" x14ac:dyDescent="0.25">
      <c r="A102" s="186" t="s">
        <v>755</v>
      </c>
      <c r="B102" s="143">
        <v>0.90609995151866884</v>
      </c>
      <c r="C102" s="143">
        <v>0.9192954782767111</v>
      </c>
      <c r="D102" s="143">
        <v>0.95979725801312399</v>
      </c>
      <c r="E102" s="143">
        <v>0.97129978001813888</v>
      </c>
      <c r="F102" s="143">
        <v>0.92085992076791945</v>
      </c>
      <c r="G102" s="185" t="s">
        <v>799</v>
      </c>
    </row>
    <row r="103" spans="1:7" ht="15" customHeight="1" x14ac:dyDescent="0.25">
      <c r="A103" s="186" t="s">
        <v>756</v>
      </c>
      <c r="B103" s="143">
        <v>1.9651890604182173E-3</v>
      </c>
      <c r="C103" s="143">
        <v>2.1040281157940792E-3</v>
      </c>
      <c r="D103" s="143">
        <v>2.0941531728445183E-3</v>
      </c>
      <c r="E103" s="143">
        <v>1.9694123244047863E-3</v>
      </c>
      <c r="F103" s="143">
        <v>2.063682986087534E-3</v>
      </c>
      <c r="G103" s="185" t="s">
        <v>761</v>
      </c>
    </row>
    <row r="104" spans="1:7" ht="15" customHeight="1" x14ac:dyDescent="0.25">
      <c r="A104" s="186" t="s">
        <v>934</v>
      </c>
      <c r="B104" s="145">
        <v>6.9004009557168539E-2</v>
      </c>
      <c r="C104" s="145">
        <v>6.8008771006219063E-2</v>
      </c>
      <c r="D104" s="145">
        <v>6.5573429124149138E-2</v>
      </c>
      <c r="E104" s="145">
        <v>6.5680440340282822E-2</v>
      </c>
      <c r="F104" s="145">
        <v>6.6374233492583257E-2</v>
      </c>
      <c r="G104" s="185" t="s">
        <v>935</v>
      </c>
    </row>
    <row r="105" spans="1:7" ht="15" customHeight="1" x14ac:dyDescent="0.25">
      <c r="A105" s="186" t="s">
        <v>757</v>
      </c>
      <c r="B105" s="145">
        <v>6.152239088699522E-3</v>
      </c>
      <c r="C105" s="145">
        <v>5.3292139323569392E-3</v>
      </c>
      <c r="D105" s="145">
        <v>5.464867703965301E-3</v>
      </c>
      <c r="E105" s="145">
        <v>4.8430149476146574E-3</v>
      </c>
      <c r="F105" s="145">
        <v>5.2866644120118924E-3</v>
      </c>
      <c r="G105" s="185" t="s">
        <v>762</v>
      </c>
    </row>
    <row r="106" spans="1:7" ht="15" customHeight="1" x14ac:dyDescent="0.25">
      <c r="A106" s="186" t="s">
        <v>767</v>
      </c>
      <c r="B106" s="145">
        <v>0.21816891168403818</v>
      </c>
      <c r="C106" s="145">
        <v>0.21958092354103548</v>
      </c>
      <c r="D106" s="145">
        <v>0.1891910873051095</v>
      </c>
      <c r="E106" s="145">
        <v>0.15957479992197932</v>
      </c>
      <c r="F106" s="145">
        <v>0.13500133703896561</v>
      </c>
      <c r="G106" s="185" t="s">
        <v>763</v>
      </c>
    </row>
    <row r="107" spans="1:7" ht="15" customHeight="1" x14ac:dyDescent="0.25">
      <c r="A107" s="186" t="s">
        <v>938</v>
      </c>
      <c r="B107" s="145">
        <v>0.16315408397918368</v>
      </c>
      <c r="C107" s="145">
        <v>0.16355470693656249</v>
      </c>
      <c r="D107" s="145">
        <v>0.14301190404003611</v>
      </c>
      <c r="E107" s="145">
        <v>0.12301170129105604</v>
      </c>
      <c r="F107" s="145">
        <v>0.10705311282034513</v>
      </c>
      <c r="G107" s="185" t="s">
        <v>937</v>
      </c>
    </row>
    <row r="108" spans="1:7" ht="15" customHeight="1" x14ac:dyDescent="0.25">
      <c r="A108" s="186" t="s">
        <v>758</v>
      </c>
      <c r="B108" s="145">
        <v>3.1176396169875671E-2</v>
      </c>
      <c r="C108" s="145">
        <v>3.0268503803961823E-2</v>
      </c>
      <c r="D108" s="145">
        <v>2.9043507257123902E-2</v>
      </c>
      <c r="E108" s="145">
        <v>2.8548632321367493E-2</v>
      </c>
      <c r="F108" s="145">
        <v>2.9157634539357678E-2</v>
      </c>
      <c r="G108" s="185" t="s">
        <v>764</v>
      </c>
    </row>
    <row r="109" spans="1:7" ht="15" customHeight="1" x14ac:dyDescent="0.25">
      <c r="A109" s="186" t="s">
        <v>939</v>
      </c>
      <c r="B109" s="145">
        <v>1.1296630240024304E-2</v>
      </c>
      <c r="C109" s="145">
        <v>1.1162447862691516E-2</v>
      </c>
      <c r="D109" s="145">
        <v>1.078952937392752E-2</v>
      </c>
      <c r="E109" s="145">
        <v>1.0366899130161443E-2</v>
      </c>
      <c r="F109" s="145">
        <v>1.0621855888474425E-2</v>
      </c>
      <c r="G109" s="185" t="s">
        <v>940</v>
      </c>
    </row>
    <row r="110" spans="1:7" ht="15" customHeight="1" x14ac:dyDescent="0.25">
      <c r="A110" s="186" t="s">
        <v>759</v>
      </c>
      <c r="B110" s="145">
        <v>7.3922952994676721E-3</v>
      </c>
      <c r="C110" s="145">
        <v>7.2934678308034483E-3</v>
      </c>
      <c r="D110" s="145">
        <v>7.0336950895436637E-3</v>
      </c>
      <c r="E110" s="145">
        <v>6.4997369086204054E-3</v>
      </c>
      <c r="F110" s="145">
        <v>6.9353557388658928E-3</v>
      </c>
      <c r="G110" s="185" t="s">
        <v>765</v>
      </c>
    </row>
    <row r="111" spans="1:7" ht="15" customHeight="1" x14ac:dyDescent="0.25">
      <c r="A111" s="186" t="s">
        <v>760</v>
      </c>
      <c r="B111" s="145">
        <v>5.3293652754697815E-3</v>
      </c>
      <c r="C111" s="145">
        <v>5.3796096091030862E-3</v>
      </c>
      <c r="D111" s="145">
        <v>5.2220538733672535E-3</v>
      </c>
      <c r="E111" s="145">
        <v>5.0745826288865377E-3</v>
      </c>
      <c r="F111" s="145">
        <v>5.1833138021071959E-3</v>
      </c>
      <c r="G111" s="185" t="s">
        <v>766</v>
      </c>
    </row>
    <row r="112" spans="1:7" ht="15" customHeight="1" x14ac:dyDescent="0.25">
      <c r="A112" s="302" t="s">
        <v>249</v>
      </c>
      <c r="B112" s="146">
        <v>0.14286620033955372</v>
      </c>
      <c r="C112" s="146">
        <v>0.14081527590660009</v>
      </c>
      <c r="D112" s="146">
        <v>0.12740417310692961</v>
      </c>
      <c r="E112" s="146">
        <v>0.11542036244329054</v>
      </c>
      <c r="F112" s="146">
        <v>0.12346125983754537</v>
      </c>
      <c r="G112" s="303" t="s">
        <v>250</v>
      </c>
    </row>
    <row r="113" spans="1:7" ht="15" customHeight="1" x14ac:dyDescent="0.25">
      <c r="A113" s="302" t="s">
        <v>941</v>
      </c>
      <c r="B113" s="146">
        <v>0.71008873366074099</v>
      </c>
      <c r="C113" s="146">
        <v>0.71748433250014254</v>
      </c>
      <c r="D113" s="146">
        <v>0.72602470408247377</v>
      </c>
      <c r="E113" s="146">
        <v>0.75278879596408865</v>
      </c>
      <c r="F113" s="146">
        <v>0.71840345812461304</v>
      </c>
      <c r="G113" s="336" t="s">
        <v>942</v>
      </c>
    </row>
    <row r="114" spans="1:7" ht="15" customHeight="1" x14ac:dyDescent="0.25">
      <c r="A114" s="302" t="s">
        <v>251</v>
      </c>
      <c r="B114" s="146">
        <v>1.4790336600317228E-2</v>
      </c>
      <c r="C114" s="146">
        <v>1.4420438848670222E-2</v>
      </c>
      <c r="D114" s="146">
        <v>1.3526207424956116E-2</v>
      </c>
      <c r="E114" s="146">
        <v>1.2516531402383896E-2</v>
      </c>
      <c r="F114" s="146">
        <v>1.3323089969581623E-2</v>
      </c>
      <c r="G114" s="303" t="s">
        <v>252</v>
      </c>
    </row>
    <row r="115" spans="1:7" ht="15" customHeight="1" x14ac:dyDescent="0.25">
      <c r="A115" s="302" t="s">
        <v>253</v>
      </c>
      <c r="B115" s="146">
        <v>0.19831042782486571</v>
      </c>
      <c r="C115" s="146">
        <v>0.19545207250293453</v>
      </c>
      <c r="D115" s="146">
        <v>0.19796768994515893</v>
      </c>
      <c r="E115" s="146">
        <v>0.16659073774618063</v>
      </c>
      <c r="F115" s="146">
        <v>0.19951460584710021</v>
      </c>
      <c r="G115" s="303" t="s">
        <v>254</v>
      </c>
    </row>
    <row r="116" spans="1:7" ht="15" customHeight="1" x14ac:dyDescent="0.25">
      <c r="A116" s="302" t="s">
        <v>943</v>
      </c>
      <c r="B116" s="146">
        <v>0.24541023711001675</v>
      </c>
      <c r="C116" s="146">
        <v>0.23672525244270559</v>
      </c>
      <c r="D116" s="146">
        <v>0.22357181264250842</v>
      </c>
      <c r="E116" s="146">
        <v>0.22074296115257228</v>
      </c>
      <c r="F116" s="146">
        <v>0.23073656253568431</v>
      </c>
      <c r="G116" s="303" t="s">
        <v>944</v>
      </c>
    </row>
    <row r="117" spans="1:7" ht="15" customHeight="1" x14ac:dyDescent="0.25">
      <c r="A117" s="302" t="s">
        <v>255</v>
      </c>
      <c r="B117" s="146">
        <v>0.31126366002046008</v>
      </c>
      <c r="C117" s="146">
        <v>0.2988957777633377</v>
      </c>
      <c r="D117" s="146">
        <v>0.28339411430028472</v>
      </c>
      <c r="E117" s="146">
        <v>0.28433060848854264</v>
      </c>
      <c r="F117" s="146">
        <v>0.31564924807938005</v>
      </c>
      <c r="G117" s="303" t="s">
        <v>256</v>
      </c>
    </row>
    <row r="118" spans="1:7" ht="15" customHeight="1" x14ac:dyDescent="0.25">
      <c r="A118" s="184" t="s">
        <v>243</v>
      </c>
      <c r="B118" s="146"/>
      <c r="C118" s="146"/>
      <c r="D118" s="146"/>
      <c r="E118" s="146"/>
      <c r="F118" s="146"/>
      <c r="G118" s="187" t="s">
        <v>72</v>
      </c>
    </row>
    <row r="119" spans="1:7" ht="15" customHeight="1" x14ac:dyDescent="0.25">
      <c r="A119" s="186" t="s">
        <v>768</v>
      </c>
      <c r="B119" s="145">
        <v>9.5315265909846902E-2</v>
      </c>
      <c r="C119" s="145">
        <v>9.896506870172006E-2</v>
      </c>
      <c r="D119" s="145">
        <v>9.6906200484648708E-2</v>
      </c>
      <c r="E119" s="145">
        <v>7.9341629307267847E-2</v>
      </c>
      <c r="F119" s="145">
        <v>9.6205237599609153E-2</v>
      </c>
      <c r="G119" s="185" t="s">
        <v>771</v>
      </c>
    </row>
    <row r="120" spans="1:7" ht="15" customHeight="1" x14ac:dyDescent="0.25">
      <c r="A120" s="186" t="s">
        <v>769</v>
      </c>
      <c r="B120" s="145">
        <v>0.15296170299950207</v>
      </c>
      <c r="C120" s="145">
        <v>0.13350529776003034</v>
      </c>
      <c r="D120" s="145">
        <v>0.12359815500928681</v>
      </c>
      <c r="E120" s="145">
        <v>0.1289084648944156</v>
      </c>
      <c r="F120" s="145">
        <v>0.14518108997691373</v>
      </c>
      <c r="G120" s="185" t="s">
        <v>772</v>
      </c>
    </row>
    <row r="121" spans="1:7" ht="15" customHeight="1" x14ac:dyDescent="0.25">
      <c r="A121" s="186" t="s">
        <v>770</v>
      </c>
      <c r="B121" s="145">
        <v>6.2986691111111118E-2</v>
      </c>
      <c r="C121" s="145">
        <v>6.64254113015873E-2</v>
      </c>
      <c r="D121" s="145">
        <v>6.2889758806349214E-2</v>
      </c>
      <c r="E121" s="145">
        <v>7.6080514286859163E-2</v>
      </c>
      <c r="F121" s="145">
        <v>7.4262920502857155E-2</v>
      </c>
      <c r="G121" s="185" t="s">
        <v>81</v>
      </c>
    </row>
    <row r="122" spans="1:7" ht="15" customHeight="1" x14ac:dyDescent="0.25">
      <c r="A122" s="302" t="s">
        <v>257</v>
      </c>
      <c r="B122" s="146">
        <v>4.9829764879999998E-6</v>
      </c>
      <c r="C122" s="146">
        <v>5.3068720116599998E-6</v>
      </c>
      <c r="D122" s="146">
        <v>5.4703897664399994E-6</v>
      </c>
      <c r="E122" s="146">
        <v>1.8864887746200002E-6</v>
      </c>
      <c r="F122" s="146">
        <v>2.2308875822199996E-6</v>
      </c>
      <c r="G122" s="303" t="s">
        <v>258</v>
      </c>
    </row>
    <row r="123" spans="1:7" ht="15" customHeight="1" x14ac:dyDescent="0.25">
      <c r="A123" s="184" t="s">
        <v>243</v>
      </c>
      <c r="B123" s="146"/>
      <c r="C123" s="146"/>
      <c r="D123" s="146"/>
      <c r="E123" s="146"/>
      <c r="F123" s="146"/>
      <c r="G123" s="187" t="s">
        <v>72</v>
      </c>
    </row>
    <row r="124" spans="1:7" ht="15" customHeight="1" x14ac:dyDescent="0.25">
      <c r="A124" s="186" t="s">
        <v>773</v>
      </c>
      <c r="B124" s="145">
        <v>4.9046193826999997E-6</v>
      </c>
      <c r="C124" s="145">
        <v>5.2591774967279995E-6</v>
      </c>
      <c r="D124" s="145">
        <v>5.4033370995459996E-6</v>
      </c>
      <c r="E124" s="145">
        <v>1.8241246748500001E-6</v>
      </c>
      <c r="F124" s="145">
        <v>2.1582058728999997E-6</v>
      </c>
      <c r="G124" s="185" t="s">
        <v>775</v>
      </c>
    </row>
    <row r="125" spans="1:7" ht="15" customHeight="1" x14ac:dyDescent="0.25">
      <c r="A125" s="186" t="s">
        <v>774</v>
      </c>
      <c r="B125" s="145">
        <v>7.83571053E-8</v>
      </c>
      <c r="C125" s="145">
        <v>4.7694514931999995E-8</v>
      </c>
      <c r="D125" s="145">
        <v>6.7052666894000002E-8</v>
      </c>
      <c r="E125" s="145">
        <v>6.2364099770000003E-8</v>
      </c>
      <c r="F125" s="145">
        <v>7.268170932E-8</v>
      </c>
      <c r="G125" s="185" t="s">
        <v>776</v>
      </c>
    </row>
    <row r="126" spans="1:7" ht="15" customHeight="1" x14ac:dyDescent="0.25">
      <c r="A126" s="311"/>
      <c r="B126" s="149"/>
      <c r="C126" s="149"/>
      <c r="D126" s="149"/>
      <c r="E126" s="149"/>
      <c r="F126" s="148"/>
      <c r="G126" s="312"/>
    </row>
    <row r="127" spans="1:7" ht="15" customHeight="1" x14ac:dyDescent="0.25">
      <c r="A127" s="172" t="s">
        <v>1054</v>
      </c>
      <c r="G127" s="172" t="s">
        <v>1054</v>
      </c>
    </row>
    <row r="128" spans="1:7" ht="15" customHeight="1" x14ac:dyDescent="0.25">
      <c r="A128" s="299"/>
    </row>
    <row r="129" spans="1:7" ht="15" customHeight="1" x14ac:dyDescent="0.25">
      <c r="A129" s="173" t="s">
        <v>798</v>
      </c>
    </row>
    <row r="130" spans="1:7" ht="15" customHeight="1" x14ac:dyDescent="0.25">
      <c r="A130" s="300" t="s">
        <v>805</v>
      </c>
    </row>
    <row r="131" spans="1:7" ht="15" customHeight="1" x14ac:dyDescent="0.25">
      <c r="A131" s="175" t="s">
        <v>796</v>
      </c>
    </row>
    <row r="132" spans="1:7" ht="15" customHeight="1" x14ac:dyDescent="0.25">
      <c r="A132" s="175" t="s">
        <v>804</v>
      </c>
    </row>
    <row r="133" spans="1:7" ht="15" customHeight="1" x14ac:dyDescent="0.25">
      <c r="A133" s="197"/>
    </row>
    <row r="134" spans="1:7" ht="15" customHeight="1" x14ac:dyDescent="0.25">
      <c r="A134" s="197" t="s">
        <v>264</v>
      </c>
      <c r="G134" s="206" t="s">
        <v>265</v>
      </c>
    </row>
    <row r="135" spans="1:7" ht="15" customHeight="1" thickBot="1" x14ac:dyDescent="0.3">
      <c r="A135" s="197" t="s">
        <v>237</v>
      </c>
      <c r="G135" s="206" t="s">
        <v>238</v>
      </c>
    </row>
    <row r="136" spans="1:7" s="180" customFormat="1" ht="30" customHeight="1" thickTop="1" thickBot="1" x14ac:dyDescent="0.3">
      <c r="A136" s="177" t="s">
        <v>263</v>
      </c>
      <c r="B136" s="141">
        <v>2017</v>
      </c>
      <c r="C136" s="141">
        <v>2018</v>
      </c>
      <c r="D136" s="141">
        <v>2019</v>
      </c>
      <c r="E136" s="141">
        <v>2020</v>
      </c>
      <c r="F136" s="141">
        <v>2021</v>
      </c>
      <c r="G136" s="179" t="s">
        <v>263</v>
      </c>
    </row>
    <row r="137" spans="1:7" ht="15" customHeight="1" thickTop="1" x14ac:dyDescent="0.25">
      <c r="A137" s="287" t="s">
        <v>239</v>
      </c>
      <c r="B137" s="142">
        <v>131.59756446249557</v>
      </c>
      <c r="C137" s="142">
        <v>128.47444272709643</v>
      </c>
      <c r="D137" s="142">
        <v>127.39338377742145</v>
      </c>
      <c r="E137" s="142">
        <v>125.10255675224481</v>
      </c>
      <c r="F137" s="142">
        <v>124.43653593190479</v>
      </c>
      <c r="G137" s="288" t="s">
        <v>240</v>
      </c>
    </row>
    <row r="138" spans="1:7" ht="15" customHeight="1" x14ac:dyDescent="0.25">
      <c r="A138" s="182" t="s">
        <v>77</v>
      </c>
      <c r="B138" s="142"/>
      <c r="C138" s="142"/>
      <c r="D138" s="142"/>
      <c r="E138" s="142"/>
      <c r="F138" s="142"/>
      <c r="G138" s="183" t="s">
        <v>72</v>
      </c>
    </row>
    <row r="139" spans="1:7" ht="15" customHeight="1" x14ac:dyDescent="0.25">
      <c r="A139" s="302" t="s">
        <v>241</v>
      </c>
      <c r="B139" s="142">
        <v>38.896775058909711</v>
      </c>
      <c r="C139" s="142">
        <v>39.026783788463959</v>
      </c>
      <c r="D139" s="142">
        <v>37.809771373870632</v>
      </c>
      <c r="E139" s="142">
        <v>37.78208437185264</v>
      </c>
      <c r="F139" s="142">
        <v>36.750442061999372</v>
      </c>
      <c r="G139" s="303" t="s">
        <v>242</v>
      </c>
    </row>
    <row r="140" spans="1:7" ht="15" customHeight="1" x14ac:dyDescent="0.25">
      <c r="A140" s="184" t="s">
        <v>243</v>
      </c>
      <c r="B140" s="142"/>
      <c r="C140" s="142"/>
      <c r="D140" s="142"/>
      <c r="E140" s="142"/>
      <c r="F140" s="142"/>
      <c r="G140" s="187" t="s">
        <v>72</v>
      </c>
    </row>
    <row r="141" spans="1:7" ht="15" customHeight="1" x14ac:dyDescent="0.25">
      <c r="A141" s="186" t="s">
        <v>754</v>
      </c>
      <c r="B141" s="143">
        <v>37.346937213567045</v>
      </c>
      <c r="C141" s="143">
        <v>37.391247499158801</v>
      </c>
      <c r="D141" s="143">
        <v>36.266282895285656</v>
      </c>
      <c r="E141" s="143">
        <v>35.992738165714634</v>
      </c>
      <c r="F141" s="143">
        <v>35.014115521495832</v>
      </c>
      <c r="G141" s="185" t="s">
        <v>211</v>
      </c>
    </row>
    <row r="142" spans="1:7" ht="15" customHeight="1" x14ac:dyDescent="0.25">
      <c r="A142" s="302" t="s">
        <v>244</v>
      </c>
      <c r="B142" s="142">
        <v>10.142994895481632</v>
      </c>
      <c r="C142" s="142">
        <v>8.5962614513539624</v>
      </c>
      <c r="D142" s="142">
        <v>9.0904338778974463</v>
      </c>
      <c r="E142" s="142">
        <v>7.2261817231134646</v>
      </c>
      <c r="F142" s="142">
        <v>7.6368074242552524</v>
      </c>
      <c r="G142" s="303" t="s">
        <v>245</v>
      </c>
    </row>
    <row r="143" spans="1:7" ht="15" customHeight="1" x14ac:dyDescent="0.25">
      <c r="A143" s="302" t="s">
        <v>246</v>
      </c>
      <c r="B143" s="142">
        <v>12.725837706888131</v>
      </c>
      <c r="C143" s="142">
        <v>12.131829746714851</v>
      </c>
      <c r="D143" s="142">
        <v>12.048709217867698</v>
      </c>
      <c r="E143" s="142">
        <v>11.41378340407112</v>
      </c>
      <c r="F143" s="142">
        <v>11.398942460927664</v>
      </c>
      <c r="G143" s="303" t="s">
        <v>247</v>
      </c>
    </row>
    <row r="144" spans="1:7" ht="15" customHeight="1" x14ac:dyDescent="0.25">
      <c r="A144" s="184" t="s">
        <v>248</v>
      </c>
      <c r="B144" s="144"/>
      <c r="C144" s="144"/>
      <c r="D144" s="144"/>
      <c r="E144" s="144"/>
      <c r="F144" s="144"/>
      <c r="G144" s="187" t="s">
        <v>72</v>
      </c>
    </row>
    <row r="145" spans="1:7" ht="15" customHeight="1" x14ac:dyDescent="0.25">
      <c r="A145" s="186" t="s">
        <v>755</v>
      </c>
      <c r="B145" s="143">
        <v>7.9907412313520449</v>
      </c>
      <c r="C145" s="143">
        <v>7.9594001879971721</v>
      </c>
      <c r="D145" s="143">
        <v>7.7593685294487624</v>
      </c>
      <c r="E145" s="143">
        <v>7.7368036353895135</v>
      </c>
      <c r="F145" s="143">
        <v>7.5939421748949183</v>
      </c>
      <c r="G145" s="185" t="s">
        <v>799</v>
      </c>
    </row>
    <row r="146" spans="1:7" ht="15" customHeight="1" x14ac:dyDescent="0.25">
      <c r="A146" s="186" t="s">
        <v>756</v>
      </c>
      <c r="B146" s="143">
        <v>1.5571390869023535E-3</v>
      </c>
      <c r="C146" s="143">
        <v>1.4901385363887422E-3</v>
      </c>
      <c r="D146" s="143">
        <v>1.4957539390727807E-3</v>
      </c>
      <c r="E146" s="143">
        <v>1.3854261464054972E-3</v>
      </c>
      <c r="F146" s="143">
        <v>1.4043279210668327E-3</v>
      </c>
      <c r="G146" s="185" t="s">
        <v>761</v>
      </c>
    </row>
    <row r="147" spans="1:7" ht="15" customHeight="1" x14ac:dyDescent="0.25">
      <c r="A147" s="186" t="s">
        <v>934</v>
      </c>
      <c r="B147" s="145">
        <v>0.29546071511127953</v>
      </c>
      <c r="C147" s="145">
        <v>0.29492022939016166</v>
      </c>
      <c r="D147" s="145">
        <v>0.2821027312253615</v>
      </c>
      <c r="E147" s="145">
        <v>0.27852373075795622</v>
      </c>
      <c r="F147" s="145">
        <v>0.27430789153875762</v>
      </c>
      <c r="G147" s="185" t="s">
        <v>935</v>
      </c>
    </row>
    <row r="148" spans="1:7" ht="15" customHeight="1" x14ac:dyDescent="0.25">
      <c r="A148" s="186" t="s">
        <v>757</v>
      </c>
      <c r="B148" s="145">
        <v>3.7556614346823505</v>
      </c>
      <c r="C148" s="145">
        <v>3.2063660534667249</v>
      </c>
      <c r="D148" s="145">
        <v>3.3751382088203128</v>
      </c>
      <c r="E148" s="145">
        <v>2.7749943888957698</v>
      </c>
      <c r="F148" s="145">
        <v>2.9129102390352193</v>
      </c>
      <c r="G148" s="185" t="s">
        <v>762</v>
      </c>
    </row>
    <row r="149" spans="1:7" ht="15" customHeight="1" x14ac:dyDescent="0.25">
      <c r="A149" s="186" t="s">
        <v>767</v>
      </c>
      <c r="B149" s="145">
        <v>0.10291009857554317</v>
      </c>
      <c r="C149" s="145">
        <v>0.10041273172288606</v>
      </c>
      <c r="D149" s="145">
        <v>8.7314719117277187E-2</v>
      </c>
      <c r="E149" s="145">
        <v>8.6895988424257109E-2</v>
      </c>
      <c r="F149" s="145">
        <v>8.9474472127661103E-2</v>
      </c>
      <c r="G149" s="185" t="s">
        <v>763</v>
      </c>
    </row>
    <row r="150" spans="1:7" ht="15" customHeight="1" x14ac:dyDescent="0.25">
      <c r="A150" s="186" t="s">
        <v>938</v>
      </c>
      <c r="B150" s="145">
        <v>0.20035773984122926</v>
      </c>
      <c r="C150" s="145">
        <v>0.19737592025635925</v>
      </c>
      <c r="D150" s="145">
        <v>0.18348780797659645</v>
      </c>
      <c r="E150" s="145">
        <v>0.18131554864776903</v>
      </c>
      <c r="F150" s="145">
        <v>0.18096125110394409</v>
      </c>
      <c r="G150" s="185" t="s">
        <v>937</v>
      </c>
    </row>
    <row r="151" spans="1:7" ht="15" customHeight="1" x14ac:dyDescent="0.25">
      <c r="A151" s="186" t="s">
        <v>758</v>
      </c>
      <c r="B151" s="145">
        <v>0.22654401500148946</v>
      </c>
      <c r="C151" s="145">
        <v>0.22389158732820014</v>
      </c>
      <c r="D151" s="145">
        <v>0.21514529663977802</v>
      </c>
      <c r="E151" s="145">
        <v>0.21185069173088522</v>
      </c>
      <c r="F151" s="145">
        <v>0.2087540263615425</v>
      </c>
      <c r="G151" s="185" t="s">
        <v>764</v>
      </c>
    </row>
    <row r="152" spans="1:7" ht="15" customHeight="1" x14ac:dyDescent="0.25">
      <c r="A152" s="186" t="s">
        <v>939</v>
      </c>
      <c r="B152" s="145">
        <v>8.1691075438914962E-2</v>
      </c>
      <c r="C152" s="145">
        <v>7.947449438969803E-2</v>
      </c>
      <c r="D152" s="145">
        <v>7.7880586372748958E-2</v>
      </c>
      <c r="E152" s="145">
        <v>7.6311454929646166E-2</v>
      </c>
      <c r="F152" s="145">
        <v>7.3431201611802804E-2</v>
      </c>
      <c r="G152" s="185" t="s">
        <v>940</v>
      </c>
    </row>
    <row r="153" spans="1:7" ht="15" customHeight="1" x14ac:dyDescent="0.25">
      <c r="A153" s="186" t="s">
        <v>759</v>
      </c>
      <c r="B153" s="145">
        <v>3.1642414528041854E-2</v>
      </c>
      <c r="C153" s="145">
        <v>2.9826701446262854E-2</v>
      </c>
      <c r="D153" s="145">
        <v>2.9157888658944094E-2</v>
      </c>
      <c r="E153" s="145">
        <v>2.8335953501106854E-2</v>
      </c>
      <c r="F153" s="145">
        <v>2.747182812077241E-2</v>
      </c>
      <c r="G153" s="185" t="s">
        <v>765</v>
      </c>
    </row>
    <row r="154" spans="1:7" ht="15" customHeight="1" x14ac:dyDescent="0.25">
      <c r="A154" s="186" t="s">
        <v>760</v>
      </c>
      <c r="B154" s="145">
        <v>3.9271843270336948E-2</v>
      </c>
      <c r="C154" s="145">
        <v>3.8671702180998788E-2</v>
      </c>
      <c r="D154" s="145">
        <v>3.7617695668846193E-2</v>
      </c>
      <c r="E154" s="145">
        <v>3.7366585647806469E-2</v>
      </c>
      <c r="F154" s="145">
        <v>3.6285048211980142E-2</v>
      </c>
      <c r="G154" s="185" t="s">
        <v>766</v>
      </c>
    </row>
    <row r="155" spans="1:7" ht="15" customHeight="1" x14ac:dyDescent="0.25">
      <c r="A155" s="302" t="s">
        <v>249</v>
      </c>
      <c r="B155" s="146">
        <v>5.5238736035834926</v>
      </c>
      <c r="C155" s="146">
        <v>5.0130186481346657</v>
      </c>
      <c r="D155" s="146">
        <v>5.0771518883405236</v>
      </c>
      <c r="E155" s="146">
        <v>5.418381076190288</v>
      </c>
      <c r="F155" s="146">
        <v>5.4407007372422003</v>
      </c>
      <c r="G155" s="303" t="s">
        <v>250</v>
      </c>
    </row>
    <row r="156" spans="1:7" ht="15" customHeight="1" x14ac:dyDescent="0.25">
      <c r="A156" s="302" t="s">
        <v>941</v>
      </c>
      <c r="B156" s="146">
        <v>58.537353906902815</v>
      </c>
      <c r="C156" s="146">
        <v>58.76527609387059</v>
      </c>
      <c r="D156" s="146">
        <v>58.291157987825173</v>
      </c>
      <c r="E156" s="146">
        <v>58.000785078865725</v>
      </c>
      <c r="F156" s="146">
        <v>57.503507919734062</v>
      </c>
      <c r="G156" s="336" t="s">
        <v>942</v>
      </c>
    </row>
    <row r="157" spans="1:7" ht="15" customHeight="1" x14ac:dyDescent="0.25">
      <c r="A157" s="302" t="s">
        <v>251</v>
      </c>
      <c r="B157" s="146">
        <v>3.1859444293317794E-2</v>
      </c>
      <c r="C157" s="146">
        <v>2.9163756375546704E-2</v>
      </c>
      <c r="D157" s="146">
        <v>2.8360795557130135E-2</v>
      </c>
      <c r="E157" s="146">
        <v>2.7450590557150937E-2</v>
      </c>
      <c r="F157" s="146">
        <v>2.6737993377288816E-2</v>
      </c>
      <c r="G157" s="303" t="s">
        <v>252</v>
      </c>
    </row>
    <row r="158" spans="1:7" ht="15" customHeight="1" x14ac:dyDescent="0.25">
      <c r="A158" s="302" t="s">
        <v>253</v>
      </c>
      <c r="B158" s="146">
        <v>2.9299769729501919</v>
      </c>
      <c r="C158" s="146">
        <v>2.5537381221911537</v>
      </c>
      <c r="D158" s="146">
        <v>2.6038513457453965</v>
      </c>
      <c r="E158" s="146">
        <v>2.7499039950215516</v>
      </c>
      <c r="F158" s="146">
        <v>2.8516454477600783</v>
      </c>
      <c r="G158" s="303" t="s">
        <v>254</v>
      </c>
    </row>
    <row r="159" spans="1:7" ht="15" customHeight="1" x14ac:dyDescent="0.25">
      <c r="A159" s="302" t="s">
        <v>943</v>
      </c>
      <c r="B159" s="146">
        <v>2.8088928734862297</v>
      </c>
      <c r="C159" s="146">
        <v>2.358371119991693</v>
      </c>
      <c r="D159" s="146">
        <v>2.4439472903174444</v>
      </c>
      <c r="E159" s="146">
        <v>2.4839865125728369</v>
      </c>
      <c r="F159" s="146">
        <v>2.8277518866088434</v>
      </c>
      <c r="G159" s="303" t="s">
        <v>944</v>
      </c>
    </row>
    <row r="160" spans="1:7" ht="15" customHeight="1" x14ac:dyDescent="0.25">
      <c r="A160" s="302" t="s">
        <v>255</v>
      </c>
      <c r="B160" s="146">
        <v>7.5817711087576942</v>
      </c>
      <c r="C160" s="146">
        <v>6.6485608795452213</v>
      </c>
      <c r="D160" s="146">
        <v>6.7582215735184814</v>
      </c>
      <c r="E160" s="146">
        <v>7.0380319014776429</v>
      </c>
      <c r="F160" s="146">
        <v>7.7336308028121605</v>
      </c>
      <c r="G160" s="303" t="s">
        <v>256</v>
      </c>
    </row>
    <row r="161" spans="1:7" ht="15" customHeight="1" x14ac:dyDescent="0.25">
      <c r="A161" s="184" t="s">
        <v>243</v>
      </c>
      <c r="B161" s="146"/>
      <c r="C161" s="146"/>
      <c r="D161" s="146"/>
      <c r="E161" s="146"/>
      <c r="F161" s="146"/>
      <c r="G161" s="187" t="s">
        <v>72</v>
      </c>
    </row>
    <row r="162" spans="1:7" ht="15" customHeight="1" x14ac:dyDescent="0.25">
      <c r="A162" s="186" t="s">
        <v>768</v>
      </c>
      <c r="B162" s="145">
        <v>0.16002333506947952</v>
      </c>
      <c r="C162" s="145">
        <v>0.11310124066530106</v>
      </c>
      <c r="D162" s="145">
        <v>0.12244512740364163</v>
      </c>
      <c r="E162" s="145">
        <v>0.10712014557189521</v>
      </c>
      <c r="F162" s="145">
        <v>0.11668024649611916</v>
      </c>
      <c r="G162" s="185" t="s">
        <v>771</v>
      </c>
    </row>
    <row r="163" spans="1:7" ht="15" customHeight="1" x14ac:dyDescent="0.25">
      <c r="A163" s="186" t="s">
        <v>769</v>
      </c>
      <c r="B163" s="145">
        <v>5.9919981724258138</v>
      </c>
      <c r="C163" s="145">
        <v>5.0387387405746402</v>
      </c>
      <c r="D163" s="145">
        <v>5.2166332112732396</v>
      </c>
      <c r="E163" s="145">
        <v>5.319036067550547</v>
      </c>
      <c r="F163" s="145">
        <v>6.0569198739528405</v>
      </c>
      <c r="G163" s="185" t="s">
        <v>772</v>
      </c>
    </row>
    <row r="164" spans="1:7" ht="15" customHeight="1" x14ac:dyDescent="0.25">
      <c r="A164" s="186" t="s">
        <v>770</v>
      </c>
      <c r="B164" s="145">
        <v>1.4297496012624002</v>
      </c>
      <c r="C164" s="145">
        <v>1.4967208983052804</v>
      </c>
      <c r="D164" s="145">
        <v>1.4191432348416007</v>
      </c>
      <c r="E164" s="145">
        <v>1.6118756883552006</v>
      </c>
      <c r="F164" s="145">
        <v>1.5600306823632004</v>
      </c>
      <c r="G164" s="185" t="s">
        <v>81</v>
      </c>
    </row>
    <row r="165" spans="1:7" ht="15" customHeight="1" x14ac:dyDescent="0.25">
      <c r="A165" s="302" t="s">
        <v>257</v>
      </c>
      <c r="B165" s="146">
        <v>3.3271486179799997E-6</v>
      </c>
      <c r="C165" s="146">
        <v>2.8047238515E-6</v>
      </c>
      <c r="D165" s="146">
        <v>3.2885402269199997E-6</v>
      </c>
      <c r="E165" s="146">
        <v>1.9773716032299999E-6</v>
      </c>
      <c r="F165" s="146">
        <v>2.2749194321100001E-6</v>
      </c>
      <c r="G165" s="303" t="s">
        <v>258</v>
      </c>
    </row>
    <row r="166" spans="1:7" ht="15" customHeight="1" x14ac:dyDescent="0.25">
      <c r="A166" s="184" t="s">
        <v>243</v>
      </c>
      <c r="B166" s="146"/>
      <c r="C166" s="146"/>
      <c r="D166" s="146"/>
      <c r="E166" s="146"/>
      <c r="F166" s="146"/>
      <c r="G166" s="187" t="s">
        <v>72</v>
      </c>
    </row>
    <row r="167" spans="1:7" ht="15" customHeight="1" x14ac:dyDescent="0.25">
      <c r="A167" s="186" t="s">
        <v>773</v>
      </c>
      <c r="B167" s="145">
        <v>3.0644025814329996E-6</v>
      </c>
      <c r="C167" s="145">
        <v>2.6497158282649998E-6</v>
      </c>
      <c r="D167" s="145">
        <v>3.0637186336659997E-6</v>
      </c>
      <c r="E167" s="145">
        <v>1.766334925765E-6</v>
      </c>
      <c r="F167" s="145">
        <v>2.03302256586E-6</v>
      </c>
      <c r="G167" s="185" t="s">
        <v>775</v>
      </c>
    </row>
    <row r="168" spans="1:7" ht="15" customHeight="1" x14ac:dyDescent="0.25">
      <c r="A168" s="186" t="s">
        <v>774</v>
      </c>
      <c r="B168" s="145">
        <v>2.6274603654699997E-7</v>
      </c>
      <c r="C168" s="145">
        <v>1.5500802323499999E-7</v>
      </c>
      <c r="D168" s="145">
        <v>2.2482159325399996E-7</v>
      </c>
      <c r="E168" s="145">
        <v>2.1103667746500002E-7</v>
      </c>
      <c r="F168" s="145">
        <v>2.4189686624999995E-7</v>
      </c>
      <c r="G168" s="185" t="s">
        <v>776</v>
      </c>
    </row>
    <row r="169" spans="1:7" ht="15" customHeight="1" x14ac:dyDescent="0.25">
      <c r="A169" s="311"/>
      <c r="B169" s="149"/>
      <c r="C169" s="149"/>
      <c r="D169" s="149"/>
      <c r="E169" s="149"/>
      <c r="F169" s="148"/>
      <c r="G169" s="312"/>
    </row>
    <row r="170" spans="1:7" ht="15" customHeight="1" x14ac:dyDescent="0.25">
      <c r="A170" s="172" t="s">
        <v>1054</v>
      </c>
      <c r="B170" s="149"/>
      <c r="C170" s="149"/>
      <c r="D170" s="149"/>
      <c r="E170" s="149"/>
      <c r="F170" s="149"/>
      <c r="G170" s="172" t="s">
        <v>1054</v>
      </c>
    </row>
    <row r="171" spans="1:7" ht="15" customHeight="1" x14ac:dyDescent="0.25">
      <c r="A171" s="311"/>
      <c r="B171" s="149"/>
      <c r="C171" s="149"/>
      <c r="D171" s="149"/>
      <c r="E171" s="149"/>
      <c r="F171" s="149"/>
      <c r="G171" s="312"/>
    </row>
    <row r="172" spans="1:7" ht="15" customHeight="1" x14ac:dyDescent="0.25">
      <c r="A172" s="173" t="s">
        <v>798</v>
      </c>
      <c r="B172" s="329"/>
    </row>
    <row r="173" spans="1:7" ht="15" customHeight="1" x14ac:dyDescent="0.25">
      <c r="A173" s="300" t="s">
        <v>808</v>
      </c>
    </row>
    <row r="174" spans="1:7" ht="15" customHeight="1" x14ac:dyDescent="0.25">
      <c r="A174" s="175" t="s">
        <v>806</v>
      </c>
    </row>
    <row r="175" spans="1:7" ht="15" customHeight="1" x14ac:dyDescent="0.25">
      <c r="A175" s="175" t="s">
        <v>807</v>
      </c>
    </row>
    <row r="176" spans="1:7" ht="15" customHeight="1" x14ac:dyDescent="0.25">
      <c r="A176" s="314"/>
    </row>
    <row r="177" spans="1:7" ht="15" customHeight="1" x14ac:dyDescent="0.25">
      <c r="A177" s="197" t="s">
        <v>186</v>
      </c>
      <c r="G177" s="206" t="s">
        <v>187</v>
      </c>
    </row>
    <row r="178" spans="1:7" ht="15" customHeight="1" thickBot="1" x14ac:dyDescent="0.3">
      <c r="A178" s="197" t="s">
        <v>273</v>
      </c>
      <c r="G178" s="206" t="s">
        <v>274</v>
      </c>
    </row>
    <row r="179" spans="1:7" s="180" customFormat="1" ht="30" customHeight="1" thickTop="1" thickBot="1" x14ac:dyDescent="0.3">
      <c r="A179" s="177" t="s">
        <v>263</v>
      </c>
      <c r="B179" s="141">
        <v>2017</v>
      </c>
      <c r="C179" s="141">
        <v>2018</v>
      </c>
      <c r="D179" s="141">
        <v>2019</v>
      </c>
      <c r="E179" s="141">
        <v>2020</v>
      </c>
      <c r="F179" s="141">
        <v>2021</v>
      </c>
      <c r="G179" s="179" t="s">
        <v>263</v>
      </c>
    </row>
    <row r="180" spans="1:7" ht="15" customHeight="1" thickTop="1" x14ac:dyDescent="0.25">
      <c r="A180" s="335" t="s">
        <v>239</v>
      </c>
      <c r="B180" s="150">
        <v>654.37602721254848</v>
      </c>
      <c r="C180" s="150">
        <v>624.8175149027694</v>
      </c>
      <c r="D180" s="150">
        <v>630.02711847675596</v>
      </c>
      <c r="E180" s="150">
        <v>596.83034475582542</v>
      </c>
      <c r="F180" s="142">
        <v>619.66189965628212</v>
      </c>
      <c r="G180" s="215" t="s">
        <v>275</v>
      </c>
    </row>
    <row r="181" spans="1:7" ht="15" customHeight="1" x14ac:dyDescent="0.25">
      <c r="A181" s="284" t="s">
        <v>71</v>
      </c>
      <c r="B181" s="150"/>
      <c r="C181" s="150"/>
      <c r="D181" s="150"/>
      <c r="E181" s="150"/>
      <c r="F181" s="142"/>
      <c r="G181" s="220" t="s">
        <v>72</v>
      </c>
    </row>
    <row r="182" spans="1:7" ht="15" customHeight="1" x14ac:dyDescent="0.25">
      <c r="A182" s="184" t="s">
        <v>209</v>
      </c>
      <c r="B182" s="151">
        <v>2.2016180213707988</v>
      </c>
      <c r="C182" s="151">
        <v>1.905042470942834</v>
      </c>
      <c r="D182" s="151">
        <v>1.8074868046248893</v>
      </c>
      <c r="E182" s="151">
        <v>1.7850564512063338</v>
      </c>
      <c r="F182" s="143">
        <v>1.9459923766135208</v>
      </c>
      <c r="G182" s="187" t="s">
        <v>210</v>
      </c>
    </row>
    <row r="183" spans="1:7" ht="15" customHeight="1" x14ac:dyDescent="0.25">
      <c r="A183" s="184" t="s">
        <v>276</v>
      </c>
      <c r="B183" s="152" t="s">
        <v>63</v>
      </c>
      <c r="C183" s="152" t="s">
        <v>63</v>
      </c>
      <c r="D183" s="152" t="s">
        <v>63</v>
      </c>
      <c r="E183" s="152" t="s">
        <v>63</v>
      </c>
      <c r="F183" s="142" t="s">
        <v>63</v>
      </c>
      <c r="G183" s="187" t="s">
        <v>213</v>
      </c>
    </row>
    <row r="184" spans="1:7" ht="15" customHeight="1" x14ac:dyDescent="0.25">
      <c r="A184" s="184" t="s">
        <v>246</v>
      </c>
      <c r="B184" s="151">
        <v>273.0463989661431</v>
      </c>
      <c r="C184" s="151">
        <v>258.60610420943516</v>
      </c>
      <c r="D184" s="151">
        <v>260.34237478858915</v>
      </c>
      <c r="E184" s="151">
        <v>249.11465909626918</v>
      </c>
      <c r="F184" s="143">
        <v>258.18619470748064</v>
      </c>
      <c r="G184" s="187" t="s">
        <v>277</v>
      </c>
    </row>
    <row r="185" spans="1:7" ht="15" customHeight="1" x14ac:dyDescent="0.25">
      <c r="A185" s="184" t="s">
        <v>249</v>
      </c>
      <c r="B185" s="151">
        <v>2.4334445833333329</v>
      </c>
      <c r="C185" s="151">
        <v>3.2269800500000003</v>
      </c>
      <c r="D185" s="151">
        <v>3.0456251638</v>
      </c>
      <c r="E185" s="151">
        <v>5.9097173333333322</v>
      </c>
      <c r="F185" s="143">
        <v>5.81265403</v>
      </c>
      <c r="G185" s="187" t="s">
        <v>250</v>
      </c>
    </row>
    <row r="186" spans="1:7" ht="15" customHeight="1" x14ac:dyDescent="0.25">
      <c r="A186" s="184" t="s">
        <v>949</v>
      </c>
      <c r="B186" s="153">
        <v>228.79934270694864</v>
      </c>
      <c r="C186" s="153">
        <v>218.42863968087954</v>
      </c>
      <c r="D186" s="153">
        <v>221.86493923218603</v>
      </c>
      <c r="E186" s="153">
        <v>210.92474610846787</v>
      </c>
      <c r="F186" s="143">
        <v>220.0345841298579</v>
      </c>
      <c r="G186" s="187" t="s">
        <v>950</v>
      </c>
    </row>
    <row r="187" spans="1:7" ht="15" customHeight="1" x14ac:dyDescent="0.25">
      <c r="A187" s="184" t="s">
        <v>251</v>
      </c>
      <c r="B187" s="152" t="s">
        <v>63</v>
      </c>
      <c r="C187" s="152" t="s">
        <v>63</v>
      </c>
      <c r="D187" s="152" t="s">
        <v>63</v>
      </c>
      <c r="E187" s="152" t="s">
        <v>63</v>
      </c>
      <c r="F187" s="144" t="s">
        <v>63</v>
      </c>
      <c r="G187" s="187" t="s">
        <v>252</v>
      </c>
    </row>
    <row r="188" spans="1:7" ht="15" customHeight="1" x14ac:dyDescent="0.25">
      <c r="A188" s="184" t="s">
        <v>951</v>
      </c>
      <c r="B188" s="153">
        <v>55.043332681130984</v>
      </c>
      <c r="C188" s="153">
        <v>53.702587518437923</v>
      </c>
      <c r="D188" s="153">
        <v>51.062014811224671</v>
      </c>
      <c r="E188" s="153">
        <v>43.429570236970555</v>
      </c>
      <c r="F188" s="143">
        <v>43.584564481961053</v>
      </c>
      <c r="G188" s="187" t="s">
        <v>952</v>
      </c>
    </row>
    <row r="189" spans="1:7" ht="15" customHeight="1" x14ac:dyDescent="0.25">
      <c r="A189" s="184" t="s">
        <v>278</v>
      </c>
      <c r="B189" s="151">
        <v>9.690727453297983</v>
      </c>
      <c r="C189" s="151">
        <v>9.1984817379008934</v>
      </c>
      <c r="D189" s="151">
        <v>9.403725759091369</v>
      </c>
      <c r="E189" s="151">
        <v>7.673523840394826</v>
      </c>
      <c r="F189" s="143">
        <v>7.8425697374834797</v>
      </c>
      <c r="G189" s="187" t="s">
        <v>254</v>
      </c>
    </row>
    <row r="190" spans="1:7" ht="15" customHeight="1" x14ac:dyDescent="0.25">
      <c r="A190" s="184" t="s">
        <v>279</v>
      </c>
      <c r="B190" s="151">
        <v>36.977161000405317</v>
      </c>
      <c r="C190" s="151">
        <v>35.862340774112731</v>
      </c>
      <c r="D190" s="151">
        <v>35.09202960789014</v>
      </c>
      <c r="E190" s="151">
        <v>31.057972517953225</v>
      </c>
      <c r="F190" s="145">
        <v>31.935493080815974</v>
      </c>
      <c r="G190" s="187" t="s">
        <v>280</v>
      </c>
    </row>
    <row r="191" spans="1:7" ht="15" customHeight="1" x14ac:dyDescent="0.25">
      <c r="A191" s="184" t="s">
        <v>281</v>
      </c>
      <c r="B191" s="152" t="s">
        <v>63</v>
      </c>
      <c r="C191" s="152" t="s">
        <v>63</v>
      </c>
      <c r="D191" s="152" t="s">
        <v>63</v>
      </c>
      <c r="E191" s="152" t="s">
        <v>63</v>
      </c>
      <c r="F191" s="145" t="s">
        <v>63</v>
      </c>
      <c r="G191" s="187" t="s">
        <v>282</v>
      </c>
    </row>
    <row r="192" spans="1:7" ht="15" customHeight="1" x14ac:dyDescent="0.25">
      <c r="A192" s="184" t="s">
        <v>283</v>
      </c>
      <c r="B192" s="152" t="s">
        <v>63</v>
      </c>
      <c r="C192" s="152" t="s">
        <v>63</v>
      </c>
      <c r="D192" s="152" t="s">
        <v>63</v>
      </c>
      <c r="E192" s="152" t="s">
        <v>63</v>
      </c>
      <c r="F192" s="145" t="s">
        <v>63</v>
      </c>
      <c r="G192" s="187" t="s">
        <v>284</v>
      </c>
    </row>
    <row r="193" spans="1:7" ht="15" customHeight="1" x14ac:dyDescent="0.25">
      <c r="A193" s="184" t="s">
        <v>285</v>
      </c>
      <c r="B193" s="151">
        <v>3.8265057279889545</v>
      </c>
      <c r="C193" s="151">
        <v>3.5167558776308887</v>
      </c>
      <c r="D193" s="151">
        <v>4.3314084976633511</v>
      </c>
      <c r="E193" s="151">
        <v>4.8774352133963701</v>
      </c>
      <c r="F193" s="145">
        <v>5.6625732050766917</v>
      </c>
      <c r="G193" s="187" t="s">
        <v>227</v>
      </c>
    </row>
    <row r="194" spans="1:7" ht="15" customHeight="1" x14ac:dyDescent="0.25">
      <c r="A194" s="184" t="s">
        <v>286</v>
      </c>
      <c r="B194" s="152" t="s">
        <v>63</v>
      </c>
      <c r="C194" s="152" t="s">
        <v>63</v>
      </c>
      <c r="D194" s="152" t="s">
        <v>63</v>
      </c>
      <c r="E194" s="152" t="s">
        <v>63</v>
      </c>
      <c r="F194" s="145" t="s">
        <v>63</v>
      </c>
      <c r="G194" s="187" t="s">
        <v>287</v>
      </c>
    </row>
    <row r="195" spans="1:7" ht="15" customHeight="1" x14ac:dyDescent="0.25">
      <c r="A195" s="184" t="s">
        <v>288</v>
      </c>
      <c r="B195" s="152" t="s">
        <v>63</v>
      </c>
      <c r="C195" s="152" t="s">
        <v>63</v>
      </c>
      <c r="D195" s="152" t="s">
        <v>63</v>
      </c>
      <c r="E195" s="152" t="s">
        <v>63</v>
      </c>
      <c r="F195" s="145" t="s">
        <v>63</v>
      </c>
      <c r="G195" s="187" t="s">
        <v>289</v>
      </c>
    </row>
    <row r="196" spans="1:7" ht="15" customHeight="1" x14ac:dyDescent="0.25">
      <c r="A196" s="184" t="s">
        <v>290</v>
      </c>
      <c r="B196" s="151">
        <v>9.029821359154365</v>
      </c>
      <c r="C196" s="151">
        <v>8.5076096090873214</v>
      </c>
      <c r="D196" s="151">
        <v>9.8259704118026683</v>
      </c>
      <c r="E196" s="151">
        <v>10.220180800364862</v>
      </c>
      <c r="F196" s="145">
        <v>10.401545823599067</v>
      </c>
      <c r="G196" s="187" t="s">
        <v>291</v>
      </c>
    </row>
    <row r="197" spans="1:7" ht="15" customHeight="1" x14ac:dyDescent="0.25">
      <c r="A197" s="184" t="s">
        <v>292</v>
      </c>
      <c r="B197" s="151">
        <v>3.7819858480826078</v>
      </c>
      <c r="C197" s="151">
        <v>3.4724585971240729</v>
      </c>
      <c r="D197" s="151">
        <v>4.2873327035590698</v>
      </c>
      <c r="E197" s="151">
        <v>4.833579798262611</v>
      </c>
      <c r="F197" s="145">
        <v>5.6189370670186012</v>
      </c>
      <c r="G197" s="187" t="s">
        <v>231</v>
      </c>
    </row>
    <row r="198" spans="1:7" ht="15" customHeight="1" x14ac:dyDescent="0.25">
      <c r="A198" s="184" t="s">
        <v>293</v>
      </c>
      <c r="B198" s="151">
        <v>7.5639716961652157</v>
      </c>
      <c r="C198" s="151">
        <v>6.9449171942481458</v>
      </c>
      <c r="D198" s="151">
        <v>8.5746654071181396</v>
      </c>
      <c r="E198" s="151">
        <v>9.6671595965252219</v>
      </c>
      <c r="F198" s="145">
        <v>11.237874134037202</v>
      </c>
      <c r="G198" s="187" t="s">
        <v>294</v>
      </c>
    </row>
    <row r="199" spans="1:7" ht="15" customHeight="1" x14ac:dyDescent="0.25">
      <c r="A199" s="184" t="s">
        <v>295</v>
      </c>
      <c r="B199" s="151">
        <v>21.981717168527318</v>
      </c>
      <c r="C199" s="151">
        <v>21.445597182969721</v>
      </c>
      <c r="D199" s="151">
        <v>20.389545289206445</v>
      </c>
      <c r="E199" s="151">
        <v>17.336743762681213</v>
      </c>
      <c r="F199" s="145">
        <v>17.398916882337947</v>
      </c>
      <c r="G199" s="187" t="s">
        <v>296</v>
      </c>
    </row>
    <row r="200" spans="1:7" ht="15" customHeight="1" x14ac:dyDescent="0.25">
      <c r="A200" s="184" t="s">
        <v>297</v>
      </c>
      <c r="B200" s="152" t="s">
        <v>63</v>
      </c>
      <c r="C200" s="152" t="s">
        <v>63</v>
      </c>
      <c r="D200" s="152" t="s">
        <v>63</v>
      </c>
      <c r="E200" s="152" t="s">
        <v>63</v>
      </c>
      <c r="F200" s="146" t="s">
        <v>63</v>
      </c>
      <c r="G200" s="187" t="s">
        <v>298</v>
      </c>
    </row>
    <row r="201" spans="1:7" ht="15" customHeight="1" x14ac:dyDescent="0.25">
      <c r="A201" s="184" t="s">
        <v>299</v>
      </c>
      <c r="B201" s="152" t="s">
        <v>63</v>
      </c>
      <c r="C201" s="152" t="s">
        <v>63</v>
      </c>
      <c r="D201" s="152" t="s">
        <v>63</v>
      </c>
      <c r="E201" s="152" t="s">
        <v>63</v>
      </c>
      <c r="F201" s="146" t="s">
        <v>63</v>
      </c>
      <c r="G201" s="187" t="s">
        <v>300</v>
      </c>
    </row>
    <row r="202" spans="1:7" ht="15" customHeight="1" x14ac:dyDescent="0.25">
      <c r="A202" s="302" t="s">
        <v>268</v>
      </c>
      <c r="B202" s="150">
        <v>70.872809554446945</v>
      </c>
      <c r="C202" s="150">
        <v>67.480575771532216</v>
      </c>
      <c r="D202" s="150">
        <v>72.464183380806219</v>
      </c>
      <c r="E202" s="150">
        <v>72.591110036165958</v>
      </c>
      <c r="F202" s="146">
        <v>75.523019101076912</v>
      </c>
      <c r="G202" s="303" t="s">
        <v>256</v>
      </c>
    </row>
    <row r="203" spans="1:7" ht="15" customHeight="1" x14ac:dyDescent="0.25">
      <c r="A203" s="184" t="s">
        <v>243</v>
      </c>
      <c r="B203" s="151"/>
      <c r="C203" s="151"/>
      <c r="D203" s="151"/>
      <c r="E203" s="151"/>
      <c r="F203" s="146"/>
      <c r="G203" s="187" t="s">
        <v>72</v>
      </c>
    </row>
    <row r="204" spans="1:7" ht="15" customHeight="1" x14ac:dyDescent="0.25">
      <c r="A204" s="186" t="s">
        <v>768</v>
      </c>
      <c r="B204" s="152" t="s">
        <v>63</v>
      </c>
      <c r="C204" s="152" t="s">
        <v>63</v>
      </c>
      <c r="D204" s="152" t="s">
        <v>63</v>
      </c>
      <c r="E204" s="152" t="s">
        <v>63</v>
      </c>
      <c r="F204" s="146" t="s">
        <v>63</v>
      </c>
      <c r="G204" s="185" t="s">
        <v>771</v>
      </c>
    </row>
    <row r="205" spans="1:7" ht="15" customHeight="1" x14ac:dyDescent="0.25">
      <c r="A205" s="186" t="s">
        <v>769</v>
      </c>
      <c r="B205" s="152" t="s">
        <v>63</v>
      </c>
      <c r="C205" s="152" t="s">
        <v>63</v>
      </c>
      <c r="D205" s="152" t="s">
        <v>63</v>
      </c>
      <c r="E205" s="152" t="s">
        <v>63</v>
      </c>
      <c r="F205" s="145" t="s">
        <v>63</v>
      </c>
      <c r="G205" s="185" t="s">
        <v>772</v>
      </c>
    </row>
    <row r="206" spans="1:7" ht="15" customHeight="1" x14ac:dyDescent="0.25">
      <c r="A206" s="186" t="s">
        <v>770</v>
      </c>
      <c r="B206" s="151">
        <v>70.872809554446945</v>
      </c>
      <c r="C206" s="151">
        <v>67.480575771532216</v>
      </c>
      <c r="D206" s="151">
        <v>72.464183380806219</v>
      </c>
      <c r="E206" s="151">
        <v>72.591110036165958</v>
      </c>
      <c r="F206" s="145">
        <v>75.523019101076912</v>
      </c>
      <c r="G206" s="185" t="s">
        <v>81</v>
      </c>
    </row>
    <row r="207" spans="1:7" ht="15" customHeight="1" x14ac:dyDescent="0.25">
      <c r="A207" s="302" t="s">
        <v>257</v>
      </c>
      <c r="B207" s="152" t="s">
        <v>63</v>
      </c>
      <c r="C207" s="152" t="s">
        <v>63</v>
      </c>
      <c r="D207" s="152" t="s">
        <v>63</v>
      </c>
      <c r="E207" s="152" t="s">
        <v>63</v>
      </c>
      <c r="F207" s="145" t="s">
        <v>63</v>
      </c>
      <c r="G207" s="303" t="s">
        <v>258</v>
      </c>
    </row>
    <row r="208" spans="1:7" ht="15" customHeight="1" x14ac:dyDescent="0.25">
      <c r="A208" s="184" t="s">
        <v>243</v>
      </c>
      <c r="B208" s="150"/>
      <c r="C208" s="150"/>
      <c r="D208" s="150"/>
      <c r="E208" s="150"/>
      <c r="F208" s="146"/>
      <c r="G208" s="187" t="s">
        <v>72</v>
      </c>
    </row>
    <row r="209" spans="1:7" ht="15" customHeight="1" x14ac:dyDescent="0.25">
      <c r="A209" s="186" t="s">
        <v>773</v>
      </c>
      <c r="B209" s="152" t="s">
        <v>63</v>
      </c>
      <c r="C209" s="152" t="s">
        <v>63</v>
      </c>
      <c r="D209" s="152" t="s">
        <v>63</v>
      </c>
      <c r="E209" s="152" t="s">
        <v>63</v>
      </c>
      <c r="F209" s="146" t="s">
        <v>63</v>
      </c>
      <c r="G209" s="185" t="s">
        <v>775</v>
      </c>
    </row>
    <row r="210" spans="1:7" ht="15" customHeight="1" x14ac:dyDescent="0.25">
      <c r="A210" s="186" t="s">
        <v>774</v>
      </c>
      <c r="B210" s="152" t="s">
        <v>63</v>
      </c>
      <c r="C210" s="152" t="s">
        <v>63</v>
      </c>
      <c r="D210" s="152" t="s">
        <v>63</v>
      </c>
      <c r="E210" s="152" t="s">
        <v>63</v>
      </c>
      <c r="F210" s="145" t="s">
        <v>63</v>
      </c>
      <c r="G210" s="185" t="s">
        <v>776</v>
      </c>
    </row>
    <row r="211" spans="1:7" ht="15" customHeight="1" x14ac:dyDescent="0.25">
      <c r="A211" s="299"/>
      <c r="F211" s="148"/>
    </row>
  </sheetData>
  <hyperlinks>
    <hyperlink ref="G84" r:id="rId1" location="!/view/sk/VBD_SK_WIN/zp1002rs/v_zp1002rs_00_00_00_en" display="DATAcube: zp1002rs"/>
    <hyperlink ref="G127" r:id="rId2" location="!/view/sk/VBD_SK_WIN/zp1002rs/v_zp1002rs_00_00_00_en" display="DATAcube: zp1002rs"/>
    <hyperlink ref="G170" r:id="rId3" location="!/view/sk/VBD_SK_WIN/zp1002rs/v_zp1002rs_00_00_00_en" display="DATAcube: zp1002rs"/>
    <hyperlink ref="H2" location="'Obsah Content'!A1" display="Obsah/Content"/>
    <hyperlink ref="G41" r:id="rId4" location="!/view/sk/VBD_SK_WIN/zp1002rs/v_zp1002rs_00_00_00_en"/>
    <hyperlink ref="A41" r:id="rId5" location="!/view/sk/VBD_SK_WIN/zp1002rs/v_zp1002rs_00_00_00_sk"/>
    <hyperlink ref="A84" r:id="rId6" location="!/view/sk/VBD_SK_WIN/zp1002rs/v_zp1002rs_00_00_00_sk"/>
    <hyperlink ref="A127" r:id="rId7" location="!/view/sk/VBD_SK_WIN/zp1002rs/v_zp1002rs_00_00_00_sk"/>
    <hyperlink ref="A170" r:id="rId8" location="!/view/sk/VBD_SK_WIN/zp1002rs/v_zp1002rs_00_00_00_sk"/>
  </hyperlinks>
  <pageMargins left="0.7" right="0.7" top="0.75" bottom="0.75" header="0.3" footer="0.3"/>
  <pageSetup paperSize="9" orientation="portrait" r:id="rId9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defaultColWidth="9.140625" defaultRowHeight="15" customHeight="1" x14ac:dyDescent="0.25"/>
  <cols>
    <col min="1" max="1" width="19" style="139" customWidth="1"/>
    <col min="2" max="5" width="12.7109375" style="337" customWidth="1"/>
    <col min="6" max="6" width="19.85546875" style="139" customWidth="1"/>
    <col min="7" max="16384" width="9.140625" style="139"/>
  </cols>
  <sheetData>
    <row r="1" spans="1:8" ht="15" customHeight="1" x14ac:dyDescent="0.25">
      <c r="A1" s="299" t="s">
        <v>1031</v>
      </c>
    </row>
    <row r="2" spans="1:8" ht="15" customHeight="1" x14ac:dyDescent="0.25">
      <c r="A2" s="175" t="s">
        <v>953</v>
      </c>
      <c r="H2" s="412" t="s">
        <v>1068</v>
      </c>
    </row>
    <row r="3" spans="1:8" ht="15" customHeight="1" x14ac:dyDescent="0.25">
      <c r="A3" s="305"/>
    </row>
    <row r="4" spans="1:8" ht="15" customHeight="1" thickBot="1" x14ac:dyDescent="0.3">
      <c r="A4" s="197"/>
    </row>
    <row r="5" spans="1:8" ht="15" customHeight="1" thickTop="1" x14ac:dyDescent="0.25">
      <c r="A5" s="444" t="s">
        <v>301</v>
      </c>
      <c r="B5" s="338" t="s">
        <v>302</v>
      </c>
      <c r="C5" s="198" t="s">
        <v>303</v>
      </c>
      <c r="D5" s="338" t="s">
        <v>302</v>
      </c>
      <c r="E5" s="198" t="s">
        <v>303</v>
      </c>
      <c r="F5" s="525" t="s">
        <v>304</v>
      </c>
    </row>
    <row r="6" spans="1:8" ht="15" customHeight="1" thickBot="1" x14ac:dyDescent="0.3">
      <c r="A6" s="524"/>
      <c r="B6" s="339" t="s">
        <v>306</v>
      </c>
      <c r="C6" s="340" t="s">
        <v>307</v>
      </c>
      <c r="D6" s="339" t="s">
        <v>306</v>
      </c>
      <c r="E6" s="340" t="s">
        <v>307</v>
      </c>
      <c r="F6" s="526"/>
    </row>
    <row r="7" spans="1:8" ht="15" customHeight="1" thickBot="1" x14ac:dyDescent="0.3">
      <c r="A7" s="341" t="s">
        <v>305</v>
      </c>
      <c r="B7" s="527">
        <v>2020</v>
      </c>
      <c r="C7" s="528"/>
      <c r="D7" s="527">
        <v>2021</v>
      </c>
      <c r="E7" s="528"/>
      <c r="F7" s="342" t="s">
        <v>308</v>
      </c>
    </row>
    <row r="8" spans="1:8" ht="15" customHeight="1" thickTop="1" x14ac:dyDescent="0.25">
      <c r="A8" s="287" t="s">
        <v>309</v>
      </c>
      <c r="B8" s="343"/>
      <c r="C8" s="344"/>
      <c r="D8" s="343"/>
      <c r="E8" s="343"/>
      <c r="F8" s="288" t="s">
        <v>310</v>
      </c>
    </row>
    <row r="9" spans="1:8" ht="15" customHeight="1" x14ac:dyDescent="0.25">
      <c r="A9" s="187" t="s">
        <v>311</v>
      </c>
      <c r="B9" s="345">
        <v>1213.7425382301988</v>
      </c>
      <c r="C9" s="346">
        <v>4.9796608608771598</v>
      </c>
      <c r="D9" s="345">
        <v>1784.9957905949859</v>
      </c>
      <c r="E9" s="345">
        <v>7.3233600992655541</v>
      </c>
      <c r="F9" s="187" t="s">
        <v>311</v>
      </c>
      <c r="G9" s="247"/>
    </row>
    <row r="10" spans="1:8" ht="15" customHeight="1" x14ac:dyDescent="0.25">
      <c r="A10" s="187" t="s">
        <v>312</v>
      </c>
      <c r="B10" s="345">
        <v>779.91671919264513</v>
      </c>
      <c r="C10" s="346">
        <v>2.1215296207840844</v>
      </c>
      <c r="D10" s="345">
        <v>825.91788079839102</v>
      </c>
      <c r="E10" s="345">
        <v>2.2466619900940943</v>
      </c>
      <c r="F10" s="187" t="s">
        <v>312</v>
      </c>
    </row>
    <row r="11" spans="1:8" ht="15" customHeight="1" x14ac:dyDescent="0.25">
      <c r="A11" s="187" t="s">
        <v>1019</v>
      </c>
      <c r="B11" s="345">
        <v>725.15519567012359</v>
      </c>
      <c r="C11" s="346">
        <v>2.0375251353473551</v>
      </c>
      <c r="D11" s="345">
        <v>670.19289894813073</v>
      </c>
      <c r="E11" s="345">
        <v>1.8830932816749952</v>
      </c>
      <c r="F11" s="187" t="s">
        <v>1019</v>
      </c>
    </row>
    <row r="12" spans="1:8" ht="15" customHeight="1" x14ac:dyDescent="0.25">
      <c r="A12" s="187" t="s">
        <v>313</v>
      </c>
      <c r="B12" s="345">
        <v>973.14005779352897</v>
      </c>
      <c r="C12" s="346">
        <v>1.8798826600346348</v>
      </c>
      <c r="D12" s="345">
        <v>929.30761927252706</v>
      </c>
      <c r="E12" s="345">
        <v>1.7952084752009565</v>
      </c>
      <c r="F12" s="187" t="s">
        <v>313</v>
      </c>
    </row>
    <row r="13" spans="1:8" ht="15" customHeight="1" x14ac:dyDescent="0.25">
      <c r="A13" s="187" t="s">
        <v>317</v>
      </c>
      <c r="B13" s="345">
        <v>851.45865522956319</v>
      </c>
      <c r="C13" s="346">
        <v>1.3163968634213499</v>
      </c>
      <c r="D13" s="345">
        <v>866.08255762955685</v>
      </c>
      <c r="E13" s="345">
        <v>1.3390061341499928</v>
      </c>
      <c r="F13" s="187" t="s">
        <v>317</v>
      </c>
    </row>
    <row r="14" spans="1:8" ht="15" customHeight="1" x14ac:dyDescent="0.25">
      <c r="A14" s="187" t="s">
        <v>314</v>
      </c>
      <c r="B14" s="345">
        <v>1202.4626093636432</v>
      </c>
      <c r="C14" s="346">
        <v>1.2528653837519854</v>
      </c>
      <c r="D14" s="345">
        <v>425.97910341680932</v>
      </c>
      <c r="E14" s="345">
        <v>1.1882262298934709</v>
      </c>
      <c r="F14" s="187" t="s">
        <v>324</v>
      </c>
    </row>
    <row r="15" spans="1:8" ht="15" customHeight="1" x14ac:dyDescent="0.25">
      <c r="A15" s="187" t="s">
        <v>324</v>
      </c>
      <c r="B15" s="345">
        <v>434.83614739631219</v>
      </c>
      <c r="C15" s="346">
        <v>1.2129320708404803</v>
      </c>
      <c r="D15" s="345">
        <v>952.21918398570381</v>
      </c>
      <c r="E15" s="345">
        <v>1.1682524218306225</v>
      </c>
      <c r="F15" s="187" t="s">
        <v>316</v>
      </c>
    </row>
    <row r="16" spans="1:8" ht="15" customHeight="1" x14ac:dyDescent="0.25">
      <c r="A16" s="187" t="s">
        <v>316</v>
      </c>
      <c r="B16" s="345">
        <v>949.38862771796732</v>
      </c>
      <c r="C16" s="346">
        <v>1.1647796875373795</v>
      </c>
      <c r="D16" s="345">
        <v>551.82572330153289</v>
      </c>
      <c r="E16" s="345">
        <v>1.1522294397843751</v>
      </c>
      <c r="F16" s="187" t="s">
        <v>1085</v>
      </c>
    </row>
    <row r="17" spans="1:6" ht="15" customHeight="1" x14ac:dyDescent="0.25">
      <c r="A17" s="187" t="s">
        <v>315</v>
      </c>
      <c r="B17" s="345">
        <v>774.61747712075794</v>
      </c>
      <c r="C17" s="346">
        <v>1.121886100745529</v>
      </c>
      <c r="D17" s="345">
        <v>1090.3218226066083</v>
      </c>
      <c r="E17" s="345">
        <v>1.1360240709822229</v>
      </c>
      <c r="F17" s="187" t="s">
        <v>314</v>
      </c>
    </row>
    <row r="18" spans="1:6" ht="15" customHeight="1" x14ac:dyDescent="0.25">
      <c r="A18" s="187" t="s">
        <v>1026</v>
      </c>
      <c r="B18" s="345">
        <v>187.5898282230215</v>
      </c>
      <c r="C18" s="346">
        <v>1.0800888313163375</v>
      </c>
      <c r="D18" s="345">
        <v>774.73525167988146</v>
      </c>
      <c r="E18" s="345">
        <v>1.1220566747963407</v>
      </c>
      <c r="F18" s="187" t="s">
        <v>315</v>
      </c>
    </row>
    <row r="19" spans="1:6" ht="15" customHeight="1" x14ac:dyDescent="0.25">
      <c r="A19" s="287" t="s">
        <v>1086</v>
      </c>
      <c r="B19" s="347"/>
      <c r="C19" s="348"/>
      <c r="D19" s="347"/>
      <c r="E19" s="347"/>
      <c r="F19" s="288" t="s">
        <v>1087</v>
      </c>
    </row>
    <row r="20" spans="1:6" ht="15" customHeight="1" x14ac:dyDescent="0.25">
      <c r="A20" s="187" t="s">
        <v>311</v>
      </c>
      <c r="B20" s="345">
        <v>3426.1370721875765</v>
      </c>
      <c r="C20" s="346">
        <v>14.056523640713779</v>
      </c>
      <c r="D20" s="345">
        <v>4237.8847369601035</v>
      </c>
      <c r="E20" s="345">
        <v>17.386907101666136</v>
      </c>
      <c r="F20" s="187" t="s">
        <v>311</v>
      </c>
    </row>
    <row r="21" spans="1:6" ht="15" customHeight="1" x14ac:dyDescent="0.25">
      <c r="A21" s="187" t="s">
        <v>312</v>
      </c>
      <c r="B21" s="345">
        <v>2455.5894640723182</v>
      </c>
      <c r="C21" s="346">
        <v>6.6796949678263369</v>
      </c>
      <c r="D21" s="345">
        <v>2358.5070579577109</v>
      </c>
      <c r="E21" s="345">
        <v>6.4156113866430307</v>
      </c>
      <c r="F21" s="187" t="s">
        <v>312</v>
      </c>
    </row>
    <row r="22" spans="1:6" ht="15" customHeight="1" x14ac:dyDescent="0.25">
      <c r="A22" s="187" t="s">
        <v>313</v>
      </c>
      <c r="B22" s="345">
        <v>1927.4402669022084</v>
      </c>
      <c r="C22" s="346">
        <v>3.723371067693483</v>
      </c>
      <c r="D22" s="345">
        <v>2232.9361241714209</v>
      </c>
      <c r="E22" s="345">
        <v>4.3135187655438338</v>
      </c>
      <c r="F22" s="187" t="s">
        <v>313</v>
      </c>
    </row>
    <row r="23" spans="1:6" ht="15" customHeight="1" x14ac:dyDescent="0.25">
      <c r="A23" s="187" t="s">
        <v>314</v>
      </c>
      <c r="B23" s="345">
        <v>1193.1599943997494</v>
      </c>
      <c r="C23" s="346">
        <v>1.2431728376587612</v>
      </c>
      <c r="D23" s="345">
        <v>1376.4156150281299</v>
      </c>
      <c r="E23" s="345">
        <v>1.4341098544736028</v>
      </c>
      <c r="F23" s="187" t="s">
        <v>314</v>
      </c>
    </row>
    <row r="24" spans="1:6" ht="15" customHeight="1" x14ac:dyDescent="0.25">
      <c r="A24" s="187" t="s">
        <v>319</v>
      </c>
      <c r="B24" s="345">
        <v>432.7611561452357</v>
      </c>
      <c r="C24" s="346">
        <v>1.0174475858025009</v>
      </c>
      <c r="D24" s="345">
        <v>385.32235907952156</v>
      </c>
      <c r="E24" s="345">
        <v>0.90591611200338928</v>
      </c>
      <c r="F24" s="187" t="s">
        <v>319</v>
      </c>
    </row>
    <row r="25" spans="1:6" ht="15" customHeight="1" x14ac:dyDescent="0.25">
      <c r="A25" s="187" t="s">
        <v>1020</v>
      </c>
      <c r="B25" s="345">
        <v>407.07650723930368</v>
      </c>
      <c r="C25" s="346">
        <v>0.82766043274093959</v>
      </c>
      <c r="D25" s="345">
        <v>392.47319537751042</v>
      </c>
      <c r="E25" s="345">
        <v>0.79796924889702037</v>
      </c>
      <c r="F25" s="187" t="s">
        <v>1020</v>
      </c>
    </row>
    <row r="26" spans="1:6" ht="15" customHeight="1" x14ac:dyDescent="0.25">
      <c r="A26" s="187" t="s">
        <v>1021</v>
      </c>
      <c r="B26" s="345">
        <v>327.93749449788737</v>
      </c>
      <c r="C26" s="346">
        <v>0.42631916916642276</v>
      </c>
      <c r="D26" s="345">
        <v>242.11399482802196</v>
      </c>
      <c r="E26" s="345">
        <v>0.31474850802493659</v>
      </c>
      <c r="F26" s="187" t="s">
        <v>1021</v>
      </c>
    </row>
    <row r="27" spans="1:6" ht="15" customHeight="1" x14ac:dyDescent="0.25">
      <c r="A27" s="187" t="s">
        <v>320</v>
      </c>
      <c r="B27" s="345">
        <v>262.22604313178482</v>
      </c>
      <c r="C27" s="346">
        <v>0.35645489449029411</v>
      </c>
      <c r="D27" s="345">
        <v>189.26254401456788</v>
      </c>
      <c r="E27" s="345">
        <v>0.2338220031560084</v>
      </c>
      <c r="F27" s="187" t="s">
        <v>1088</v>
      </c>
    </row>
    <row r="28" spans="1:6" ht="15" customHeight="1" x14ac:dyDescent="0.25">
      <c r="A28" s="187" t="s">
        <v>321</v>
      </c>
      <c r="B28" s="345">
        <v>218.30079103994916</v>
      </c>
      <c r="C28" s="346">
        <v>0.34017014840893378</v>
      </c>
      <c r="D28" s="345">
        <v>136.92777087411227</v>
      </c>
      <c r="E28" s="345">
        <v>0.21169705303584094</v>
      </c>
      <c r="F28" s="187" t="s">
        <v>317</v>
      </c>
    </row>
    <row r="29" spans="1:6" ht="15" customHeight="1" x14ac:dyDescent="0.25">
      <c r="A29" s="187" t="s">
        <v>317</v>
      </c>
      <c r="B29" s="345">
        <v>173.17138235357501</v>
      </c>
      <c r="C29" s="346">
        <v>0.267731454915006</v>
      </c>
      <c r="D29" s="345">
        <v>193.53762160315475</v>
      </c>
      <c r="E29" s="345">
        <v>0.20381391942032767</v>
      </c>
      <c r="F29" s="187" t="s">
        <v>322</v>
      </c>
    </row>
    <row r="30" spans="1:6" ht="15" customHeight="1" x14ac:dyDescent="0.25">
      <c r="A30" s="287" t="s">
        <v>1089</v>
      </c>
      <c r="B30" s="349"/>
      <c r="C30" s="350"/>
      <c r="D30" s="349"/>
      <c r="E30" s="349"/>
      <c r="F30" s="288" t="s">
        <v>1090</v>
      </c>
    </row>
    <row r="31" spans="1:6" ht="15" customHeight="1" x14ac:dyDescent="0.25">
      <c r="A31" s="187" t="s">
        <v>311</v>
      </c>
      <c r="B31" s="345">
        <v>5218.9618362884694</v>
      </c>
      <c r="C31" s="346">
        <v>21.412003923395709</v>
      </c>
      <c r="D31" s="345">
        <v>7677.5081935706785</v>
      </c>
      <c r="E31" s="345">
        <v>31.498761768977925</v>
      </c>
      <c r="F31" s="187" t="s">
        <v>311</v>
      </c>
    </row>
    <row r="32" spans="1:6" ht="15" customHeight="1" x14ac:dyDescent="0.25">
      <c r="A32" s="187" t="s">
        <v>312</v>
      </c>
      <c r="B32" s="345">
        <v>4041.902278146667</v>
      </c>
      <c r="C32" s="346">
        <v>10.994783412618103</v>
      </c>
      <c r="D32" s="345">
        <v>4221.4636405684505</v>
      </c>
      <c r="E32" s="345">
        <v>11.483226267799495</v>
      </c>
      <c r="F32" s="187" t="s">
        <v>312</v>
      </c>
    </row>
    <row r="33" spans="1:6" ht="15" customHeight="1" x14ac:dyDescent="0.25">
      <c r="A33" s="187" t="s">
        <v>324</v>
      </c>
      <c r="B33" s="345">
        <v>1052.8087426080506</v>
      </c>
      <c r="C33" s="346">
        <v>2.9367050003013961</v>
      </c>
      <c r="D33" s="345">
        <v>1034.4795857645865</v>
      </c>
      <c r="E33" s="345">
        <v>2.8855776450895023</v>
      </c>
      <c r="F33" s="187" t="s">
        <v>324</v>
      </c>
    </row>
    <row r="34" spans="1:6" ht="15" customHeight="1" x14ac:dyDescent="0.25">
      <c r="A34" s="187" t="s">
        <v>322</v>
      </c>
      <c r="B34" s="345">
        <v>2579.1476230700046</v>
      </c>
      <c r="C34" s="346">
        <v>2.7160930338360165</v>
      </c>
      <c r="D34" s="345">
        <v>1846.7881855318014</v>
      </c>
      <c r="E34" s="345">
        <v>2.8552251596787337</v>
      </c>
      <c r="F34" s="187" t="s">
        <v>317</v>
      </c>
    </row>
    <row r="35" spans="1:6" ht="15" customHeight="1" x14ac:dyDescent="0.25">
      <c r="A35" s="187" t="s">
        <v>323</v>
      </c>
      <c r="B35" s="345">
        <v>945.7590801922853</v>
      </c>
      <c r="C35" s="346">
        <v>2.6279845509399946</v>
      </c>
      <c r="D35" s="345">
        <v>2615.1297811684321</v>
      </c>
      <c r="E35" s="345">
        <v>2.753985742294943</v>
      </c>
      <c r="F35" s="187" t="s">
        <v>322</v>
      </c>
    </row>
    <row r="36" spans="1:6" ht="15" customHeight="1" x14ac:dyDescent="0.25">
      <c r="A36" s="187" t="s">
        <v>317</v>
      </c>
      <c r="B36" s="345">
        <v>1668.8361485804819</v>
      </c>
      <c r="C36" s="346">
        <v>2.5801025781612559</v>
      </c>
      <c r="D36" s="345">
        <v>697.65123841952141</v>
      </c>
      <c r="E36" s="345">
        <v>2.6113611259901233</v>
      </c>
      <c r="F36" s="187" t="s">
        <v>325</v>
      </c>
    </row>
    <row r="37" spans="1:6" ht="15" customHeight="1" x14ac:dyDescent="0.25">
      <c r="A37" s="187" t="s">
        <v>325</v>
      </c>
      <c r="B37" s="345">
        <v>653.06589091669218</v>
      </c>
      <c r="C37" s="346">
        <v>2.4444748125344069</v>
      </c>
      <c r="D37" s="345">
        <v>936.16408519405149</v>
      </c>
      <c r="E37" s="345">
        <v>2.6013228998389781</v>
      </c>
      <c r="F37" s="187" t="s">
        <v>323</v>
      </c>
    </row>
    <row r="38" spans="1:6" ht="15" customHeight="1" x14ac:dyDescent="0.25">
      <c r="A38" s="187" t="s">
        <v>326</v>
      </c>
      <c r="B38" s="345">
        <v>1547.6040125954296</v>
      </c>
      <c r="C38" s="346">
        <v>2.2933582475259024</v>
      </c>
      <c r="D38" s="345">
        <v>869.08994820612543</v>
      </c>
      <c r="E38" s="345">
        <v>2.4419498404218194</v>
      </c>
      <c r="F38" s="187" t="s">
        <v>1019</v>
      </c>
    </row>
    <row r="39" spans="1:6" ht="15" customHeight="1" x14ac:dyDescent="0.25">
      <c r="A39" s="187" t="s">
        <v>1019</v>
      </c>
      <c r="B39" s="345">
        <v>784.46689364259475</v>
      </c>
      <c r="C39" s="346">
        <v>2.2041778410862456</v>
      </c>
      <c r="D39" s="345">
        <v>1475.0993635168802</v>
      </c>
      <c r="E39" s="345">
        <v>2.1859153011423493</v>
      </c>
      <c r="F39" s="187" t="s">
        <v>326</v>
      </c>
    </row>
    <row r="40" spans="1:6" ht="15" customHeight="1" x14ac:dyDescent="0.25">
      <c r="A40" s="187" t="s">
        <v>313</v>
      </c>
      <c r="B40" s="345">
        <v>1036.2118905984316</v>
      </c>
      <c r="C40" s="346">
        <v>2.0017229274010582</v>
      </c>
      <c r="D40" s="345">
        <v>1013.2031102381279</v>
      </c>
      <c r="E40" s="345">
        <v>1.9572752583512885</v>
      </c>
      <c r="F40" s="187" t="s">
        <v>313</v>
      </c>
    </row>
    <row r="41" spans="1:6" ht="15" customHeight="1" x14ac:dyDescent="0.25">
      <c r="A41" s="287" t="s">
        <v>327</v>
      </c>
      <c r="B41" s="349"/>
      <c r="C41" s="350"/>
      <c r="D41" s="349"/>
      <c r="E41" s="349"/>
      <c r="F41" s="288" t="s">
        <v>328</v>
      </c>
    </row>
    <row r="42" spans="1:6" ht="15" customHeight="1" x14ac:dyDescent="0.25">
      <c r="A42" s="187" t="s">
        <v>311</v>
      </c>
      <c r="B42" s="345">
        <v>69362.305371571478</v>
      </c>
      <c r="C42" s="346">
        <v>284.57497895943004</v>
      </c>
      <c r="D42" s="345">
        <v>111617.85966365204</v>
      </c>
      <c r="E42" s="345">
        <v>457.9382114698123</v>
      </c>
      <c r="F42" s="187" t="s">
        <v>311</v>
      </c>
    </row>
    <row r="43" spans="1:6" ht="15" customHeight="1" x14ac:dyDescent="0.25">
      <c r="A43" s="187" t="s">
        <v>313</v>
      </c>
      <c r="B43" s="345">
        <v>16086.085205982896</v>
      </c>
      <c r="C43" s="346">
        <v>31.074615009818988</v>
      </c>
      <c r="D43" s="345">
        <v>17840.086741408242</v>
      </c>
      <c r="E43" s="345">
        <v>34.462942358706954</v>
      </c>
      <c r="F43" s="187" t="s">
        <v>313</v>
      </c>
    </row>
    <row r="44" spans="1:6" ht="15" customHeight="1" x14ac:dyDescent="0.25">
      <c r="A44" s="187" t="s">
        <v>315</v>
      </c>
      <c r="B44" s="345">
        <v>6590.9174055911708</v>
      </c>
      <c r="C44" s="346">
        <v>9.5456904173901034</v>
      </c>
      <c r="D44" s="345">
        <v>7897.2244505610397</v>
      </c>
      <c r="E44" s="345">
        <v>11.702712501942798</v>
      </c>
      <c r="F44" s="187" t="s">
        <v>326</v>
      </c>
    </row>
    <row r="45" spans="1:6" ht="15" customHeight="1" x14ac:dyDescent="0.25">
      <c r="A45" s="187" t="s">
        <v>329</v>
      </c>
      <c r="B45" s="345">
        <v>6916.1452279931127</v>
      </c>
      <c r="C45" s="346">
        <v>9.0927733007192977</v>
      </c>
      <c r="D45" s="345">
        <v>3993.3536097082097</v>
      </c>
      <c r="E45" s="345">
        <v>11.139061672826248</v>
      </c>
      <c r="F45" s="187" t="s">
        <v>324</v>
      </c>
    </row>
    <row r="46" spans="1:6" ht="15" customHeight="1" x14ac:dyDescent="0.25">
      <c r="A46" s="187" t="s">
        <v>326</v>
      </c>
      <c r="B46" s="345">
        <v>6045.178290976778</v>
      </c>
      <c r="C46" s="346">
        <v>8.958208545948219</v>
      </c>
      <c r="D46" s="345">
        <v>6906.7264128965298</v>
      </c>
      <c r="E46" s="345">
        <v>10.0030797046846</v>
      </c>
      <c r="F46" s="187" t="s">
        <v>315</v>
      </c>
    </row>
    <row r="47" spans="1:6" ht="15" customHeight="1" x14ac:dyDescent="0.25">
      <c r="A47" s="187" t="s">
        <v>330</v>
      </c>
      <c r="B47" s="345">
        <v>2337.3421465105912</v>
      </c>
      <c r="C47" s="346">
        <v>8.2984525545359329</v>
      </c>
      <c r="D47" s="345">
        <v>7277.3570855954058</v>
      </c>
      <c r="E47" s="345">
        <v>9.5676646493589512</v>
      </c>
      <c r="F47" s="187" t="s">
        <v>329</v>
      </c>
    </row>
    <row r="48" spans="1:6" ht="15" customHeight="1" x14ac:dyDescent="0.25">
      <c r="A48" s="187" t="s">
        <v>1026</v>
      </c>
      <c r="B48" s="345">
        <v>1436.6889068727376</v>
      </c>
      <c r="C48" s="346">
        <v>8.2720457558310549</v>
      </c>
      <c r="D48" s="345">
        <v>2452.8723933499818</v>
      </c>
      <c r="E48" s="345">
        <v>8.7086288196761394</v>
      </c>
      <c r="F48" s="187" t="s">
        <v>330</v>
      </c>
    </row>
    <row r="49" spans="1:6" ht="15" customHeight="1" x14ac:dyDescent="0.25">
      <c r="A49" s="187" t="s">
        <v>318</v>
      </c>
      <c r="B49" s="345">
        <v>2954.2152038512859</v>
      </c>
      <c r="C49" s="346">
        <v>8.2404887136716489</v>
      </c>
      <c r="D49" s="345">
        <v>1498.637530430278</v>
      </c>
      <c r="E49" s="345">
        <v>8.6287282958905926</v>
      </c>
      <c r="F49" s="187" t="s">
        <v>1026</v>
      </c>
    </row>
    <row r="50" spans="1:6" ht="15" customHeight="1" x14ac:dyDescent="0.25">
      <c r="A50" s="187" t="s">
        <v>324</v>
      </c>
      <c r="B50" s="345">
        <v>3022.7363915527117</v>
      </c>
      <c r="C50" s="346">
        <v>8.0533286927924337</v>
      </c>
      <c r="D50" s="345">
        <v>5488.5969111101122</v>
      </c>
      <c r="E50" s="345">
        <v>8.4856401587948742</v>
      </c>
      <c r="F50" s="187" t="s">
        <v>317</v>
      </c>
    </row>
    <row r="51" spans="1:6" ht="15" customHeight="1" x14ac:dyDescent="0.25">
      <c r="A51" s="187" t="s">
        <v>331</v>
      </c>
      <c r="B51" s="345">
        <v>3555.7421485983473</v>
      </c>
      <c r="C51" s="346">
        <v>7.677301411202305</v>
      </c>
      <c r="D51" s="345">
        <v>3162.2820447872664</v>
      </c>
      <c r="E51" s="345">
        <v>8.4251133499953816</v>
      </c>
      <c r="F51" s="187" t="s">
        <v>318</v>
      </c>
    </row>
    <row r="53" spans="1:6" ht="15" customHeight="1" x14ac:dyDescent="0.25">
      <c r="A53" s="172" t="s">
        <v>1084</v>
      </c>
      <c r="F53" s="172" t="s">
        <v>1084</v>
      </c>
    </row>
  </sheetData>
  <mergeCells count="4">
    <mergeCell ref="A5:A6"/>
    <mergeCell ref="F5:F6"/>
    <mergeCell ref="B7:C7"/>
    <mergeCell ref="D7:E7"/>
  </mergeCells>
  <hyperlinks>
    <hyperlink ref="H2" location="'Obsah Content'!A1" display="Obsah/Content"/>
    <hyperlink ref="A53" r:id="rId1" location="!/view/sk/vbd_sk_win2/zp3803rs/v_zp3803rs_00_00_00_sk"/>
    <hyperlink ref="F53" r:id="rId2" location="!/view/sk/vbd_sk_win2/zp3803rs/v_zp3803rs_00_00_00_en" display="DATAcube zp3003rr"/>
  </hyperlinks>
  <pageMargins left="0.7" right="0.7" top="0.75" bottom="0.75" header="0.3" footer="0.3"/>
  <pageSetup paperSize="9" orientation="portrait"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Normal="100" workbookViewId="0"/>
  </sheetViews>
  <sheetFormatPr defaultColWidth="9.140625" defaultRowHeight="15" customHeight="1" x14ac:dyDescent="0.25"/>
  <cols>
    <col min="1" max="1" width="28.7109375" style="139" customWidth="1"/>
    <col min="2" max="5" width="12.7109375" style="139" customWidth="1"/>
    <col min="6" max="16384" width="9.140625" style="139"/>
  </cols>
  <sheetData>
    <row r="1" spans="1:7" ht="15" customHeight="1" x14ac:dyDescent="0.25">
      <c r="A1" s="299" t="s">
        <v>1032</v>
      </c>
      <c r="B1" s="299"/>
    </row>
    <row r="2" spans="1:7" ht="15" customHeight="1" x14ac:dyDescent="0.25">
      <c r="A2" s="175" t="s">
        <v>1033</v>
      </c>
      <c r="F2" s="412" t="s">
        <v>1068</v>
      </c>
    </row>
    <row r="3" spans="1:7" ht="15" customHeight="1" x14ac:dyDescent="0.25">
      <c r="A3" s="197"/>
    </row>
    <row r="4" spans="1:7" ht="15" customHeight="1" thickBot="1" x14ac:dyDescent="0.3">
      <c r="A4" s="197" t="s">
        <v>332</v>
      </c>
      <c r="E4" s="351" t="s">
        <v>333</v>
      </c>
    </row>
    <row r="5" spans="1:7" ht="15" customHeight="1" thickTop="1" x14ac:dyDescent="0.25">
      <c r="A5" s="487" t="s">
        <v>334</v>
      </c>
      <c r="B5" s="214" t="s">
        <v>336</v>
      </c>
      <c r="C5" s="198" t="s">
        <v>339</v>
      </c>
      <c r="D5" s="198" t="s">
        <v>343</v>
      </c>
      <c r="E5" s="227" t="s">
        <v>345</v>
      </c>
      <c r="F5" s="154"/>
    </row>
    <row r="6" spans="1:7" ht="15" customHeight="1" x14ac:dyDescent="0.25">
      <c r="A6" s="502"/>
      <c r="B6" s="208" t="s">
        <v>810</v>
      </c>
      <c r="C6" s="352" t="s">
        <v>340</v>
      </c>
      <c r="D6" s="352" t="s">
        <v>812</v>
      </c>
      <c r="E6" s="213"/>
      <c r="F6" s="154"/>
    </row>
    <row r="7" spans="1:7" ht="15" customHeight="1" x14ac:dyDescent="0.25">
      <c r="A7" s="529" t="s">
        <v>335</v>
      </c>
      <c r="B7" s="352" t="s">
        <v>811</v>
      </c>
      <c r="C7" s="352" t="s">
        <v>341</v>
      </c>
      <c r="D7" s="352" t="s">
        <v>815</v>
      </c>
      <c r="E7" s="213" t="s">
        <v>346</v>
      </c>
      <c r="F7" s="154"/>
    </row>
    <row r="8" spans="1:7" ht="15" customHeight="1" thickBot="1" x14ac:dyDescent="0.3">
      <c r="A8" s="530"/>
      <c r="B8" s="353" t="s">
        <v>809</v>
      </c>
      <c r="C8" s="199" t="s">
        <v>342</v>
      </c>
      <c r="D8" s="353" t="s">
        <v>344</v>
      </c>
      <c r="E8" s="229" t="s">
        <v>347</v>
      </c>
      <c r="F8" s="354"/>
    </row>
    <row r="9" spans="1:7" ht="15" customHeight="1" thickTop="1" x14ac:dyDescent="0.25">
      <c r="A9" s="182" t="s">
        <v>348</v>
      </c>
      <c r="B9" s="143">
        <v>18.8</v>
      </c>
      <c r="C9" s="142" t="s">
        <v>140</v>
      </c>
      <c r="D9" s="355" t="s">
        <v>140</v>
      </c>
      <c r="E9" s="356" t="s">
        <v>140</v>
      </c>
      <c r="F9" s="357"/>
      <c r="G9" s="356"/>
    </row>
    <row r="10" spans="1:7" ht="15" customHeight="1" x14ac:dyDescent="0.25">
      <c r="A10" s="284" t="s">
        <v>349</v>
      </c>
      <c r="B10" s="143">
        <v>24</v>
      </c>
      <c r="C10" s="143">
        <v>31.1</v>
      </c>
      <c r="D10" s="358">
        <v>288</v>
      </c>
      <c r="E10" s="359">
        <v>0.5</v>
      </c>
      <c r="F10" s="357"/>
      <c r="G10" s="247"/>
    </row>
    <row r="11" spans="1:7" ht="15" customHeight="1" x14ac:dyDescent="0.25">
      <c r="A11" s="284" t="s">
        <v>350</v>
      </c>
      <c r="B11" s="143">
        <v>14.9</v>
      </c>
      <c r="C11" s="143">
        <v>9.3000000000000007</v>
      </c>
      <c r="D11" s="355" t="s">
        <v>140</v>
      </c>
      <c r="E11" s="356" t="s">
        <v>140</v>
      </c>
      <c r="F11" s="357"/>
    </row>
    <row r="12" spans="1:7" ht="15" customHeight="1" x14ac:dyDescent="0.25">
      <c r="A12" s="284" t="s">
        <v>351</v>
      </c>
      <c r="B12" s="143">
        <v>17.8</v>
      </c>
      <c r="C12" s="143">
        <v>15.5</v>
      </c>
      <c r="D12" s="355" t="s">
        <v>140</v>
      </c>
      <c r="E12" s="356" t="s">
        <v>140</v>
      </c>
      <c r="F12" s="357"/>
    </row>
    <row r="13" spans="1:7" ht="15" customHeight="1" x14ac:dyDescent="0.25">
      <c r="A13" s="284" t="s">
        <v>352</v>
      </c>
      <c r="B13" s="143">
        <v>21.6</v>
      </c>
      <c r="C13" s="142" t="s">
        <v>140</v>
      </c>
      <c r="D13" s="355" t="s">
        <v>140</v>
      </c>
      <c r="E13" s="356" t="s">
        <v>140</v>
      </c>
      <c r="F13" s="357"/>
    </row>
    <row r="14" spans="1:7" ht="15" customHeight="1" x14ac:dyDescent="0.25">
      <c r="A14" s="284" t="s">
        <v>353</v>
      </c>
      <c r="B14" s="143">
        <v>26.3</v>
      </c>
      <c r="C14" s="143">
        <v>21.6</v>
      </c>
      <c r="D14" s="358">
        <v>468</v>
      </c>
      <c r="E14" s="359">
        <v>0.9</v>
      </c>
      <c r="F14" s="357"/>
    </row>
    <row r="15" spans="1:7" ht="15" customHeight="1" x14ac:dyDescent="0.25">
      <c r="A15" s="284" t="s">
        <v>354</v>
      </c>
      <c r="B15" s="143">
        <v>25.7</v>
      </c>
      <c r="C15" s="143">
        <v>23.6</v>
      </c>
      <c r="D15" s="358">
        <v>566</v>
      </c>
      <c r="E15" s="359">
        <v>0.9</v>
      </c>
      <c r="F15" s="357"/>
    </row>
    <row r="16" spans="1:7" ht="15" customHeight="1" x14ac:dyDescent="0.25">
      <c r="A16" s="284" t="s">
        <v>355</v>
      </c>
      <c r="B16" s="143">
        <v>30.4</v>
      </c>
      <c r="C16" s="143">
        <v>8.4</v>
      </c>
      <c r="D16" s="355" t="s">
        <v>140</v>
      </c>
      <c r="E16" s="356" t="s">
        <v>140</v>
      </c>
      <c r="F16" s="357"/>
    </row>
    <row r="17" spans="1:6" ht="15" customHeight="1" x14ac:dyDescent="0.25">
      <c r="A17" s="284" t="s">
        <v>356</v>
      </c>
      <c r="B17" s="143">
        <v>21.1</v>
      </c>
      <c r="C17" s="142" t="s">
        <v>140</v>
      </c>
      <c r="D17" s="355" t="s">
        <v>140</v>
      </c>
      <c r="E17" s="356" t="s">
        <v>140</v>
      </c>
      <c r="F17" s="357"/>
    </row>
    <row r="18" spans="1:6" ht="15" customHeight="1" x14ac:dyDescent="0.25">
      <c r="A18" s="284" t="s">
        <v>357</v>
      </c>
      <c r="B18" s="143">
        <v>18.600000000000001</v>
      </c>
      <c r="C18" s="142" t="s">
        <v>140</v>
      </c>
      <c r="D18" s="355" t="s">
        <v>140</v>
      </c>
      <c r="E18" s="356" t="s">
        <v>140</v>
      </c>
      <c r="F18" s="357"/>
    </row>
    <row r="19" spans="1:6" ht="15" customHeight="1" x14ac:dyDescent="0.25">
      <c r="A19" s="284" t="s">
        <v>358</v>
      </c>
      <c r="B19" s="143">
        <v>16.3</v>
      </c>
      <c r="C19" s="142" t="s">
        <v>140</v>
      </c>
      <c r="D19" s="355" t="s">
        <v>140</v>
      </c>
      <c r="E19" s="356" t="s">
        <v>140</v>
      </c>
      <c r="F19" s="357"/>
    </row>
    <row r="20" spans="1:6" ht="15" customHeight="1" x14ac:dyDescent="0.25">
      <c r="A20" s="284" t="s">
        <v>359</v>
      </c>
      <c r="B20" s="143">
        <v>21.5</v>
      </c>
      <c r="C20" s="143">
        <v>20.9</v>
      </c>
      <c r="D20" s="358">
        <v>952</v>
      </c>
      <c r="E20" s="359">
        <v>0.7</v>
      </c>
      <c r="F20" s="357"/>
    </row>
    <row r="21" spans="1:6" ht="15" customHeight="1" x14ac:dyDescent="0.25">
      <c r="A21" s="284" t="s">
        <v>360</v>
      </c>
      <c r="B21" s="143">
        <v>36.5</v>
      </c>
      <c r="C21" s="142" t="s">
        <v>140</v>
      </c>
      <c r="D21" s="358">
        <v>623</v>
      </c>
      <c r="E21" s="356" t="s">
        <v>140</v>
      </c>
      <c r="F21" s="357"/>
    </row>
    <row r="22" spans="1:6" ht="15" customHeight="1" x14ac:dyDescent="0.25">
      <c r="A22" s="284" t="s">
        <v>361</v>
      </c>
      <c r="B22" s="143">
        <v>20.100000000000001</v>
      </c>
      <c r="C22" s="142" t="s">
        <v>140</v>
      </c>
      <c r="D22" s="355" t="s">
        <v>140</v>
      </c>
      <c r="E22" s="356" t="s">
        <v>140</v>
      </c>
      <c r="F22" s="357"/>
    </row>
    <row r="23" spans="1:6" ht="15" customHeight="1" x14ac:dyDescent="0.25">
      <c r="A23" s="284" t="s">
        <v>362</v>
      </c>
      <c r="B23" s="143">
        <v>23.2</v>
      </c>
      <c r="C23" s="143">
        <v>13</v>
      </c>
      <c r="D23" s="358">
        <v>474</v>
      </c>
      <c r="E23" s="359">
        <v>0.9</v>
      </c>
      <c r="F23" s="357"/>
    </row>
    <row r="24" spans="1:6" ht="15" customHeight="1" x14ac:dyDescent="0.25">
      <c r="A24" s="284" t="s">
        <v>363</v>
      </c>
      <c r="B24" s="143">
        <v>21.9</v>
      </c>
      <c r="C24" s="143">
        <v>21.7</v>
      </c>
      <c r="D24" s="358">
        <v>306</v>
      </c>
      <c r="E24" s="359">
        <v>0.5</v>
      </c>
      <c r="F24" s="357"/>
    </row>
    <row r="25" spans="1:6" ht="15" customHeight="1" x14ac:dyDescent="0.25">
      <c r="A25" s="284" t="s">
        <v>364</v>
      </c>
      <c r="B25" s="143">
        <v>17.100000000000001</v>
      </c>
      <c r="C25" s="143">
        <v>8.9</v>
      </c>
      <c r="D25" s="355" t="s">
        <v>140</v>
      </c>
      <c r="E25" s="356" t="s">
        <v>140</v>
      </c>
      <c r="F25" s="357"/>
    </row>
    <row r="26" spans="1:6" ht="15" customHeight="1" x14ac:dyDescent="0.25">
      <c r="A26" s="284" t="s">
        <v>365</v>
      </c>
      <c r="B26" s="143">
        <v>22.6</v>
      </c>
      <c r="C26" s="143">
        <v>9.4</v>
      </c>
      <c r="D26" s="355" t="s">
        <v>140</v>
      </c>
      <c r="E26" s="356" t="s">
        <v>140</v>
      </c>
      <c r="F26" s="357"/>
    </row>
    <row r="27" spans="1:6" ht="15" customHeight="1" x14ac:dyDescent="0.25">
      <c r="A27" s="284" t="s">
        <v>366</v>
      </c>
      <c r="B27" s="143">
        <v>25.4</v>
      </c>
      <c r="C27" s="143">
        <v>32.4</v>
      </c>
      <c r="D27" s="358">
        <v>399</v>
      </c>
      <c r="E27" s="359">
        <v>0.8</v>
      </c>
      <c r="F27" s="357"/>
    </row>
    <row r="28" spans="1:6" ht="15" customHeight="1" x14ac:dyDescent="0.25">
      <c r="A28" s="284" t="s">
        <v>367</v>
      </c>
      <c r="B28" s="143">
        <v>20.2</v>
      </c>
      <c r="C28" s="142" t="s">
        <v>140</v>
      </c>
      <c r="D28" s="355" t="s">
        <v>140</v>
      </c>
      <c r="E28" s="356" t="s">
        <v>140</v>
      </c>
      <c r="F28" s="357"/>
    </row>
    <row r="29" spans="1:6" ht="15" customHeight="1" x14ac:dyDescent="0.25">
      <c r="A29" s="284" t="s">
        <v>368</v>
      </c>
      <c r="B29" s="143">
        <v>17.2</v>
      </c>
      <c r="C29" s="143">
        <v>14.8</v>
      </c>
      <c r="D29" s="355" t="s">
        <v>140</v>
      </c>
      <c r="E29" s="356" t="s">
        <v>140</v>
      </c>
      <c r="F29" s="357"/>
    </row>
    <row r="30" spans="1:6" ht="15" customHeight="1" x14ac:dyDescent="0.25">
      <c r="A30" s="284" t="s">
        <v>369</v>
      </c>
      <c r="B30" s="143">
        <v>19.100000000000001</v>
      </c>
      <c r="C30" s="142" t="s">
        <v>140</v>
      </c>
      <c r="D30" s="355" t="s">
        <v>140</v>
      </c>
      <c r="E30" s="356" t="s">
        <v>140</v>
      </c>
      <c r="F30" s="357"/>
    </row>
    <row r="31" spans="1:6" ht="15" customHeight="1" x14ac:dyDescent="0.25">
      <c r="A31" s="284" t="s">
        <v>370</v>
      </c>
      <c r="B31" s="143">
        <v>15.6</v>
      </c>
      <c r="C31" s="142" t="s">
        <v>140</v>
      </c>
      <c r="D31" s="355" t="s">
        <v>140</v>
      </c>
      <c r="E31" s="356" t="s">
        <v>140</v>
      </c>
      <c r="F31" s="357"/>
    </row>
    <row r="32" spans="1:6" ht="15" customHeight="1" x14ac:dyDescent="0.25">
      <c r="A32" s="284" t="s">
        <v>371</v>
      </c>
      <c r="B32" s="143">
        <v>22.6</v>
      </c>
      <c r="C32" s="143">
        <v>25.8</v>
      </c>
      <c r="D32" s="358">
        <v>305</v>
      </c>
      <c r="E32" s="359">
        <v>0.8</v>
      </c>
      <c r="F32" s="357"/>
    </row>
    <row r="33" spans="1:6" ht="15" customHeight="1" x14ac:dyDescent="0.25">
      <c r="A33" s="284" t="s">
        <v>372</v>
      </c>
      <c r="B33" s="143">
        <v>19.399999999999999</v>
      </c>
      <c r="C33" s="142" t="s">
        <v>140</v>
      </c>
      <c r="D33" s="355" t="s">
        <v>140</v>
      </c>
      <c r="E33" s="356" t="s">
        <v>140</v>
      </c>
      <c r="F33" s="357"/>
    </row>
    <row r="34" spans="1:6" ht="15" customHeight="1" x14ac:dyDescent="0.25">
      <c r="A34" s="284" t="s">
        <v>373</v>
      </c>
      <c r="B34" s="143">
        <v>20.6</v>
      </c>
      <c r="C34" s="143">
        <v>28.1</v>
      </c>
      <c r="D34" s="358">
        <v>451</v>
      </c>
      <c r="E34" s="359">
        <v>0.8</v>
      </c>
      <c r="F34" s="357"/>
    </row>
    <row r="35" spans="1:6" ht="15" customHeight="1" x14ac:dyDescent="0.25">
      <c r="A35" s="284" t="s">
        <v>374</v>
      </c>
      <c r="B35" s="143">
        <v>25.9</v>
      </c>
      <c r="C35" s="143">
        <v>17.100000000000001</v>
      </c>
      <c r="D35" s="358">
        <v>429</v>
      </c>
      <c r="E35" s="359">
        <v>0.8</v>
      </c>
      <c r="F35" s="357"/>
    </row>
    <row r="36" spans="1:6" ht="15" customHeight="1" x14ac:dyDescent="0.25">
      <c r="A36" s="284" t="s">
        <v>375</v>
      </c>
      <c r="B36" s="143">
        <v>23.1</v>
      </c>
      <c r="C36" s="143">
        <v>16.399999999999999</v>
      </c>
      <c r="D36" s="358">
        <v>501</v>
      </c>
      <c r="E36" s="359">
        <v>1.1000000000000001</v>
      </c>
      <c r="F36" s="357"/>
    </row>
    <row r="37" spans="1:6" ht="15" customHeight="1" x14ac:dyDescent="0.25">
      <c r="A37" s="284" t="s">
        <v>376</v>
      </c>
      <c r="B37" s="143">
        <v>24.5</v>
      </c>
      <c r="C37" s="143">
        <v>20.100000000000001</v>
      </c>
      <c r="D37" s="358">
        <v>436</v>
      </c>
      <c r="E37" s="356" t="s">
        <v>140</v>
      </c>
      <c r="F37" s="357"/>
    </row>
    <row r="38" spans="1:6" ht="15" customHeight="1" x14ac:dyDescent="0.25">
      <c r="A38" s="190" t="s">
        <v>813</v>
      </c>
      <c r="D38" s="190" t="s">
        <v>814</v>
      </c>
    </row>
    <row r="39" spans="1:6" ht="15" customHeight="1" x14ac:dyDescent="0.25">
      <c r="A39" s="191"/>
      <c r="C39" s="191"/>
    </row>
    <row r="40" spans="1:6" ht="15" customHeight="1" x14ac:dyDescent="0.25">
      <c r="A40" s="269" t="s">
        <v>1053</v>
      </c>
      <c r="E40" s="196" t="s">
        <v>1053</v>
      </c>
    </row>
  </sheetData>
  <mergeCells count="2">
    <mergeCell ref="A5:A6"/>
    <mergeCell ref="A7:A8"/>
  </mergeCells>
  <hyperlinks>
    <hyperlink ref="A40" r:id="rId1" location="!/view/sk/VBD_SLOVSTAT/zp2007rs/v_zp2007rs_00_00_00_sk" display="DATAcube: zp2007rs "/>
    <hyperlink ref="E40" r:id="rId2" location="!/view/sk/VBD_SLOVSTAT/zp2007rs/v_zp2007rs_00_00_00_en" display="DATAcube: zp2007rs "/>
    <hyperlink ref="F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zoomScaleNormal="100" workbookViewId="0"/>
  </sheetViews>
  <sheetFormatPr defaultColWidth="9.140625" defaultRowHeight="15" customHeight="1" x14ac:dyDescent="0.25"/>
  <cols>
    <col min="1" max="1" width="32.42578125" style="10" customWidth="1"/>
    <col min="2" max="5" width="13.7109375" style="10" customWidth="1"/>
    <col min="6" max="16384" width="9.140625" style="10"/>
  </cols>
  <sheetData>
    <row r="1" spans="1:6" ht="15" customHeight="1" x14ac:dyDescent="0.25">
      <c r="A1" s="39" t="s">
        <v>1034</v>
      </c>
      <c r="B1" s="39"/>
    </row>
    <row r="2" spans="1:6" ht="15" customHeight="1" x14ac:dyDescent="0.25">
      <c r="A2" s="51" t="s">
        <v>1035</v>
      </c>
      <c r="F2" s="412" t="s">
        <v>1068</v>
      </c>
    </row>
    <row r="3" spans="1:6" ht="15" customHeight="1" thickBot="1" x14ac:dyDescent="0.3">
      <c r="A3" s="40"/>
    </row>
    <row r="4" spans="1:6" ht="15" customHeight="1" thickTop="1" x14ac:dyDescent="0.25">
      <c r="A4" s="539" t="s">
        <v>334</v>
      </c>
      <c r="B4" s="15" t="s">
        <v>336</v>
      </c>
      <c r="C4" s="543" t="s">
        <v>377</v>
      </c>
      <c r="D4" s="544"/>
      <c r="E4" s="45" t="s">
        <v>339</v>
      </c>
    </row>
    <row r="5" spans="1:6" ht="15" customHeight="1" x14ac:dyDescent="0.25">
      <c r="A5" s="540"/>
      <c r="B5" s="18" t="s">
        <v>337</v>
      </c>
      <c r="C5" s="545" t="s">
        <v>378</v>
      </c>
      <c r="D5" s="546"/>
      <c r="E5" s="46" t="s">
        <v>380</v>
      </c>
    </row>
    <row r="6" spans="1:6" ht="15" customHeight="1" thickBot="1" x14ac:dyDescent="0.3">
      <c r="A6" s="540"/>
      <c r="B6" s="18" t="s">
        <v>338</v>
      </c>
      <c r="C6" s="470" t="s">
        <v>379</v>
      </c>
      <c r="D6" s="471"/>
      <c r="E6" s="46" t="s">
        <v>342</v>
      </c>
    </row>
    <row r="7" spans="1:6" ht="15" customHeight="1" x14ac:dyDescent="0.25">
      <c r="A7" s="541" t="s">
        <v>335</v>
      </c>
      <c r="B7" s="29" t="s">
        <v>381</v>
      </c>
      <c r="C7" s="29" t="s">
        <v>381</v>
      </c>
      <c r="D7" s="29" t="s">
        <v>381</v>
      </c>
      <c r="E7" s="24" t="s">
        <v>381</v>
      </c>
    </row>
    <row r="8" spans="1:6" ht="15" customHeight="1" x14ac:dyDescent="0.25">
      <c r="A8" s="541"/>
      <c r="B8" s="18" t="s">
        <v>382</v>
      </c>
      <c r="C8" s="18" t="s">
        <v>382</v>
      </c>
      <c r="D8" s="18" t="s">
        <v>383</v>
      </c>
      <c r="E8" s="46" t="s">
        <v>383</v>
      </c>
    </row>
    <row r="9" spans="1:6" ht="15" customHeight="1" x14ac:dyDescent="0.25">
      <c r="A9" s="541"/>
      <c r="B9" s="18" t="s">
        <v>384</v>
      </c>
      <c r="C9" s="18" t="s">
        <v>384</v>
      </c>
      <c r="D9" s="18" t="s">
        <v>384</v>
      </c>
      <c r="E9" s="46" t="s">
        <v>384</v>
      </c>
    </row>
    <row r="10" spans="1:6" ht="15" customHeight="1" thickBot="1" x14ac:dyDescent="0.3">
      <c r="A10" s="542"/>
      <c r="B10" s="16" t="s">
        <v>385</v>
      </c>
      <c r="C10" s="18" t="s">
        <v>385</v>
      </c>
      <c r="D10" s="18" t="s">
        <v>386</v>
      </c>
      <c r="E10" s="46" t="s">
        <v>386</v>
      </c>
    </row>
    <row r="11" spans="1:6" ht="15" customHeight="1" thickTop="1" x14ac:dyDescent="0.25">
      <c r="A11" s="42" t="s">
        <v>387</v>
      </c>
      <c r="B11" s="128">
        <v>3</v>
      </c>
      <c r="C11" s="422" t="s">
        <v>140</v>
      </c>
      <c r="D11" s="422" t="s">
        <v>140</v>
      </c>
      <c r="E11" s="423" t="s">
        <v>140</v>
      </c>
    </row>
    <row r="12" spans="1:6" ht="15" customHeight="1" x14ac:dyDescent="0.25">
      <c r="A12" s="42" t="s">
        <v>349</v>
      </c>
      <c r="B12" s="128">
        <v>9</v>
      </c>
      <c r="C12" s="424" t="s">
        <v>140</v>
      </c>
      <c r="D12" s="424" t="s">
        <v>140</v>
      </c>
      <c r="E12" s="425" t="s">
        <v>63</v>
      </c>
    </row>
    <row r="13" spans="1:6" ht="15" customHeight="1" x14ac:dyDescent="0.25">
      <c r="A13" s="42" t="s">
        <v>350</v>
      </c>
      <c r="B13" s="411" t="s">
        <v>63</v>
      </c>
      <c r="C13" s="424" t="s">
        <v>140</v>
      </c>
      <c r="D13" s="424" t="s">
        <v>140</v>
      </c>
      <c r="E13" s="425" t="s">
        <v>63</v>
      </c>
    </row>
    <row r="14" spans="1:6" ht="15" customHeight="1" x14ac:dyDescent="0.25">
      <c r="A14" s="42" t="s">
        <v>351</v>
      </c>
      <c r="B14" s="128">
        <v>1</v>
      </c>
      <c r="C14" s="411" t="s">
        <v>63</v>
      </c>
      <c r="D14" s="411" t="s">
        <v>63</v>
      </c>
      <c r="E14" s="425" t="s">
        <v>63</v>
      </c>
    </row>
    <row r="15" spans="1:6" ht="15" customHeight="1" x14ac:dyDescent="0.25">
      <c r="A15" s="42" t="s">
        <v>388</v>
      </c>
      <c r="B15" s="128">
        <v>12</v>
      </c>
      <c r="C15" s="424" t="s">
        <v>140</v>
      </c>
      <c r="D15" s="424" t="s">
        <v>140</v>
      </c>
      <c r="E15" s="426" t="s">
        <v>140</v>
      </c>
    </row>
    <row r="16" spans="1:6" ht="15" customHeight="1" x14ac:dyDescent="0.25">
      <c r="A16" s="42" t="s">
        <v>353</v>
      </c>
      <c r="B16" s="128">
        <v>21</v>
      </c>
      <c r="C16" s="424" t="s">
        <v>140</v>
      </c>
      <c r="D16" s="424" t="s">
        <v>140</v>
      </c>
      <c r="E16" s="425" t="s">
        <v>63</v>
      </c>
    </row>
    <row r="17" spans="1:5" ht="15" customHeight="1" x14ac:dyDescent="0.25">
      <c r="A17" s="42" t="s">
        <v>354</v>
      </c>
      <c r="B17" s="128">
        <v>20</v>
      </c>
      <c r="C17" s="411" t="s">
        <v>63</v>
      </c>
      <c r="D17" s="411" t="s">
        <v>63</v>
      </c>
      <c r="E17" s="425" t="s">
        <v>63</v>
      </c>
    </row>
    <row r="18" spans="1:5" ht="15" customHeight="1" x14ac:dyDescent="0.25">
      <c r="A18" s="42" t="s">
        <v>355</v>
      </c>
      <c r="B18" s="128">
        <v>53</v>
      </c>
      <c r="C18" s="424" t="s">
        <v>140</v>
      </c>
      <c r="D18" s="424" t="s">
        <v>140</v>
      </c>
      <c r="E18" s="426" t="s">
        <v>140</v>
      </c>
    </row>
    <row r="19" spans="1:5" ht="15" customHeight="1" x14ac:dyDescent="0.25">
      <c r="A19" s="42" t="s">
        <v>356</v>
      </c>
      <c r="B19" s="128">
        <v>5</v>
      </c>
      <c r="C19" s="424" t="s">
        <v>140</v>
      </c>
      <c r="D19" s="424" t="s">
        <v>140</v>
      </c>
      <c r="E19" s="426" t="s">
        <v>140</v>
      </c>
    </row>
    <row r="20" spans="1:5" ht="15" customHeight="1" x14ac:dyDescent="0.25">
      <c r="A20" s="42" t="s">
        <v>357</v>
      </c>
      <c r="B20" s="128">
        <v>1</v>
      </c>
      <c r="C20" s="424" t="s">
        <v>140</v>
      </c>
      <c r="D20" s="424" t="s">
        <v>140</v>
      </c>
      <c r="E20" s="426" t="s">
        <v>140</v>
      </c>
    </row>
    <row r="21" spans="1:5" ht="15" customHeight="1" x14ac:dyDescent="0.25">
      <c r="A21" s="42" t="s">
        <v>358</v>
      </c>
      <c r="B21" s="411" t="s">
        <v>63</v>
      </c>
      <c r="C21" s="424" t="s">
        <v>140</v>
      </c>
      <c r="D21" s="424" t="s">
        <v>140</v>
      </c>
      <c r="E21" s="426" t="s">
        <v>140</v>
      </c>
    </row>
    <row r="22" spans="1:5" ht="15" customHeight="1" x14ac:dyDescent="0.25">
      <c r="A22" s="42" t="s">
        <v>389</v>
      </c>
      <c r="B22" s="411" t="s">
        <v>63</v>
      </c>
      <c r="C22" s="411" t="s">
        <v>63</v>
      </c>
      <c r="D22" s="411" t="s">
        <v>63</v>
      </c>
      <c r="E22" s="425" t="s">
        <v>63</v>
      </c>
    </row>
    <row r="23" spans="1:5" ht="15" customHeight="1" x14ac:dyDescent="0.25">
      <c r="A23" s="42" t="s">
        <v>360</v>
      </c>
      <c r="B23" s="128">
        <v>68</v>
      </c>
      <c r="C23" s="424" t="s">
        <v>140</v>
      </c>
      <c r="D23" s="424" t="s">
        <v>140</v>
      </c>
      <c r="E23" s="426" t="s">
        <v>140</v>
      </c>
    </row>
    <row r="24" spans="1:5" ht="15" customHeight="1" x14ac:dyDescent="0.25">
      <c r="A24" s="42" t="s">
        <v>361</v>
      </c>
      <c r="B24" s="128">
        <v>5</v>
      </c>
      <c r="C24" s="424" t="s">
        <v>140</v>
      </c>
      <c r="D24" s="424" t="s">
        <v>140</v>
      </c>
      <c r="E24" s="426" t="s">
        <v>140</v>
      </c>
    </row>
    <row r="25" spans="1:5" ht="15" customHeight="1" x14ac:dyDescent="0.25">
      <c r="A25" s="42" t="s">
        <v>390</v>
      </c>
      <c r="B25" s="128">
        <v>13</v>
      </c>
      <c r="C25" s="411" t="s">
        <v>63</v>
      </c>
      <c r="D25" s="411" t="s">
        <v>63</v>
      </c>
      <c r="E25" s="425" t="s">
        <v>63</v>
      </c>
    </row>
    <row r="26" spans="1:5" ht="15" customHeight="1" x14ac:dyDescent="0.25">
      <c r="A26" s="42" t="s">
        <v>363</v>
      </c>
      <c r="B26" s="128">
        <v>2</v>
      </c>
      <c r="C26" s="411" t="s">
        <v>63</v>
      </c>
      <c r="D26" s="411" t="s">
        <v>63</v>
      </c>
      <c r="E26" s="425" t="s">
        <v>63</v>
      </c>
    </row>
    <row r="27" spans="1:5" ht="15" customHeight="1" x14ac:dyDescent="0.25">
      <c r="A27" s="42" t="s">
        <v>364</v>
      </c>
      <c r="B27" s="128">
        <v>1</v>
      </c>
      <c r="C27" s="424" t="s">
        <v>140</v>
      </c>
      <c r="D27" s="424" t="s">
        <v>140</v>
      </c>
      <c r="E27" s="425" t="s">
        <v>63</v>
      </c>
    </row>
    <row r="28" spans="1:5" ht="15" customHeight="1" x14ac:dyDescent="0.25">
      <c r="A28" s="42" t="s">
        <v>391</v>
      </c>
      <c r="B28" s="128">
        <v>8</v>
      </c>
      <c r="C28" s="424" t="s">
        <v>140</v>
      </c>
      <c r="D28" s="424" t="s">
        <v>140</v>
      </c>
      <c r="E28" s="426" t="s">
        <v>140</v>
      </c>
    </row>
    <row r="29" spans="1:5" ht="15" customHeight="1" x14ac:dyDescent="0.25">
      <c r="A29" s="42" t="s">
        <v>392</v>
      </c>
      <c r="B29" s="128">
        <v>15</v>
      </c>
      <c r="C29" s="424" t="s">
        <v>140</v>
      </c>
      <c r="D29" s="424" t="s">
        <v>140</v>
      </c>
      <c r="E29" s="425" t="s">
        <v>63</v>
      </c>
    </row>
    <row r="30" spans="1:5" ht="15" customHeight="1" x14ac:dyDescent="0.25">
      <c r="A30" s="42" t="s">
        <v>367</v>
      </c>
      <c r="B30" s="128">
        <v>7</v>
      </c>
      <c r="C30" s="411" t="s">
        <v>63</v>
      </c>
      <c r="D30" s="411" t="s">
        <v>63</v>
      </c>
      <c r="E30" s="426" t="s">
        <v>140</v>
      </c>
    </row>
    <row r="31" spans="1:5" ht="15" customHeight="1" x14ac:dyDescent="0.25">
      <c r="A31" s="42" t="s">
        <v>368</v>
      </c>
      <c r="B31" s="128">
        <v>4</v>
      </c>
      <c r="C31" s="411" t="s">
        <v>63</v>
      </c>
      <c r="D31" s="411" t="s">
        <v>63</v>
      </c>
      <c r="E31" s="426" t="s">
        <v>140</v>
      </c>
    </row>
    <row r="32" spans="1:5" ht="15" customHeight="1" x14ac:dyDescent="0.25">
      <c r="A32" s="42" t="s">
        <v>369</v>
      </c>
      <c r="B32" s="128">
        <v>3</v>
      </c>
      <c r="C32" s="411" t="s">
        <v>63</v>
      </c>
      <c r="D32" s="411" t="s">
        <v>63</v>
      </c>
      <c r="E32" s="426" t="s">
        <v>140</v>
      </c>
    </row>
    <row r="33" spans="1:5" ht="15" customHeight="1" x14ac:dyDescent="0.25">
      <c r="A33" s="42" t="s">
        <v>393</v>
      </c>
      <c r="B33" s="128">
        <v>1</v>
      </c>
      <c r="C33" s="411" t="s">
        <v>63</v>
      </c>
      <c r="D33" s="411" t="s">
        <v>63</v>
      </c>
      <c r="E33" s="426" t="s">
        <v>140</v>
      </c>
    </row>
    <row r="34" spans="1:5" ht="15" customHeight="1" x14ac:dyDescent="0.25">
      <c r="A34" s="42" t="s">
        <v>371</v>
      </c>
      <c r="B34" s="128">
        <v>8</v>
      </c>
      <c r="C34" s="411" t="s">
        <v>63</v>
      </c>
      <c r="D34" s="411" t="s">
        <v>63</v>
      </c>
      <c r="E34" s="425" t="s">
        <v>63</v>
      </c>
    </row>
    <row r="35" spans="1:5" ht="15" customHeight="1" x14ac:dyDescent="0.25">
      <c r="A35" s="42" t="s">
        <v>372</v>
      </c>
      <c r="B35" s="128">
        <v>2</v>
      </c>
      <c r="C35" s="411" t="s">
        <v>63</v>
      </c>
      <c r="D35" s="411" t="s">
        <v>63</v>
      </c>
      <c r="E35" s="426" t="s">
        <v>140</v>
      </c>
    </row>
    <row r="36" spans="1:5" ht="15" customHeight="1" x14ac:dyDescent="0.25">
      <c r="A36" s="42" t="s">
        <v>373</v>
      </c>
      <c r="B36" s="128">
        <v>4</v>
      </c>
      <c r="C36" s="424" t="s">
        <v>140</v>
      </c>
      <c r="D36" s="424" t="s">
        <v>140</v>
      </c>
      <c r="E36" s="425" t="s">
        <v>63</v>
      </c>
    </row>
    <row r="37" spans="1:5" ht="15" customHeight="1" x14ac:dyDescent="0.25">
      <c r="A37" s="42" t="s">
        <v>374</v>
      </c>
      <c r="B37" s="128">
        <v>10</v>
      </c>
      <c r="C37" s="424" t="s">
        <v>140</v>
      </c>
      <c r="D37" s="424" t="s">
        <v>140</v>
      </c>
      <c r="E37" s="425" t="s">
        <v>63</v>
      </c>
    </row>
    <row r="38" spans="1:5" ht="15" customHeight="1" x14ac:dyDescent="0.25">
      <c r="A38" s="42" t="s">
        <v>375</v>
      </c>
      <c r="B38" s="128">
        <v>17</v>
      </c>
      <c r="C38" s="411" t="s">
        <v>63</v>
      </c>
      <c r="D38" s="411" t="s">
        <v>63</v>
      </c>
      <c r="E38" s="426" t="s">
        <v>140</v>
      </c>
    </row>
    <row r="39" spans="1:5" ht="15" customHeight="1" thickBot="1" x14ac:dyDescent="0.3">
      <c r="A39" s="42" t="s">
        <v>376</v>
      </c>
      <c r="B39" s="128">
        <v>18</v>
      </c>
      <c r="C39" s="424" t="s">
        <v>140</v>
      </c>
      <c r="D39" s="424" t="s">
        <v>140</v>
      </c>
      <c r="E39" s="425" t="s">
        <v>63</v>
      </c>
    </row>
    <row r="40" spans="1:5" ht="15" customHeight="1" thickTop="1" x14ac:dyDescent="0.25">
      <c r="A40" s="415" t="s">
        <v>394</v>
      </c>
      <c r="B40" s="531">
        <v>50</v>
      </c>
      <c r="C40" s="531">
        <v>125</v>
      </c>
      <c r="D40" s="531">
        <v>350</v>
      </c>
      <c r="E40" s="533">
        <v>200</v>
      </c>
    </row>
    <row r="41" spans="1:5" ht="15" customHeight="1" thickBot="1" x14ac:dyDescent="0.3">
      <c r="A41" s="19" t="s">
        <v>395</v>
      </c>
      <c r="B41" s="532"/>
      <c r="C41" s="532"/>
      <c r="D41" s="532"/>
      <c r="E41" s="534"/>
    </row>
    <row r="42" spans="1:5" ht="15" customHeight="1" x14ac:dyDescent="0.25">
      <c r="A42" s="416" t="s">
        <v>396</v>
      </c>
      <c r="B42" s="535">
        <v>35</v>
      </c>
      <c r="C42" s="535">
        <v>3</v>
      </c>
      <c r="D42" s="535">
        <v>24</v>
      </c>
      <c r="E42" s="537">
        <v>18</v>
      </c>
    </row>
    <row r="43" spans="1:5" ht="15" customHeight="1" x14ac:dyDescent="0.25">
      <c r="A43" s="416" t="s">
        <v>397</v>
      </c>
      <c r="B43" s="536"/>
      <c r="C43" s="536"/>
      <c r="D43" s="536"/>
      <c r="E43" s="538"/>
    </row>
    <row r="44" spans="1:5" ht="15" customHeight="1" x14ac:dyDescent="0.25">
      <c r="A44" s="39"/>
    </row>
  </sheetData>
  <mergeCells count="13">
    <mergeCell ref="A4:A6"/>
    <mergeCell ref="A7:A10"/>
    <mergeCell ref="C4:D4"/>
    <mergeCell ref="C5:D5"/>
    <mergeCell ref="C6:D6"/>
    <mergeCell ref="B40:B41"/>
    <mergeCell ref="C40:C41"/>
    <mergeCell ref="D40:D41"/>
    <mergeCell ref="E40:E41"/>
    <mergeCell ref="B42:B43"/>
    <mergeCell ref="C42:C43"/>
    <mergeCell ref="D42:D43"/>
    <mergeCell ref="E42:E43"/>
  </mergeCells>
  <hyperlinks>
    <hyperlink ref="F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zoomScaleNormal="100" workbookViewId="0"/>
  </sheetViews>
  <sheetFormatPr defaultColWidth="9.140625" defaultRowHeight="15" customHeight="1" x14ac:dyDescent="0.25"/>
  <cols>
    <col min="1" max="1" width="28.140625" style="139" customWidth="1"/>
    <col min="2" max="6" width="10" style="139" bestFit="1" customWidth="1"/>
    <col min="7" max="7" width="25.5703125" style="139" customWidth="1"/>
    <col min="8" max="16384" width="9.140625" style="139"/>
  </cols>
  <sheetData>
    <row r="1" spans="1:9" ht="15" customHeight="1" x14ac:dyDescent="0.25">
      <c r="A1" s="173" t="s">
        <v>1025</v>
      </c>
      <c r="B1" s="174"/>
    </row>
    <row r="2" spans="1:9" ht="15" customHeight="1" x14ac:dyDescent="0.25">
      <c r="A2" s="175" t="s">
        <v>0</v>
      </c>
      <c r="I2" s="412" t="s">
        <v>1068</v>
      </c>
    </row>
    <row r="3" spans="1:9" ht="15" customHeight="1" thickBot="1" x14ac:dyDescent="0.3">
      <c r="A3" s="176"/>
    </row>
    <row r="4" spans="1:9" s="180" customFormat="1" ht="30" customHeight="1" thickTop="1" thickBot="1" x14ac:dyDescent="0.3">
      <c r="A4" s="177" t="s">
        <v>1</v>
      </c>
      <c r="B4" s="178">
        <v>2018</v>
      </c>
      <c r="C4" s="178">
        <v>2019</v>
      </c>
      <c r="D4" s="178">
        <v>2020</v>
      </c>
      <c r="E4" s="178">
        <v>2021</v>
      </c>
      <c r="F4" s="178">
        <v>2022</v>
      </c>
      <c r="G4" s="179" t="s">
        <v>2</v>
      </c>
    </row>
    <row r="5" spans="1:9" s="180" customFormat="1" ht="15" customHeight="1" thickTop="1" x14ac:dyDescent="0.2">
      <c r="A5" s="400" t="s">
        <v>1023</v>
      </c>
      <c r="B5" s="401"/>
      <c r="C5" s="401"/>
      <c r="D5" s="401"/>
      <c r="E5" s="401"/>
      <c r="F5" s="401"/>
      <c r="G5" s="402" t="s">
        <v>1024</v>
      </c>
    </row>
    <row r="6" spans="1:9" s="180" customFormat="1" ht="15" customHeight="1" x14ac:dyDescent="0.2">
      <c r="A6" s="403" t="s">
        <v>605</v>
      </c>
      <c r="B6" s="355">
        <v>616</v>
      </c>
      <c r="C6" s="355">
        <v>617</v>
      </c>
      <c r="D6" s="355">
        <v>601</v>
      </c>
      <c r="E6" s="355">
        <v>671</v>
      </c>
      <c r="F6" s="355">
        <v>653</v>
      </c>
      <c r="G6" s="404" t="s">
        <v>607</v>
      </c>
      <c r="H6" s="408"/>
      <c r="I6" s="181"/>
    </row>
    <row r="7" spans="1:9" s="180" customFormat="1" ht="15" customHeight="1" x14ac:dyDescent="0.2">
      <c r="A7" s="403" t="s">
        <v>606</v>
      </c>
      <c r="B7" s="355">
        <v>935121</v>
      </c>
      <c r="C7" s="355">
        <v>935069</v>
      </c>
      <c r="D7" s="355">
        <v>936853</v>
      </c>
      <c r="E7" s="355">
        <v>943734</v>
      </c>
      <c r="F7" s="355">
        <v>939634</v>
      </c>
      <c r="G7" s="404" t="s">
        <v>23</v>
      </c>
      <c r="H7" s="408"/>
    </row>
    <row r="8" spans="1:9" s="180" customFormat="1" ht="15" customHeight="1" x14ac:dyDescent="0.2">
      <c r="A8" s="182" t="s">
        <v>71</v>
      </c>
      <c r="B8" s="157"/>
      <c r="C8" s="157"/>
      <c r="D8" s="157"/>
      <c r="E8" s="157"/>
      <c r="F8" s="157"/>
      <c r="G8" s="183" t="s">
        <v>72</v>
      </c>
    </row>
    <row r="9" spans="1:9" ht="15" customHeight="1" x14ac:dyDescent="0.25">
      <c r="A9" s="184" t="s">
        <v>3</v>
      </c>
      <c r="B9" s="182"/>
      <c r="C9" s="182"/>
      <c r="D9" s="182"/>
      <c r="E9" s="182"/>
      <c r="F9" s="182"/>
      <c r="G9" s="185" t="s">
        <v>4</v>
      </c>
    </row>
    <row r="10" spans="1:9" ht="15" customHeight="1" x14ac:dyDescent="0.25">
      <c r="A10" s="186" t="s">
        <v>605</v>
      </c>
      <c r="B10" s="157">
        <v>9</v>
      </c>
      <c r="C10" s="157">
        <v>9</v>
      </c>
      <c r="D10" s="157">
        <v>9</v>
      </c>
      <c r="E10" s="157">
        <v>9</v>
      </c>
      <c r="F10" s="157">
        <v>9</v>
      </c>
      <c r="G10" s="185" t="s">
        <v>607</v>
      </c>
    </row>
    <row r="11" spans="1:9" ht="15" customHeight="1" x14ac:dyDescent="0.25">
      <c r="A11" s="186" t="s">
        <v>606</v>
      </c>
      <c r="B11" s="157">
        <v>317541</v>
      </c>
      <c r="C11" s="157">
        <v>317541</v>
      </c>
      <c r="D11" s="157">
        <v>317541</v>
      </c>
      <c r="E11" s="157">
        <v>317541</v>
      </c>
      <c r="F11" s="157">
        <v>315739</v>
      </c>
      <c r="G11" s="187" t="s">
        <v>23</v>
      </c>
    </row>
    <row r="12" spans="1:9" ht="15" customHeight="1" x14ac:dyDescent="0.25">
      <c r="A12" s="184" t="s">
        <v>5</v>
      </c>
      <c r="B12" s="159"/>
      <c r="C12" s="159"/>
      <c r="D12" s="159"/>
      <c r="E12" s="159"/>
      <c r="F12" s="159"/>
      <c r="G12" s="187" t="s">
        <v>610</v>
      </c>
    </row>
    <row r="13" spans="1:9" ht="15" customHeight="1" x14ac:dyDescent="0.25">
      <c r="A13" s="186" t="s">
        <v>605</v>
      </c>
      <c r="B13" s="157">
        <v>14</v>
      </c>
      <c r="C13" s="157">
        <v>14</v>
      </c>
      <c r="D13" s="157">
        <v>14</v>
      </c>
      <c r="E13" s="157">
        <v>14</v>
      </c>
      <c r="F13" s="157">
        <v>14</v>
      </c>
      <c r="G13" s="185" t="s">
        <v>607</v>
      </c>
    </row>
    <row r="14" spans="1:9" ht="15" customHeight="1" x14ac:dyDescent="0.25">
      <c r="A14" s="186" t="s">
        <v>606</v>
      </c>
      <c r="B14" s="157">
        <v>522582</v>
      </c>
      <c r="C14" s="157">
        <v>522582</v>
      </c>
      <c r="D14" s="157">
        <v>522582</v>
      </c>
      <c r="E14" s="157">
        <v>522582</v>
      </c>
      <c r="F14" s="157">
        <v>522581</v>
      </c>
      <c r="G14" s="185" t="s">
        <v>23</v>
      </c>
    </row>
    <row r="15" spans="1:9" ht="15" customHeight="1" x14ac:dyDescent="0.25">
      <c r="A15" s="184" t="s">
        <v>6</v>
      </c>
      <c r="B15" s="157"/>
      <c r="C15" s="157"/>
      <c r="D15" s="157"/>
      <c r="E15" s="157"/>
      <c r="F15" s="157"/>
      <c r="G15" s="187" t="s">
        <v>7</v>
      </c>
    </row>
    <row r="16" spans="1:9" ht="15" customHeight="1" x14ac:dyDescent="0.25">
      <c r="A16" s="186" t="s">
        <v>605</v>
      </c>
      <c r="B16" s="157">
        <v>384</v>
      </c>
      <c r="C16" s="157">
        <v>385</v>
      </c>
      <c r="D16" s="157">
        <v>376</v>
      </c>
      <c r="E16" s="157">
        <v>448</v>
      </c>
      <c r="F16" s="157">
        <v>441</v>
      </c>
      <c r="G16" s="185" t="s">
        <v>607</v>
      </c>
    </row>
    <row r="17" spans="1:12" ht="15" customHeight="1" x14ac:dyDescent="0.25">
      <c r="A17" s="186" t="s">
        <v>606</v>
      </c>
      <c r="B17" s="157">
        <v>14222</v>
      </c>
      <c r="C17" s="157">
        <v>14240</v>
      </c>
      <c r="D17" s="157">
        <v>16388</v>
      </c>
      <c r="E17" s="157">
        <v>23487</v>
      </c>
      <c r="F17" s="157">
        <v>23337</v>
      </c>
      <c r="G17" s="185" t="s">
        <v>23</v>
      </c>
      <c r="L17" s="188"/>
    </row>
    <row r="18" spans="1:12" ht="15" customHeight="1" x14ac:dyDescent="0.25">
      <c r="A18" s="184" t="s">
        <v>1022</v>
      </c>
      <c r="B18" s="159"/>
      <c r="C18" s="159"/>
      <c r="D18" s="159"/>
      <c r="E18" s="159"/>
      <c r="F18" s="159"/>
      <c r="G18" s="189" t="s">
        <v>860</v>
      </c>
    </row>
    <row r="19" spans="1:12" ht="15" customHeight="1" x14ac:dyDescent="0.25">
      <c r="A19" s="186" t="s">
        <v>605</v>
      </c>
      <c r="B19" s="157">
        <v>209</v>
      </c>
      <c r="C19" s="157">
        <v>209</v>
      </c>
      <c r="D19" s="157">
        <v>202</v>
      </c>
      <c r="E19" s="157">
        <v>200</v>
      </c>
      <c r="F19" s="157">
        <v>189</v>
      </c>
      <c r="G19" s="185" t="s">
        <v>607</v>
      </c>
    </row>
    <row r="20" spans="1:12" ht="15" customHeight="1" x14ac:dyDescent="0.25">
      <c r="A20" s="186" t="s">
        <v>606</v>
      </c>
      <c r="B20" s="157">
        <v>80776</v>
      </c>
      <c r="C20" s="157">
        <v>80706</v>
      </c>
      <c r="D20" s="157">
        <v>80342</v>
      </c>
      <c r="E20" s="157">
        <v>80124</v>
      </c>
      <c r="F20" s="157">
        <v>77977</v>
      </c>
      <c r="G20" s="185" t="s">
        <v>23</v>
      </c>
    </row>
    <row r="21" spans="1:12" ht="15" customHeight="1" x14ac:dyDescent="0.25">
      <c r="A21" s="184" t="s">
        <v>8</v>
      </c>
      <c r="B21" s="157"/>
      <c r="C21" s="157"/>
      <c r="D21" s="157"/>
      <c r="E21" s="157"/>
      <c r="F21" s="157"/>
      <c r="G21" s="187" t="s">
        <v>9</v>
      </c>
    </row>
    <row r="22" spans="1:12" ht="15" customHeight="1" x14ac:dyDescent="0.25">
      <c r="A22" s="186" t="s">
        <v>605</v>
      </c>
      <c r="B22" s="157">
        <v>271</v>
      </c>
      <c r="C22" s="157">
        <v>271</v>
      </c>
      <c r="D22" s="157">
        <v>269</v>
      </c>
      <c r="E22" s="157">
        <v>270</v>
      </c>
      <c r="F22" s="157">
        <v>271</v>
      </c>
      <c r="G22" s="185" t="s">
        <v>607</v>
      </c>
    </row>
    <row r="23" spans="1:12" ht="15" customHeight="1" x14ac:dyDescent="0.25">
      <c r="A23" s="186" t="s">
        <v>606</v>
      </c>
      <c r="B23" s="157">
        <v>1525</v>
      </c>
      <c r="C23" s="157">
        <v>1525</v>
      </c>
      <c r="D23" s="157">
        <v>1521</v>
      </c>
      <c r="E23" s="157">
        <v>1522</v>
      </c>
      <c r="F23" s="157">
        <v>1522</v>
      </c>
      <c r="G23" s="185" t="s">
        <v>23</v>
      </c>
    </row>
    <row r="24" spans="1:12" ht="15" customHeight="1" x14ac:dyDescent="0.25">
      <c r="A24" s="184" t="s">
        <v>861</v>
      </c>
      <c r="B24" s="159"/>
      <c r="C24" s="159"/>
      <c r="D24" s="159"/>
      <c r="E24" s="159"/>
      <c r="F24" s="159"/>
      <c r="G24" s="187" t="s">
        <v>862</v>
      </c>
    </row>
    <row r="25" spans="1:12" ht="15" customHeight="1" x14ac:dyDescent="0.25">
      <c r="A25" s="186" t="s">
        <v>605</v>
      </c>
      <c r="B25" s="157">
        <v>60</v>
      </c>
      <c r="C25" s="157">
        <v>60</v>
      </c>
      <c r="D25" s="157">
        <v>60</v>
      </c>
      <c r="E25" s="157">
        <v>60</v>
      </c>
      <c r="F25" s="157">
        <v>60</v>
      </c>
      <c r="G25" s="185" t="s">
        <v>607</v>
      </c>
    </row>
    <row r="26" spans="1:12" ht="15" customHeight="1" x14ac:dyDescent="0.25">
      <c r="A26" s="186" t="s">
        <v>606</v>
      </c>
      <c r="B26" s="157">
        <v>59</v>
      </c>
      <c r="C26" s="157">
        <v>59</v>
      </c>
      <c r="D26" s="157">
        <v>59</v>
      </c>
      <c r="E26" s="157">
        <v>59</v>
      </c>
      <c r="F26" s="157">
        <v>59</v>
      </c>
      <c r="G26" s="185" t="s">
        <v>23</v>
      </c>
    </row>
    <row r="27" spans="1:12" ht="15" customHeight="1" x14ac:dyDescent="0.25">
      <c r="A27" s="184" t="s">
        <v>10</v>
      </c>
      <c r="B27" s="157"/>
      <c r="C27" s="157"/>
      <c r="D27" s="157"/>
      <c r="E27" s="157"/>
      <c r="F27" s="157"/>
      <c r="G27" s="187" t="s">
        <v>11</v>
      </c>
    </row>
    <row r="28" spans="1:12" ht="15" customHeight="1" x14ac:dyDescent="0.25">
      <c r="A28" s="186" t="s">
        <v>605</v>
      </c>
      <c r="B28" s="157">
        <v>172</v>
      </c>
      <c r="C28" s="157">
        <v>172</v>
      </c>
      <c r="D28" s="157">
        <v>181</v>
      </c>
      <c r="E28" s="157">
        <v>193</v>
      </c>
      <c r="F28" s="157">
        <v>192</v>
      </c>
      <c r="G28" s="185" t="s">
        <v>607</v>
      </c>
    </row>
    <row r="29" spans="1:12" ht="15" customHeight="1" x14ac:dyDescent="0.25">
      <c r="A29" s="186" t="s">
        <v>606</v>
      </c>
      <c r="B29" s="157">
        <v>11015</v>
      </c>
      <c r="C29" s="157">
        <v>11015</v>
      </c>
      <c r="D29" s="157">
        <v>11707</v>
      </c>
      <c r="E29" s="157">
        <v>14923</v>
      </c>
      <c r="F29" s="157">
        <v>14923</v>
      </c>
      <c r="G29" s="185" t="s">
        <v>23</v>
      </c>
    </row>
    <row r="30" spans="1:12" ht="15" customHeight="1" x14ac:dyDescent="0.25">
      <c r="A30" s="184" t="s">
        <v>12</v>
      </c>
      <c r="B30" s="159"/>
      <c r="C30" s="159"/>
      <c r="D30" s="159"/>
      <c r="E30" s="159"/>
      <c r="F30" s="159"/>
      <c r="G30" s="187" t="s">
        <v>863</v>
      </c>
    </row>
    <row r="31" spans="1:12" ht="15" customHeight="1" x14ac:dyDescent="0.25">
      <c r="A31" s="186" t="s">
        <v>605</v>
      </c>
      <c r="B31" s="157">
        <v>1</v>
      </c>
      <c r="C31" s="157">
        <v>1</v>
      </c>
      <c r="D31" s="157">
        <v>1</v>
      </c>
      <c r="E31" s="157">
        <v>1</v>
      </c>
      <c r="F31" s="157">
        <v>1</v>
      </c>
      <c r="G31" s="185" t="s">
        <v>607</v>
      </c>
    </row>
    <row r="32" spans="1:12" ht="15" customHeight="1" x14ac:dyDescent="0.25">
      <c r="A32" s="186" t="s">
        <v>606</v>
      </c>
      <c r="B32" s="157">
        <v>3</v>
      </c>
      <c r="C32" s="157">
        <v>3</v>
      </c>
      <c r="D32" s="157">
        <v>3</v>
      </c>
      <c r="E32" s="157">
        <v>3</v>
      </c>
      <c r="F32" s="157">
        <v>3</v>
      </c>
      <c r="G32" s="185" t="s">
        <v>23</v>
      </c>
    </row>
    <row r="33" spans="1:10" ht="15" customHeight="1" x14ac:dyDescent="0.25">
      <c r="A33" s="184" t="s">
        <v>13</v>
      </c>
      <c r="B33" s="157"/>
      <c r="C33" s="157"/>
      <c r="D33" s="157"/>
      <c r="E33" s="157" t="s">
        <v>1012</v>
      </c>
      <c r="F33" s="157"/>
      <c r="G33" s="187" t="s">
        <v>14</v>
      </c>
    </row>
    <row r="34" spans="1:10" ht="15" customHeight="1" x14ac:dyDescent="0.25">
      <c r="A34" s="186" t="s">
        <v>605</v>
      </c>
      <c r="B34" s="157">
        <v>41</v>
      </c>
      <c r="C34" s="157">
        <v>41</v>
      </c>
      <c r="D34" s="157">
        <v>41</v>
      </c>
      <c r="E34" s="157">
        <v>41</v>
      </c>
      <c r="F34" s="157">
        <v>41</v>
      </c>
      <c r="G34" s="185" t="s">
        <v>607</v>
      </c>
    </row>
    <row r="35" spans="1:10" ht="15" customHeight="1" x14ac:dyDescent="0.25">
      <c r="A35" s="186" t="s">
        <v>606</v>
      </c>
      <c r="B35" s="157">
        <v>1284806</v>
      </c>
      <c r="C35" s="157">
        <v>1284806</v>
      </c>
      <c r="D35" s="157" t="s">
        <v>1013</v>
      </c>
      <c r="E35" s="157" t="s">
        <v>1013</v>
      </c>
      <c r="F35" s="157" t="s">
        <v>1013</v>
      </c>
      <c r="G35" s="185" t="s">
        <v>23</v>
      </c>
    </row>
    <row r="36" spans="1:10" ht="15" customHeight="1" x14ac:dyDescent="0.25">
      <c r="A36" s="190" t="s">
        <v>608</v>
      </c>
      <c r="C36" s="191"/>
      <c r="D36" s="192"/>
      <c r="F36" s="190" t="s">
        <v>609</v>
      </c>
      <c r="G36" s="192"/>
      <c r="H36" s="192"/>
      <c r="I36" s="192"/>
      <c r="J36" s="192"/>
    </row>
    <row r="37" spans="1:10" ht="15" customHeight="1" x14ac:dyDescent="0.25">
      <c r="A37" s="193" t="s">
        <v>15</v>
      </c>
      <c r="F37" s="193" t="s">
        <v>16</v>
      </c>
    </row>
    <row r="39" spans="1:10" ht="15" customHeight="1" x14ac:dyDescent="0.25">
      <c r="A39" s="194" t="s">
        <v>1063</v>
      </c>
      <c r="B39" s="195"/>
      <c r="F39" s="196" t="s">
        <v>1063</v>
      </c>
    </row>
  </sheetData>
  <hyperlinks>
    <hyperlink ref="A39" r:id="rId1" location="!/view/sk/VBD_SLOVSTAT/zp2001rs/v_zp2001rs_00_00_00_sk" display="DATAcube: zp2001rs "/>
    <hyperlink ref="F39" r:id="rId2" location="!/view/sk/VBD_SLOVSTAT/zp2001rs/v_zp2001rs_00_00_00_en" display="DATAcube: zp2001rs "/>
    <hyperlink ref="I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workbookViewId="0">
      <pane ySplit="8" topLeftCell="A9" activePane="bottomLeft" state="frozen"/>
      <selection pane="bottomLeft"/>
    </sheetView>
  </sheetViews>
  <sheetFormatPr defaultColWidth="9.140625" defaultRowHeight="15" customHeight="1" x14ac:dyDescent="0.25"/>
  <cols>
    <col min="1" max="1" width="19.5703125" style="10" customWidth="1"/>
    <col min="2" max="3" width="15.7109375" style="10" customWidth="1"/>
    <col min="4" max="4" width="18.7109375" style="10" customWidth="1"/>
    <col min="5" max="5" width="21.85546875" style="10" customWidth="1"/>
    <col min="6" max="16384" width="9.140625" style="10"/>
  </cols>
  <sheetData>
    <row r="1" spans="1:6" ht="15" customHeight="1" x14ac:dyDescent="0.25">
      <c r="A1" s="39" t="s">
        <v>1036</v>
      </c>
      <c r="B1" s="39"/>
    </row>
    <row r="2" spans="1:6" ht="15" customHeight="1" x14ac:dyDescent="0.25">
      <c r="A2" s="51" t="s">
        <v>1037</v>
      </c>
      <c r="F2" s="412" t="s">
        <v>1068</v>
      </c>
    </row>
    <row r="3" spans="1:6" ht="15" customHeight="1" x14ac:dyDescent="0.25">
      <c r="A3" s="14"/>
    </row>
    <row r="4" spans="1:6" ht="15" customHeight="1" thickBot="1" x14ac:dyDescent="0.3">
      <c r="A4" s="14" t="s">
        <v>332</v>
      </c>
      <c r="E4" s="95" t="s">
        <v>333</v>
      </c>
    </row>
    <row r="5" spans="1:6" ht="21.75" customHeight="1" thickTop="1" x14ac:dyDescent="0.25">
      <c r="A5" s="452" t="s">
        <v>817</v>
      </c>
      <c r="B5" s="472" t="s">
        <v>398</v>
      </c>
      <c r="C5" s="472" t="s">
        <v>818</v>
      </c>
      <c r="D5" s="472" t="s">
        <v>399</v>
      </c>
      <c r="E5" s="465" t="s">
        <v>816</v>
      </c>
    </row>
    <row r="6" spans="1:6" ht="11.25" customHeight="1" x14ac:dyDescent="0.25">
      <c r="A6" s="453"/>
      <c r="B6" s="473"/>
      <c r="C6" s="473"/>
      <c r="D6" s="473"/>
      <c r="E6" s="466"/>
    </row>
    <row r="7" spans="1:6" ht="15" customHeight="1" x14ac:dyDescent="0.25">
      <c r="A7" s="453"/>
      <c r="B7" s="547" t="s">
        <v>820</v>
      </c>
      <c r="C7" s="547" t="s">
        <v>819</v>
      </c>
      <c r="D7" s="547" t="s">
        <v>821</v>
      </c>
      <c r="E7" s="466"/>
    </row>
    <row r="8" spans="1:6" ht="15" customHeight="1" thickBot="1" x14ac:dyDescent="0.3">
      <c r="A8" s="454"/>
      <c r="B8" s="547"/>
      <c r="C8" s="547"/>
      <c r="D8" s="547"/>
      <c r="E8" s="467"/>
    </row>
    <row r="9" spans="1:6" ht="15" customHeight="1" thickTop="1" thickBot="1" x14ac:dyDescent="0.3">
      <c r="A9" s="162"/>
      <c r="B9" s="548">
        <v>2021</v>
      </c>
      <c r="C9" s="549"/>
      <c r="D9" s="550"/>
      <c r="E9" s="123"/>
    </row>
    <row r="10" spans="1:6" ht="15" customHeight="1" x14ac:dyDescent="0.25">
      <c r="A10" s="167" t="s">
        <v>400</v>
      </c>
      <c r="B10" s="42"/>
      <c r="C10" s="42"/>
      <c r="D10" s="42"/>
      <c r="E10" s="79" t="s">
        <v>400</v>
      </c>
    </row>
    <row r="11" spans="1:6" ht="15" customHeight="1" x14ac:dyDescent="0.25">
      <c r="A11" s="107" t="s">
        <v>401</v>
      </c>
      <c r="B11" s="129">
        <v>0.21</v>
      </c>
      <c r="C11" s="129">
        <v>0.98</v>
      </c>
      <c r="D11" s="129">
        <v>0.12</v>
      </c>
      <c r="E11" s="56" t="s">
        <v>402</v>
      </c>
    </row>
    <row r="12" spans="1:6" ht="15" customHeight="1" x14ac:dyDescent="0.25">
      <c r="A12" s="107" t="s">
        <v>403</v>
      </c>
      <c r="B12" s="129">
        <v>1.59</v>
      </c>
      <c r="C12" s="129">
        <v>3.18</v>
      </c>
      <c r="D12" s="129">
        <v>0.49</v>
      </c>
      <c r="E12" s="56" t="s">
        <v>404</v>
      </c>
    </row>
    <row r="13" spans="1:6" ht="15" customHeight="1" x14ac:dyDescent="0.25">
      <c r="A13" s="167" t="s">
        <v>405</v>
      </c>
      <c r="B13" s="129"/>
      <c r="C13" s="129"/>
      <c r="D13" s="129"/>
      <c r="E13" s="79" t="s">
        <v>405</v>
      </c>
    </row>
    <row r="14" spans="1:6" ht="15" customHeight="1" x14ac:dyDescent="0.25">
      <c r="A14" s="107" t="s">
        <v>401</v>
      </c>
      <c r="B14" s="130" t="s">
        <v>140</v>
      </c>
      <c r="C14" s="130" t="s">
        <v>140</v>
      </c>
      <c r="D14" s="130" t="s">
        <v>140</v>
      </c>
      <c r="E14" s="56" t="s">
        <v>402</v>
      </c>
    </row>
    <row r="15" spans="1:6" ht="15" customHeight="1" x14ac:dyDescent="0.25">
      <c r="A15" s="107" t="s">
        <v>403</v>
      </c>
      <c r="B15" s="130" t="s">
        <v>140</v>
      </c>
      <c r="C15" s="130" t="s">
        <v>140</v>
      </c>
      <c r="D15" s="130" t="s">
        <v>140</v>
      </c>
      <c r="E15" s="56" t="s">
        <v>404</v>
      </c>
    </row>
    <row r="16" spans="1:6" ht="15" customHeight="1" x14ac:dyDescent="0.25">
      <c r="A16" s="167" t="s">
        <v>406</v>
      </c>
      <c r="B16" s="129"/>
      <c r="C16" s="129"/>
      <c r="D16" s="129"/>
      <c r="E16" s="79" t="s">
        <v>406</v>
      </c>
    </row>
    <row r="17" spans="1:5" ht="15" customHeight="1" x14ac:dyDescent="0.25">
      <c r="A17" s="107" t="s">
        <v>401</v>
      </c>
      <c r="B17" s="130" t="s">
        <v>140</v>
      </c>
      <c r="C17" s="130" t="s">
        <v>140</v>
      </c>
      <c r="D17" s="130" t="s">
        <v>140</v>
      </c>
      <c r="E17" s="56" t="s">
        <v>402</v>
      </c>
    </row>
    <row r="18" spans="1:5" ht="15" customHeight="1" x14ac:dyDescent="0.25">
      <c r="A18" s="107" t="s">
        <v>403</v>
      </c>
      <c r="B18" s="130" t="s">
        <v>140</v>
      </c>
      <c r="C18" s="130" t="s">
        <v>140</v>
      </c>
      <c r="D18" s="130" t="s">
        <v>140</v>
      </c>
      <c r="E18" s="56" t="s">
        <v>404</v>
      </c>
    </row>
    <row r="19" spans="1:5" ht="15" customHeight="1" x14ac:dyDescent="0.25">
      <c r="A19" s="167" t="s">
        <v>407</v>
      </c>
      <c r="B19" s="129"/>
      <c r="C19" s="129"/>
      <c r="D19" s="129"/>
      <c r="E19" s="79" t="s">
        <v>407</v>
      </c>
    </row>
    <row r="20" spans="1:5" ht="15" customHeight="1" x14ac:dyDescent="0.25">
      <c r="A20" s="107" t="s">
        <v>401</v>
      </c>
      <c r="B20" s="129">
        <v>0.27</v>
      </c>
      <c r="C20" s="129">
        <v>1.64</v>
      </c>
      <c r="D20" s="129">
        <v>0.32</v>
      </c>
      <c r="E20" s="56" t="s">
        <v>402</v>
      </c>
    </row>
    <row r="21" spans="1:5" ht="15" customHeight="1" thickBot="1" x14ac:dyDescent="0.3">
      <c r="A21" s="107" t="s">
        <v>403</v>
      </c>
      <c r="B21" s="129">
        <v>4.62</v>
      </c>
      <c r="C21" s="129">
        <v>20.34</v>
      </c>
      <c r="D21" s="129">
        <v>1.92</v>
      </c>
      <c r="E21" s="56" t="s">
        <v>404</v>
      </c>
    </row>
    <row r="22" spans="1:5" ht="15" customHeight="1" thickBot="1" x14ac:dyDescent="0.3">
      <c r="A22" s="162"/>
      <c r="B22" s="548">
        <v>2022</v>
      </c>
      <c r="C22" s="549"/>
      <c r="D22" s="550"/>
      <c r="E22" s="123"/>
    </row>
    <row r="23" spans="1:5" ht="15" customHeight="1" x14ac:dyDescent="0.25">
      <c r="A23" s="17" t="s">
        <v>400</v>
      </c>
      <c r="B23" s="42"/>
      <c r="C23" s="42"/>
      <c r="D23" s="42"/>
      <c r="E23" s="28" t="s">
        <v>400</v>
      </c>
    </row>
    <row r="24" spans="1:5" ht="15" customHeight="1" x14ac:dyDescent="0.25">
      <c r="A24" s="74" t="s">
        <v>401</v>
      </c>
      <c r="B24" s="129">
        <v>0.16</v>
      </c>
      <c r="C24" s="129">
        <v>1</v>
      </c>
      <c r="D24" s="129">
        <v>0.09</v>
      </c>
      <c r="E24" s="56" t="s">
        <v>402</v>
      </c>
    </row>
    <row r="25" spans="1:5" ht="15" customHeight="1" x14ac:dyDescent="0.25">
      <c r="A25" s="74" t="s">
        <v>403</v>
      </c>
      <c r="B25" s="129">
        <v>1.58</v>
      </c>
      <c r="C25" s="129">
        <v>3.17</v>
      </c>
      <c r="D25" s="129">
        <v>0.39</v>
      </c>
      <c r="E25" s="56" t="s">
        <v>404</v>
      </c>
    </row>
    <row r="26" spans="1:5" ht="15" customHeight="1" x14ac:dyDescent="0.25">
      <c r="A26" s="17" t="s">
        <v>405</v>
      </c>
      <c r="B26" s="129"/>
      <c r="C26" s="129"/>
      <c r="D26" s="129"/>
      <c r="E26" s="28" t="s">
        <v>405</v>
      </c>
    </row>
    <row r="27" spans="1:5" ht="15" customHeight="1" x14ac:dyDescent="0.25">
      <c r="A27" s="74" t="s">
        <v>401</v>
      </c>
      <c r="B27" s="130" t="s">
        <v>140</v>
      </c>
      <c r="C27" s="130" t="s">
        <v>140</v>
      </c>
      <c r="D27" s="130" t="s">
        <v>140</v>
      </c>
      <c r="E27" s="56" t="s">
        <v>402</v>
      </c>
    </row>
    <row r="28" spans="1:5" ht="15" customHeight="1" x14ac:dyDescent="0.25">
      <c r="A28" s="74" t="s">
        <v>403</v>
      </c>
      <c r="B28" s="130" t="s">
        <v>140</v>
      </c>
      <c r="C28" s="130" t="s">
        <v>140</v>
      </c>
      <c r="D28" s="130" t="s">
        <v>140</v>
      </c>
      <c r="E28" s="56" t="s">
        <v>404</v>
      </c>
    </row>
    <row r="29" spans="1:5" ht="15" customHeight="1" x14ac:dyDescent="0.25">
      <c r="A29" s="17" t="s">
        <v>406</v>
      </c>
      <c r="B29" s="129"/>
      <c r="C29" s="129"/>
      <c r="D29" s="129"/>
      <c r="E29" s="28" t="s">
        <v>406</v>
      </c>
    </row>
    <row r="30" spans="1:5" ht="15" customHeight="1" x14ac:dyDescent="0.25">
      <c r="A30" s="74" t="s">
        <v>401</v>
      </c>
      <c r="B30" s="130" t="s">
        <v>140</v>
      </c>
      <c r="C30" s="130" t="s">
        <v>140</v>
      </c>
      <c r="D30" s="130" t="s">
        <v>140</v>
      </c>
      <c r="E30" s="56" t="s">
        <v>402</v>
      </c>
    </row>
    <row r="31" spans="1:5" ht="15" customHeight="1" x14ac:dyDescent="0.25">
      <c r="A31" s="74" t="s">
        <v>403</v>
      </c>
      <c r="B31" s="130" t="s">
        <v>140</v>
      </c>
      <c r="C31" s="130" t="s">
        <v>140</v>
      </c>
      <c r="D31" s="130" t="s">
        <v>140</v>
      </c>
      <c r="E31" s="56" t="s">
        <v>404</v>
      </c>
    </row>
    <row r="32" spans="1:5" ht="15" customHeight="1" x14ac:dyDescent="0.25">
      <c r="A32" s="17" t="s">
        <v>407</v>
      </c>
      <c r="B32" s="129"/>
      <c r="C32" s="129"/>
      <c r="D32" s="129"/>
      <c r="E32" s="28" t="s">
        <v>407</v>
      </c>
    </row>
    <row r="33" spans="1:5" ht="15" customHeight="1" x14ac:dyDescent="0.25">
      <c r="A33" s="74" t="s">
        <v>401</v>
      </c>
      <c r="B33" s="129">
        <v>0.19</v>
      </c>
      <c r="C33" s="129">
        <v>1.56</v>
      </c>
      <c r="D33" s="129">
        <v>0.27</v>
      </c>
      <c r="E33" s="56" t="s">
        <v>402</v>
      </c>
    </row>
    <row r="34" spans="1:5" ht="15" customHeight="1" x14ac:dyDescent="0.25">
      <c r="A34" s="74" t="s">
        <v>403</v>
      </c>
      <c r="B34" s="129">
        <v>1.42</v>
      </c>
      <c r="C34" s="129">
        <v>7.51</v>
      </c>
      <c r="D34" s="129">
        <v>1.27</v>
      </c>
      <c r="E34" s="56" t="s">
        <v>404</v>
      </c>
    </row>
    <row r="35" spans="1:5" ht="15" customHeight="1" x14ac:dyDescent="0.25">
      <c r="A35" s="44" t="s">
        <v>408</v>
      </c>
      <c r="E35" s="96" t="s">
        <v>409</v>
      </c>
    </row>
    <row r="36" spans="1:5" ht="15" customHeight="1" x14ac:dyDescent="0.25">
      <c r="A36" s="32"/>
    </row>
    <row r="37" spans="1:5" ht="15" customHeight="1" x14ac:dyDescent="0.25">
      <c r="A37" s="43"/>
    </row>
    <row r="38" spans="1:5" ht="15" customHeight="1" x14ac:dyDescent="0.25">
      <c r="A38" s="43"/>
    </row>
    <row r="39" spans="1:5" ht="15" customHeight="1" x14ac:dyDescent="0.25">
      <c r="A39" s="43"/>
    </row>
  </sheetData>
  <mergeCells count="10">
    <mergeCell ref="B9:D9"/>
    <mergeCell ref="B22:D22"/>
    <mergeCell ref="B5:B6"/>
    <mergeCell ref="D5:D6"/>
    <mergeCell ref="E5:E8"/>
    <mergeCell ref="A5:A8"/>
    <mergeCell ref="C5:C6"/>
    <mergeCell ref="C7:C8"/>
    <mergeCell ref="B7:B8"/>
    <mergeCell ref="D7:D8"/>
  </mergeCells>
  <hyperlinks>
    <hyperlink ref="F2" location="'Obsah Content'!A1" display="Obsah/Content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Normal="100" workbookViewId="0"/>
  </sheetViews>
  <sheetFormatPr defaultColWidth="9.140625" defaultRowHeight="15" customHeight="1" x14ac:dyDescent="0.25"/>
  <cols>
    <col min="1" max="1" width="23.42578125" style="139" customWidth="1"/>
    <col min="2" max="16384" width="9.140625" style="139"/>
  </cols>
  <sheetData>
    <row r="1" spans="1:7" ht="15" customHeight="1" x14ac:dyDescent="0.25">
      <c r="A1" s="299" t="s">
        <v>822</v>
      </c>
      <c r="B1" s="299"/>
    </row>
    <row r="2" spans="1:7" ht="15" customHeight="1" x14ac:dyDescent="0.25">
      <c r="A2" s="175" t="s">
        <v>410</v>
      </c>
      <c r="G2" s="412" t="s">
        <v>1068</v>
      </c>
    </row>
    <row r="3" spans="1:7" ht="15" customHeight="1" thickBot="1" x14ac:dyDescent="0.3">
      <c r="A3" s="197"/>
    </row>
    <row r="4" spans="1:7" ht="15" customHeight="1" thickTop="1" x14ac:dyDescent="0.25">
      <c r="A4" s="444" t="s">
        <v>823</v>
      </c>
      <c r="B4" s="486" t="s">
        <v>411</v>
      </c>
      <c r="C4" s="487"/>
      <c r="D4" s="487"/>
      <c r="E4" s="487"/>
      <c r="F4" s="487"/>
    </row>
    <row r="5" spans="1:7" ht="15" customHeight="1" thickBot="1" x14ac:dyDescent="0.3">
      <c r="A5" s="485"/>
      <c r="B5" s="489" t="s">
        <v>412</v>
      </c>
      <c r="C5" s="490"/>
      <c r="D5" s="490"/>
      <c r="E5" s="490"/>
      <c r="F5" s="490"/>
    </row>
    <row r="6" spans="1:7" ht="15" customHeight="1" thickBot="1" x14ac:dyDescent="0.3">
      <c r="A6" s="445"/>
      <c r="B6" s="199">
        <v>2018</v>
      </c>
      <c r="C6" s="199">
        <v>2019</v>
      </c>
      <c r="D6" s="199">
        <v>2020</v>
      </c>
      <c r="E6" s="211">
        <v>2021</v>
      </c>
      <c r="F6" s="279">
        <v>2022</v>
      </c>
    </row>
    <row r="7" spans="1:7" ht="15" customHeight="1" thickTop="1" x14ac:dyDescent="0.25">
      <c r="A7" s="360" t="s">
        <v>413</v>
      </c>
      <c r="B7" s="222">
        <v>56</v>
      </c>
      <c r="C7" s="222">
        <v>47</v>
      </c>
      <c r="D7" s="222">
        <v>48</v>
      </c>
      <c r="E7" s="224">
        <v>54</v>
      </c>
      <c r="F7" s="156">
        <v>57</v>
      </c>
    </row>
    <row r="8" spans="1:7" ht="15" customHeight="1" x14ac:dyDescent="0.25">
      <c r="A8" s="360" t="s">
        <v>414</v>
      </c>
      <c r="B8" s="222">
        <v>54</v>
      </c>
      <c r="C8" s="222">
        <v>54</v>
      </c>
      <c r="D8" s="222">
        <v>49</v>
      </c>
      <c r="E8" s="224">
        <v>50</v>
      </c>
      <c r="F8" s="156">
        <v>50</v>
      </c>
    </row>
    <row r="9" spans="1:7" ht="15" customHeight="1" x14ac:dyDescent="0.25">
      <c r="A9" s="360" t="s">
        <v>415</v>
      </c>
      <c r="B9" s="222">
        <v>56</v>
      </c>
      <c r="C9" s="222">
        <v>57</v>
      </c>
      <c r="D9" s="222">
        <v>51</v>
      </c>
      <c r="E9" s="224">
        <v>53</v>
      </c>
      <c r="F9" s="156">
        <v>54</v>
      </c>
    </row>
    <row r="10" spans="1:7" ht="15" customHeight="1" x14ac:dyDescent="0.25">
      <c r="A10" s="360" t="s">
        <v>391</v>
      </c>
      <c r="B10" s="222">
        <v>51</v>
      </c>
      <c r="C10" s="222">
        <v>54</v>
      </c>
      <c r="D10" s="222">
        <v>49</v>
      </c>
      <c r="E10" s="224">
        <v>49</v>
      </c>
      <c r="F10" s="156">
        <v>51</v>
      </c>
    </row>
    <row r="11" spans="1:7" ht="15" customHeight="1" x14ac:dyDescent="0.25">
      <c r="A11" s="360" t="s">
        <v>416</v>
      </c>
      <c r="B11" s="222">
        <v>52</v>
      </c>
      <c r="C11" s="222">
        <v>49</v>
      </c>
      <c r="D11" s="222">
        <v>46</v>
      </c>
      <c r="E11" s="224">
        <v>47</v>
      </c>
      <c r="F11" s="156">
        <v>41</v>
      </c>
    </row>
    <row r="12" spans="1:7" ht="15" customHeight="1" x14ac:dyDescent="0.25">
      <c r="A12" s="360" t="s">
        <v>417</v>
      </c>
      <c r="B12" s="222">
        <v>63</v>
      </c>
      <c r="C12" s="222">
        <v>56</v>
      </c>
      <c r="D12" s="222">
        <v>46</v>
      </c>
      <c r="E12" s="224">
        <v>49</v>
      </c>
      <c r="F12" s="156">
        <v>53</v>
      </c>
    </row>
    <row r="13" spans="1:7" ht="15" customHeight="1" x14ac:dyDescent="0.25">
      <c r="A13" s="360" t="s">
        <v>418</v>
      </c>
      <c r="B13" s="222">
        <v>95</v>
      </c>
      <c r="C13" s="222">
        <v>90</v>
      </c>
      <c r="D13" s="222">
        <v>91</v>
      </c>
      <c r="E13" s="224">
        <v>89</v>
      </c>
      <c r="F13" s="156">
        <v>91</v>
      </c>
    </row>
    <row r="14" spans="1:7" ht="15" customHeight="1" x14ac:dyDescent="0.25">
      <c r="A14" s="360" t="s">
        <v>419</v>
      </c>
      <c r="B14" s="222">
        <v>67</v>
      </c>
      <c r="C14" s="222">
        <v>59</v>
      </c>
      <c r="D14" s="222">
        <v>57</v>
      </c>
      <c r="E14" s="224">
        <v>47</v>
      </c>
      <c r="F14" s="156">
        <v>49</v>
      </c>
    </row>
    <row r="15" spans="1:7" ht="15" customHeight="1" x14ac:dyDescent="0.25">
      <c r="A15" s="360" t="s">
        <v>420</v>
      </c>
      <c r="B15" s="222">
        <v>64</v>
      </c>
      <c r="C15" s="222">
        <v>62</v>
      </c>
      <c r="D15" s="222">
        <v>54</v>
      </c>
      <c r="E15" s="224">
        <v>57</v>
      </c>
      <c r="F15" s="156">
        <v>55</v>
      </c>
    </row>
    <row r="16" spans="1:7" ht="15" customHeight="1" x14ac:dyDescent="0.25">
      <c r="A16" s="360" t="s">
        <v>421</v>
      </c>
      <c r="B16" s="222">
        <v>54</v>
      </c>
      <c r="C16" s="222">
        <v>55</v>
      </c>
      <c r="D16" s="222">
        <v>24</v>
      </c>
      <c r="E16" s="224">
        <v>49</v>
      </c>
      <c r="F16" s="156">
        <v>54</v>
      </c>
    </row>
    <row r="17" spans="1:6" ht="15" customHeight="1" x14ac:dyDescent="0.25">
      <c r="A17" s="360" t="s">
        <v>422</v>
      </c>
      <c r="B17" s="222">
        <v>44</v>
      </c>
      <c r="C17" s="222">
        <v>44</v>
      </c>
      <c r="D17" s="222">
        <v>36</v>
      </c>
      <c r="E17" s="224">
        <v>38</v>
      </c>
      <c r="F17" s="156">
        <v>36</v>
      </c>
    </row>
    <row r="18" spans="1:6" ht="15" customHeight="1" x14ac:dyDescent="0.25">
      <c r="A18" s="154"/>
      <c r="B18" s="155"/>
      <c r="C18" s="155"/>
      <c r="D18" s="155"/>
      <c r="E18" s="155"/>
      <c r="F18" s="156"/>
    </row>
    <row r="19" spans="1:6" ht="15" customHeight="1" x14ac:dyDescent="0.25">
      <c r="A19" s="269" t="s">
        <v>1052</v>
      </c>
      <c r="F19" s="196" t="s">
        <v>1052</v>
      </c>
    </row>
  </sheetData>
  <mergeCells count="3">
    <mergeCell ref="B4:F4"/>
    <mergeCell ref="B5:F5"/>
    <mergeCell ref="A4:A6"/>
  </mergeCells>
  <hyperlinks>
    <hyperlink ref="A19" r:id="rId1" location="!/view/sk/VBD_SLOVSTAT/zp2006rs/v_zp2006rs_00_00_00_sk" display="DATAcube: zp2006rs "/>
    <hyperlink ref="F19" r:id="rId2" location="!/view/sk/VBD_SLOVSTAT/zp2006rs/v_zp2006rs_00_00_00_en" display="DATAcube: zp2006rs "/>
    <hyperlink ref="G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/>
  </sheetViews>
  <sheetFormatPr defaultColWidth="9.140625" defaultRowHeight="15" customHeight="1" x14ac:dyDescent="0.25"/>
  <cols>
    <col min="1" max="1" width="22.28515625" style="10" customWidth="1"/>
    <col min="2" max="7" width="14.7109375" style="10" customWidth="1"/>
    <col min="8" max="8" width="21.7109375" style="10" customWidth="1"/>
    <col min="9" max="16384" width="9.140625" style="10"/>
  </cols>
  <sheetData>
    <row r="1" spans="1:9" ht="15" customHeight="1" x14ac:dyDescent="0.25">
      <c r="A1" s="39" t="s">
        <v>1038</v>
      </c>
      <c r="B1" s="39"/>
    </row>
    <row r="2" spans="1:9" ht="15" customHeight="1" x14ac:dyDescent="0.25">
      <c r="A2" s="51" t="s">
        <v>1039</v>
      </c>
      <c r="I2" s="412" t="s">
        <v>1068</v>
      </c>
    </row>
    <row r="3" spans="1:9" ht="15" customHeight="1" thickBot="1" x14ac:dyDescent="0.3">
      <c r="A3" s="14"/>
    </row>
    <row r="4" spans="1:9" ht="15" customHeight="1" thickTop="1" x14ac:dyDescent="0.25">
      <c r="A4" s="452" t="s">
        <v>817</v>
      </c>
      <c r="B4" s="472" t="s">
        <v>423</v>
      </c>
      <c r="C4" s="472" t="s">
        <v>825</v>
      </c>
      <c r="D4" s="15" t="s">
        <v>424</v>
      </c>
      <c r="E4" s="15" t="s">
        <v>426</v>
      </c>
      <c r="F4" s="15" t="s">
        <v>824</v>
      </c>
      <c r="G4" s="47" t="s">
        <v>831</v>
      </c>
      <c r="H4" s="465" t="s">
        <v>816</v>
      </c>
    </row>
    <row r="5" spans="1:9" ht="15" customHeight="1" x14ac:dyDescent="0.25">
      <c r="A5" s="453"/>
      <c r="B5" s="473"/>
      <c r="C5" s="473"/>
      <c r="D5" s="18" t="s">
        <v>425</v>
      </c>
      <c r="E5" s="18" t="s">
        <v>427</v>
      </c>
      <c r="F5" s="18" t="s">
        <v>428</v>
      </c>
      <c r="G5" s="31" t="s">
        <v>830</v>
      </c>
      <c r="H5" s="466"/>
    </row>
    <row r="6" spans="1:9" ht="15" customHeight="1" x14ac:dyDescent="0.25">
      <c r="A6" s="453"/>
      <c r="B6" s="547" t="s">
        <v>826</v>
      </c>
      <c r="C6" s="547" t="s">
        <v>429</v>
      </c>
      <c r="D6" s="547" t="s">
        <v>827</v>
      </c>
      <c r="E6" s="97" t="s">
        <v>828</v>
      </c>
      <c r="F6" s="76" t="s">
        <v>430</v>
      </c>
      <c r="G6" s="97" t="s">
        <v>829</v>
      </c>
      <c r="H6" s="466"/>
    </row>
    <row r="7" spans="1:9" ht="15" customHeight="1" thickBot="1" x14ac:dyDescent="0.3">
      <c r="A7" s="454"/>
      <c r="B7" s="547"/>
      <c r="C7" s="547"/>
      <c r="D7" s="547"/>
      <c r="E7" s="171" t="s">
        <v>427</v>
      </c>
      <c r="F7" s="76" t="s">
        <v>428</v>
      </c>
      <c r="G7" s="171" t="s">
        <v>830</v>
      </c>
      <c r="H7" s="467"/>
    </row>
    <row r="8" spans="1:9" ht="15" customHeight="1" thickTop="1" thickBot="1" x14ac:dyDescent="0.3">
      <c r="A8" s="162"/>
      <c r="B8" s="548">
        <v>2021</v>
      </c>
      <c r="C8" s="549"/>
      <c r="D8" s="549"/>
      <c r="E8" s="549"/>
      <c r="F8" s="549"/>
      <c r="G8" s="550"/>
      <c r="H8" s="123"/>
    </row>
    <row r="9" spans="1:9" ht="15" customHeight="1" x14ac:dyDescent="0.25">
      <c r="A9" s="167" t="s">
        <v>400</v>
      </c>
      <c r="B9" s="30"/>
      <c r="C9" s="30"/>
      <c r="D9" s="30"/>
      <c r="E9" s="30"/>
      <c r="F9" s="30"/>
      <c r="G9" s="30"/>
      <c r="H9" s="79" t="s">
        <v>400</v>
      </c>
    </row>
    <row r="10" spans="1:9" ht="15" customHeight="1" x14ac:dyDescent="0.25">
      <c r="A10" s="107" t="s">
        <v>401</v>
      </c>
      <c r="B10" s="126">
        <v>1363.8</v>
      </c>
      <c r="C10" s="127">
        <v>5.48</v>
      </c>
      <c r="D10" s="127">
        <v>9.42</v>
      </c>
      <c r="E10" s="127">
        <v>0.28999999999999998</v>
      </c>
      <c r="F10" s="127">
        <v>0.25</v>
      </c>
      <c r="G10" s="127">
        <v>0.17</v>
      </c>
      <c r="H10" s="56" t="s">
        <v>402</v>
      </c>
    </row>
    <row r="11" spans="1:9" ht="15" customHeight="1" x14ac:dyDescent="0.25">
      <c r="A11" s="107" t="s">
        <v>431</v>
      </c>
      <c r="B11" s="126">
        <v>61.2</v>
      </c>
      <c r="C11" s="127">
        <v>4.78</v>
      </c>
      <c r="D11" s="127">
        <v>36.47</v>
      </c>
      <c r="E11" s="127">
        <v>1.35</v>
      </c>
      <c r="F11" s="127">
        <v>2.33</v>
      </c>
      <c r="G11" s="127">
        <v>2.5099999999999998</v>
      </c>
      <c r="H11" s="56" t="s">
        <v>432</v>
      </c>
    </row>
    <row r="12" spans="1:9" ht="15" customHeight="1" x14ac:dyDescent="0.25">
      <c r="A12" s="167" t="s">
        <v>405</v>
      </c>
      <c r="B12" s="126"/>
      <c r="C12" s="127"/>
      <c r="D12" s="127"/>
      <c r="E12" s="127"/>
      <c r="F12" s="127"/>
      <c r="G12" s="127"/>
      <c r="H12" s="79" t="s">
        <v>405</v>
      </c>
    </row>
    <row r="13" spans="1:9" ht="15" customHeight="1" x14ac:dyDescent="0.25">
      <c r="A13" s="107" t="s">
        <v>401</v>
      </c>
      <c r="B13" s="126">
        <v>447.8</v>
      </c>
      <c r="C13" s="127">
        <v>5.8</v>
      </c>
      <c r="D13" s="127">
        <v>14.13</v>
      </c>
      <c r="E13" s="127">
        <v>0.34</v>
      </c>
      <c r="F13" s="127">
        <v>0.26</v>
      </c>
      <c r="G13" s="127">
        <v>0.24</v>
      </c>
      <c r="H13" s="56" t="s">
        <v>402</v>
      </c>
    </row>
    <row r="14" spans="1:9" ht="15" customHeight="1" x14ac:dyDescent="0.25">
      <c r="A14" s="107" t="s">
        <v>431</v>
      </c>
      <c r="B14" s="130" t="s">
        <v>140</v>
      </c>
      <c r="C14" s="127">
        <v>4.75</v>
      </c>
      <c r="D14" s="127">
        <v>76.2</v>
      </c>
      <c r="E14" s="127">
        <v>2.83</v>
      </c>
      <c r="F14" s="127">
        <v>5.57</v>
      </c>
      <c r="G14" s="127">
        <v>1.95</v>
      </c>
      <c r="H14" s="56" t="s">
        <v>432</v>
      </c>
    </row>
    <row r="15" spans="1:9" ht="15" customHeight="1" x14ac:dyDescent="0.25">
      <c r="A15" s="167" t="s">
        <v>406</v>
      </c>
      <c r="B15" s="126"/>
      <c r="C15" s="127"/>
      <c r="D15" s="127"/>
      <c r="E15" s="127"/>
      <c r="F15" s="127"/>
      <c r="G15" s="127"/>
      <c r="H15" s="79" t="s">
        <v>406</v>
      </c>
    </row>
    <row r="16" spans="1:9" ht="15" customHeight="1" x14ac:dyDescent="0.25">
      <c r="A16" s="107" t="s">
        <v>401</v>
      </c>
      <c r="B16" s="126">
        <v>559.9</v>
      </c>
      <c r="C16" s="127">
        <v>5.6</v>
      </c>
      <c r="D16" s="127">
        <v>12.2</v>
      </c>
      <c r="E16" s="127">
        <v>0.4</v>
      </c>
      <c r="F16" s="127">
        <v>0.3</v>
      </c>
      <c r="G16" s="127">
        <v>0.18</v>
      </c>
      <c r="H16" s="56" t="s">
        <v>402</v>
      </c>
    </row>
    <row r="17" spans="1:8" ht="15" customHeight="1" x14ac:dyDescent="0.25">
      <c r="A17" s="107" t="s">
        <v>431</v>
      </c>
      <c r="B17" s="130" t="s">
        <v>140</v>
      </c>
      <c r="C17" s="127">
        <v>4.9400000000000004</v>
      </c>
      <c r="D17" s="127">
        <v>31</v>
      </c>
      <c r="E17" s="127">
        <v>1.1599999999999999</v>
      </c>
      <c r="F17" s="127">
        <v>0.92</v>
      </c>
      <c r="G17" s="127">
        <v>1.65</v>
      </c>
      <c r="H17" s="56" t="s">
        <v>432</v>
      </c>
    </row>
    <row r="18" spans="1:8" ht="15" customHeight="1" x14ac:dyDescent="0.25">
      <c r="A18" s="167" t="s">
        <v>407</v>
      </c>
      <c r="B18" s="126"/>
      <c r="C18" s="127"/>
      <c r="D18" s="127"/>
      <c r="E18" s="127"/>
      <c r="F18" s="127"/>
      <c r="G18" s="127"/>
      <c r="H18" s="79" t="s">
        <v>407</v>
      </c>
    </row>
    <row r="19" spans="1:8" ht="15" customHeight="1" x14ac:dyDescent="0.25">
      <c r="A19" s="107" t="s">
        <v>401</v>
      </c>
      <c r="B19" s="126">
        <v>700</v>
      </c>
      <c r="C19" s="127">
        <v>5.45</v>
      </c>
      <c r="D19" s="127">
        <v>12.55</v>
      </c>
      <c r="E19" s="127">
        <v>0.37</v>
      </c>
      <c r="F19" s="127">
        <v>0.45</v>
      </c>
      <c r="G19" s="127">
        <v>0.23</v>
      </c>
      <c r="H19" s="56" t="s">
        <v>402</v>
      </c>
    </row>
    <row r="20" spans="1:8" ht="15" customHeight="1" x14ac:dyDescent="0.25">
      <c r="A20" s="107" t="s">
        <v>431</v>
      </c>
      <c r="B20" s="126">
        <v>24.9</v>
      </c>
      <c r="C20" s="127">
        <v>4.6399999999999997</v>
      </c>
      <c r="D20" s="127">
        <v>45.4</v>
      </c>
      <c r="E20" s="127">
        <v>2.19</v>
      </c>
      <c r="F20" s="127">
        <v>1.7</v>
      </c>
      <c r="G20" s="127">
        <v>1.82</v>
      </c>
      <c r="H20" s="56" t="s">
        <v>432</v>
      </c>
    </row>
    <row r="21" spans="1:8" ht="15" customHeight="1" x14ac:dyDescent="0.25">
      <c r="A21" s="167" t="s">
        <v>433</v>
      </c>
      <c r="B21" s="126"/>
      <c r="C21" s="127"/>
      <c r="D21" s="127"/>
      <c r="E21" s="127"/>
      <c r="F21" s="127"/>
      <c r="G21" s="127"/>
      <c r="H21" s="79" t="s">
        <v>434</v>
      </c>
    </row>
    <row r="22" spans="1:8" ht="15" customHeight="1" x14ac:dyDescent="0.25">
      <c r="A22" s="107" t="s">
        <v>401</v>
      </c>
      <c r="B22" s="126">
        <v>466.3</v>
      </c>
      <c r="C22" s="127">
        <v>5.96</v>
      </c>
      <c r="D22" s="127">
        <v>19.670000000000002</v>
      </c>
      <c r="E22" s="127">
        <v>0.57999999999999996</v>
      </c>
      <c r="F22" s="127">
        <v>0.56000000000000005</v>
      </c>
      <c r="G22" s="127">
        <v>0.38</v>
      </c>
      <c r="H22" s="56" t="s">
        <v>402</v>
      </c>
    </row>
    <row r="23" spans="1:8" ht="15" customHeight="1" thickBot="1" x14ac:dyDescent="0.3">
      <c r="A23" s="107" t="s">
        <v>431</v>
      </c>
      <c r="B23" s="130" t="s">
        <v>140</v>
      </c>
      <c r="C23" s="127">
        <v>5.57</v>
      </c>
      <c r="D23" s="127">
        <v>29</v>
      </c>
      <c r="E23" s="127">
        <v>1.33</v>
      </c>
      <c r="F23" s="127">
        <v>2.39</v>
      </c>
      <c r="G23" s="127">
        <v>1.2</v>
      </c>
      <c r="H23" s="56" t="s">
        <v>432</v>
      </c>
    </row>
    <row r="24" spans="1:8" ht="15" customHeight="1" thickBot="1" x14ac:dyDescent="0.3">
      <c r="A24" s="162"/>
      <c r="B24" s="548">
        <v>2022</v>
      </c>
      <c r="C24" s="549"/>
      <c r="D24" s="549"/>
      <c r="E24" s="549"/>
      <c r="F24" s="549"/>
      <c r="G24" s="550"/>
      <c r="H24" s="123"/>
    </row>
    <row r="25" spans="1:8" ht="15" customHeight="1" x14ac:dyDescent="0.25">
      <c r="A25" s="17" t="s">
        <v>400</v>
      </c>
      <c r="B25" s="30"/>
      <c r="C25" s="30"/>
      <c r="D25" s="30"/>
      <c r="E25" s="30"/>
      <c r="F25" s="30"/>
      <c r="G25" s="30"/>
      <c r="H25" s="28" t="s">
        <v>400</v>
      </c>
    </row>
    <row r="26" spans="1:8" ht="15" customHeight="1" x14ac:dyDescent="0.25">
      <c r="A26" s="74" t="s">
        <v>401</v>
      </c>
      <c r="B26" s="126">
        <v>1005.6</v>
      </c>
      <c r="C26" s="127">
        <v>5.49</v>
      </c>
      <c r="D26" s="127">
        <v>8.31</v>
      </c>
      <c r="E26" s="127">
        <v>0.2</v>
      </c>
      <c r="F26" s="127">
        <v>0.19</v>
      </c>
      <c r="G26" s="127">
        <v>0.26</v>
      </c>
      <c r="H26" s="56" t="s">
        <v>402</v>
      </c>
    </row>
    <row r="27" spans="1:8" ht="15" customHeight="1" x14ac:dyDescent="0.25">
      <c r="A27" s="74" t="s">
        <v>431</v>
      </c>
      <c r="B27" s="126">
        <v>39.9</v>
      </c>
      <c r="C27" s="127">
        <v>4.76</v>
      </c>
      <c r="D27" s="127">
        <v>20.399999999999999</v>
      </c>
      <c r="E27" s="127">
        <v>1.05</v>
      </c>
      <c r="F27" s="127">
        <v>1.39</v>
      </c>
      <c r="G27" s="127">
        <v>2.4900000000000002</v>
      </c>
      <c r="H27" s="56" t="s">
        <v>432</v>
      </c>
    </row>
    <row r="28" spans="1:8" ht="15" customHeight="1" x14ac:dyDescent="0.25">
      <c r="A28" s="17" t="s">
        <v>405</v>
      </c>
      <c r="B28" s="126"/>
      <c r="C28" s="127"/>
      <c r="D28" s="127"/>
      <c r="E28" s="127"/>
      <c r="F28" s="127"/>
      <c r="G28" s="127"/>
      <c r="H28" s="28" t="s">
        <v>405</v>
      </c>
    </row>
    <row r="29" spans="1:8" ht="15" customHeight="1" x14ac:dyDescent="0.25">
      <c r="A29" s="74" t="s">
        <v>401</v>
      </c>
      <c r="B29" s="126">
        <v>606</v>
      </c>
      <c r="C29" s="127">
        <v>5.66</v>
      </c>
      <c r="D29" s="127">
        <v>9.82</v>
      </c>
      <c r="E29" s="127">
        <v>0.35</v>
      </c>
      <c r="F29" s="127">
        <v>0.35</v>
      </c>
      <c r="G29" s="127">
        <v>0.34</v>
      </c>
      <c r="H29" s="56" t="s">
        <v>402</v>
      </c>
    </row>
    <row r="30" spans="1:8" ht="15" customHeight="1" x14ac:dyDescent="0.25">
      <c r="A30" s="74" t="s">
        <v>431</v>
      </c>
      <c r="B30" s="130" t="s">
        <v>140</v>
      </c>
      <c r="C30" s="127">
        <v>4.97</v>
      </c>
      <c r="D30" s="127">
        <v>19.55</v>
      </c>
      <c r="E30" s="127">
        <v>2.0499999999999998</v>
      </c>
      <c r="F30" s="127">
        <v>1.78</v>
      </c>
      <c r="G30" s="127">
        <v>1.41</v>
      </c>
      <c r="H30" s="56" t="s">
        <v>432</v>
      </c>
    </row>
    <row r="31" spans="1:8" ht="15" customHeight="1" x14ac:dyDescent="0.25">
      <c r="A31" s="17" t="s">
        <v>406</v>
      </c>
      <c r="B31" s="126"/>
      <c r="C31" s="127"/>
      <c r="D31" s="127"/>
      <c r="E31" s="127"/>
      <c r="F31" s="127"/>
      <c r="G31" s="127"/>
      <c r="H31" s="28" t="s">
        <v>406</v>
      </c>
    </row>
    <row r="32" spans="1:8" ht="15" customHeight="1" x14ac:dyDescent="0.25">
      <c r="A32" s="74" t="s">
        <v>401</v>
      </c>
      <c r="B32" s="126">
        <v>349.7</v>
      </c>
      <c r="C32" s="127">
        <v>6.09</v>
      </c>
      <c r="D32" s="127">
        <v>12.26</v>
      </c>
      <c r="E32" s="127">
        <v>0.27</v>
      </c>
      <c r="F32" s="127">
        <v>0.28999999999999998</v>
      </c>
      <c r="G32" s="127">
        <v>0.26</v>
      </c>
      <c r="H32" s="56" t="s">
        <v>402</v>
      </c>
    </row>
    <row r="33" spans="1:8" ht="15" customHeight="1" x14ac:dyDescent="0.25">
      <c r="A33" s="74" t="s">
        <v>431</v>
      </c>
      <c r="B33" s="130" t="s">
        <v>140</v>
      </c>
      <c r="C33" s="127">
        <v>4.53</v>
      </c>
      <c r="D33" s="127">
        <v>41.83</v>
      </c>
      <c r="E33" s="127">
        <v>1.23</v>
      </c>
      <c r="F33" s="127">
        <v>0.74</v>
      </c>
      <c r="G33" s="127">
        <v>1.42</v>
      </c>
      <c r="H33" s="56" t="s">
        <v>432</v>
      </c>
    </row>
    <row r="34" spans="1:8" ht="15" customHeight="1" x14ac:dyDescent="0.25">
      <c r="A34" s="17" t="s">
        <v>407</v>
      </c>
      <c r="B34" s="126"/>
      <c r="C34" s="127"/>
      <c r="D34" s="127"/>
      <c r="E34" s="127"/>
      <c r="F34" s="127"/>
      <c r="G34" s="127"/>
      <c r="H34" s="28" t="s">
        <v>407</v>
      </c>
    </row>
    <row r="35" spans="1:8" ht="15" customHeight="1" x14ac:dyDescent="0.25">
      <c r="A35" s="74" t="s">
        <v>401</v>
      </c>
      <c r="B35" s="126">
        <v>627</v>
      </c>
      <c r="C35" s="127">
        <v>5.33</v>
      </c>
      <c r="D35" s="127">
        <v>11</v>
      </c>
      <c r="E35" s="127">
        <v>0.31</v>
      </c>
      <c r="F35" s="127">
        <v>0.32</v>
      </c>
      <c r="G35" s="127">
        <v>0.26</v>
      </c>
      <c r="H35" s="56" t="s">
        <v>402</v>
      </c>
    </row>
    <row r="36" spans="1:8" ht="15" customHeight="1" x14ac:dyDescent="0.25">
      <c r="A36" s="74" t="s">
        <v>431</v>
      </c>
      <c r="B36" s="126">
        <v>24.3</v>
      </c>
      <c r="C36" s="127">
        <v>4.7</v>
      </c>
      <c r="D36" s="127">
        <v>33.299999999999997</v>
      </c>
      <c r="E36" s="127">
        <v>0.32</v>
      </c>
      <c r="F36" s="127">
        <v>2.2999999999999998</v>
      </c>
      <c r="G36" s="127">
        <v>3.99</v>
      </c>
      <c r="H36" s="56" t="s">
        <v>432</v>
      </c>
    </row>
    <row r="37" spans="1:8" ht="15" customHeight="1" x14ac:dyDescent="0.25">
      <c r="A37" s="17" t="s">
        <v>433</v>
      </c>
      <c r="B37" s="126"/>
      <c r="C37" s="127"/>
      <c r="D37" s="127"/>
      <c r="E37" s="127"/>
      <c r="F37" s="127"/>
      <c r="G37" s="127"/>
      <c r="H37" s="28" t="s">
        <v>434</v>
      </c>
    </row>
    <row r="38" spans="1:8" ht="15" customHeight="1" x14ac:dyDescent="0.25">
      <c r="A38" s="74" t="s">
        <v>401</v>
      </c>
      <c r="B38" s="126">
        <v>475</v>
      </c>
      <c r="C38" s="127">
        <v>6.09</v>
      </c>
      <c r="D38" s="127">
        <v>12.28</v>
      </c>
      <c r="E38" s="127">
        <v>0.28000000000000003</v>
      </c>
      <c r="F38" s="127">
        <v>0.28000000000000003</v>
      </c>
      <c r="G38" s="127">
        <v>0.27</v>
      </c>
      <c r="H38" s="56" t="s">
        <v>402</v>
      </c>
    </row>
    <row r="39" spans="1:8" ht="15" customHeight="1" x14ac:dyDescent="0.25">
      <c r="A39" s="74" t="s">
        <v>431</v>
      </c>
      <c r="B39" s="130" t="s">
        <v>140</v>
      </c>
      <c r="C39" s="127">
        <v>5.34</v>
      </c>
      <c r="D39" s="127">
        <v>33.1</v>
      </c>
      <c r="E39" s="127">
        <v>1.0900000000000001</v>
      </c>
      <c r="F39" s="127">
        <v>0.6</v>
      </c>
      <c r="G39" s="127">
        <v>0.89</v>
      </c>
      <c r="H39" s="56" t="s">
        <v>432</v>
      </c>
    </row>
    <row r="40" spans="1:8" ht="15" customHeight="1" x14ac:dyDescent="0.25">
      <c r="A40" s="22" t="s">
        <v>435</v>
      </c>
      <c r="H40" s="44" t="s">
        <v>436</v>
      </c>
    </row>
    <row r="41" spans="1:8" ht="15" customHeight="1" x14ac:dyDescent="0.25">
      <c r="A41" s="39"/>
    </row>
  </sheetData>
  <mergeCells count="9">
    <mergeCell ref="B8:G8"/>
    <mergeCell ref="B24:G24"/>
    <mergeCell ref="A4:A7"/>
    <mergeCell ref="H4:H7"/>
    <mergeCell ref="C4:C5"/>
    <mergeCell ref="B6:B7"/>
    <mergeCell ref="C6:C7"/>
    <mergeCell ref="D6:D7"/>
    <mergeCell ref="B4:B5"/>
  </mergeCells>
  <hyperlinks>
    <hyperlink ref="I2" location="'Obsah Content'!A1" display="Obsah/Content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zoomScaleNormal="100" workbookViewId="0"/>
  </sheetViews>
  <sheetFormatPr defaultColWidth="9.140625" defaultRowHeight="15" customHeight="1" x14ac:dyDescent="0.25"/>
  <cols>
    <col min="1" max="1" width="50" style="139" customWidth="1"/>
    <col min="2" max="6" width="9.140625" style="139"/>
    <col min="7" max="7" width="47.140625" style="139" customWidth="1"/>
    <col min="8" max="16384" width="9.140625" style="139"/>
  </cols>
  <sheetData>
    <row r="1" spans="1:8" ht="15" customHeight="1" x14ac:dyDescent="0.25">
      <c r="A1" s="299" t="s">
        <v>832</v>
      </c>
      <c r="B1" s="299"/>
    </row>
    <row r="2" spans="1:8" ht="15" customHeight="1" x14ac:dyDescent="0.25">
      <c r="A2" s="175" t="s">
        <v>833</v>
      </c>
      <c r="B2" s="299"/>
      <c r="H2" s="412" t="s">
        <v>1068</v>
      </c>
    </row>
    <row r="3" spans="1:8" ht="15" customHeight="1" thickBot="1" x14ac:dyDescent="0.3">
      <c r="A3" s="197"/>
    </row>
    <row r="4" spans="1:8" s="180" customFormat="1" ht="30" customHeight="1" thickTop="1" thickBot="1" x14ac:dyDescent="0.3">
      <c r="A4" s="177" t="s">
        <v>1</v>
      </c>
      <c r="B4" s="178">
        <v>2018</v>
      </c>
      <c r="C4" s="178">
        <v>2019</v>
      </c>
      <c r="D4" s="178">
        <v>2020</v>
      </c>
      <c r="E4" s="178">
        <v>2021</v>
      </c>
      <c r="F4" s="178">
        <v>2022</v>
      </c>
      <c r="G4" s="179" t="s">
        <v>2</v>
      </c>
    </row>
    <row r="5" spans="1:8" ht="15" customHeight="1" thickTop="1" x14ac:dyDescent="0.25">
      <c r="A5" s="182" t="s">
        <v>437</v>
      </c>
      <c r="B5" s="157">
        <v>33417</v>
      </c>
      <c r="C5" s="157">
        <v>33418</v>
      </c>
      <c r="D5" s="157">
        <v>37202</v>
      </c>
      <c r="E5" s="157">
        <v>41316</v>
      </c>
      <c r="F5" s="157">
        <v>47214</v>
      </c>
      <c r="G5" s="183" t="s">
        <v>438</v>
      </c>
    </row>
    <row r="6" spans="1:8" ht="15" customHeight="1" x14ac:dyDescent="0.25">
      <c r="A6" s="182" t="s">
        <v>439</v>
      </c>
      <c r="B6" s="157"/>
      <c r="C6" s="157"/>
      <c r="D6" s="157"/>
      <c r="E6" s="157"/>
      <c r="F6" s="157"/>
      <c r="G6" s="183" t="s">
        <v>440</v>
      </c>
    </row>
    <row r="7" spans="1:8" ht="15" customHeight="1" x14ac:dyDescent="0.25">
      <c r="A7" s="184" t="s">
        <v>441</v>
      </c>
      <c r="B7" s="157">
        <v>3332</v>
      </c>
      <c r="C7" s="157">
        <v>3332</v>
      </c>
      <c r="D7" s="157">
        <v>3332</v>
      </c>
      <c r="E7" s="157">
        <v>3332</v>
      </c>
      <c r="F7" s="157">
        <v>3331.57</v>
      </c>
      <c r="G7" s="187" t="s">
        <v>442</v>
      </c>
    </row>
    <row r="8" spans="1:8" ht="15" customHeight="1" x14ac:dyDescent="0.25">
      <c r="A8" s="184" t="s">
        <v>443</v>
      </c>
      <c r="B8" s="157">
        <v>11109</v>
      </c>
      <c r="C8" s="157">
        <v>11109</v>
      </c>
      <c r="D8" s="157">
        <v>11109</v>
      </c>
      <c r="E8" s="157">
        <v>11109</v>
      </c>
      <c r="F8" s="157">
        <v>17007</v>
      </c>
      <c r="G8" s="187" t="s">
        <v>444</v>
      </c>
    </row>
    <row r="9" spans="1:8" ht="15" customHeight="1" x14ac:dyDescent="0.25">
      <c r="A9" s="184" t="s">
        <v>445</v>
      </c>
      <c r="B9" s="157">
        <v>6532</v>
      </c>
      <c r="C9" s="157">
        <v>6532</v>
      </c>
      <c r="D9" s="157">
        <v>6532</v>
      </c>
      <c r="E9" s="157">
        <v>10646</v>
      </c>
      <c r="F9" s="157">
        <v>10646</v>
      </c>
      <c r="G9" s="187" t="s">
        <v>446</v>
      </c>
    </row>
    <row r="10" spans="1:8" ht="15" customHeight="1" x14ac:dyDescent="0.25">
      <c r="A10" s="184" t="s">
        <v>447</v>
      </c>
      <c r="B10" s="157">
        <v>12444</v>
      </c>
      <c r="C10" s="157">
        <v>12445</v>
      </c>
      <c r="D10" s="157">
        <v>16229</v>
      </c>
      <c r="E10" s="157">
        <v>16229</v>
      </c>
      <c r="F10" s="157">
        <v>16229</v>
      </c>
      <c r="G10" s="187" t="s">
        <v>448</v>
      </c>
    </row>
    <row r="11" spans="1:8" ht="15" customHeight="1" x14ac:dyDescent="0.25">
      <c r="A11" s="182" t="s">
        <v>449</v>
      </c>
      <c r="B11" s="157">
        <v>8955</v>
      </c>
      <c r="C11" s="157">
        <v>9036</v>
      </c>
      <c r="D11" s="157">
        <v>9041</v>
      </c>
      <c r="E11" s="157">
        <v>9041</v>
      </c>
      <c r="F11" s="157">
        <v>9042</v>
      </c>
      <c r="G11" s="183" t="s">
        <v>450</v>
      </c>
    </row>
    <row r="12" spans="1:8" ht="15" customHeight="1" x14ac:dyDescent="0.25">
      <c r="A12" s="182" t="s">
        <v>439</v>
      </c>
      <c r="B12" s="157"/>
      <c r="C12" s="157"/>
      <c r="D12" s="157"/>
      <c r="E12" s="157"/>
      <c r="F12" s="157"/>
      <c r="G12" s="183" t="s">
        <v>440</v>
      </c>
    </row>
    <row r="13" spans="1:8" ht="15" customHeight="1" x14ac:dyDescent="0.25">
      <c r="A13" s="184" t="s">
        <v>441</v>
      </c>
      <c r="B13" s="157">
        <v>1698</v>
      </c>
      <c r="C13" s="157">
        <v>1698</v>
      </c>
      <c r="D13" s="157">
        <v>1698</v>
      </c>
      <c r="E13" s="157">
        <v>1698</v>
      </c>
      <c r="F13" s="157">
        <v>1698.29</v>
      </c>
      <c r="G13" s="187" t="s">
        <v>442</v>
      </c>
    </row>
    <row r="14" spans="1:8" ht="15" customHeight="1" x14ac:dyDescent="0.25">
      <c r="A14" s="184" t="s">
        <v>443</v>
      </c>
      <c r="B14" s="157">
        <v>3653</v>
      </c>
      <c r="C14" s="157">
        <v>3653</v>
      </c>
      <c r="D14" s="157">
        <v>3653</v>
      </c>
      <c r="E14" s="157">
        <v>3653</v>
      </c>
      <c r="F14" s="157">
        <v>3655</v>
      </c>
      <c r="G14" s="187" t="s">
        <v>444</v>
      </c>
    </row>
    <row r="15" spans="1:8" ht="15" customHeight="1" x14ac:dyDescent="0.25">
      <c r="A15" s="184" t="s">
        <v>445</v>
      </c>
      <c r="B15" s="157">
        <v>1930</v>
      </c>
      <c r="C15" s="157">
        <v>1932</v>
      </c>
      <c r="D15" s="157">
        <v>1935</v>
      </c>
      <c r="E15" s="157">
        <v>1935</v>
      </c>
      <c r="F15" s="157">
        <v>1935.43</v>
      </c>
      <c r="G15" s="187" t="s">
        <v>446</v>
      </c>
    </row>
    <row r="16" spans="1:8" ht="15" customHeight="1" x14ac:dyDescent="0.25">
      <c r="A16" s="184" t="s">
        <v>447</v>
      </c>
      <c r="B16" s="157">
        <v>1674</v>
      </c>
      <c r="C16" s="157">
        <v>1753</v>
      </c>
      <c r="D16" s="157">
        <v>1755</v>
      </c>
      <c r="E16" s="157">
        <v>1754</v>
      </c>
      <c r="F16" s="157">
        <v>1754</v>
      </c>
      <c r="G16" s="187" t="s">
        <v>448</v>
      </c>
    </row>
    <row r="17" spans="1:7" ht="15" customHeight="1" x14ac:dyDescent="0.25">
      <c r="A17" s="182" t="s">
        <v>451</v>
      </c>
      <c r="B17" s="157">
        <v>3160</v>
      </c>
      <c r="C17" s="157">
        <v>3146</v>
      </c>
      <c r="D17" s="157">
        <v>3146</v>
      </c>
      <c r="E17" s="157">
        <v>3146</v>
      </c>
      <c r="F17" s="157">
        <v>3146</v>
      </c>
      <c r="G17" s="183" t="s">
        <v>452</v>
      </c>
    </row>
    <row r="18" spans="1:7" ht="15" customHeight="1" x14ac:dyDescent="0.25">
      <c r="A18" s="182" t="s">
        <v>453</v>
      </c>
      <c r="B18" s="157">
        <v>1605</v>
      </c>
      <c r="C18" s="157">
        <v>1678</v>
      </c>
      <c r="D18" s="157">
        <v>1678</v>
      </c>
      <c r="E18" s="157">
        <v>1678</v>
      </c>
      <c r="F18" s="157">
        <v>1678</v>
      </c>
      <c r="G18" s="183" t="s">
        <v>454</v>
      </c>
    </row>
    <row r="19" spans="1:7" ht="15" customHeight="1" x14ac:dyDescent="0.25">
      <c r="A19" s="182" t="s">
        <v>455</v>
      </c>
      <c r="B19" s="157">
        <v>39</v>
      </c>
      <c r="C19" s="157">
        <v>39</v>
      </c>
      <c r="D19" s="157">
        <v>39</v>
      </c>
      <c r="E19" s="157">
        <v>39</v>
      </c>
      <c r="F19" s="157">
        <v>39</v>
      </c>
      <c r="G19" s="183" t="s">
        <v>456</v>
      </c>
    </row>
    <row r="20" spans="1:7" ht="15" customHeight="1" x14ac:dyDescent="0.25">
      <c r="A20" s="182" t="s">
        <v>457</v>
      </c>
      <c r="B20" s="157">
        <v>76</v>
      </c>
      <c r="C20" s="157">
        <v>75</v>
      </c>
      <c r="D20" s="157">
        <v>75</v>
      </c>
      <c r="E20" s="157">
        <v>75</v>
      </c>
      <c r="F20" s="157">
        <v>75</v>
      </c>
      <c r="G20" s="183" t="s">
        <v>458</v>
      </c>
    </row>
    <row r="21" spans="1:7" ht="15" customHeight="1" x14ac:dyDescent="0.25">
      <c r="A21" s="182" t="s">
        <v>459</v>
      </c>
      <c r="B21" s="157">
        <v>242</v>
      </c>
      <c r="C21" s="157">
        <v>241</v>
      </c>
      <c r="D21" s="157">
        <v>241</v>
      </c>
      <c r="E21" s="157">
        <v>241</v>
      </c>
      <c r="F21" s="157">
        <v>241</v>
      </c>
      <c r="G21" s="183" t="s">
        <v>460</v>
      </c>
    </row>
    <row r="22" spans="1:7" ht="15" customHeight="1" x14ac:dyDescent="0.25">
      <c r="A22" s="182" t="s">
        <v>77</v>
      </c>
      <c r="B22" s="159"/>
      <c r="C22" s="159"/>
      <c r="D22" s="159"/>
      <c r="E22" s="159"/>
      <c r="F22" s="159"/>
      <c r="G22" s="183" t="s">
        <v>72</v>
      </c>
    </row>
    <row r="23" spans="1:7" ht="15" customHeight="1" x14ac:dyDescent="0.25">
      <c r="A23" s="184" t="s">
        <v>461</v>
      </c>
      <c r="B23" s="159">
        <v>44</v>
      </c>
      <c r="C23" s="159">
        <v>35</v>
      </c>
      <c r="D23" s="159">
        <v>44</v>
      </c>
      <c r="E23" s="159">
        <v>44</v>
      </c>
      <c r="F23" s="159">
        <v>44</v>
      </c>
      <c r="G23" s="187" t="s">
        <v>462</v>
      </c>
    </row>
    <row r="24" spans="1:7" ht="15" customHeight="1" x14ac:dyDescent="0.25">
      <c r="A24" s="184" t="s">
        <v>463</v>
      </c>
      <c r="B24" s="157">
        <v>198</v>
      </c>
      <c r="C24" s="157">
        <v>146</v>
      </c>
      <c r="D24" s="157">
        <v>197</v>
      </c>
      <c r="E24" s="157">
        <v>197</v>
      </c>
      <c r="F24" s="157">
        <v>197</v>
      </c>
      <c r="G24" s="187" t="s">
        <v>464</v>
      </c>
    </row>
    <row r="25" spans="1:7" ht="15" customHeight="1" x14ac:dyDescent="0.25">
      <c r="A25" s="182" t="s">
        <v>465</v>
      </c>
      <c r="B25" s="157">
        <v>15</v>
      </c>
      <c r="C25" s="157">
        <v>15</v>
      </c>
      <c r="D25" s="157">
        <v>15</v>
      </c>
      <c r="E25" s="157">
        <v>15</v>
      </c>
      <c r="F25" s="157">
        <v>15</v>
      </c>
      <c r="G25" s="183" t="s">
        <v>466</v>
      </c>
    </row>
    <row r="26" spans="1:7" ht="15" customHeight="1" x14ac:dyDescent="0.25">
      <c r="A26" s="182" t="s">
        <v>467</v>
      </c>
      <c r="B26" s="157">
        <v>294</v>
      </c>
      <c r="C26" s="157">
        <v>302</v>
      </c>
      <c r="D26" s="157">
        <v>302</v>
      </c>
      <c r="E26" s="157">
        <v>303</v>
      </c>
      <c r="F26" s="157">
        <v>303</v>
      </c>
      <c r="G26" s="183" t="s">
        <v>468</v>
      </c>
    </row>
    <row r="27" spans="1:7" ht="15" customHeight="1" x14ac:dyDescent="0.25">
      <c r="A27" s="182" t="s">
        <v>71</v>
      </c>
      <c r="B27" s="159"/>
      <c r="C27" s="159"/>
      <c r="D27" s="159"/>
      <c r="E27" s="159"/>
      <c r="F27" s="159"/>
      <c r="G27" s="183" t="s">
        <v>72</v>
      </c>
    </row>
    <row r="28" spans="1:7" ht="15" customHeight="1" x14ac:dyDescent="0.25">
      <c r="A28" s="184" t="s">
        <v>469</v>
      </c>
      <c r="B28" s="159">
        <v>8</v>
      </c>
      <c r="C28" s="159">
        <v>8</v>
      </c>
      <c r="D28" s="159">
        <v>8</v>
      </c>
      <c r="E28" s="159">
        <v>8</v>
      </c>
      <c r="F28" s="159">
        <v>8</v>
      </c>
      <c r="G28" s="187" t="s">
        <v>470</v>
      </c>
    </row>
    <row r="29" spans="1:7" ht="15" customHeight="1" x14ac:dyDescent="0.25">
      <c r="A29" s="182" t="s">
        <v>834</v>
      </c>
      <c r="B29" s="159">
        <v>2013</v>
      </c>
      <c r="C29" s="159">
        <v>1978</v>
      </c>
      <c r="D29" s="159">
        <v>1978</v>
      </c>
      <c r="E29" s="159">
        <v>1981</v>
      </c>
      <c r="F29" s="159">
        <v>1981</v>
      </c>
      <c r="G29" s="243" t="s">
        <v>838</v>
      </c>
    </row>
    <row r="30" spans="1:7" ht="15" customHeight="1" x14ac:dyDescent="0.25">
      <c r="A30" s="182" t="s">
        <v>71</v>
      </c>
      <c r="B30" s="159"/>
      <c r="C30" s="159"/>
      <c r="D30" s="159"/>
      <c r="E30" s="159"/>
      <c r="F30" s="159"/>
      <c r="G30" s="183" t="s">
        <v>72</v>
      </c>
    </row>
    <row r="31" spans="1:7" ht="15" customHeight="1" x14ac:dyDescent="0.25">
      <c r="A31" s="184" t="s">
        <v>471</v>
      </c>
      <c r="B31" s="159">
        <v>174</v>
      </c>
      <c r="C31" s="159">
        <v>170</v>
      </c>
      <c r="D31" s="159">
        <v>170</v>
      </c>
      <c r="E31" s="159">
        <v>169</v>
      </c>
      <c r="F31" s="159">
        <v>169</v>
      </c>
      <c r="G31" s="187" t="s">
        <v>470</v>
      </c>
    </row>
    <row r="32" spans="1:7" ht="15" customHeight="1" x14ac:dyDescent="0.25">
      <c r="A32" s="304" t="s">
        <v>954</v>
      </c>
      <c r="B32" s="278">
        <v>1545</v>
      </c>
      <c r="C32" s="159">
        <v>1641</v>
      </c>
      <c r="D32" s="159">
        <v>1641</v>
      </c>
      <c r="E32" s="159">
        <v>1643</v>
      </c>
      <c r="F32" s="159">
        <v>1643</v>
      </c>
      <c r="G32" s="361" t="s">
        <v>962</v>
      </c>
    </row>
    <row r="33" spans="1:7" ht="15" customHeight="1" x14ac:dyDescent="0.25">
      <c r="A33" s="182" t="s">
        <v>955</v>
      </c>
      <c r="B33" s="159">
        <v>249</v>
      </c>
      <c r="C33" s="159">
        <v>244</v>
      </c>
      <c r="D33" s="159">
        <v>244</v>
      </c>
      <c r="E33" s="159">
        <v>255</v>
      </c>
      <c r="F33" s="159">
        <v>255</v>
      </c>
      <c r="G33" s="243" t="s">
        <v>963</v>
      </c>
    </row>
    <row r="34" spans="1:7" ht="15" customHeight="1" x14ac:dyDescent="0.25">
      <c r="A34" s="182" t="s">
        <v>956</v>
      </c>
      <c r="B34" s="159">
        <v>1350</v>
      </c>
      <c r="C34" s="159">
        <v>1334</v>
      </c>
      <c r="D34" s="159">
        <v>1334</v>
      </c>
      <c r="E34" s="159">
        <v>1336</v>
      </c>
      <c r="F34" s="159">
        <v>1336</v>
      </c>
      <c r="G34" s="243" t="s">
        <v>964</v>
      </c>
    </row>
    <row r="35" spans="1:7" ht="15" customHeight="1" x14ac:dyDescent="0.25">
      <c r="A35" s="182" t="s">
        <v>472</v>
      </c>
      <c r="B35" s="159">
        <v>216</v>
      </c>
      <c r="C35" s="159">
        <v>215</v>
      </c>
      <c r="D35" s="159">
        <v>215</v>
      </c>
      <c r="E35" s="159">
        <v>218</v>
      </c>
      <c r="F35" s="159">
        <v>218</v>
      </c>
      <c r="G35" s="183" t="s">
        <v>835</v>
      </c>
    </row>
    <row r="36" spans="1:7" ht="15" customHeight="1" x14ac:dyDescent="0.25">
      <c r="A36" s="360" t="s">
        <v>957</v>
      </c>
      <c r="B36" s="157">
        <v>1899</v>
      </c>
      <c r="C36" s="157">
        <v>1899</v>
      </c>
      <c r="D36" s="157">
        <v>1899</v>
      </c>
      <c r="E36" s="157">
        <v>1896</v>
      </c>
      <c r="F36" s="157">
        <v>1896</v>
      </c>
      <c r="G36" s="183" t="s">
        <v>965</v>
      </c>
    </row>
    <row r="37" spans="1:7" ht="15" customHeight="1" x14ac:dyDescent="0.25">
      <c r="A37" s="360" t="s">
        <v>958</v>
      </c>
      <c r="B37" s="159">
        <v>3800</v>
      </c>
      <c r="C37" s="159">
        <v>3770</v>
      </c>
      <c r="D37" s="159">
        <v>3770</v>
      </c>
      <c r="E37" s="159">
        <v>3767</v>
      </c>
      <c r="F37" s="159">
        <v>3767</v>
      </c>
      <c r="G37" s="183" t="s">
        <v>966</v>
      </c>
    </row>
    <row r="38" spans="1:7" ht="15" customHeight="1" x14ac:dyDescent="0.25">
      <c r="A38" s="360" t="s">
        <v>959</v>
      </c>
      <c r="B38" s="159">
        <v>5947</v>
      </c>
      <c r="C38" s="159">
        <v>5977</v>
      </c>
      <c r="D38" s="159">
        <v>5977</v>
      </c>
      <c r="E38" s="159">
        <v>5980</v>
      </c>
      <c r="F38" s="159">
        <v>5980</v>
      </c>
      <c r="G38" s="243" t="s">
        <v>967</v>
      </c>
    </row>
    <row r="39" spans="1:7" ht="15" customHeight="1" x14ac:dyDescent="0.25">
      <c r="A39" s="182" t="s">
        <v>837</v>
      </c>
      <c r="B39" s="157">
        <v>230</v>
      </c>
      <c r="C39" s="157">
        <v>239</v>
      </c>
      <c r="D39" s="157">
        <v>228</v>
      </c>
      <c r="E39" s="157">
        <v>240</v>
      </c>
      <c r="F39" s="157">
        <v>240</v>
      </c>
      <c r="G39" s="183" t="s">
        <v>836</v>
      </c>
    </row>
    <row r="40" spans="1:7" ht="15" customHeight="1" x14ac:dyDescent="0.25">
      <c r="A40" s="182" t="s">
        <v>960</v>
      </c>
      <c r="B40" s="159">
        <v>230</v>
      </c>
      <c r="C40" s="159">
        <v>239</v>
      </c>
      <c r="D40" s="159">
        <v>228</v>
      </c>
      <c r="E40" s="159">
        <v>240</v>
      </c>
      <c r="F40" s="159">
        <v>240</v>
      </c>
      <c r="G40" s="243" t="s">
        <v>968</v>
      </c>
    </row>
    <row r="41" spans="1:7" ht="15" customHeight="1" x14ac:dyDescent="0.25">
      <c r="A41" s="182" t="s">
        <v>473</v>
      </c>
      <c r="B41" s="159"/>
      <c r="C41" s="159"/>
      <c r="D41" s="159"/>
      <c r="E41" s="159"/>
      <c r="F41" s="159"/>
      <c r="G41" s="183" t="s">
        <v>475</v>
      </c>
    </row>
    <row r="42" spans="1:7" ht="15" customHeight="1" x14ac:dyDescent="0.25">
      <c r="A42" s="184" t="s">
        <v>474</v>
      </c>
      <c r="B42" s="159">
        <v>45</v>
      </c>
      <c r="C42" s="159">
        <v>45</v>
      </c>
      <c r="D42" s="159">
        <v>48</v>
      </c>
      <c r="E42" s="159">
        <v>48</v>
      </c>
      <c r="F42" s="159">
        <v>50</v>
      </c>
      <c r="G42" s="187" t="s">
        <v>839</v>
      </c>
    </row>
    <row r="43" spans="1:7" ht="15" customHeight="1" x14ac:dyDescent="0.25">
      <c r="A43" s="184" t="s">
        <v>476</v>
      </c>
      <c r="B43" s="157">
        <v>1</v>
      </c>
      <c r="C43" s="157">
        <v>9</v>
      </c>
      <c r="D43" s="157">
        <v>2</v>
      </c>
      <c r="E43" s="157">
        <v>1</v>
      </c>
      <c r="F43" s="157">
        <v>5</v>
      </c>
      <c r="G43" s="187" t="s">
        <v>477</v>
      </c>
    </row>
    <row r="44" spans="1:7" ht="15" customHeight="1" x14ac:dyDescent="0.25">
      <c r="A44" s="184" t="s">
        <v>840</v>
      </c>
      <c r="B44" s="159">
        <v>184</v>
      </c>
      <c r="C44" s="159">
        <v>140</v>
      </c>
      <c r="D44" s="159">
        <v>176</v>
      </c>
      <c r="E44" s="159">
        <v>180</v>
      </c>
      <c r="F44" s="159">
        <v>163</v>
      </c>
      <c r="G44" s="187" t="s">
        <v>478</v>
      </c>
    </row>
    <row r="45" spans="1:7" ht="15" customHeight="1" x14ac:dyDescent="0.25">
      <c r="A45" s="182" t="s">
        <v>961</v>
      </c>
      <c r="B45" s="159">
        <v>387</v>
      </c>
      <c r="C45" s="159">
        <v>217</v>
      </c>
      <c r="D45" s="159">
        <v>362</v>
      </c>
      <c r="E45" s="159">
        <v>367</v>
      </c>
      <c r="F45" s="159">
        <v>373</v>
      </c>
      <c r="G45" s="243" t="s">
        <v>969</v>
      </c>
    </row>
    <row r="46" spans="1:7" s="362" customFormat="1" ht="15" customHeight="1" x14ac:dyDescent="0.25">
      <c r="A46" s="354"/>
      <c r="C46" s="154"/>
      <c r="D46" s="154"/>
      <c r="E46" s="154"/>
      <c r="F46" s="154"/>
      <c r="G46" s="154"/>
    </row>
    <row r="47" spans="1:7" ht="15" customHeight="1" x14ac:dyDescent="0.25">
      <c r="A47" s="269" t="s">
        <v>1051</v>
      </c>
      <c r="G47" s="172" t="s">
        <v>1051</v>
      </c>
    </row>
  </sheetData>
  <hyperlinks>
    <hyperlink ref="A47" r:id="rId1" location="!/view/sk/VBD_SLOVSTAT/vh2005rs/v_vh2005rs_00_00_00_sk" display="DATAcube: vh2005rs "/>
    <hyperlink ref="G47" r:id="rId2" location="!/view/sk/VBD_SLOVSTAT/vh2005rs/v_vh2005rs_00_00_00_en" display="DATAcube: vh2005rs 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/>
  </sheetViews>
  <sheetFormatPr defaultColWidth="9.140625" defaultRowHeight="15" customHeight="1" x14ac:dyDescent="0.25"/>
  <cols>
    <col min="1" max="1" width="60" style="139" customWidth="1"/>
    <col min="2" max="6" width="9.140625" style="139"/>
    <col min="7" max="7" width="63" style="139" customWidth="1"/>
    <col min="8" max="16384" width="9.140625" style="139"/>
  </cols>
  <sheetData>
    <row r="1" spans="1:8" ht="15" customHeight="1" x14ac:dyDescent="0.25">
      <c r="A1" s="299" t="s">
        <v>841</v>
      </c>
      <c r="B1" s="299"/>
    </row>
    <row r="2" spans="1:8" ht="15" customHeight="1" x14ac:dyDescent="0.25">
      <c r="A2" s="175" t="s">
        <v>479</v>
      </c>
      <c r="H2" s="412" t="s">
        <v>1068</v>
      </c>
    </row>
    <row r="3" spans="1:8" ht="15" customHeight="1" thickBot="1" x14ac:dyDescent="0.3">
      <c r="A3" s="314"/>
    </row>
    <row r="4" spans="1:8" s="180" customFormat="1" ht="30" customHeight="1" thickTop="1" thickBot="1" x14ac:dyDescent="0.3">
      <c r="A4" s="177" t="s">
        <v>1</v>
      </c>
      <c r="B4" s="178">
        <v>2018</v>
      </c>
      <c r="C4" s="178">
        <v>2019</v>
      </c>
      <c r="D4" s="178">
        <v>2020</v>
      </c>
      <c r="E4" s="178">
        <v>2021</v>
      </c>
      <c r="F4" s="178">
        <v>2022</v>
      </c>
      <c r="G4" s="179" t="s">
        <v>2</v>
      </c>
      <c r="H4" s="363"/>
    </row>
    <row r="5" spans="1:8" ht="15" customHeight="1" thickTop="1" x14ac:dyDescent="0.25">
      <c r="A5" s="182" t="s">
        <v>480</v>
      </c>
      <c r="B5" s="364">
        <v>2416</v>
      </c>
      <c r="C5" s="364">
        <v>2428</v>
      </c>
      <c r="D5" s="364">
        <v>2433</v>
      </c>
      <c r="E5" s="364">
        <v>2443</v>
      </c>
      <c r="F5" s="364">
        <v>2449</v>
      </c>
      <c r="G5" s="183" t="s">
        <v>984</v>
      </c>
      <c r="H5" s="357"/>
    </row>
    <row r="6" spans="1:8" ht="15" customHeight="1" x14ac:dyDescent="0.25">
      <c r="A6" s="182" t="s">
        <v>970</v>
      </c>
      <c r="B6" s="159">
        <v>30528</v>
      </c>
      <c r="C6" s="159">
        <v>30757</v>
      </c>
      <c r="D6" s="159">
        <v>30988</v>
      </c>
      <c r="E6" s="159">
        <v>31273</v>
      </c>
      <c r="F6" s="159">
        <v>31463</v>
      </c>
      <c r="G6" s="183" t="s">
        <v>973</v>
      </c>
      <c r="H6" s="357"/>
    </row>
    <row r="7" spans="1:8" ht="15" customHeight="1" x14ac:dyDescent="0.25">
      <c r="A7" s="182" t="s">
        <v>843</v>
      </c>
      <c r="B7" s="159">
        <v>292</v>
      </c>
      <c r="C7" s="159">
        <v>292</v>
      </c>
      <c r="D7" s="159">
        <v>292</v>
      </c>
      <c r="E7" s="159">
        <v>296</v>
      </c>
      <c r="F7" s="159">
        <v>299</v>
      </c>
      <c r="G7" s="243" t="s">
        <v>842</v>
      </c>
      <c r="H7" s="250"/>
    </row>
    <row r="8" spans="1:8" ht="15" customHeight="1" x14ac:dyDescent="0.25">
      <c r="A8" s="360" t="s">
        <v>971</v>
      </c>
      <c r="B8" s="159">
        <v>208</v>
      </c>
      <c r="C8" s="159">
        <v>209</v>
      </c>
      <c r="D8" s="159">
        <v>210</v>
      </c>
      <c r="E8" s="159">
        <v>208</v>
      </c>
      <c r="F8" s="159">
        <v>209</v>
      </c>
      <c r="G8" s="243" t="s">
        <v>974</v>
      </c>
      <c r="H8" s="187"/>
    </row>
    <row r="9" spans="1:8" ht="15" customHeight="1" x14ac:dyDescent="0.25">
      <c r="A9" s="182" t="s">
        <v>481</v>
      </c>
      <c r="B9" s="157">
        <v>85</v>
      </c>
      <c r="C9" s="157">
        <v>84</v>
      </c>
      <c r="D9" s="157">
        <v>84</v>
      </c>
      <c r="E9" s="157">
        <v>90</v>
      </c>
      <c r="F9" s="157">
        <v>92</v>
      </c>
      <c r="G9" s="183" t="s">
        <v>482</v>
      </c>
      <c r="H9" s="357"/>
    </row>
    <row r="10" spans="1:8" ht="15" customHeight="1" x14ac:dyDescent="0.25">
      <c r="A10" s="182" t="s">
        <v>975</v>
      </c>
      <c r="B10" s="159">
        <v>4860</v>
      </c>
      <c r="C10" s="159">
        <v>4882</v>
      </c>
      <c r="D10" s="159">
        <v>4904</v>
      </c>
      <c r="E10" s="159">
        <v>4913</v>
      </c>
      <c r="F10" s="159">
        <v>4903</v>
      </c>
      <c r="G10" s="183" t="s">
        <v>976</v>
      </c>
      <c r="H10" s="357"/>
    </row>
    <row r="11" spans="1:8" ht="15" customHeight="1" x14ac:dyDescent="0.25">
      <c r="A11" s="184" t="s">
        <v>844</v>
      </c>
      <c r="B11" s="159">
        <v>89.3</v>
      </c>
      <c r="C11" s="159">
        <v>89.5</v>
      </c>
      <c r="D11" s="159">
        <v>89.8</v>
      </c>
      <c r="E11" s="159">
        <v>90.15</v>
      </c>
      <c r="F11" s="159">
        <v>90.3</v>
      </c>
      <c r="G11" s="187" t="s">
        <v>845</v>
      </c>
      <c r="H11" s="250"/>
    </row>
    <row r="12" spans="1:8" ht="15" customHeight="1" x14ac:dyDescent="0.25">
      <c r="A12" s="182" t="s">
        <v>977</v>
      </c>
      <c r="B12" s="159">
        <v>14414</v>
      </c>
      <c r="C12" s="159">
        <v>14604</v>
      </c>
      <c r="D12" s="159">
        <v>14858</v>
      </c>
      <c r="E12" s="159">
        <v>14998</v>
      </c>
      <c r="F12" s="159">
        <v>15511</v>
      </c>
      <c r="G12" s="183" t="s">
        <v>978</v>
      </c>
      <c r="H12" s="357"/>
    </row>
    <row r="13" spans="1:8" ht="15" customHeight="1" x14ac:dyDescent="0.25">
      <c r="A13" s="182" t="s">
        <v>972</v>
      </c>
      <c r="B13" s="159">
        <v>415</v>
      </c>
      <c r="C13" s="159">
        <v>427</v>
      </c>
      <c r="D13" s="159">
        <v>460</v>
      </c>
      <c r="E13" s="159">
        <v>449</v>
      </c>
      <c r="F13" s="159">
        <v>429</v>
      </c>
      <c r="G13" s="183" t="s">
        <v>979</v>
      </c>
      <c r="H13" s="250"/>
    </row>
    <row r="14" spans="1:8" ht="15" customHeight="1" x14ac:dyDescent="0.25">
      <c r="A14" s="184" t="s">
        <v>483</v>
      </c>
      <c r="B14" s="157">
        <v>409</v>
      </c>
      <c r="C14" s="157">
        <v>423</v>
      </c>
      <c r="D14" s="157">
        <v>456</v>
      </c>
      <c r="E14" s="157">
        <v>446</v>
      </c>
      <c r="F14" s="157">
        <v>426</v>
      </c>
      <c r="G14" s="187" t="s">
        <v>484</v>
      </c>
      <c r="H14" s="357"/>
    </row>
    <row r="15" spans="1:8" ht="15" customHeight="1" x14ac:dyDescent="0.25">
      <c r="A15" s="182" t="s">
        <v>980</v>
      </c>
      <c r="B15" s="159">
        <v>3724</v>
      </c>
      <c r="C15" s="159">
        <v>3769</v>
      </c>
      <c r="D15" s="159">
        <v>3805</v>
      </c>
      <c r="E15" s="159">
        <v>3848</v>
      </c>
      <c r="F15" s="159">
        <v>3856</v>
      </c>
      <c r="G15" s="183" t="s">
        <v>981</v>
      </c>
      <c r="H15" s="250"/>
    </row>
    <row r="16" spans="1:8" ht="15" customHeight="1" x14ac:dyDescent="0.25">
      <c r="A16" s="184" t="s">
        <v>846</v>
      </c>
      <c r="B16" s="159">
        <v>68.400000000000006</v>
      </c>
      <c r="C16" s="159">
        <v>69.099999999999994</v>
      </c>
      <c r="D16" s="159">
        <v>69.7</v>
      </c>
      <c r="E16" s="159">
        <v>70.62</v>
      </c>
      <c r="F16" s="159">
        <v>71</v>
      </c>
      <c r="G16" s="187" t="s">
        <v>845</v>
      </c>
      <c r="H16" s="250"/>
    </row>
    <row r="17" spans="1:8" ht="15" customHeight="1" x14ac:dyDescent="0.25">
      <c r="A17" s="182" t="s">
        <v>485</v>
      </c>
      <c r="B17" s="157">
        <v>706</v>
      </c>
      <c r="C17" s="157">
        <v>713</v>
      </c>
      <c r="D17" s="157">
        <v>727</v>
      </c>
      <c r="E17" s="157">
        <v>732</v>
      </c>
      <c r="F17" s="157">
        <v>727</v>
      </c>
      <c r="G17" s="183" t="s">
        <v>486</v>
      </c>
      <c r="H17" s="357"/>
    </row>
    <row r="18" spans="1:8" ht="15" customHeight="1" x14ac:dyDescent="0.25">
      <c r="A18" s="182" t="s">
        <v>982</v>
      </c>
      <c r="B18" s="159">
        <v>2422</v>
      </c>
      <c r="C18" s="159">
        <v>1706</v>
      </c>
      <c r="D18" s="159">
        <v>1713</v>
      </c>
      <c r="E18" s="159">
        <v>1712</v>
      </c>
      <c r="F18" s="159">
        <v>1715</v>
      </c>
      <c r="G18" s="243" t="s">
        <v>983</v>
      </c>
      <c r="H18" s="250"/>
    </row>
    <row r="19" spans="1:8" ht="15" customHeight="1" x14ac:dyDescent="0.25">
      <c r="A19" s="365"/>
    </row>
    <row r="20" spans="1:8" ht="15" customHeight="1" x14ac:dyDescent="0.25">
      <c r="A20" s="269" t="s">
        <v>1050</v>
      </c>
      <c r="G20" s="196" t="s">
        <v>1050</v>
      </c>
    </row>
  </sheetData>
  <hyperlinks>
    <hyperlink ref="A20" r:id="rId1" location="!/view/sk/VBD_SLOVSTAT/vh2004rs/v_vh2004rs_00_00_00_sk" display="DATAcube: vh2004rs "/>
    <hyperlink ref="G20" r:id="rId2" location="!/view/sk/VBD_SLOVSTAT/vh2004rs/v_vh2004rs_00_00_00_en" display="DATAcube: vh2004rs "/>
    <hyperlink ref="H2" location="'Obsah Content'!A1" display="Obsah/Content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zoomScaleNormal="100" workbookViewId="0">
      <pane ySplit="7" topLeftCell="A54" activePane="bottomLeft" state="frozen"/>
      <selection pane="bottomLeft"/>
    </sheetView>
  </sheetViews>
  <sheetFormatPr defaultColWidth="9.140625" defaultRowHeight="15" customHeight="1" x14ac:dyDescent="0.25"/>
  <cols>
    <col min="1" max="1" width="46.85546875" style="139" customWidth="1"/>
    <col min="2" max="2" width="13.5703125" style="139" customWidth="1"/>
    <col min="3" max="6" width="11.7109375" style="139" customWidth="1"/>
    <col min="7" max="7" width="70" style="139" customWidth="1"/>
    <col min="8" max="16384" width="9.140625" style="139"/>
  </cols>
  <sheetData>
    <row r="1" spans="1:8" ht="15" customHeight="1" x14ac:dyDescent="0.25">
      <c r="A1" s="299" t="s">
        <v>1044</v>
      </c>
      <c r="B1" s="299"/>
    </row>
    <row r="2" spans="1:8" ht="15" customHeight="1" x14ac:dyDescent="0.25">
      <c r="A2" s="175" t="s">
        <v>1045</v>
      </c>
      <c r="H2" s="412" t="s">
        <v>1068</v>
      </c>
    </row>
    <row r="3" spans="1:8" ht="15" customHeight="1" thickBot="1" x14ac:dyDescent="0.3">
      <c r="A3" s="305"/>
    </row>
    <row r="4" spans="1:8" ht="15" customHeight="1" thickTop="1" x14ac:dyDescent="0.25">
      <c r="A4" s="444" t="s">
        <v>487</v>
      </c>
      <c r="B4" s="366" t="s">
        <v>488</v>
      </c>
      <c r="C4" s="551" t="s">
        <v>847</v>
      </c>
      <c r="D4" s="551" t="s">
        <v>490</v>
      </c>
      <c r="E4" s="551" t="s">
        <v>491</v>
      </c>
      <c r="F4" s="551" t="s">
        <v>492</v>
      </c>
      <c r="G4" s="446" t="s">
        <v>493</v>
      </c>
      <c r="H4" s="250"/>
    </row>
    <row r="5" spans="1:8" ht="15" customHeight="1" x14ac:dyDescent="0.25">
      <c r="A5" s="485"/>
      <c r="B5" s="367" t="s">
        <v>489</v>
      </c>
      <c r="C5" s="552"/>
      <c r="D5" s="552"/>
      <c r="E5" s="552"/>
      <c r="F5" s="552"/>
      <c r="G5" s="475"/>
      <c r="H5" s="250"/>
    </row>
    <row r="6" spans="1:8" ht="15" customHeight="1" x14ac:dyDescent="0.25">
      <c r="A6" s="485"/>
      <c r="B6" s="367" t="s">
        <v>849</v>
      </c>
      <c r="C6" s="552" t="s">
        <v>848</v>
      </c>
      <c r="D6" s="552" t="s">
        <v>494</v>
      </c>
      <c r="E6" s="552" t="s">
        <v>495</v>
      </c>
      <c r="F6" s="552" t="s">
        <v>496</v>
      </c>
      <c r="G6" s="475"/>
      <c r="H6" s="250"/>
    </row>
    <row r="7" spans="1:8" ht="15" customHeight="1" thickBot="1" x14ac:dyDescent="0.3">
      <c r="A7" s="445"/>
      <c r="B7" s="368" t="s">
        <v>850</v>
      </c>
      <c r="C7" s="552"/>
      <c r="D7" s="552"/>
      <c r="E7" s="552"/>
      <c r="F7" s="552"/>
      <c r="G7" s="447"/>
      <c r="H7" s="250"/>
    </row>
    <row r="8" spans="1:8" ht="15" customHeight="1" thickTop="1" thickBot="1" x14ac:dyDescent="0.3">
      <c r="A8" s="200"/>
      <c r="B8" s="553">
        <v>2021</v>
      </c>
      <c r="C8" s="554"/>
      <c r="D8" s="554"/>
      <c r="E8" s="554"/>
      <c r="F8" s="555"/>
      <c r="G8" s="225"/>
      <c r="H8" s="250"/>
    </row>
    <row r="9" spans="1:8" ht="15" customHeight="1" x14ac:dyDescent="0.25">
      <c r="A9" s="238" t="s">
        <v>1003</v>
      </c>
      <c r="B9" s="392">
        <v>634851</v>
      </c>
      <c r="C9" s="392">
        <v>5417</v>
      </c>
      <c r="D9" s="392">
        <v>2795</v>
      </c>
      <c r="E9" s="392">
        <v>17387</v>
      </c>
      <c r="F9" s="298">
        <v>3558</v>
      </c>
      <c r="G9" s="238" t="s">
        <v>1002</v>
      </c>
      <c r="H9" s="250"/>
    </row>
    <row r="10" spans="1:8" ht="15" customHeight="1" x14ac:dyDescent="0.25">
      <c r="A10" s="296" t="s">
        <v>1004</v>
      </c>
      <c r="B10" s="298">
        <v>592504</v>
      </c>
      <c r="C10" s="298">
        <v>4797</v>
      </c>
      <c r="D10" s="298">
        <v>2660</v>
      </c>
      <c r="E10" s="298">
        <v>16621</v>
      </c>
      <c r="F10" s="298">
        <v>3544</v>
      </c>
      <c r="G10" s="237" t="s">
        <v>1005</v>
      </c>
      <c r="H10" s="250"/>
    </row>
    <row r="11" spans="1:8" ht="15" customHeight="1" x14ac:dyDescent="0.25">
      <c r="A11" s="182" t="s">
        <v>77</v>
      </c>
      <c r="B11" s="157"/>
      <c r="C11" s="157"/>
      <c r="D11" s="157"/>
      <c r="E11" s="157"/>
      <c r="F11" s="157"/>
      <c r="G11" s="243" t="s">
        <v>72</v>
      </c>
      <c r="H11" s="250"/>
    </row>
    <row r="12" spans="1:8" ht="15" customHeight="1" x14ac:dyDescent="0.25">
      <c r="A12" s="184" t="s">
        <v>498</v>
      </c>
      <c r="B12" s="157">
        <v>400700</v>
      </c>
      <c r="C12" s="157">
        <v>3310</v>
      </c>
      <c r="D12" s="157">
        <v>1831</v>
      </c>
      <c r="E12" s="157">
        <v>9006</v>
      </c>
      <c r="F12" s="157">
        <v>2822</v>
      </c>
      <c r="G12" s="189" t="s">
        <v>499</v>
      </c>
      <c r="H12" s="250"/>
    </row>
    <row r="13" spans="1:8" ht="15" customHeight="1" x14ac:dyDescent="0.25">
      <c r="A13" s="184" t="s">
        <v>851</v>
      </c>
      <c r="B13" s="159">
        <v>61</v>
      </c>
      <c r="C13" s="159">
        <v>1</v>
      </c>
      <c r="D13" s="159">
        <v>1</v>
      </c>
      <c r="E13" s="159">
        <v>3</v>
      </c>
      <c r="F13" s="159">
        <v>1</v>
      </c>
      <c r="G13" s="189" t="s">
        <v>500</v>
      </c>
      <c r="H13" s="250"/>
    </row>
    <row r="14" spans="1:8" ht="15" customHeight="1" x14ac:dyDescent="0.25">
      <c r="A14" s="184" t="s">
        <v>501</v>
      </c>
      <c r="B14" s="157">
        <v>186153</v>
      </c>
      <c r="C14" s="157">
        <v>1419</v>
      </c>
      <c r="D14" s="157">
        <v>801</v>
      </c>
      <c r="E14" s="157">
        <v>7501</v>
      </c>
      <c r="F14" s="157">
        <v>706</v>
      </c>
      <c r="G14" s="189" t="s">
        <v>502</v>
      </c>
      <c r="H14" s="250"/>
    </row>
    <row r="15" spans="1:8" ht="15" customHeight="1" x14ac:dyDescent="0.25">
      <c r="A15" s="184" t="s">
        <v>71</v>
      </c>
      <c r="B15" s="158"/>
      <c r="C15" s="158"/>
      <c r="D15" s="158"/>
      <c r="E15" s="158"/>
      <c r="F15" s="158"/>
      <c r="G15" s="189" t="s">
        <v>504</v>
      </c>
      <c r="H15" s="250"/>
    </row>
    <row r="16" spans="1:8" ht="15" customHeight="1" x14ac:dyDescent="0.25">
      <c r="A16" s="186" t="s">
        <v>503</v>
      </c>
      <c r="B16" s="159">
        <v>33503</v>
      </c>
      <c r="C16" s="159">
        <v>71</v>
      </c>
      <c r="D16" s="159">
        <v>106</v>
      </c>
      <c r="E16" s="159">
        <v>526</v>
      </c>
      <c r="F16" s="159">
        <v>178</v>
      </c>
      <c r="G16" s="291" t="s">
        <v>505</v>
      </c>
      <c r="H16" s="250"/>
    </row>
    <row r="17" spans="1:8" ht="15" customHeight="1" x14ac:dyDescent="0.25">
      <c r="A17" s="186" t="s">
        <v>852</v>
      </c>
      <c r="B17" s="159">
        <v>10812</v>
      </c>
      <c r="C17" s="159">
        <v>155</v>
      </c>
      <c r="D17" s="159">
        <v>28</v>
      </c>
      <c r="E17" s="159">
        <v>128</v>
      </c>
      <c r="F17" s="285" t="s">
        <v>63</v>
      </c>
      <c r="G17" s="291" t="s">
        <v>511</v>
      </c>
      <c r="H17" s="250"/>
    </row>
    <row r="18" spans="1:8" ht="15" customHeight="1" x14ac:dyDescent="0.25">
      <c r="A18" s="186" t="s">
        <v>853</v>
      </c>
      <c r="B18" s="159">
        <v>48013</v>
      </c>
      <c r="C18" s="159">
        <v>567</v>
      </c>
      <c r="D18" s="159">
        <v>374</v>
      </c>
      <c r="E18" s="159">
        <v>4665</v>
      </c>
      <c r="F18" s="159">
        <v>106</v>
      </c>
      <c r="G18" s="291" t="s">
        <v>513</v>
      </c>
      <c r="H18" s="250"/>
    </row>
    <row r="19" spans="1:8" ht="15" customHeight="1" x14ac:dyDescent="0.25">
      <c r="A19" s="186" t="s">
        <v>996</v>
      </c>
      <c r="B19" s="159">
        <v>70031</v>
      </c>
      <c r="C19" s="159">
        <v>375</v>
      </c>
      <c r="D19" s="159">
        <v>184</v>
      </c>
      <c r="E19" s="159">
        <v>1565</v>
      </c>
      <c r="F19" s="159">
        <v>376</v>
      </c>
      <c r="G19" s="291" t="s">
        <v>1008</v>
      </c>
      <c r="H19" s="250"/>
    </row>
    <row r="20" spans="1:8" ht="15" customHeight="1" x14ac:dyDescent="0.25">
      <c r="A20" s="186" t="s">
        <v>1007</v>
      </c>
      <c r="B20" s="159">
        <v>110</v>
      </c>
      <c r="C20" s="159">
        <v>2</v>
      </c>
      <c r="D20" s="159">
        <v>2</v>
      </c>
      <c r="E20" s="159">
        <v>8</v>
      </c>
      <c r="F20" s="159">
        <v>2</v>
      </c>
      <c r="G20" s="291" t="s">
        <v>999</v>
      </c>
      <c r="H20" s="250"/>
    </row>
    <row r="21" spans="1:8" ht="15" customHeight="1" x14ac:dyDescent="0.25">
      <c r="A21" s="186" t="s">
        <v>1000</v>
      </c>
      <c r="B21" s="159">
        <v>14052</v>
      </c>
      <c r="C21" s="159">
        <v>119</v>
      </c>
      <c r="D21" s="159">
        <v>47</v>
      </c>
      <c r="E21" s="159">
        <v>298</v>
      </c>
      <c r="F21" s="159">
        <v>13</v>
      </c>
      <c r="G21" s="291" t="s">
        <v>1001</v>
      </c>
      <c r="H21" s="250"/>
    </row>
    <row r="22" spans="1:8" ht="15" customHeight="1" x14ac:dyDescent="0.25">
      <c r="A22" s="186" t="s">
        <v>506</v>
      </c>
      <c r="B22" s="157">
        <v>63</v>
      </c>
      <c r="C22" s="157">
        <v>45</v>
      </c>
      <c r="D22" s="157">
        <v>0</v>
      </c>
      <c r="E22" s="157">
        <v>1</v>
      </c>
      <c r="F22" s="285" t="s">
        <v>63</v>
      </c>
      <c r="G22" s="291" t="s">
        <v>507</v>
      </c>
      <c r="H22" s="250"/>
    </row>
    <row r="23" spans="1:8" ht="15" customHeight="1" x14ac:dyDescent="0.25">
      <c r="A23" s="186" t="s">
        <v>508</v>
      </c>
      <c r="B23" s="157">
        <v>5590</v>
      </c>
      <c r="C23" s="157">
        <v>66</v>
      </c>
      <c r="D23" s="157">
        <v>27</v>
      </c>
      <c r="E23" s="157">
        <v>111</v>
      </c>
      <c r="F23" s="157">
        <v>16</v>
      </c>
      <c r="G23" s="291" t="s">
        <v>509</v>
      </c>
      <c r="H23" s="250"/>
    </row>
    <row r="24" spans="1:8" ht="15" customHeight="1" x14ac:dyDescent="0.25">
      <c r="A24" s="287" t="s">
        <v>1009</v>
      </c>
      <c r="B24" s="297">
        <v>42347</v>
      </c>
      <c r="C24" s="297">
        <v>619</v>
      </c>
      <c r="D24" s="297">
        <v>135</v>
      </c>
      <c r="E24" s="297">
        <v>766</v>
      </c>
      <c r="F24" s="297">
        <v>14</v>
      </c>
      <c r="G24" s="237" t="s">
        <v>1010</v>
      </c>
      <c r="H24" s="250"/>
    </row>
    <row r="25" spans="1:8" ht="15" customHeight="1" x14ac:dyDescent="0.25">
      <c r="A25" s="182" t="s">
        <v>208</v>
      </c>
      <c r="B25" s="157"/>
      <c r="C25" s="157"/>
      <c r="D25" s="157"/>
      <c r="E25" s="157"/>
      <c r="F25" s="157"/>
      <c r="G25" s="243" t="s">
        <v>72</v>
      </c>
      <c r="H25" s="250"/>
    </row>
    <row r="26" spans="1:8" ht="15" customHeight="1" x14ac:dyDescent="0.25">
      <c r="A26" s="184" t="s">
        <v>498</v>
      </c>
      <c r="B26" s="157">
        <v>2442</v>
      </c>
      <c r="C26" s="157">
        <v>82</v>
      </c>
      <c r="D26" s="157">
        <v>91</v>
      </c>
      <c r="E26" s="157">
        <v>227</v>
      </c>
      <c r="F26" s="157">
        <v>4</v>
      </c>
      <c r="G26" s="189" t="s">
        <v>510</v>
      </c>
      <c r="H26" s="250"/>
    </row>
    <row r="27" spans="1:8" ht="15" customHeight="1" x14ac:dyDescent="0.25">
      <c r="A27" s="184" t="s">
        <v>851</v>
      </c>
      <c r="B27" s="159">
        <v>10</v>
      </c>
      <c r="C27" s="285" t="s">
        <v>63</v>
      </c>
      <c r="D27" s="285" t="s">
        <v>63</v>
      </c>
      <c r="E27" s="285" t="s">
        <v>63</v>
      </c>
      <c r="F27" s="285" t="s">
        <v>63</v>
      </c>
      <c r="G27" s="189" t="s">
        <v>500</v>
      </c>
      <c r="H27" s="250"/>
    </row>
    <row r="28" spans="1:8" ht="15" customHeight="1" x14ac:dyDescent="0.25">
      <c r="A28" s="184" t="s">
        <v>501</v>
      </c>
      <c r="B28" s="157">
        <v>29413</v>
      </c>
      <c r="C28" s="157">
        <v>461</v>
      </c>
      <c r="D28" s="157">
        <v>37</v>
      </c>
      <c r="E28" s="157">
        <v>495</v>
      </c>
      <c r="F28" s="157">
        <v>8</v>
      </c>
      <c r="G28" s="189" t="s">
        <v>502</v>
      </c>
      <c r="H28" s="250"/>
    </row>
    <row r="29" spans="1:8" ht="15" customHeight="1" x14ac:dyDescent="0.25">
      <c r="A29" s="184" t="s">
        <v>71</v>
      </c>
      <c r="B29" s="159"/>
      <c r="C29" s="159"/>
      <c r="D29" s="285"/>
      <c r="E29" s="159"/>
      <c r="F29" s="285"/>
      <c r="G29" s="189" t="s">
        <v>504</v>
      </c>
      <c r="H29" s="250"/>
    </row>
    <row r="30" spans="1:8" ht="15" customHeight="1" x14ac:dyDescent="0.25">
      <c r="A30" s="184" t="s">
        <v>503</v>
      </c>
      <c r="B30" s="159">
        <v>1198</v>
      </c>
      <c r="C30" s="159">
        <v>27</v>
      </c>
      <c r="D30" s="285" t="s">
        <v>63</v>
      </c>
      <c r="E30" s="159">
        <v>5</v>
      </c>
      <c r="F30" s="285" t="s">
        <v>63</v>
      </c>
      <c r="G30" s="189" t="s">
        <v>505</v>
      </c>
      <c r="H30" s="250"/>
    </row>
    <row r="31" spans="1:8" ht="15" customHeight="1" x14ac:dyDescent="0.25">
      <c r="A31" s="184" t="s">
        <v>852</v>
      </c>
      <c r="B31" s="159">
        <v>21246</v>
      </c>
      <c r="C31" s="159">
        <v>372</v>
      </c>
      <c r="D31" s="285" t="s">
        <v>63</v>
      </c>
      <c r="E31" s="159">
        <v>358</v>
      </c>
      <c r="F31" s="285" t="s">
        <v>63</v>
      </c>
      <c r="G31" s="189" t="s">
        <v>511</v>
      </c>
      <c r="H31" s="250"/>
    </row>
    <row r="32" spans="1:8" ht="15" customHeight="1" x14ac:dyDescent="0.25">
      <c r="A32" s="184" t="s">
        <v>512</v>
      </c>
      <c r="B32" s="286" t="s">
        <v>63</v>
      </c>
      <c r="C32" s="286" t="s">
        <v>63</v>
      </c>
      <c r="D32" s="286" t="s">
        <v>63</v>
      </c>
      <c r="E32" s="286" t="s">
        <v>63</v>
      </c>
      <c r="F32" s="286" t="s">
        <v>63</v>
      </c>
      <c r="G32" s="189" t="s">
        <v>513</v>
      </c>
      <c r="H32" s="250"/>
    </row>
    <row r="33" spans="1:9" ht="15" customHeight="1" x14ac:dyDescent="0.25">
      <c r="A33" s="184" t="s">
        <v>996</v>
      </c>
      <c r="B33" s="159">
        <v>2773</v>
      </c>
      <c r="C33" s="159">
        <v>11</v>
      </c>
      <c r="D33" s="159">
        <v>15</v>
      </c>
      <c r="E33" s="159">
        <v>50</v>
      </c>
      <c r="F33" s="159">
        <v>8</v>
      </c>
      <c r="G33" s="189" t="s">
        <v>1006</v>
      </c>
      <c r="H33" s="250"/>
    </row>
    <row r="34" spans="1:9" ht="15" customHeight="1" x14ac:dyDescent="0.25">
      <c r="A34" s="184" t="s">
        <v>1007</v>
      </c>
      <c r="B34" s="285" t="s">
        <v>63</v>
      </c>
      <c r="C34" s="285" t="s">
        <v>63</v>
      </c>
      <c r="D34" s="285" t="s">
        <v>63</v>
      </c>
      <c r="E34" s="285" t="s">
        <v>63</v>
      </c>
      <c r="F34" s="285" t="s">
        <v>63</v>
      </c>
      <c r="G34" s="189" t="s">
        <v>999</v>
      </c>
      <c r="H34" s="250"/>
    </row>
    <row r="35" spans="1:9" ht="15" customHeight="1" x14ac:dyDescent="0.25">
      <c r="A35" s="184" t="s">
        <v>1000</v>
      </c>
      <c r="B35" s="159">
        <v>3287</v>
      </c>
      <c r="C35" s="159">
        <v>31</v>
      </c>
      <c r="D35" s="159">
        <v>6</v>
      </c>
      <c r="E35" s="159">
        <v>36</v>
      </c>
      <c r="F35" s="285" t="s">
        <v>63</v>
      </c>
      <c r="G35" s="189" t="s">
        <v>1001</v>
      </c>
      <c r="H35" s="250"/>
    </row>
    <row r="36" spans="1:9" ht="15" customHeight="1" x14ac:dyDescent="0.25">
      <c r="A36" s="184" t="s">
        <v>506</v>
      </c>
      <c r="B36" s="286" t="s">
        <v>63</v>
      </c>
      <c r="C36" s="286" t="s">
        <v>63</v>
      </c>
      <c r="D36" s="286" t="s">
        <v>63</v>
      </c>
      <c r="E36" s="286" t="s">
        <v>63</v>
      </c>
      <c r="F36" s="286" t="s">
        <v>63</v>
      </c>
      <c r="G36" s="189" t="s">
        <v>507</v>
      </c>
      <c r="H36" s="250"/>
    </row>
    <row r="37" spans="1:9" ht="15" customHeight="1" thickBot="1" x14ac:dyDescent="0.3">
      <c r="A37" s="184" t="s">
        <v>508</v>
      </c>
      <c r="B37" s="157">
        <v>10481</v>
      </c>
      <c r="C37" s="157">
        <v>76</v>
      </c>
      <c r="D37" s="157">
        <v>6</v>
      </c>
      <c r="E37" s="157">
        <v>44</v>
      </c>
      <c r="F37" s="157">
        <v>2</v>
      </c>
      <c r="G37" s="189" t="s">
        <v>509</v>
      </c>
      <c r="H37" s="250"/>
    </row>
    <row r="38" spans="1:9" ht="15" customHeight="1" thickBot="1" x14ac:dyDescent="0.3">
      <c r="A38" s="393"/>
      <c r="B38" s="553">
        <v>2022</v>
      </c>
      <c r="C38" s="554"/>
      <c r="D38" s="554"/>
      <c r="E38" s="554"/>
      <c r="F38" s="555"/>
      <c r="G38" s="394"/>
      <c r="H38" s="250"/>
    </row>
    <row r="39" spans="1:9" ht="15" customHeight="1" x14ac:dyDescent="0.25">
      <c r="A39" s="296" t="s">
        <v>1003</v>
      </c>
      <c r="B39" s="298">
        <v>564635</v>
      </c>
      <c r="C39" s="298">
        <v>4929</v>
      </c>
      <c r="D39" s="298">
        <v>2705</v>
      </c>
      <c r="E39" s="298">
        <v>16313</v>
      </c>
      <c r="F39" s="298">
        <v>3045</v>
      </c>
      <c r="G39" s="237" t="s">
        <v>1002</v>
      </c>
      <c r="H39" s="248"/>
    </row>
    <row r="40" spans="1:9" ht="15" customHeight="1" x14ac:dyDescent="0.25">
      <c r="A40" s="296" t="s">
        <v>1004</v>
      </c>
      <c r="B40" s="298">
        <v>525369</v>
      </c>
      <c r="C40" s="298">
        <v>4350</v>
      </c>
      <c r="D40" s="298">
        <v>2566</v>
      </c>
      <c r="E40" s="298">
        <v>15683</v>
      </c>
      <c r="F40" s="298">
        <v>3027</v>
      </c>
      <c r="G40" s="237" t="s">
        <v>1005</v>
      </c>
      <c r="H40" s="248"/>
      <c r="I40" s="247"/>
    </row>
    <row r="41" spans="1:9" ht="15" customHeight="1" x14ac:dyDescent="0.25">
      <c r="A41" s="182" t="s">
        <v>77</v>
      </c>
      <c r="B41" s="157"/>
      <c r="C41" s="157"/>
      <c r="D41" s="157"/>
      <c r="E41" s="157"/>
      <c r="F41" s="157"/>
      <c r="G41" s="243" t="s">
        <v>72</v>
      </c>
      <c r="H41" s="244"/>
    </row>
    <row r="42" spans="1:9" ht="15" customHeight="1" x14ac:dyDescent="0.25">
      <c r="A42" s="184" t="s">
        <v>498</v>
      </c>
      <c r="B42" s="157">
        <v>351547</v>
      </c>
      <c r="C42" s="157">
        <v>2969</v>
      </c>
      <c r="D42" s="157">
        <v>1638</v>
      </c>
      <c r="E42" s="157">
        <v>8180</v>
      </c>
      <c r="F42" s="157">
        <v>2400</v>
      </c>
      <c r="G42" s="189" t="s">
        <v>499</v>
      </c>
      <c r="H42" s="244"/>
    </row>
    <row r="43" spans="1:9" ht="15" customHeight="1" x14ac:dyDescent="0.25">
      <c r="A43" s="184" t="s">
        <v>851</v>
      </c>
      <c r="B43" s="159">
        <v>41</v>
      </c>
      <c r="C43" s="159">
        <v>1</v>
      </c>
      <c r="D43" s="159">
        <v>0</v>
      </c>
      <c r="E43" s="159">
        <v>2</v>
      </c>
      <c r="F43" s="159">
        <v>1</v>
      </c>
      <c r="G43" s="189" t="s">
        <v>500</v>
      </c>
      <c r="H43" s="244"/>
    </row>
    <row r="44" spans="1:9" ht="15" customHeight="1" x14ac:dyDescent="0.25">
      <c r="A44" s="184" t="s">
        <v>501</v>
      </c>
      <c r="B44" s="157">
        <v>168819</v>
      </c>
      <c r="C44" s="157">
        <v>1328</v>
      </c>
      <c r="D44" s="157">
        <v>903</v>
      </c>
      <c r="E44" s="157">
        <v>7395</v>
      </c>
      <c r="F44" s="157">
        <v>606</v>
      </c>
      <c r="G44" s="189" t="s">
        <v>502</v>
      </c>
      <c r="H44" s="244"/>
    </row>
    <row r="45" spans="1:9" ht="15" customHeight="1" x14ac:dyDescent="0.25">
      <c r="A45" s="184" t="s">
        <v>71</v>
      </c>
      <c r="B45" s="158"/>
      <c r="C45" s="158"/>
      <c r="D45" s="158"/>
      <c r="E45" s="158"/>
      <c r="F45" s="158"/>
      <c r="G45" s="189" t="s">
        <v>504</v>
      </c>
      <c r="H45" s="244"/>
    </row>
    <row r="46" spans="1:9" ht="15" customHeight="1" x14ac:dyDescent="0.25">
      <c r="A46" s="186" t="s">
        <v>503</v>
      </c>
      <c r="B46" s="159">
        <v>26978</v>
      </c>
      <c r="C46" s="159">
        <v>93</v>
      </c>
      <c r="D46" s="159">
        <v>130</v>
      </c>
      <c r="E46" s="159">
        <v>508</v>
      </c>
      <c r="F46" s="159">
        <v>120</v>
      </c>
      <c r="G46" s="291" t="s">
        <v>505</v>
      </c>
      <c r="H46" s="244"/>
    </row>
    <row r="47" spans="1:9" ht="15" customHeight="1" x14ac:dyDescent="0.25">
      <c r="A47" s="186" t="s">
        <v>852</v>
      </c>
      <c r="B47" s="159">
        <v>9636</v>
      </c>
      <c r="C47" s="159">
        <v>189</v>
      </c>
      <c r="D47" s="159">
        <v>100</v>
      </c>
      <c r="E47" s="159">
        <v>370</v>
      </c>
      <c r="F47" s="286" t="s">
        <v>63</v>
      </c>
      <c r="G47" s="291" t="s">
        <v>511</v>
      </c>
      <c r="H47" s="244"/>
    </row>
    <row r="48" spans="1:9" ht="15" customHeight="1" x14ac:dyDescent="0.25">
      <c r="A48" s="186" t="s">
        <v>853</v>
      </c>
      <c r="B48" s="159">
        <v>43368</v>
      </c>
      <c r="C48" s="159">
        <v>478</v>
      </c>
      <c r="D48" s="159">
        <v>355</v>
      </c>
      <c r="E48" s="159">
        <v>4530</v>
      </c>
      <c r="F48" s="159">
        <v>93</v>
      </c>
      <c r="G48" s="291" t="s">
        <v>513</v>
      </c>
      <c r="H48" s="244"/>
    </row>
    <row r="49" spans="1:8" ht="15" customHeight="1" x14ac:dyDescent="0.25">
      <c r="A49" s="186" t="s">
        <v>996</v>
      </c>
      <c r="B49" s="159">
        <v>64706</v>
      </c>
      <c r="C49" s="159">
        <v>311</v>
      </c>
      <c r="D49" s="159">
        <v>163</v>
      </c>
      <c r="E49" s="159">
        <v>1343</v>
      </c>
      <c r="F49" s="159">
        <v>347</v>
      </c>
      <c r="G49" s="291" t="s">
        <v>1008</v>
      </c>
      <c r="H49" s="244"/>
    </row>
    <row r="50" spans="1:8" ht="15" customHeight="1" x14ac:dyDescent="0.25">
      <c r="A50" s="186" t="s">
        <v>1007</v>
      </c>
      <c r="B50" s="159">
        <v>114</v>
      </c>
      <c r="C50" s="159">
        <v>1</v>
      </c>
      <c r="D50" s="159">
        <v>2</v>
      </c>
      <c r="E50" s="159">
        <v>8</v>
      </c>
      <c r="F50" s="159">
        <v>2</v>
      </c>
      <c r="G50" s="291" t="s">
        <v>999</v>
      </c>
      <c r="H50" s="244"/>
    </row>
    <row r="51" spans="1:8" ht="15" customHeight="1" x14ac:dyDescent="0.25">
      <c r="A51" s="186" t="s">
        <v>1000</v>
      </c>
      <c r="B51" s="159">
        <v>15447</v>
      </c>
      <c r="C51" s="159">
        <v>155</v>
      </c>
      <c r="D51" s="159">
        <v>49</v>
      </c>
      <c r="E51" s="159">
        <v>269</v>
      </c>
      <c r="F51" s="159">
        <v>10</v>
      </c>
      <c r="G51" s="291" t="s">
        <v>1001</v>
      </c>
      <c r="H51" s="244"/>
    </row>
    <row r="52" spans="1:8" ht="15" customHeight="1" x14ac:dyDescent="0.25">
      <c r="A52" s="186" t="s">
        <v>506</v>
      </c>
      <c r="B52" s="157">
        <v>37</v>
      </c>
      <c r="C52" s="157">
        <v>5</v>
      </c>
      <c r="D52" s="157">
        <v>0</v>
      </c>
      <c r="E52" s="157">
        <v>1</v>
      </c>
      <c r="F52" s="286" t="s">
        <v>63</v>
      </c>
      <c r="G52" s="291" t="s">
        <v>507</v>
      </c>
      <c r="H52" s="244"/>
    </row>
    <row r="53" spans="1:8" ht="15" customHeight="1" x14ac:dyDescent="0.25">
      <c r="A53" s="186" t="s">
        <v>508</v>
      </c>
      <c r="B53" s="157">
        <v>4963</v>
      </c>
      <c r="C53" s="157">
        <v>52</v>
      </c>
      <c r="D53" s="157">
        <v>25</v>
      </c>
      <c r="E53" s="157">
        <v>106</v>
      </c>
      <c r="F53" s="157">
        <v>20</v>
      </c>
      <c r="G53" s="291" t="s">
        <v>509</v>
      </c>
      <c r="H53" s="244"/>
    </row>
    <row r="54" spans="1:8" ht="15" customHeight="1" x14ac:dyDescent="0.25">
      <c r="A54" s="287" t="s">
        <v>1009</v>
      </c>
      <c r="B54" s="297">
        <v>39265</v>
      </c>
      <c r="C54" s="297">
        <v>580</v>
      </c>
      <c r="D54" s="297">
        <v>139</v>
      </c>
      <c r="E54" s="297">
        <v>629</v>
      </c>
      <c r="F54" s="297">
        <v>18</v>
      </c>
      <c r="G54" s="237" t="s">
        <v>1010</v>
      </c>
      <c r="H54" s="248"/>
    </row>
    <row r="55" spans="1:8" ht="15" customHeight="1" x14ac:dyDescent="0.25">
      <c r="A55" s="182" t="s">
        <v>208</v>
      </c>
      <c r="B55" s="157"/>
      <c r="C55" s="157"/>
      <c r="D55" s="157"/>
      <c r="E55" s="157"/>
      <c r="F55" s="157"/>
      <c r="G55" s="243" t="s">
        <v>72</v>
      </c>
      <c r="H55" s="244"/>
    </row>
    <row r="56" spans="1:8" ht="15" customHeight="1" x14ac:dyDescent="0.25">
      <c r="A56" s="184" t="s">
        <v>498</v>
      </c>
      <c r="B56" s="157">
        <v>2471</v>
      </c>
      <c r="C56" s="157">
        <v>94</v>
      </c>
      <c r="D56" s="157">
        <v>103</v>
      </c>
      <c r="E56" s="157">
        <v>271</v>
      </c>
      <c r="F56" s="157">
        <v>3</v>
      </c>
      <c r="G56" s="189" t="s">
        <v>510</v>
      </c>
      <c r="H56" s="244"/>
    </row>
    <row r="57" spans="1:8" ht="15" customHeight="1" x14ac:dyDescent="0.25">
      <c r="A57" s="184" t="s">
        <v>851</v>
      </c>
      <c r="B57" s="159">
        <v>27</v>
      </c>
      <c r="C57" s="286" t="s">
        <v>63</v>
      </c>
      <c r="D57" s="286" t="s">
        <v>63</v>
      </c>
      <c r="E57" s="286" t="s">
        <v>63</v>
      </c>
      <c r="F57" s="286" t="s">
        <v>63</v>
      </c>
      <c r="G57" s="189" t="s">
        <v>500</v>
      </c>
      <c r="H57" s="244"/>
    </row>
    <row r="58" spans="1:8" ht="15" customHeight="1" x14ac:dyDescent="0.25">
      <c r="A58" s="184" t="s">
        <v>501</v>
      </c>
      <c r="B58" s="157">
        <v>25010</v>
      </c>
      <c r="C58" s="157">
        <v>233</v>
      </c>
      <c r="D58" s="157">
        <v>28</v>
      </c>
      <c r="E58" s="157">
        <v>285</v>
      </c>
      <c r="F58" s="157">
        <v>12</v>
      </c>
      <c r="G58" s="189" t="s">
        <v>502</v>
      </c>
      <c r="H58" s="244"/>
    </row>
    <row r="59" spans="1:8" ht="15" customHeight="1" x14ac:dyDescent="0.25">
      <c r="A59" s="184" t="s">
        <v>71</v>
      </c>
      <c r="B59" s="159"/>
      <c r="C59" s="159"/>
      <c r="D59" s="285"/>
      <c r="E59" s="159"/>
      <c r="F59" s="285"/>
      <c r="G59" s="189" t="s">
        <v>504</v>
      </c>
      <c r="H59" s="244"/>
    </row>
    <row r="60" spans="1:8" ht="15" customHeight="1" x14ac:dyDescent="0.25">
      <c r="A60" s="184" t="s">
        <v>503</v>
      </c>
      <c r="B60" s="159">
        <v>1021</v>
      </c>
      <c r="C60" s="159">
        <v>10</v>
      </c>
      <c r="D60" s="286" t="s">
        <v>63</v>
      </c>
      <c r="E60" s="159">
        <v>4</v>
      </c>
      <c r="F60" s="286" t="s">
        <v>63</v>
      </c>
      <c r="G60" s="189" t="s">
        <v>505</v>
      </c>
      <c r="H60" s="244"/>
    </row>
    <row r="61" spans="1:8" ht="15" customHeight="1" x14ac:dyDescent="0.25">
      <c r="A61" s="184" t="s">
        <v>852</v>
      </c>
      <c r="B61" s="159">
        <v>16343</v>
      </c>
      <c r="C61" s="159">
        <v>137</v>
      </c>
      <c r="D61" s="286" t="s">
        <v>63</v>
      </c>
      <c r="E61" s="159">
        <v>150</v>
      </c>
      <c r="F61" s="286" t="s">
        <v>63</v>
      </c>
      <c r="G61" s="189" t="s">
        <v>511</v>
      </c>
      <c r="H61" s="244"/>
    </row>
    <row r="62" spans="1:8" ht="15" customHeight="1" x14ac:dyDescent="0.25">
      <c r="A62" s="184" t="s">
        <v>512</v>
      </c>
      <c r="B62" s="286" t="s">
        <v>63</v>
      </c>
      <c r="C62" s="286" t="s">
        <v>63</v>
      </c>
      <c r="D62" s="286" t="s">
        <v>63</v>
      </c>
      <c r="E62" s="286" t="s">
        <v>63</v>
      </c>
      <c r="F62" s="286" t="s">
        <v>63</v>
      </c>
      <c r="G62" s="189" t="s">
        <v>513</v>
      </c>
      <c r="H62" s="244"/>
    </row>
    <row r="63" spans="1:8" ht="15" customHeight="1" x14ac:dyDescent="0.25">
      <c r="A63" s="184" t="s">
        <v>996</v>
      </c>
      <c r="B63" s="159">
        <v>3762</v>
      </c>
      <c r="C63" s="159">
        <v>41</v>
      </c>
      <c r="D63" s="159">
        <v>9</v>
      </c>
      <c r="E63" s="159">
        <v>56</v>
      </c>
      <c r="F63" s="159">
        <v>12</v>
      </c>
      <c r="G63" s="189" t="s">
        <v>1006</v>
      </c>
      <c r="H63" s="244"/>
    </row>
    <row r="64" spans="1:8" ht="15" customHeight="1" x14ac:dyDescent="0.25">
      <c r="A64" s="184" t="s">
        <v>1007</v>
      </c>
      <c r="B64" s="286" t="s">
        <v>63</v>
      </c>
      <c r="C64" s="286" t="s">
        <v>63</v>
      </c>
      <c r="D64" s="286" t="s">
        <v>63</v>
      </c>
      <c r="E64" s="286" t="s">
        <v>63</v>
      </c>
      <c r="F64" s="286" t="s">
        <v>63</v>
      </c>
      <c r="G64" s="189" t="s">
        <v>999</v>
      </c>
      <c r="H64" s="244"/>
    </row>
    <row r="65" spans="1:8" ht="15" customHeight="1" x14ac:dyDescent="0.25">
      <c r="A65" s="184" t="s">
        <v>1000</v>
      </c>
      <c r="B65" s="159">
        <v>2958</v>
      </c>
      <c r="C65" s="159">
        <v>26</v>
      </c>
      <c r="D65" s="159">
        <v>7</v>
      </c>
      <c r="E65" s="159">
        <v>28</v>
      </c>
      <c r="F65" s="286" t="s">
        <v>63</v>
      </c>
      <c r="G65" s="189" t="s">
        <v>1001</v>
      </c>
      <c r="H65" s="244"/>
    </row>
    <row r="66" spans="1:8" ht="15" customHeight="1" x14ac:dyDescent="0.25">
      <c r="A66" s="184" t="s">
        <v>506</v>
      </c>
      <c r="B66" s="286" t="s">
        <v>63</v>
      </c>
      <c r="C66" s="286" t="s">
        <v>63</v>
      </c>
      <c r="D66" s="286" t="s">
        <v>63</v>
      </c>
      <c r="E66" s="286" t="s">
        <v>63</v>
      </c>
      <c r="F66" s="286" t="s">
        <v>63</v>
      </c>
      <c r="G66" s="189" t="s">
        <v>507</v>
      </c>
      <c r="H66" s="244"/>
    </row>
    <row r="67" spans="1:8" ht="15" customHeight="1" x14ac:dyDescent="0.25">
      <c r="A67" s="184" t="s">
        <v>508</v>
      </c>
      <c r="B67" s="157">
        <v>11758</v>
      </c>
      <c r="C67" s="157">
        <v>253</v>
      </c>
      <c r="D67" s="157">
        <v>8</v>
      </c>
      <c r="E67" s="157">
        <v>73</v>
      </c>
      <c r="F67" s="157">
        <v>3</v>
      </c>
      <c r="G67" s="189" t="s">
        <v>509</v>
      </c>
      <c r="H67" s="244"/>
    </row>
    <row r="68" spans="1:8" ht="15" customHeight="1" x14ac:dyDescent="0.25">
      <c r="A68" s="313"/>
    </row>
    <row r="69" spans="1:8" ht="15" customHeight="1" x14ac:dyDescent="0.25">
      <c r="A69" s="269" t="s">
        <v>1049</v>
      </c>
      <c r="G69" s="196" t="s">
        <v>1049</v>
      </c>
    </row>
  </sheetData>
  <mergeCells count="12">
    <mergeCell ref="B8:F8"/>
    <mergeCell ref="B38:F38"/>
    <mergeCell ref="G4:G7"/>
    <mergeCell ref="C6:C7"/>
    <mergeCell ref="D6:D7"/>
    <mergeCell ref="E6:E7"/>
    <mergeCell ref="F6:F7"/>
    <mergeCell ref="A4:A7"/>
    <mergeCell ref="C4:C5"/>
    <mergeCell ref="D4:D5"/>
    <mergeCell ref="E4:E5"/>
    <mergeCell ref="F4:F5"/>
  </mergeCells>
  <hyperlinks>
    <hyperlink ref="A69" r:id="rId1" location="!/view/sk/VBD_SLOVSTAT/vh2002rs/v_vh2002rs_00_00_00_sk" display="DATAcube: vh2002rs "/>
    <hyperlink ref="G69" r:id="rId2" location="!/view/sk/VBD_SLOVSTAT/vh2002rs/v_vh2002rs_00_00_00_en" display="DATAcube: vh2002rs "/>
    <hyperlink ref="H2" location="'Obsah Content'!A1" display="Obsah/Content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zoomScaleNormal="100" workbookViewId="0">
      <pane ySplit="8" topLeftCell="A24" activePane="bottomLeft" state="frozen"/>
      <selection pane="bottomLeft"/>
    </sheetView>
  </sheetViews>
  <sheetFormatPr defaultColWidth="9.140625" defaultRowHeight="15" customHeight="1" x14ac:dyDescent="0.25"/>
  <cols>
    <col min="1" max="1" width="43.7109375" style="139" customWidth="1"/>
    <col min="2" max="5" width="10.7109375" style="139" customWidth="1"/>
    <col min="6" max="6" width="38.85546875" style="139" customWidth="1"/>
    <col min="7" max="16384" width="9.140625" style="139"/>
  </cols>
  <sheetData>
    <row r="1" spans="1:7" ht="15" customHeight="1" x14ac:dyDescent="0.25">
      <c r="A1" s="299" t="s">
        <v>1046</v>
      </c>
      <c r="B1" s="299"/>
    </row>
    <row r="2" spans="1:7" ht="15" customHeight="1" x14ac:dyDescent="0.25">
      <c r="A2" s="175" t="s">
        <v>1047</v>
      </c>
      <c r="G2" s="412" t="s">
        <v>1068</v>
      </c>
    </row>
    <row r="3" spans="1:7" ht="15" customHeight="1" x14ac:dyDescent="0.25">
      <c r="A3" s="197"/>
    </row>
    <row r="4" spans="1:7" ht="15" customHeight="1" thickBot="1" x14ac:dyDescent="0.3">
      <c r="A4" s="197" t="s">
        <v>514</v>
      </c>
      <c r="F4" s="206" t="s">
        <v>515</v>
      </c>
    </row>
    <row r="5" spans="1:7" ht="15" customHeight="1" thickTop="1" x14ac:dyDescent="0.25">
      <c r="A5" s="444" t="s">
        <v>516</v>
      </c>
      <c r="B5" s="338" t="s">
        <v>855</v>
      </c>
      <c r="C5" s="551" t="s">
        <v>517</v>
      </c>
      <c r="D5" s="551" t="s">
        <v>518</v>
      </c>
      <c r="E5" s="369" t="s">
        <v>519</v>
      </c>
      <c r="F5" s="446" t="s">
        <v>521</v>
      </c>
    </row>
    <row r="6" spans="1:7" ht="15" customHeight="1" x14ac:dyDescent="0.25">
      <c r="A6" s="485"/>
      <c r="B6" s="370" t="s">
        <v>854</v>
      </c>
      <c r="C6" s="552"/>
      <c r="D6" s="552"/>
      <c r="E6" s="371" t="s">
        <v>520</v>
      </c>
      <c r="F6" s="475"/>
    </row>
    <row r="7" spans="1:7" ht="15" customHeight="1" x14ac:dyDescent="0.25">
      <c r="A7" s="485"/>
      <c r="B7" s="556" t="s">
        <v>522</v>
      </c>
      <c r="C7" s="552" t="s">
        <v>523</v>
      </c>
      <c r="D7" s="552" t="s">
        <v>524</v>
      </c>
      <c r="E7" s="371" t="s">
        <v>103</v>
      </c>
      <c r="F7" s="475"/>
    </row>
    <row r="8" spans="1:7" ht="15" customHeight="1" thickBot="1" x14ac:dyDescent="0.3">
      <c r="A8" s="445"/>
      <c r="B8" s="556"/>
      <c r="C8" s="552"/>
      <c r="D8" s="552"/>
      <c r="E8" s="371" t="s">
        <v>525</v>
      </c>
      <c r="F8" s="447"/>
    </row>
    <row r="9" spans="1:7" ht="15" customHeight="1" thickTop="1" thickBot="1" x14ac:dyDescent="0.3">
      <c r="A9" s="207"/>
      <c r="B9" s="553">
        <v>2021</v>
      </c>
      <c r="C9" s="554"/>
      <c r="D9" s="554"/>
      <c r="E9" s="555"/>
      <c r="F9" s="391"/>
    </row>
    <row r="10" spans="1:7" ht="15" customHeight="1" x14ac:dyDescent="0.25">
      <c r="A10" s="20" t="s">
        <v>526</v>
      </c>
      <c r="B10" s="297">
        <v>114011</v>
      </c>
      <c r="C10" s="297">
        <v>101616</v>
      </c>
      <c r="D10" s="297">
        <v>248737</v>
      </c>
      <c r="E10" s="297">
        <v>15567</v>
      </c>
      <c r="F10" s="49" t="s">
        <v>497</v>
      </c>
    </row>
    <row r="11" spans="1:7" ht="15" customHeight="1" x14ac:dyDescent="0.25">
      <c r="A11" s="170" t="s">
        <v>208</v>
      </c>
      <c r="B11" s="157"/>
      <c r="C11" s="157"/>
      <c r="D11" s="157"/>
      <c r="E11" s="157"/>
      <c r="F11" s="79" t="s">
        <v>72</v>
      </c>
    </row>
    <row r="12" spans="1:7" ht="15" customHeight="1" x14ac:dyDescent="0.25">
      <c r="A12" s="107" t="s">
        <v>527</v>
      </c>
      <c r="B12" s="159">
        <v>103101</v>
      </c>
      <c r="C12" s="159">
        <v>85685</v>
      </c>
      <c r="D12" s="159">
        <v>202108</v>
      </c>
      <c r="E12" s="159">
        <v>14927</v>
      </c>
      <c r="F12" s="56" t="s">
        <v>858</v>
      </c>
    </row>
    <row r="13" spans="1:7" ht="15" customHeight="1" x14ac:dyDescent="0.25">
      <c r="A13" s="107" t="s">
        <v>992</v>
      </c>
      <c r="B13" s="285">
        <v>0</v>
      </c>
      <c r="C13" s="285">
        <v>0</v>
      </c>
      <c r="D13" s="285">
        <v>0</v>
      </c>
      <c r="E13" s="285">
        <v>0</v>
      </c>
      <c r="F13" s="56" t="s">
        <v>993</v>
      </c>
    </row>
    <row r="14" spans="1:7" ht="15" customHeight="1" x14ac:dyDescent="0.25">
      <c r="A14" s="107" t="s">
        <v>528</v>
      </c>
      <c r="B14" s="157">
        <v>10441</v>
      </c>
      <c r="C14" s="157">
        <v>15601</v>
      </c>
      <c r="D14" s="157">
        <v>45884</v>
      </c>
      <c r="E14" s="157">
        <v>596</v>
      </c>
      <c r="F14" s="56" t="s">
        <v>502</v>
      </c>
    </row>
    <row r="15" spans="1:7" ht="15" customHeight="1" x14ac:dyDescent="0.25">
      <c r="A15" s="107" t="s">
        <v>529</v>
      </c>
      <c r="B15" s="159"/>
      <c r="C15" s="159"/>
      <c r="D15" s="159"/>
      <c r="E15" s="285"/>
      <c r="F15" s="56" t="s">
        <v>859</v>
      </c>
    </row>
    <row r="16" spans="1:7" ht="15" customHeight="1" x14ac:dyDescent="0.25">
      <c r="A16" s="71" t="s">
        <v>503</v>
      </c>
      <c r="B16" s="159">
        <v>40</v>
      </c>
      <c r="C16" s="159">
        <v>1</v>
      </c>
      <c r="D16" s="159">
        <v>31</v>
      </c>
      <c r="E16" s="285" t="s">
        <v>63</v>
      </c>
      <c r="F16" s="72" t="s">
        <v>857</v>
      </c>
    </row>
    <row r="17" spans="1:6" ht="15" customHeight="1" x14ac:dyDescent="0.25">
      <c r="A17" s="71" t="s">
        <v>856</v>
      </c>
      <c r="B17" s="159">
        <v>546</v>
      </c>
      <c r="C17" s="159">
        <v>64</v>
      </c>
      <c r="D17" s="159">
        <v>539</v>
      </c>
      <c r="E17" s="285" t="s">
        <v>63</v>
      </c>
      <c r="F17" s="72" t="s">
        <v>511</v>
      </c>
    </row>
    <row r="18" spans="1:6" ht="15" customHeight="1" x14ac:dyDescent="0.25">
      <c r="A18" s="71" t="s">
        <v>994</v>
      </c>
      <c r="B18" s="159">
        <v>7119</v>
      </c>
      <c r="C18" s="159">
        <v>9340</v>
      </c>
      <c r="D18" s="159">
        <v>23691</v>
      </c>
      <c r="E18" s="159">
        <v>333</v>
      </c>
      <c r="F18" s="72" t="s">
        <v>995</v>
      </c>
    </row>
    <row r="19" spans="1:6" ht="15" customHeight="1" x14ac:dyDescent="0.25">
      <c r="A19" s="71" t="s">
        <v>996</v>
      </c>
      <c r="B19" s="159">
        <v>1006</v>
      </c>
      <c r="C19" s="159">
        <v>1836</v>
      </c>
      <c r="D19" s="159">
        <v>10484</v>
      </c>
      <c r="E19" s="159">
        <v>153</v>
      </c>
      <c r="F19" s="72" t="s">
        <v>997</v>
      </c>
    </row>
    <row r="20" spans="1:6" ht="15" customHeight="1" x14ac:dyDescent="0.25">
      <c r="A20" s="71" t="s">
        <v>998</v>
      </c>
      <c r="B20" s="159">
        <v>1</v>
      </c>
      <c r="C20" s="285" t="s">
        <v>63</v>
      </c>
      <c r="D20" s="159">
        <v>1</v>
      </c>
      <c r="E20" s="285" t="s">
        <v>63</v>
      </c>
      <c r="F20" s="72" t="s">
        <v>999</v>
      </c>
    </row>
    <row r="21" spans="1:6" ht="15" customHeight="1" x14ac:dyDescent="0.25">
      <c r="A21" s="71" t="s">
        <v>1000</v>
      </c>
      <c r="B21" s="159">
        <v>206</v>
      </c>
      <c r="C21" s="159">
        <v>50</v>
      </c>
      <c r="D21" s="159">
        <v>282</v>
      </c>
      <c r="E21" s="159">
        <v>2</v>
      </c>
      <c r="F21" s="72" t="s">
        <v>1001</v>
      </c>
    </row>
    <row r="22" spans="1:6" ht="15" customHeight="1" x14ac:dyDescent="0.25">
      <c r="A22" s="107" t="s">
        <v>506</v>
      </c>
      <c r="B22" s="157">
        <v>1</v>
      </c>
      <c r="C22" s="157">
        <v>1</v>
      </c>
      <c r="D22" s="157">
        <v>2</v>
      </c>
      <c r="E22" s="286" t="s">
        <v>63</v>
      </c>
      <c r="F22" s="56" t="s">
        <v>507</v>
      </c>
    </row>
    <row r="23" spans="1:6" ht="15" customHeight="1" thickBot="1" x14ac:dyDescent="0.3">
      <c r="A23" s="107" t="s">
        <v>508</v>
      </c>
      <c r="B23" s="157">
        <v>469</v>
      </c>
      <c r="C23" s="157">
        <v>331</v>
      </c>
      <c r="D23" s="157">
        <v>746</v>
      </c>
      <c r="E23" s="157">
        <v>44</v>
      </c>
      <c r="F23" s="56" t="s">
        <v>509</v>
      </c>
    </row>
    <row r="24" spans="1:6" ht="15" customHeight="1" thickBot="1" x14ac:dyDescent="0.3">
      <c r="A24" s="207"/>
      <c r="B24" s="553">
        <v>2022</v>
      </c>
      <c r="C24" s="554"/>
      <c r="D24" s="554"/>
      <c r="E24" s="555"/>
      <c r="F24" s="391"/>
    </row>
    <row r="25" spans="1:6" ht="15" customHeight="1" x14ac:dyDescent="0.25">
      <c r="A25" s="287" t="s">
        <v>526</v>
      </c>
      <c r="B25" s="297">
        <v>98617</v>
      </c>
      <c r="C25" s="297">
        <v>98524</v>
      </c>
      <c r="D25" s="297">
        <v>237398</v>
      </c>
      <c r="E25" s="297">
        <v>15648</v>
      </c>
      <c r="F25" s="288" t="s">
        <v>497</v>
      </c>
    </row>
    <row r="26" spans="1:6" ht="15" customHeight="1" x14ac:dyDescent="0.25">
      <c r="A26" s="182" t="s">
        <v>208</v>
      </c>
      <c r="B26" s="157"/>
      <c r="C26" s="157"/>
      <c r="D26" s="157"/>
      <c r="E26" s="157"/>
      <c r="F26" s="183" t="s">
        <v>72</v>
      </c>
    </row>
    <row r="27" spans="1:6" ht="15" customHeight="1" x14ac:dyDescent="0.25">
      <c r="A27" s="184" t="s">
        <v>527</v>
      </c>
      <c r="B27" s="159">
        <v>89419</v>
      </c>
      <c r="C27" s="159">
        <v>82393</v>
      </c>
      <c r="D27" s="159">
        <v>194579</v>
      </c>
      <c r="E27" s="159">
        <v>15000</v>
      </c>
      <c r="F27" s="187" t="s">
        <v>858</v>
      </c>
    </row>
    <row r="28" spans="1:6" ht="15" customHeight="1" x14ac:dyDescent="0.25">
      <c r="A28" s="184" t="s">
        <v>992</v>
      </c>
      <c r="B28" s="285">
        <v>0</v>
      </c>
      <c r="C28" s="285">
        <v>0</v>
      </c>
      <c r="D28" s="285">
        <v>1</v>
      </c>
      <c r="E28" s="285">
        <v>0</v>
      </c>
      <c r="F28" s="187" t="s">
        <v>993</v>
      </c>
    </row>
    <row r="29" spans="1:6" ht="15" customHeight="1" x14ac:dyDescent="0.25">
      <c r="A29" s="184" t="s">
        <v>528</v>
      </c>
      <c r="B29" s="157">
        <v>8500</v>
      </c>
      <c r="C29" s="157">
        <v>15784</v>
      </c>
      <c r="D29" s="157">
        <v>41920</v>
      </c>
      <c r="E29" s="157">
        <v>596</v>
      </c>
      <c r="F29" s="187" t="s">
        <v>502</v>
      </c>
    </row>
    <row r="30" spans="1:6" ht="15" customHeight="1" x14ac:dyDescent="0.25">
      <c r="A30" s="184" t="s">
        <v>529</v>
      </c>
      <c r="B30" s="159"/>
      <c r="C30" s="159"/>
      <c r="D30" s="159"/>
      <c r="E30" s="285"/>
      <c r="F30" s="187" t="s">
        <v>859</v>
      </c>
    </row>
    <row r="31" spans="1:6" ht="15" customHeight="1" x14ac:dyDescent="0.25">
      <c r="A31" s="186" t="s">
        <v>503</v>
      </c>
      <c r="B31" s="159">
        <v>20</v>
      </c>
      <c r="C31" s="159">
        <v>2</v>
      </c>
      <c r="D31" s="159">
        <v>22</v>
      </c>
      <c r="E31" s="286" t="s">
        <v>63</v>
      </c>
      <c r="F31" s="185" t="s">
        <v>857</v>
      </c>
    </row>
    <row r="32" spans="1:6" ht="15" customHeight="1" x14ac:dyDescent="0.25">
      <c r="A32" s="186" t="s">
        <v>856</v>
      </c>
      <c r="B32" s="159">
        <v>235</v>
      </c>
      <c r="C32" s="159">
        <v>41</v>
      </c>
      <c r="D32" s="159">
        <v>254</v>
      </c>
      <c r="E32" s="286" t="s">
        <v>63</v>
      </c>
      <c r="F32" s="185" t="s">
        <v>511</v>
      </c>
    </row>
    <row r="33" spans="1:6" ht="15" customHeight="1" x14ac:dyDescent="0.25">
      <c r="A33" s="186" t="s">
        <v>994</v>
      </c>
      <c r="B33" s="159">
        <v>5409</v>
      </c>
      <c r="C33" s="159">
        <v>8961</v>
      </c>
      <c r="D33" s="159">
        <v>21850</v>
      </c>
      <c r="E33" s="159">
        <v>342</v>
      </c>
      <c r="F33" s="185" t="s">
        <v>995</v>
      </c>
    </row>
    <row r="34" spans="1:6" ht="15" customHeight="1" x14ac:dyDescent="0.25">
      <c r="A34" s="186" t="s">
        <v>996</v>
      </c>
      <c r="B34" s="159">
        <v>1280</v>
      </c>
      <c r="C34" s="159">
        <v>2842</v>
      </c>
      <c r="D34" s="159">
        <v>10589</v>
      </c>
      <c r="E34" s="159">
        <v>157</v>
      </c>
      <c r="F34" s="185" t="s">
        <v>997</v>
      </c>
    </row>
    <row r="35" spans="1:6" ht="15" customHeight="1" x14ac:dyDescent="0.25">
      <c r="A35" s="186" t="s">
        <v>998</v>
      </c>
      <c r="B35" s="159">
        <v>1</v>
      </c>
      <c r="C35" s="285">
        <v>1</v>
      </c>
      <c r="D35" s="159">
        <v>2</v>
      </c>
      <c r="E35" s="286" t="s">
        <v>63</v>
      </c>
      <c r="F35" s="185" t="s">
        <v>999</v>
      </c>
    </row>
    <row r="36" spans="1:6" ht="15" customHeight="1" x14ac:dyDescent="0.25">
      <c r="A36" s="186" t="s">
        <v>1000</v>
      </c>
      <c r="B36" s="159">
        <v>185</v>
      </c>
      <c r="C36" s="159">
        <v>45</v>
      </c>
      <c r="D36" s="159">
        <v>335</v>
      </c>
      <c r="E36" s="159">
        <v>2</v>
      </c>
      <c r="F36" s="185" t="s">
        <v>1001</v>
      </c>
    </row>
    <row r="37" spans="1:6" ht="15" customHeight="1" x14ac:dyDescent="0.25">
      <c r="A37" s="184" t="s">
        <v>506</v>
      </c>
      <c r="B37" s="157">
        <v>0</v>
      </c>
      <c r="C37" s="157">
        <v>1</v>
      </c>
      <c r="D37" s="157">
        <v>2</v>
      </c>
      <c r="E37" s="286" t="s">
        <v>63</v>
      </c>
      <c r="F37" s="187" t="s">
        <v>507</v>
      </c>
    </row>
    <row r="38" spans="1:6" ht="15" customHeight="1" x14ac:dyDescent="0.25">
      <c r="A38" s="184" t="s">
        <v>508</v>
      </c>
      <c r="B38" s="157">
        <v>698</v>
      </c>
      <c r="C38" s="157">
        <v>347</v>
      </c>
      <c r="D38" s="157">
        <v>899</v>
      </c>
      <c r="E38" s="157">
        <v>53</v>
      </c>
      <c r="F38" s="187" t="s">
        <v>509</v>
      </c>
    </row>
    <row r="39" spans="1:6" ht="15" customHeight="1" x14ac:dyDescent="0.25">
      <c r="A39" s="313"/>
    </row>
    <row r="40" spans="1:6" ht="15" customHeight="1" x14ac:dyDescent="0.25">
      <c r="A40" s="269" t="s">
        <v>1048</v>
      </c>
      <c r="F40" s="196" t="s">
        <v>1048</v>
      </c>
    </row>
  </sheetData>
  <mergeCells count="9">
    <mergeCell ref="A5:A8"/>
    <mergeCell ref="C5:C6"/>
    <mergeCell ref="D5:D6"/>
    <mergeCell ref="F5:F8"/>
    <mergeCell ref="B7:B8"/>
    <mergeCell ref="C7:C8"/>
    <mergeCell ref="D7:D8"/>
    <mergeCell ref="B24:E24"/>
    <mergeCell ref="B9:E9"/>
  </mergeCells>
  <hyperlinks>
    <hyperlink ref="A40" r:id="rId1" location="!/view/sk/VBD_SLOVSTAT/vh2003rs/v_vh2003rs_00_00_00_sk" display="DATAcube: vh2003rs "/>
    <hyperlink ref="F40" r:id="rId2" location="!/view/sk/VBD_SLOVSTAT/vh2003rs/v_vh2003rs_00_00_00_en" display="DATAcube: vh2003rs "/>
    <hyperlink ref="G2" location="'Obsah Content'!A1" display="Obsah/Content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Normal="100" workbookViewId="0"/>
  </sheetViews>
  <sheetFormatPr defaultColWidth="9.140625" defaultRowHeight="15" customHeight="1" x14ac:dyDescent="0.25"/>
  <cols>
    <col min="1" max="1" width="37.85546875" style="10" customWidth="1"/>
    <col min="2" max="10" width="9.140625" style="10"/>
    <col min="11" max="11" width="16.140625" style="10" customWidth="1"/>
    <col min="12" max="12" width="35.42578125" style="10" customWidth="1"/>
    <col min="13" max="16384" width="9.140625" style="10"/>
  </cols>
  <sheetData>
    <row r="1" spans="1:14" ht="15" customHeight="1" x14ac:dyDescent="0.25">
      <c r="A1" s="39" t="s">
        <v>1040</v>
      </c>
      <c r="B1" s="39"/>
    </row>
    <row r="2" spans="1:14" ht="15" customHeight="1" x14ac:dyDescent="0.25">
      <c r="A2" s="51" t="s">
        <v>1041</v>
      </c>
      <c r="M2" s="412" t="s">
        <v>1068</v>
      </c>
    </row>
    <row r="3" spans="1:14" ht="15" customHeight="1" thickBot="1" x14ac:dyDescent="0.3">
      <c r="A3" s="14"/>
    </row>
    <row r="4" spans="1:14" ht="15" customHeight="1" thickTop="1" thickBot="1" x14ac:dyDescent="0.3">
      <c r="A4" s="33" t="s">
        <v>1</v>
      </c>
      <c r="B4" s="557"/>
      <c r="C4" s="558"/>
      <c r="D4" s="558"/>
      <c r="E4" s="558"/>
      <c r="F4" s="558"/>
      <c r="G4" s="558"/>
      <c r="H4" s="558"/>
      <c r="I4" s="558"/>
      <c r="J4" s="558"/>
      <c r="K4" s="559"/>
      <c r="L4" s="80" t="s">
        <v>2</v>
      </c>
      <c r="M4" s="63"/>
      <c r="N4" s="63"/>
    </row>
    <row r="5" spans="1:14" ht="15" customHeight="1" thickTop="1" thickBot="1" x14ac:dyDescent="0.3">
      <c r="A5" s="93" t="s">
        <v>530</v>
      </c>
      <c r="B5" s="459" t="s">
        <v>442</v>
      </c>
      <c r="C5" s="460"/>
      <c r="D5" s="460"/>
      <c r="E5" s="460"/>
      <c r="F5" s="460"/>
      <c r="G5" s="460"/>
      <c r="H5" s="460"/>
      <c r="I5" s="460"/>
      <c r="J5" s="461"/>
      <c r="K5" s="133" t="s">
        <v>550</v>
      </c>
      <c r="L5" s="93" t="s">
        <v>531</v>
      </c>
      <c r="M5" s="63"/>
      <c r="N5" s="63"/>
    </row>
    <row r="6" spans="1:14" ht="15" customHeight="1" thickBot="1" x14ac:dyDescent="0.3">
      <c r="A6" s="111" t="s">
        <v>532</v>
      </c>
      <c r="B6" s="373" t="s">
        <v>533</v>
      </c>
      <c r="C6" s="373" t="s">
        <v>442</v>
      </c>
      <c r="D6" s="373" t="s">
        <v>444</v>
      </c>
      <c r="E6" s="373" t="s">
        <v>446</v>
      </c>
      <c r="F6" s="373" t="s">
        <v>546</v>
      </c>
      <c r="G6" s="114" t="s">
        <v>547</v>
      </c>
      <c r="H6" s="373" t="s">
        <v>548</v>
      </c>
      <c r="I6" s="373" t="s">
        <v>549</v>
      </c>
      <c r="J6" s="373" t="s">
        <v>551</v>
      </c>
      <c r="K6" s="373" t="s">
        <v>552</v>
      </c>
      <c r="L6" s="82" t="s">
        <v>534</v>
      </c>
      <c r="M6" s="67"/>
      <c r="N6" s="78"/>
    </row>
    <row r="7" spans="1:14" ht="15" customHeight="1" thickTop="1" thickBot="1" x14ac:dyDescent="0.3">
      <c r="A7" s="20"/>
      <c r="B7" s="510">
        <v>2021</v>
      </c>
      <c r="C7" s="560"/>
      <c r="D7" s="560"/>
      <c r="E7" s="560"/>
      <c r="F7" s="560"/>
      <c r="G7" s="560"/>
      <c r="H7" s="560"/>
      <c r="I7" s="560"/>
      <c r="J7" s="560"/>
      <c r="K7" s="511"/>
      <c r="L7" s="374"/>
      <c r="M7" s="67"/>
      <c r="N7" s="78"/>
    </row>
    <row r="8" spans="1:14" ht="15" customHeight="1" x14ac:dyDescent="0.25">
      <c r="A8" s="17" t="s">
        <v>535</v>
      </c>
      <c r="B8" s="73">
        <v>23</v>
      </c>
      <c r="C8" s="73">
        <v>7</v>
      </c>
      <c r="D8" s="73">
        <v>125</v>
      </c>
      <c r="E8" s="73">
        <v>38</v>
      </c>
      <c r="F8" s="106">
        <v>29</v>
      </c>
      <c r="G8" s="106">
        <v>23</v>
      </c>
      <c r="H8" s="106">
        <v>53</v>
      </c>
      <c r="I8" s="110">
        <v>37</v>
      </c>
      <c r="J8" s="109">
        <v>11</v>
      </c>
      <c r="K8" s="109">
        <v>21</v>
      </c>
      <c r="L8" s="55" t="s">
        <v>536</v>
      </c>
      <c r="M8" s="68"/>
      <c r="N8" s="78"/>
    </row>
    <row r="9" spans="1:14" ht="15" customHeight="1" x14ac:dyDescent="0.25">
      <c r="A9" s="17" t="s">
        <v>986</v>
      </c>
      <c r="B9" s="108">
        <v>22</v>
      </c>
      <c r="C9" s="108">
        <v>7</v>
      </c>
      <c r="D9" s="108">
        <v>97</v>
      </c>
      <c r="E9" s="108">
        <v>29</v>
      </c>
      <c r="F9" s="106">
        <v>27</v>
      </c>
      <c r="G9" s="106">
        <v>21</v>
      </c>
      <c r="H9" s="106">
        <v>52</v>
      </c>
      <c r="I9" s="106">
        <v>35</v>
      </c>
      <c r="J9" s="109">
        <v>11</v>
      </c>
      <c r="K9" s="109">
        <v>21</v>
      </c>
      <c r="L9" s="55" t="s">
        <v>987</v>
      </c>
      <c r="M9" s="68"/>
      <c r="N9" s="63"/>
    </row>
    <row r="10" spans="1:14" ht="15" customHeight="1" x14ac:dyDescent="0.25">
      <c r="A10" s="17" t="s">
        <v>988</v>
      </c>
      <c r="B10" s="108">
        <v>22</v>
      </c>
      <c r="C10" s="108">
        <v>6</v>
      </c>
      <c r="D10" s="108">
        <v>31</v>
      </c>
      <c r="E10" s="108">
        <v>21</v>
      </c>
      <c r="F10" s="106">
        <v>15</v>
      </c>
      <c r="G10" s="106">
        <v>20</v>
      </c>
      <c r="H10" s="106">
        <v>30</v>
      </c>
      <c r="I10" s="106">
        <v>26</v>
      </c>
      <c r="J10" s="109">
        <v>19</v>
      </c>
      <c r="K10" s="109">
        <v>10</v>
      </c>
      <c r="L10" s="55" t="s">
        <v>989</v>
      </c>
      <c r="M10" s="68"/>
      <c r="N10" s="78"/>
    </row>
    <row r="11" spans="1:14" ht="15" customHeight="1" x14ac:dyDescent="0.25">
      <c r="A11" s="17" t="s">
        <v>77</v>
      </c>
      <c r="B11" s="73"/>
      <c r="C11" s="73"/>
      <c r="D11" s="73"/>
      <c r="E11" s="73"/>
      <c r="F11" s="131"/>
      <c r="G11" s="131"/>
      <c r="H11" s="131"/>
      <c r="I11" s="131"/>
      <c r="J11" s="109"/>
      <c r="K11" s="109"/>
      <c r="L11" s="55" t="s">
        <v>537</v>
      </c>
      <c r="M11" s="68"/>
      <c r="N11" s="78"/>
    </row>
    <row r="12" spans="1:14" ht="15" customHeight="1" x14ac:dyDescent="0.25">
      <c r="A12" s="77" t="s">
        <v>538</v>
      </c>
      <c r="B12" s="73">
        <v>14</v>
      </c>
      <c r="C12" s="73">
        <v>4</v>
      </c>
      <c r="D12" s="73">
        <v>18</v>
      </c>
      <c r="E12" s="73">
        <v>12</v>
      </c>
      <c r="F12" s="106">
        <v>11</v>
      </c>
      <c r="G12" s="106">
        <v>12</v>
      </c>
      <c r="H12" s="106">
        <v>18</v>
      </c>
      <c r="I12" s="106">
        <v>17</v>
      </c>
      <c r="J12" s="109">
        <v>12</v>
      </c>
      <c r="K12" s="109">
        <v>9</v>
      </c>
      <c r="L12" s="59" t="s">
        <v>539</v>
      </c>
      <c r="M12" s="68"/>
      <c r="N12" s="78"/>
    </row>
    <row r="13" spans="1:14" ht="15" customHeight="1" x14ac:dyDescent="0.25">
      <c r="A13" s="77" t="s">
        <v>540</v>
      </c>
      <c r="B13" s="73" t="s">
        <v>63</v>
      </c>
      <c r="C13" s="73" t="s">
        <v>63</v>
      </c>
      <c r="D13" s="73">
        <v>2</v>
      </c>
      <c r="E13" s="73">
        <v>2</v>
      </c>
      <c r="F13" s="106">
        <v>1</v>
      </c>
      <c r="G13" s="106" t="s">
        <v>63</v>
      </c>
      <c r="H13" s="106">
        <v>1</v>
      </c>
      <c r="I13" s="106">
        <v>1</v>
      </c>
      <c r="J13" s="109" t="s">
        <v>63</v>
      </c>
      <c r="K13" s="109" t="s">
        <v>63</v>
      </c>
      <c r="L13" s="59" t="s">
        <v>541</v>
      </c>
      <c r="M13" s="68"/>
      <c r="N13" s="78"/>
    </row>
    <row r="14" spans="1:14" ht="15" customHeight="1" x14ac:dyDescent="0.25">
      <c r="A14" s="77" t="s">
        <v>542</v>
      </c>
      <c r="B14" s="73">
        <v>3</v>
      </c>
      <c r="C14" s="73">
        <v>1</v>
      </c>
      <c r="D14" s="73">
        <v>6</v>
      </c>
      <c r="E14" s="73">
        <v>4</v>
      </c>
      <c r="F14" s="106">
        <v>1</v>
      </c>
      <c r="G14" s="106">
        <v>3</v>
      </c>
      <c r="H14" s="106">
        <v>5</v>
      </c>
      <c r="I14" s="106">
        <v>3</v>
      </c>
      <c r="J14" s="109">
        <v>1</v>
      </c>
      <c r="K14" s="109">
        <v>1</v>
      </c>
      <c r="L14" s="59" t="s">
        <v>543</v>
      </c>
      <c r="M14" s="68"/>
      <c r="N14" s="78"/>
    </row>
    <row r="15" spans="1:14" ht="15" customHeight="1" x14ac:dyDescent="0.25">
      <c r="A15" s="77" t="s">
        <v>544</v>
      </c>
      <c r="B15" s="73" t="s">
        <v>63</v>
      </c>
      <c r="C15" s="73" t="s">
        <v>63</v>
      </c>
      <c r="D15" s="73" t="s">
        <v>63</v>
      </c>
      <c r="E15" s="73" t="s">
        <v>63</v>
      </c>
      <c r="F15" s="106" t="s">
        <v>63</v>
      </c>
      <c r="G15" s="106" t="s">
        <v>63</v>
      </c>
      <c r="H15" s="106" t="s">
        <v>63</v>
      </c>
      <c r="I15" s="106" t="s">
        <v>63</v>
      </c>
      <c r="J15" s="109" t="s">
        <v>63</v>
      </c>
      <c r="K15" s="109" t="s">
        <v>63</v>
      </c>
      <c r="L15" s="59" t="s">
        <v>545</v>
      </c>
      <c r="M15" s="68"/>
      <c r="N15" s="78"/>
    </row>
    <row r="16" spans="1:14" ht="15" customHeight="1" thickBot="1" x14ac:dyDescent="0.3">
      <c r="A16" s="81" t="s">
        <v>990</v>
      </c>
      <c r="B16" s="108">
        <v>5</v>
      </c>
      <c r="C16" s="108">
        <v>1</v>
      </c>
      <c r="D16" s="132">
        <v>5</v>
      </c>
      <c r="E16" s="132">
        <v>3</v>
      </c>
      <c r="F16" s="106">
        <v>2</v>
      </c>
      <c r="G16" s="106">
        <v>5</v>
      </c>
      <c r="H16" s="106">
        <v>6</v>
      </c>
      <c r="I16" s="106">
        <v>5</v>
      </c>
      <c r="J16" s="109">
        <v>6</v>
      </c>
      <c r="K16" s="136" t="s">
        <v>63</v>
      </c>
      <c r="L16" s="59" t="s">
        <v>991</v>
      </c>
      <c r="M16" s="68"/>
      <c r="N16" s="78"/>
    </row>
    <row r="17" spans="1:12" ht="15" customHeight="1" thickBot="1" x14ac:dyDescent="0.3">
      <c r="A17" s="20"/>
      <c r="B17" s="561">
        <v>2022</v>
      </c>
      <c r="C17" s="562"/>
      <c r="D17" s="562"/>
      <c r="E17" s="562"/>
      <c r="F17" s="562"/>
      <c r="G17" s="562"/>
      <c r="H17" s="562"/>
      <c r="I17" s="562"/>
      <c r="J17" s="562"/>
      <c r="K17" s="563"/>
      <c r="L17" s="375"/>
    </row>
    <row r="18" spans="1:12" ht="15" customHeight="1" x14ac:dyDescent="0.25">
      <c r="A18" s="167" t="s">
        <v>535</v>
      </c>
      <c r="B18" s="73">
        <v>51</v>
      </c>
      <c r="C18" s="73">
        <v>20</v>
      </c>
      <c r="D18" s="73">
        <v>154</v>
      </c>
      <c r="E18" s="73">
        <v>27</v>
      </c>
      <c r="F18" s="164">
        <v>31</v>
      </c>
      <c r="G18" s="164">
        <v>11</v>
      </c>
      <c r="H18" s="164">
        <v>39</v>
      </c>
      <c r="I18" s="166">
        <v>25</v>
      </c>
      <c r="J18" s="165">
        <v>9</v>
      </c>
      <c r="K18" s="165">
        <v>15</v>
      </c>
      <c r="L18" s="55" t="s">
        <v>536</v>
      </c>
    </row>
    <row r="19" spans="1:12" ht="15" customHeight="1" x14ac:dyDescent="0.25">
      <c r="A19" s="167" t="s">
        <v>986</v>
      </c>
      <c r="B19" s="108">
        <v>40</v>
      </c>
      <c r="C19" s="108">
        <v>14</v>
      </c>
      <c r="D19" s="108">
        <v>130</v>
      </c>
      <c r="E19" s="108">
        <v>25</v>
      </c>
      <c r="F19" s="164">
        <v>27</v>
      </c>
      <c r="G19" s="164">
        <v>10</v>
      </c>
      <c r="H19" s="164">
        <v>39</v>
      </c>
      <c r="I19" s="164">
        <v>24</v>
      </c>
      <c r="J19" s="165">
        <v>8</v>
      </c>
      <c r="K19" s="165">
        <v>15</v>
      </c>
      <c r="L19" s="55" t="s">
        <v>987</v>
      </c>
    </row>
    <row r="20" spans="1:12" ht="15" customHeight="1" x14ac:dyDescent="0.25">
      <c r="A20" s="167" t="s">
        <v>988</v>
      </c>
      <c r="B20" s="108">
        <v>28</v>
      </c>
      <c r="C20" s="108">
        <v>12</v>
      </c>
      <c r="D20" s="108">
        <v>32</v>
      </c>
      <c r="E20" s="108">
        <v>25</v>
      </c>
      <c r="F20" s="164">
        <v>21</v>
      </c>
      <c r="G20" s="164">
        <v>12</v>
      </c>
      <c r="H20" s="164">
        <v>33</v>
      </c>
      <c r="I20" s="164">
        <v>20</v>
      </c>
      <c r="J20" s="165">
        <v>15</v>
      </c>
      <c r="K20" s="165">
        <v>11</v>
      </c>
      <c r="L20" s="55" t="s">
        <v>989</v>
      </c>
    </row>
    <row r="21" spans="1:12" ht="15" customHeight="1" x14ac:dyDescent="0.25">
      <c r="A21" s="167" t="s">
        <v>77</v>
      </c>
      <c r="B21" s="73"/>
      <c r="C21" s="73"/>
      <c r="D21" s="73"/>
      <c r="E21" s="73"/>
      <c r="F21" s="131"/>
      <c r="G21" s="131"/>
      <c r="H21" s="131"/>
      <c r="I21" s="131"/>
      <c r="J21" s="165"/>
      <c r="K21" s="165"/>
      <c r="L21" s="55" t="s">
        <v>537</v>
      </c>
    </row>
    <row r="22" spans="1:12" ht="15" customHeight="1" x14ac:dyDescent="0.25">
      <c r="A22" s="107" t="s">
        <v>538</v>
      </c>
      <c r="B22" s="73">
        <v>14</v>
      </c>
      <c r="C22" s="73">
        <v>9</v>
      </c>
      <c r="D22" s="73">
        <v>19</v>
      </c>
      <c r="E22" s="73">
        <v>11</v>
      </c>
      <c r="F22" s="164">
        <v>13</v>
      </c>
      <c r="G22" s="164">
        <v>4</v>
      </c>
      <c r="H22" s="164">
        <v>17</v>
      </c>
      <c r="I22" s="164">
        <v>11</v>
      </c>
      <c r="J22" s="165">
        <v>7</v>
      </c>
      <c r="K22" s="165">
        <v>10</v>
      </c>
      <c r="L22" s="59" t="s">
        <v>539</v>
      </c>
    </row>
    <row r="23" spans="1:12" ht="15" customHeight="1" x14ac:dyDescent="0.25">
      <c r="A23" s="107" t="s">
        <v>540</v>
      </c>
      <c r="B23" s="73">
        <v>2</v>
      </c>
      <c r="C23" s="73" t="s">
        <v>63</v>
      </c>
      <c r="D23" s="73">
        <v>2</v>
      </c>
      <c r="E23" s="73">
        <v>2</v>
      </c>
      <c r="F23" s="164">
        <v>2</v>
      </c>
      <c r="G23" s="73" t="s">
        <v>63</v>
      </c>
      <c r="H23" s="73" t="s">
        <v>63</v>
      </c>
      <c r="I23" s="164">
        <v>1</v>
      </c>
      <c r="J23" s="73" t="s">
        <v>63</v>
      </c>
      <c r="K23" s="73" t="s">
        <v>63</v>
      </c>
      <c r="L23" s="59" t="s">
        <v>541</v>
      </c>
    </row>
    <row r="24" spans="1:12" ht="15" customHeight="1" x14ac:dyDescent="0.25">
      <c r="A24" s="107" t="s">
        <v>542</v>
      </c>
      <c r="B24" s="73">
        <v>5</v>
      </c>
      <c r="C24" s="73">
        <v>2</v>
      </c>
      <c r="D24" s="73">
        <v>7</v>
      </c>
      <c r="E24" s="73">
        <v>7</v>
      </c>
      <c r="F24" s="164">
        <v>3</v>
      </c>
      <c r="G24" s="164">
        <v>4</v>
      </c>
      <c r="H24" s="164">
        <v>9</v>
      </c>
      <c r="I24" s="164">
        <v>3</v>
      </c>
      <c r="J24" s="165">
        <v>1</v>
      </c>
      <c r="K24" s="165">
        <v>1</v>
      </c>
      <c r="L24" s="59" t="s">
        <v>543</v>
      </c>
    </row>
    <row r="25" spans="1:12" ht="15" customHeight="1" x14ac:dyDescent="0.25">
      <c r="A25" s="107" t="s">
        <v>544</v>
      </c>
      <c r="B25" s="73" t="s">
        <v>63</v>
      </c>
      <c r="C25" s="73" t="s">
        <v>63</v>
      </c>
      <c r="D25" s="73" t="s">
        <v>63</v>
      </c>
      <c r="E25" s="73" t="s">
        <v>63</v>
      </c>
      <c r="F25" s="73" t="s">
        <v>63</v>
      </c>
      <c r="G25" s="73" t="s">
        <v>63</v>
      </c>
      <c r="H25" s="73" t="s">
        <v>63</v>
      </c>
      <c r="I25" s="73" t="s">
        <v>63</v>
      </c>
      <c r="J25" s="73" t="s">
        <v>63</v>
      </c>
      <c r="K25" s="73" t="s">
        <v>63</v>
      </c>
      <c r="L25" s="59" t="s">
        <v>545</v>
      </c>
    </row>
    <row r="26" spans="1:12" ht="15" customHeight="1" x14ac:dyDescent="0.25">
      <c r="A26" s="81" t="s">
        <v>990</v>
      </c>
      <c r="B26" s="132">
        <v>7</v>
      </c>
      <c r="C26" s="132">
        <v>1</v>
      </c>
      <c r="D26" s="132">
        <v>4</v>
      </c>
      <c r="E26" s="132">
        <v>5</v>
      </c>
      <c r="F26" s="164">
        <v>3</v>
      </c>
      <c r="G26" s="164">
        <v>4</v>
      </c>
      <c r="H26" s="164">
        <v>7</v>
      </c>
      <c r="I26" s="164">
        <v>5</v>
      </c>
      <c r="J26" s="165">
        <v>7</v>
      </c>
      <c r="K26" s="108" t="s">
        <v>63</v>
      </c>
      <c r="L26" s="59" t="s">
        <v>991</v>
      </c>
    </row>
  </sheetData>
  <mergeCells count="4">
    <mergeCell ref="B5:J5"/>
    <mergeCell ref="B4:K4"/>
    <mergeCell ref="B7:K7"/>
    <mergeCell ref="B17:K17"/>
  </mergeCells>
  <hyperlinks>
    <hyperlink ref="M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7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5" customHeight="1" x14ac:dyDescent="0.25"/>
  <cols>
    <col min="1" max="1" width="34.85546875" style="10" customWidth="1"/>
    <col min="2" max="3" width="11.7109375" style="10" customWidth="1"/>
    <col min="4" max="4" width="26.140625" style="10" customWidth="1"/>
    <col min="5" max="16384" width="9.140625" style="10"/>
  </cols>
  <sheetData>
    <row r="1" spans="1:5" ht="15" customHeight="1" x14ac:dyDescent="0.25">
      <c r="A1" s="39" t="s">
        <v>1042</v>
      </c>
      <c r="B1" s="39"/>
    </row>
    <row r="2" spans="1:5" ht="15" customHeight="1" x14ac:dyDescent="0.25">
      <c r="A2" s="51" t="s">
        <v>1043</v>
      </c>
      <c r="E2" s="412" t="s">
        <v>1068</v>
      </c>
    </row>
    <row r="3" spans="1:5" ht="15" customHeight="1" thickBot="1" x14ac:dyDescent="0.3">
      <c r="A3" s="11"/>
    </row>
    <row r="4" spans="1:5" s="52" customFormat="1" ht="30" customHeight="1" thickTop="1" thickBot="1" x14ac:dyDescent="0.3">
      <c r="A4" s="5" t="s">
        <v>1</v>
      </c>
      <c r="B4" s="377">
        <v>2021</v>
      </c>
      <c r="C4" s="94">
        <v>2022</v>
      </c>
      <c r="D4" s="379" t="s">
        <v>2</v>
      </c>
    </row>
    <row r="5" spans="1:5" ht="15" customHeight="1" thickTop="1" x14ac:dyDescent="0.25">
      <c r="A5" s="378" t="s">
        <v>553</v>
      </c>
      <c r="B5" s="564" t="s">
        <v>442</v>
      </c>
      <c r="C5" s="565"/>
      <c r="D5" s="372" t="s">
        <v>554</v>
      </c>
    </row>
    <row r="6" spans="1:5" ht="15" customHeight="1" thickBot="1" x14ac:dyDescent="0.3">
      <c r="A6" s="20" t="s">
        <v>557</v>
      </c>
      <c r="B6" s="566" t="s">
        <v>1015</v>
      </c>
      <c r="C6" s="567"/>
      <c r="D6" s="50" t="s">
        <v>561</v>
      </c>
    </row>
    <row r="7" spans="1:5" ht="15" customHeight="1" x14ac:dyDescent="0.25">
      <c r="A7" s="380" t="s">
        <v>562</v>
      </c>
      <c r="B7" s="115" t="s">
        <v>140</v>
      </c>
      <c r="C7" s="115">
        <v>12.2</v>
      </c>
      <c r="D7" s="381" t="s">
        <v>563</v>
      </c>
    </row>
    <row r="8" spans="1:5" ht="15" customHeight="1" x14ac:dyDescent="0.25">
      <c r="A8" s="17" t="s">
        <v>564</v>
      </c>
      <c r="B8" s="115" t="s">
        <v>140</v>
      </c>
      <c r="C8" s="115">
        <v>8.14</v>
      </c>
      <c r="D8" s="28" t="s">
        <v>565</v>
      </c>
    </row>
    <row r="9" spans="1:5" ht="15" customHeight="1" x14ac:dyDescent="0.25">
      <c r="A9" s="17" t="s">
        <v>566</v>
      </c>
      <c r="B9" s="115" t="s">
        <v>140</v>
      </c>
      <c r="C9" s="115">
        <v>26.83</v>
      </c>
      <c r="D9" s="28" t="s">
        <v>567</v>
      </c>
    </row>
    <row r="10" spans="1:5" ht="15" customHeight="1" x14ac:dyDescent="0.25">
      <c r="A10" s="17" t="s">
        <v>568</v>
      </c>
      <c r="B10" s="115" t="s">
        <v>140</v>
      </c>
      <c r="C10" s="115" t="s">
        <v>140</v>
      </c>
      <c r="D10" s="113" t="s">
        <v>569</v>
      </c>
    </row>
    <row r="11" spans="1:5" ht="15" customHeight="1" x14ac:dyDescent="0.25">
      <c r="A11" s="17" t="s">
        <v>570</v>
      </c>
      <c r="B11" s="115" t="s">
        <v>140</v>
      </c>
      <c r="C11" s="115">
        <v>98.94</v>
      </c>
      <c r="D11" s="113" t="s">
        <v>571</v>
      </c>
    </row>
    <row r="12" spans="1:5" ht="15" customHeight="1" x14ac:dyDescent="0.25">
      <c r="A12" s="17" t="s">
        <v>572</v>
      </c>
      <c r="B12" s="115" t="s">
        <v>140</v>
      </c>
      <c r="C12" s="115">
        <v>10.84</v>
      </c>
      <c r="D12" s="113" t="s">
        <v>573</v>
      </c>
    </row>
    <row r="13" spans="1:5" ht="15" customHeight="1" x14ac:dyDescent="0.25">
      <c r="A13" s="17" t="s">
        <v>574</v>
      </c>
      <c r="B13" s="115" t="s">
        <v>140</v>
      </c>
      <c r="C13" s="115">
        <v>1.3</v>
      </c>
      <c r="D13" s="113" t="s">
        <v>575</v>
      </c>
    </row>
    <row r="14" spans="1:5" ht="15" customHeight="1" x14ac:dyDescent="0.25">
      <c r="A14" s="17" t="s">
        <v>985</v>
      </c>
      <c r="B14" s="115" t="s">
        <v>140</v>
      </c>
      <c r="C14" s="115">
        <v>9.9</v>
      </c>
      <c r="D14" s="113" t="s">
        <v>576</v>
      </c>
    </row>
    <row r="15" spans="1:5" ht="15" customHeight="1" x14ac:dyDescent="0.25">
      <c r="A15" s="17" t="s">
        <v>577</v>
      </c>
      <c r="B15" s="115" t="s">
        <v>140</v>
      </c>
      <c r="C15" s="115">
        <v>1.31</v>
      </c>
      <c r="D15" s="113" t="s">
        <v>578</v>
      </c>
    </row>
    <row r="16" spans="1:5" ht="15" customHeight="1" x14ac:dyDescent="0.25">
      <c r="A16" s="17" t="s">
        <v>579</v>
      </c>
      <c r="B16" s="115" t="s">
        <v>140</v>
      </c>
      <c r="C16" s="115">
        <v>0.03</v>
      </c>
      <c r="D16" s="113" t="s">
        <v>580</v>
      </c>
    </row>
    <row r="17" spans="1:4" ht="15" customHeight="1" x14ac:dyDescent="0.25">
      <c r="A17" s="17" t="s">
        <v>581</v>
      </c>
      <c r="B17" s="115" t="s">
        <v>140</v>
      </c>
      <c r="C17" s="115">
        <v>0.09</v>
      </c>
      <c r="D17" s="113" t="s">
        <v>582</v>
      </c>
    </row>
    <row r="18" spans="1:4" ht="15" customHeight="1" x14ac:dyDescent="0.25">
      <c r="A18" s="17" t="s">
        <v>583</v>
      </c>
      <c r="B18" s="115" t="s">
        <v>140</v>
      </c>
      <c r="C18" s="115">
        <v>1.4E-2</v>
      </c>
      <c r="D18" s="113" t="s">
        <v>584</v>
      </c>
    </row>
    <row r="19" spans="1:4" ht="15" customHeight="1" x14ac:dyDescent="0.25">
      <c r="A19" s="17" t="s">
        <v>585</v>
      </c>
      <c r="B19" s="115" t="s">
        <v>140</v>
      </c>
      <c r="C19" s="115">
        <v>1.7999999999999999E-2</v>
      </c>
      <c r="D19" s="113" t="s">
        <v>586</v>
      </c>
    </row>
    <row r="20" spans="1:4" ht="15" customHeight="1" x14ac:dyDescent="0.25">
      <c r="A20" s="17" t="s">
        <v>587</v>
      </c>
      <c r="B20" s="115" t="s">
        <v>140</v>
      </c>
      <c r="C20" s="115">
        <v>0.44</v>
      </c>
      <c r="D20" s="113" t="s">
        <v>588</v>
      </c>
    </row>
    <row r="21" spans="1:4" ht="15" customHeight="1" x14ac:dyDescent="0.25">
      <c r="A21" s="17" t="s">
        <v>589</v>
      </c>
      <c r="B21" s="115" t="s">
        <v>140</v>
      </c>
      <c r="C21" s="115">
        <v>1.32</v>
      </c>
      <c r="D21" s="113" t="s">
        <v>590</v>
      </c>
    </row>
    <row r="22" spans="1:4" ht="15" customHeight="1" x14ac:dyDescent="0.25">
      <c r="A22" s="17" t="s">
        <v>591</v>
      </c>
      <c r="B22" s="115" t="s">
        <v>140</v>
      </c>
      <c r="C22" s="115">
        <v>0.25</v>
      </c>
      <c r="D22" s="113" t="s">
        <v>592</v>
      </c>
    </row>
    <row r="23" spans="1:4" ht="15" customHeight="1" x14ac:dyDescent="0.25">
      <c r="A23" s="17" t="s">
        <v>593</v>
      </c>
      <c r="B23" s="115" t="s">
        <v>140</v>
      </c>
      <c r="C23" s="115">
        <v>0.54</v>
      </c>
      <c r="D23" s="113" t="s">
        <v>594</v>
      </c>
    </row>
    <row r="24" spans="1:4" ht="15" customHeight="1" thickBot="1" x14ac:dyDescent="0.3">
      <c r="A24" s="19" t="s">
        <v>595</v>
      </c>
      <c r="B24" s="115" t="s">
        <v>140</v>
      </c>
      <c r="C24" s="383">
        <v>3.49</v>
      </c>
      <c r="D24" s="384" t="s">
        <v>596</v>
      </c>
    </row>
    <row r="25" spans="1:4" ht="15" customHeight="1" x14ac:dyDescent="0.25">
      <c r="A25" s="20" t="s">
        <v>553</v>
      </c>
      <c r="B25" s="568" t="s">
        <v>555</v>
      </c>
      <c r="C25" s="569"/>
      <c r="D25" s="372" t="s">
        <v>554</v>
      </c>
    </row>
    <row r="26" spans="1:4" ht="15" customHeight="1" thickBot="1" x14ac:dyDescent="0.3">
      <c r="A26" s="385" t="s">
        <v>557</v>
      </c>
      <c r="B26" s="566" t="s">
        <v>558</v>
      </c>
      <c r="C26" s="567"/>
      <c r="D26" s="50" t="s">
        <v>561</v>
      </c>
    </row>
    <row r="27" spans="1:4" ht="15" customHeight="1" x14ac:dyDescent="0.25">
      <c r="A27" s="167" t="s">
        <v>562</v>
      </c>
      <c r="B27" s="115">
        <v>13.9</v>
      </c>
      <c r="C27" s="382">
        <v>14.6</v>
      </c>
      <c r="D27" s="381" t="s">
        <v>563</v>
      </c>
    </row>
    <row r="28" spans="1:4" ht="15" customHeight="1" x14ac:dyDescent="0.25">
      <c r="A28" s="167" t="s">
        <v>564</v>
      </c>
      <c r="B28" s="115">
        <v>8.1</v>
      </c>
      <c r="C28" s="116">
        <v>8.19</v>
      </c>
      <c r="D28" s="79" t="s">
        <v>565</v>
      </c>
    </row>
    <row r="29" spans="1:4" ht="15" customHeight="1" x14ac:dyDescent="0.25">
      <c r="A29" s="167" t="s">
        <v>566</v>
      </c>
      <c r="B29" s="115">
        <v>11</v>
      </c>
      <c r="C29" s="116">
        <v>20.09</v>
      </c>
      <c r="D29" s="79" t="s">
        <v>567</v>
      </c>
    </row>
    <row r="30" spans="1:4" ht="15" customHeight="1" x14ac:dyDescent="0.25">
      <c r="A30" s="167" t="s">
        <v>568</v>
      </c>
      <c r="B30" s="115" t="s">
        <v>140</v>
      </c>
      <c r="C30" s="116">
        <v>9.4</v>
      </c>
      <c r="D30" s="113" t="s">
        <v>569</v>
      </c>
    </row>
    <row r="31" spans="1:4" ht="15" customHeight="1" x14ac:dyDescent="0.25">
      <c r="A31" s="167" t="s">
        <v>570</v>
      </c>
      <c r="B31" s="115">
        <v>93.77</v>
      </c>
      <c r="C31" s="116">
        <v>90.4</v>
      </c>
      <c r="D31" s="113" t="s">
        <v>571</v>
      </c>
    </row>
    <row r="32" spans="1:4" ht="15" customHeight="1" x14ac:dyDescent="0.25">
      <c r="A32" s="167" t="s">
        <v>572</v>
      </c>
      <c r="B32" s="115">
        <v>9.9499999999999993</v>
      </c>
      <c r="C32" s="115" t="s">
        <v>140</v>
      </c>
      <c r="D32" s="113" t="s">
        <v>573</v>
      </c>
    </row>
    <row r="33" spans="1:4" ht="15" customHeight="1" x14ac:dyDescent="0.25">
      <c r="A33" s="167" t="s">
        <v>574</v>
      </c>
      <c r="B33" s="115">
        <v>1.7</v>
      </c>
      <c r="C33" s="116">
        <v>2.0099999999999998</v>
      </c>
      <c r="D33" s="113" t="s">
        <v>575</v>
      </c>
    </row>
    <row r="34" spans="1:4" ht="15" customHeight="1" x14ac:dyDescent="0.25">
      <c r="A34" s="167" t="s">
        <v>985</v>
      </c>
      <c r="B34" s="115">
        <v>6.2</v>
      </c>
      <c r="C34" s="116">
        <v>10.5</v>
      </c>
      <c r="D34" s="113" t="s">
        <v>576</v>
      </c>
    </row>
    <row r="35" spans="1:4" ht="15" customHeight="1" x14ac:dyDescent="0.25">
      <c r="A35" s="167" t="s">
        <v>577</v>
      </c>
      <c r="B35" s="115">
        <v>1.68</v>
      </c>
      <c r="C35" s="116">
        <v>1.3</v>
      </c>
      <c r="D35" s="113" t="s">
        <v>578</v>
      </c>
    </row>
    <row r="36" spans="1:4" ht="15" customHeight="1" x14ac:dyDescent="0.25">
      <c r="A36" s="167" t="s">
        <v>579</v>
      </c>
      <c r="B36" s="115">
        <v>0.04</v>
      </c>
      <c r="C36" s="116">
        <v>0.06</v>
      </c>
      <c r="D36" s="113" t="s">
        <v>580</v>
      </c>
    </row>
    <row r="37" spans="1:4" ht="15" customHeight="1" x14ac:dyDescent="0.25">
      <c r="A37" s="167" t="s">
        <v>581</v>
      </c>
      <c r="B37" s="115">
        <v>0.13</v>
      </c>
      <c r="C37" s="116">
        <v>0.16</v>
      </c>
      <c r="D37" s="113" t="s">
        <v>582</v>
      </c>
    </row>
    <row r="38" spans="1:4" ht="15" customHeight="1" x14ac:dyDescent="0.25">
      <c r="A38" s="167" t="s">
        <v>583</v>
      </c>
      <c r="B38" s="115" t="s">
        <v>140</v>
      </c>
      <c r="C38" s="116">
        <v>2.5000000000000001E-2</v>
      </c>
      <c r="D38" s="113" t="s">
        <v>584</v>
      </c>
    </row>
    <row r="39" spans="1:4" ht="15" customHeight="1" x14ac:dyDescent="0.25">
      <c r="A39" s="167" t="s">
        <v>585</v>
      </c>
      <c r="B39" s="115" t="s">
        <v>140</v>
      </c>
      <c r="C39" s="116">
        <v>0.04</v>
      </c>
      <c r="D39" s="113" t="s">
        <v>586</v>
      </c>
    </row>
    <row r="40" spans="1:4" ht="15" customHeight="1" x14ac:dyDescent="0.25">
      <c r="A40" s="167" t="s">
        <v>587</v>
      </c>
      <c r="B40" s="115" t="s">
        <v>140</v>
      </c>
      <c r="C40" s="116">
        <v>0.25</v>
      </c>
      <c r="D40" s="113" t="s">
        <v>588</v>
      </c>
    </row>
    <row r="41" spans="1:4" ht="15" customHeight="1" x14ac:dyDescent="0.25">
      <c r="A41" s="167" t="s">
        <v>589</v>
      </c>
      <c r="B41" s="115" t="s">
        <v>140</v>
      </c>
      <c r="C41" s="116">
        <v>1.75</v>
      </c>
      <c r="D41" s="113" t="s">
        <v>590</v>
      </c>
    </row>
    <row r="42" spans="1:4" ht="15" customHeight="1" x14ac:dyDescent="0.25">
      <c r="A42" s="167" t="s">
        <v>591</v>
      </c>
      <c r="B42" s="115" t="s">
        <v>140</v>
      </c>
      <c r="C42" s="116">
        <v>0.98</v>
      </c>
      <c r="D42" s="113" t="s">
        <v>592</v>
      </c>
    </row>
    <row r="43" spans="1:4" ht="15" customHeight="1" x14ac:dyDescent="0.25">
      <c r="A43" s="167" t="s">
        <v>593</v>
      </c>
      <c r="B43" s="115" t="s">
        <v>140</v>
      </c>
      <c r="C43" s="116">
        <v>0.69</v>
      </c>
      <c r="D43" s="113" t="s">
        <v>594</v>
      </c>
    </row>
    <row r="44" spans="1:4" ht="15" customHeight="1" thickBot="1" x14ac:dyDescent="0.3">
      <c r="A44" s="167" t="s">
        <v>595</v>
      </c>
      <c r="B44" s="383" t="s">
        <v>140</v>
      </c>
      <c r="C44" s="383">
        <v>11.67</v>
      </c>
      <c r="D44" s="384" t="s">
        <v>596</v>
      </c>
    </row>
    <row r="45" spans="1:4" ht="15" customHeight="1" thickTop="1" x14ac:dyDescent="0.25">
      <c r="A45" s="378" t="s">
        <v>553</v>
      </c>
      <c r="B45" s="568" t="s">
        <v>444</v>
      </c>
      <c r="C45" s="570"/>
      <c r="D45" s="389" t="s">
        <v>554</v>
      </c>
    </row>
    <row r="46" spans="1:4" ht="15" customHeight="1" thickBot="1" x14ac:dyDescent="0.3">
      <c r="A46" s="385" t="s">
        <v>557</v>
      </c>
      <c r="B46" s="566" t="s">
        <v>559</v>
      </c>
      <c r="C46" s="567"/>
      <c r="D46" s="50" t="s">
        <v>561</v>
      </c>
    </row>
    <row r="47" spans="1:4" ht="15" customHeight="1" x14ac:dyDescent="0.25">
      <c r="A47" s="167" t="s">
        <v>562</v>
      </c>
      <c r="B47" s="382">
        <v>12.8</v>
      </c>
      <c r="C47" s="116">
        <v>12.4</v>
      </c>
      <c r="D47" s="381" t="s">
        <v>563</v>
      </c>
    </row>
    <row r="48" spans="1:4" ht="15" customHeight="1" x14ac:dyDescent="0.25">
      <c r="A48" s="167" t="s">
        <v>564</v>
      </c>
      <c r="B48" s="115">
        <v>7.97</v>
      </c>
      <c r="C48" s="116">
        <v>7.93</v>
      </c>
      <c r="D48" s="79" t="s">
        <v>565</v>
      </c>
    </row>
    <row r="49" spans="1:4" ht="15" customHeight="1" x14ac:dyDescent="0.25">
      <c r="A49" s="167" t="s">
        <v>566</v>
      </c>
      <c r="B49" s="115">
        <v>12.33</v>
      </c>
      <c r="C49" s="116">
        <v>12.21</v>
      </c>
      <c r="D49" s="79" t="s">
        <v>567</v>
      </c>
    </row>
    <row r="50" spans="1:4" ht="15" customHeight="1" x14ac:dyDescent="0.25">
      <c r="A50" s="167" t="s">
        <v>568</v>
      </c>
      <c r="B50" s="115" t="s">
        <v>140</v>
      </c>
      <c r="C50" s="115" t="s">
        <v>140</v>
      </c>
      <c r="D50" s="113" t="s">
        <v>569</v>
      </c>
    </row>
    <row r="51" spans="1:4" ht="15" customHeight="1" x14ac:dyDescent="0.25">
      <c r="A51" s="167" t="s">
        <v>570</v>
      </c>
      <c r="B51" s="115">
        <v>93.37</v>
      </c>
      <c r="C51" s="116">
        <v>93.32</v>
      </c>
      <c r="D51" s="113" t="s">
        <v>571</v>
      </c>
    </row>
    <row r="52" spans="1:4" ht="15" customHeight="1" x14ac:dyDescent="0.25">
      <c r="A52" s="167" t="s">
        <v>572</v>
      </c>
      <c r="B52" s="115">
        <v>10.210000000000001</v>
      </c>
      <c r="C52" s="116">
        <v>10.24</v>
      </c>
      <c r="D52" s="113" t="s">
        <v>573</v>
      </c>
    </row>
    <row r="53" spans="1:4" ht="15" customHeight="1" x14ac:dyDescent="0.25">
      <c r="A53" s="167" t="s">
        <v>574</v>
      </c>
      <c r="B53" s="115">
        <v>1</v>
      </c>
      <c r="C53" s="116">
        <v>1.7</v>
      </c>
      <c r="D53" s="113" t="s">
        <v>575</v>
      </c>
    </row>
    <row r="54" spans="1:4" ht="15" customHeight="1" x14ac:dyDescent="0.25">
      <c r="A54" s="167" t="s">
        <v>985</v>
      </c>
      <c r="B54" s="115">
        <v>9.4</v>
      </c>
      <c r="C54" s="116">
        <v>11.8</v>
      </c>
      <c r="D54" s="113" t="s">
        <v>576</v>
      </c>
    </row>
    <row r="55" spans="1:4" ht="15" customHeight="1" x14ac:dyDescent="0.25">
      <c r="A55" s="167" t="s">
        <v>577</v>
      </c>
      <c r="B55" s="115">
        <v>1.1599999999999999</v>
      </c>
      <c r="C55" s="116">
        <v>1.1399999999999999</v>
      </c>
      <c r="D55" s="113" t="s">
        <v>578</v>
      </c>
    </row>
    <row r="56" spans="1:4" ht="15" customHeight="1" x14ac:dyDescent="0.25">
      <c r="A56" s="167" t="s">
        <v>579</v>
      </c>
      <c r="B56" s="115">
        <v>0.05</v>
      </c>
      <c r="C56" s="116">
        <v>7.0000000000000007E-2</v>
      </c>
      <c r="D56" s="113" t="s">
        <v>580</v>
      </c>
    </row>
    <row r="57" spans="1:4" ht="15" customHeight="1" x14ac:dyDescent="0.25">
      <c r="A57" s="167" t="s">
        <v>581</v>
      </c>
      <c r="B57" s="115">
        <v>0.1</v>
      </c>
      <c r="C57" s="116">
        <v>0.11</v>
      </c>
      <c r="D57" s="113" t="s">
        <v>582</v>
      </c>
    </row>
    <row r="58" spans="1:4" ht="15" customHeight="1" x14ac:dyDescent="0.25">
      <c r="A58" s="167" t="s">
        <v>583</v>
      </c>
      <c r="B58" s="115">
        <v>0.01</v>
      </c>
      <c r="C58" s="116">
        <v>0.01</v>
      </c>
      <c r="D58" s="113" t="s">
        <v>584</v>
      </c>
    </row>
    <row r="59" spans="1:4" ht="15" customHeight="1" x14ac:dyDescent="0.25">
      <c r="A59" s="167" t="s">
        <v>585</v>
      </c>
      <c r="B59" s="115">
        <v>0.01</v>
      </c>
      <c r="C59" s="116">
        <v>0.01</v>
      </c>
      <c r="D59" s="113" t="s">
        <v>586</v>
      </c>
    </row>
    <row r="60" spans="1:4" ht="15" customHeight="1" x14ac:dyDescent="0.25">
      <c r="A60" s="167" t="s">
        <v>587</v>
      </c>
      <c r="B60" s="115">
        <v>0.5</v>
      </c>
      <c r="C60" s="116">
        <v>0.5</v>
      </c>
      <c r="D60" s="113" t="s">
        <v>588</v>
      </c>
    </row>
    <row r="61" spans="1:4" ht="15" customHeight="1" x14ac:dyDescent="0.25">
      <c r="A61" s="167" t="s">
        <v>589</v>
      </c>
      <c r="B61" s="115">
        <v>1.25</v>
      </c>
      <c r="C61" s="116">
        <v>1.04</v>
      </c>
      <c r="D61" s="113" t="s">
        <v>590</v>
      </c>
    </row>
    <row r="62" spans="1:4" ht="15" customHeight="1" x14ac:dyDescent="0.25">
      <c r="A62" s="167" t="s">
        <v>591</v>
      </c>
      <c r="B62" s="115">
        <v>0.15</v>
      </c>
      <c r="C62" s="116">
        <v>0.15</v>
      </c>
      <c r="D62" s="113" t="s">
        <v>592</v>
      </c>
    </row>
    <row r="63" spans="1:4" ht="15" customHeight="1" x14ac:dyDescent="0.25">
      <c r="A63" s="167" t="s">
        <v>593</v>
      </c>
      <c r="B63" s="115">
        <v>0.57999999999999996</v>
      </c>
      <c r="C63" s="116">
        <v>0.5</v>
      </c>
      <c r="D63" s="113" t="s">
        <v>594</v>
      </c>
    </row>
    <row r="64" spans="1:4" ht="15" customHeight="1" thickBot="1" x14ac:dyDescent="0.3">
      <c r="A64" s="19" t="s">
        <v>595</v>
      </c>
      <c r="B64" s="383">
        <v>3.38</v>
      </c>
      <c r="C64" s="383">
        <v>1.44</v>
      </c>
      <c r="D64" s="384" t="s">
        <v>596</v>
      </c>
    </row>
    <row r="65" spans="1:4" ht="15" customHeight="1" x14ac:dyDescent="0.25">
      <c r="A65" s="20" t="s">
        <v>553</v>
      </c>
      <c r="B65" s="568" t="s">
        <v>556</v>
      </c>
      <c r="C65" s="569"/>
      <c r="D65" s="372" t="s">
        <v>554</v>
      </c>
    </row>
    <row r="66" spans="1:4" ht="15" customHeight="1" thickBot="1" x14ac:dyDescent="0.3">
      <c r="A66" s="20" t="s">
        <v>557</v>
      </c>
      <c r="B66" s="566" t="s">
        <v>560</v>
      </c>
      <c r="C66" s="567"/>
      <c r="D66" s="50" t="s">
        <v>561</v>
      </c>
    </row>
    <row r="67" spans="1:4" ht="15" customHeight="1" x14ac:dyDescent="0.25">
      <c r="A67" s="380" t="s">
        <v>562</v>
      </c>
      <c r="B67" s="115">
        <v>11.8</v>
      </c>
      <c r="C67" s="382">
        <v>13.3</v>
      </c>
      <c r="D67" s="381" t="s">
        <v>563</v>
      </c>
    </row>
    <row r="68" spans="1:4" ht="15" customHeight="1" x14ac:dyDescent="0.25">
      <c r="A68" s="167" t="s">
        <v>564</v>
      </c>
      <c r="B68" s="115">
        <v>8.0399999999999991</v>
      </c>
      <c r="C68" s="116">
        <v>8.3000000000000007</v>
      </c>
      <c r="D68" s="79" t="s">
        <v>565</v>
      </c>
    </row>
    <row r="69" spans="1:4" ht="15" customHeight="1" x14ac:dyDescent="0.25">
      <c r="A69" s="167" t="s">
        <v>566</v>
      </c>
      <c r="B69" s="115" t="s">
        <v>140</v>
      </c>
      <c r="C69" s="116">
        <v>17.739999999999998</v>
      </c>
      <c r="D69" s="79" t="s">
        <v>567</v>
      </c>
    </row>
    <row r="70" spans="1:4" ht="15" customHeight="1" x14ac:dyDescent="0.25">
      <c r="A70" s="167" t="s">
        <v>568</v>
      </c>
      <c r="B70" s="115" t="s">
        <v>140</v>
      </c>
      <c r="C70" s="115" t="s">
        <v>140</v>
      </c>
      <c r="D70" s="113" t="s">
        <v>569</v>
      </c>
    </row>
    <row r="71" spans="1:4" ht="15" customHeight="1" x14ac:dyDescent="0.25">
      <c r="A71" s="167" t="s">
        <v>570</v>
      </c>
      <c r="B71" s="115" t="s">
        <v>140</v>
      </c>
      <c r="C71" s="115" t="s">
        <v>140</v>
      </c>
      <c r="D71" s="113" t="s">
        <v>571</v>
      </c>
    </row>
    <row r="72" spans="1:4" ht="15" customHeight="1" x14ac:dyDescent="0.25">
      <c r="A72" s="167" t="s">
        <v>572</v>
      </c>
      <c r="B72" s="115">
        <v>9.9600000000000009</v>
      </c>
      <c r="C72" s="116">
        <v>9.07</v>
      </c>
      <c r="D72" s="113" t="s">
        <v>573</v>
      </c>
    </row>
    <row r="73" spans="1:4" ht="15" customHeight="1" x14ac:dyDescent="0.25">
      <c r="A73" s="167" t="s">
        <v>574</v>
      </c>
      <c r="B73" s="115">
        <v>2.5</v>
      </c>
      <c r="C73" s="116">
        <v>2.6</v>
      </c>
      <c r="D73" s="113" t="s">
        <v>575</v>
      </c>
    </row>
    <row r="74" spans="1:4" ht="15" customHeight="1" x14ac:dyDescent="0.25">
      <c r="A74" s="167" t="s">
        <v>985</v>
      </c>
      <c r="B74" s="115">
        <v>10</v>
      </c>
      <c r="C74" s="116">
        <v>10.199999999999999</v>
      </c>
      <c r="D74" s="113" t="s">
        <v>576</v>
      </c>
    </row>
    <row r="75" spans="1:4" ht="15" customHeight="1" x14ac:dyDescent="0.25">
      <c r="A75" s="167" t="s">
        <v>577</v>
      </c>
      <c r="B75" s="115">
        <v>2.5499999999999998</v>
      </c>
      <c r="C75" s="116">
        <v>1.86</v>
      </c>
      <c r="D75" s="113" t="s">
        <v>578</v>
      </c>
    </row>
    <row r="76" spans="1:4" ht="15" customHeight="1" x14ac:dyDescent="0.25">
      <c r="A76" s="167" t="s">
        <v>579</v>
      </c>
      <c r="B76" s="115">
        <v>0.15</v>
      </c>
      <c r="C76" s="116">
        <v>0.05</v>
      </c>
      <c r="D76" s="113" t="s">
        <v>580</v>
      </c>
    </row>
    <row r="77" spans="1:4" ht="15" customHeight="1" x14ac:dyDescent="0.25">
      <c r="A77" s="167" t="s">
        <v>581</v>
      </c>
      <c r="B77" s="115">
        <v>0.21</v>
      </c>
      <c r="C77" s="116">
        <v>0.27</v>
      </c>
      <c r="D77" s="113" t="s">
        <v>582</v>
      </c>
    </row>
    <row r="78" spans="1:4" ht="15" customHeight="1" x14ac:dyDescent="0.25">
      <c r="A78" s="167" t="s">
        <v>583</v>
      </c>
      <c r="B78" s="115" t="s">
        <v>140</v>
      </c>
      <c r="C78" s="115" t="s">
        <v>140</v>
      </c>
      <c r="D78" s="113" t="s">
        <v>584</v>
      </c>
    </row>
    <row r="79" spans="1:4" ht="15" customHeight="1" x14ac:dyDescent="0.25">
      <c r="A79" s="167" t="s">
        <v>585</v>
      </c>
      <c r="B79" s="115" t="s">
        <v>140</v>
      </c>
      <c r="C79" s="115" t="s">
        <v>140</v>
      </c>
      <c r="D79" s="113" t="s">
        <v>586</v>
      </c>
    </row>
    <row r="80" spans="1:4" ht="15" customHeight="1" x14ac:dyDescent="0.25">
      <c r="A80" s="167" t="s">
        <v>587</v>
      </c>
      <c r="B80" s="115" t="s">
        <v>140</v>
      </c>
      <c r="C80" s="115" t="s">
        <v>140</v>
      </c>
      <c r="D80" s="113" t="s">
        <v>588</v>
      </c>
    </row>
    <row r="81" spans="1:4" ht="15" customHeight="1" x14ac:dyDescent="0.25">
      <c r="A81" s="167" t="s">
        <v>589</v>
      </c>
      <c r="B81" s="115" t="s">
        <v>140</v>
      </c>
      <c r="C81" s="115" t="s">
        <v>140</v>
      </c>
      <c r="D81" s="113" t="s">
        <v>590</v>
      </c>
    </row>
    <row r="82" spans="1:4" ht="15" customHeight="1" x14ac:dyDescent="0.25">
      <c r="A82" s="167" t="s">
        <v>591</v>
      </c>
      <c r="B82" s="115" t="s">
        <v>140</v>
      </c>
      <c r="C82" s="115" t="s">
        <v>140</v>
      </c>
      <c r="D82" s="113" t="s">
        <v>592</v>
      </c>
    </row>
    <row r="83" spans="1:4" ht="15" customHeight="1" x14ac:dyDescent="0.25">
      <c r="A83" s="167" t="s">
        <v>593</v>
      </c>
      <c r="B83" s="115" t="s">
        <v>140</v>
      </c>
      <c r="C83" s="115" t="s">
        <v>140</v>
      </c>
      <c r="D83" s="113" t="s">
        <v>594</v>
      </c>
    </row>
    <row r="84" spans="1:4" ht="15" customHeight="1" thickBot="1" x14ac:dyDescent="0.3">
      <c r="A84" s="167" t="s">
        <v>595</v>
      </c>
      <c r="B84" s="383" t="s">
        <v>140</v>
      </c>
      <c r="C84" s="383" t="s">
        <v>140</v>
      </c>
      <c r="D84" s="384" t="s">
        <v>596</v>
      </c>
    </row>
    <row r="85" spans="1:4" ht="15" customHeight="1" x14ac:dyDescent="0.25">
      <c r="A85" s="386" t="s">
        <v>553</v>
      </c>
      <c r="B85" s="568" t="s">
        <v>446</v>
      </c>
      <c r="C85" s="569"/>
      <c r="D85" s="372" t="s">
        <v>554</v>
      </c>
    </row>
    <row r="86" spans="1:4" ht="15" customHeight="1" thickBot="1" x14ac:dyDescent="0.3">
      <c r="A86" s="385" t="s">
        <v>557</v>
      </c>
      <c r="B86" s="566" t="s">
        <v>599</v>
      </c>
      <c r="C86" s="567"/>
      <c r="D86" s="50" t="s">
        <v>561</v>
      </c>
    </row>
    <row r="87" spans="1:4" ht="15" customHeight="1" x14ac:dyDescent="0.25">
      <c r="A87" s="167" t="s">
        <v>562</v>
      </c>
      <c r="B87" s="382">
        <v>11.4</v>
      </c>
      <c r="C87" s="382">
        <v>6.2</v>
      </c>
      <c r="D87" s="381" t="s">
        <v>563</v>
      </c>
    </row>
    <row r="88" spans="1:4" ht="15" customHeight="1" x14ac:dyDescent="0.25">
      <c r="A88" s="167" t="s">
        <v>564</v>
      </c>
      <c r="B88" s="115">
        <v>8.1300000000000008</v>
      </c>
      <c r="C88" s="116">
        <v>8.16</v>
      </c>
      <c r="D88" s="79" t="s">
        <v>565</v>
      </c>
    </row>
    <row r="89" spans="1:4" ht="15" customHeight="1" x14ac:dyDescent="0.25">
      <c r="A89" s="167" t="s">
        <v>566</v>
      </c>
      <c r="B89" s="115">
        <v>15.25</v>
      </c>
      <c r="C89" s="116">
        <v>8.67</v>
      </c>
      <c r="D89" s="79" t="s">
        <v>567</v>
      </c>
    </row>
    <row r="90" spans="1:4" ht="15" customHeight="1" x14ac:dyDescent="0.25">
      <c r="A90" s="167" t="s">
        <v>568</v>
      </c>
      <c r="B90" s="115" t="s">
        <v>140</v>
      </c>
      <c r="C90" s="115" t="s">
        <v>140</v>
      </c>
      <c r="D90" s="113" t="s">
        <v>569</v>
      </c>
    </row>
    <row r="91" spans="1:4" ht="15" customHeight="1" x14ac:dyDescent="0.25">
      <c r="A91" s="167" t="s">
        <v>570</v>
      </c>
      <c r="B91" s="115">
        <v>97.05</v>
      </c>
      <c r="C91" s="116">
        <v>92.53</v>
      </c>
      <c r="D91" s="113" t="s">
        <v>571</v>
      </c>
    </row>
    <row r="92" spans="1:4" ht="15" customHeight="1" x14ac:dyDescent="0.25">
      <c r="A92" s="167" t="s">
        <v>572</v>
      </c>
      <c r="B92" s="115">
        <v>10.83</v>
      </c>
      <c r="C92" s="116">
        <v>11.55</v>
      </c>
      <c r="D92" s="113" t="s">
        <v>573</v>
      </c>
    </row>
    <row r="93" spans="1:4" ht="15" customHeight="1" x14ac:dyDescent="0.25">
      <c r="A93" s="167" t="s">
        <v>602</v>
      </c>
      <c r="B93" s="115">
        <v>1.6</v>
      </c>
      <c r="C93" s="116">
        <v>0.87</v>
      </c>
      <c r="D93" s="113" t="s">
        <v>575</v>
      </c>
    </row>
    <row r="94" spans="1:4" ht="15" customHeight="1" x14ac:dyDescent="0.25">
      <c r="A94" s="167" t="s">
        <v>985</v>
      </c>
      <c r="B94" s="115">
        <v>13.5</v>
      </c>
      <c r="C94" s="116">
        <v>5.0999999999999996</v>
      </c>
      <c r="D94" s="113" t="s">
        <v>576</v>
      </c>
    </row>
    <row r="95" spans="1:4" ht="15" customHeight="1" x14ac:dyDescent="0.25">
      <c r="A95" s="167" t="s">
        <v>577</v>
      </c>
      <c r="B95" s="115">
        <v>1.1499999999999999</v>
      </c>
      <c r="C95" s="116">
        <v>0.96</v>
      </c>
      <c r="D95" s="113" t="s">
        <v>578</v>
      </c>
    </row>
    <row r="96" spans="1:4" ht="15" customHeight="1" x14ac:dyDescent="0.25">
      <c r="A96" s="167" t="s">
        <v>579</v>
      </c>
      <c r="B96" s="115">
        <v>0.05</v>
      </c>
      <c r="C96" s="116">
        <v>0.05</v>
      </c>
      <c r="D96" s="113" t="s">
        <v>580</v>
      </c>
    </row>
    <row r="97" spans="1:4" ht="15" customHeight="1" x14ac:dyDescent="0.25">
      <c r="A97" s="167" t="s">
        <v>581</v>
      </c>
      <c r="B97" s="115">
        <v>0.11</v>
      </c>
      <c r="C97" s="116">
        <v>0.05</v>
      </c>
      <c r="D97" s="113" t="s">
        <v>582</v>
      </c>
    </row>
    <row r="98" spans="1:4" ht="15" customHeight="1" x14ac:dyDescent="0.25">
      <c r="A98" s="167" t="s">
        <v>583</v>
      </c>
      <c r="B98" s="115">
        <v>0.01</v>
      </c>
      <c r="C98" s="116">
        <v>0.01</v>
      </c>
      <c r="D98" s="113" t="s">
        <v>584</v>
      </c>
    </row>
    <row r="99" spans="1:4" ht="15" customHeight="1" x14ac:dyDescent="0.25">
      <c r="A99" s="167" t="s">
        <v>585</v>
      </c>
      <c r="B99" s="115">
        <v>0.03</v>
      </c>
      <c r="C99" s="116">
        <v>1.7000000000000001E-2</v>
      </c>
      <c r="D99" s="113" t="s">
        <v>586</v>
      </c>
    </row>
    <row r="100" spans="1:4" ht="15" customHeight="1" x14ac:dyDescent="0.25">
      <c r="A100" s="167" t="s">
        <v>587</v>
      </c>
      <c r="B100" s="115">
        <v>0.5</v>
      </c>
      <c r="C100" s="116">
        <v>0.5</v>
      </c>
      <c r="D100" s="113" t="s">
        <v>588</v>
      </c>
    </row>
    <row r="101" spans="1:4" ht="15" customHeight="1" x14ac:dyDescent="0.25">
      <c r="A101" s="167" t="s">
        <v>589</v>
      </c>
      <c r="B101" s="115">
        <v>1.89</v>
      </c>
      <c r="C101" s="116">
        <v>1.8</v>
      </c>
      <c r="D101" s="113" t="s">
        <v>590</v>
      </c>
    </row>
    <row r="102" spans="1:4" ht="15" customHeight="1" x14ac:dyDescent="0.25">
      <c r="A102" s="167" t="s">
        <v>591</v>
      </c>
      <c r="B102" s="115">
        <v>0.2</v>
      </c>
      <c r="C102" s="116">
        <v>0.15</v>
      </c>
      <c r="D102" s="113" t="s">
        <v>592</v>
      </c>
    </row>
    <row r="103" spans="1:4" ht="15" customHeight="1" x14ac:dyDescent="0.25">
      <c r="A103" s="167" t="s">
        <v>593</v>
      </c>
      <c r="B103" s="115">
        <v>0.5</v>
      </c>
      <c r="C103" s="116">
        <v>0.5</v>
      </c>
      <c r="D103" s="113" t="s">
        <v>594</v>
      </c>
    </row>
    <row r="104" spans="1:4" ht="15" customHeight="1" thickBot="1" x14ac:dyDescent="0.3">
      <c r="A104" s="19" t="s">
        <v>595</v>
      </c>
      <c r="B104" s="115">
        <v>8.18</v>
      </c>
      <c r="C104" s="116">
        <v>6.5</v>
      </c>
      <c r="D104" s="79" t="s">
        <v>596</v>
      </c>
    </row>
    <row r="105" spans="1:4" ht="15" customHeight="1" x14ac:dyDescent="0.25">
      <c r="A105" s="20" t="s">
        <v>553</v>
      </c>
      <c r="B105" s="568" t="s">
        <v>549</v>
      </c>
      <c r="C105" s="569"/>
      <c r="D105" s="387" t="s">
        <v>554</v>
      </c>
    </row>
    <row r="106" spans="1:4" ht="15" customHeight="1" thickBot="1" x14ac:dyDescent="0.3">
      <c r="A106" s="20" t="s">
        <v>557</v>
      </c>
      <c r="B106" s="566" t="s">
        <v>1018</v>
      </c>
      <c r="C106" s="567"/>
      <c r="D106" s="390" t="s">
        <v>561</v>
      </c>
    </row>
    <row r="107" spans="1:4" ht="15" customHeight="1" x14ac:dyDescent="0.25">
      <c r="A107" s="380" t="s">
        <v>562</v>
      </c>
      <c r="B107" s="382">
        <v>12.1</v>
      </c>
      <c r="C107" s="409">
        <v>11.4</v>
      </c>
      <c r="D107" s="381" t="s">
        <v>563</v>
      </c>
    </row>
    <row r="108" spans="1:4" ht="15" customHeight="1" x14ac:dyDescent="0.25">
      <c r="A108" s="167" t="s">
        <v>564</v>
      </c>
      <c r="B108" s="115">
        <v>8.0399999999999991</v>
      </c>
      <c r="C108" s="409">
        <v>8.02</v>
      </c>
      <c r="D108" s="113" t="s">
        <v>565</v>
      </c>
    </row>
    <row r="109" spans="1:4" ht="15" customHeight="1" x14ac:dyDescent="0.25">
      <c r="A109" s="167" t="s">
        <v>566</v>
      </c>
      <c r="B109" s="115">
        <v>62.47</v>
      </c>
      <c r="C109" s="409">
        <v>30.46</v>
      </c>
      <c r="D109" s="113" t="s">
        <v>567</v>
      </c>
    </row>
    <row r="110" spans="1:4" ht="15" customHeight="1" x14ac:dyDescent="0.25">
      <c r="A110" s="167" t="s">
        <v>568</v>
      </c>
      <c r="B110" s="115">
        <v>375.5</v>
      </c>
      <c r="C110" s="115" t="s">
        <v>140</v>
      </c>
      <c r="D110" s="113" t="s">
        <v>569</v>
      </c>
    </row>
    <row r="111" spans="1:4" ht="15" customHeight="1" x14ac:dyDescent="0.25">
      <c r="A111" s="167" t="s">
        <v>570</v>
      </c>
      <c r="B111" s="115">
        <v>95.58</v>
      </c>
      <c r="C111" s="410">
        <v>94.92</v>
      </c>
      <c r="D111" s="113" t="s">
        <v>571</v>
      </c>
    </row>
    <row r="112" spans="1:4" ht="15" customHeight="1" x14ac:dyDescent="0.25">
      <c r="A112" s="167" t="s">
        <v>572</v>
      </c>
      <c r="B112" s="115">
        <v>10.56</v>
      </c>
      <c r="C112" s="410">
        <v>10.6</v>
      </c>
      <c r="D112" s="113" t="s">
        <v>573</v>
      </c>
    </row>
    <row r="113" spans="1:4" ht="15" customHeight="1" x14ac:dyDescent="0.25">
      <c r="A113" s="167" t="s">
        <v>602</v>
      </c>
      <c r="B113" s="115">
        <v>2.9</v>
      </c>
      <c r="C113" s="410">
        <v>2.8</v>
      </c>
      <c r="D113" s="113" t="s">
        <v>575</v>
      </c>
    </row>
    <row r="114" spans="1:4" ht="15" customHeight="1" x14ac:dyDescent="0.25">
      <c r="A114" s="167" t="s">
        <v>985</v>
      </c>
      <c r="B114" s="115">
        <v>20.6</v>
      </c>
      <c r="C114" s="410">
        <v>18.3</v>
      </c>
      <c r="D114" s="113" t="s">
        <v>576</v>
      </c>
    </row>
    <row r="115" spans="1:4" ht="15" customHeight="1" x14ac:dyDescent="0.25">
      <c r="A115" s="167" t="s">
        <v>577</v>
      </c>
      <c r="B115" s="115">
        <v>1.98</v>
      </c>
      <c r="C115" s="410">
        <v>1.75</v>
      </c>
      <c r="D115" s="113" t="s">
        <v>578</v>
      </c>
    </row>
    <row r="116" spans="1:4" ht="15" customHeight="1" x14ac:dyDescent="0.25">
      <c r="A116" s="167" t="s">
        <v>579</v>
      </c>
      <c r="B116" s="115">
        <v>0.19</v>
      </c>
      <c r="C116" s="410">
        <v>0.13</v>
      </c>
      <c r="D116" s="113" t="s">
        <v>580</v>
      </c>
    </row>
    <row r="117" spans="1:4" ht="15" customHeight="1" x14ac:dyDescent="0.25">
      <c r="A117" s="167" t="s">
        <v>581</v>
      </c>
      <c r="B117" s="115">
        <v>0.18</v>
      </c>
      <c r="C117" s="410">
        <v>0.25</v>
      </c>
      <c r="D117" s="113" t="s">
        <v>582</v>
      </c>
    </row>
    <row r="118" spans="1:4" ht="15" customHeight="1" x14ac:dyDescent="0.25">
      <c r="A118" s="167" t="s">
        <v>583</v>
      </c>
      <c r="B118" s="115">
        <v>0.01</v>
      </c>
      <c r="C118" s="410">
        <v>0.01</v>
      </c>
      <c r="D118" s="113" t="s">
        <v>584</v>
      </c>
    </row>
    <row r="119" spans="1:4" ht="15" customHeight="1" x14ac:dyDescent="0.25">
      <c r="A119" s="167" t="s">
        <v>585</v>
      </c>
      <c r="B119" s="115">
        <v>0.02</v>
      </c>
      <c r="C119" s="410">
        <v>2.8000000000000001E-2</v>
      </c>
      <c r="D119" s="113" t="s">
        <v>586</v>
      </c>
    </row>
    <row r="120" spans="1:4" ht="15" customHeight="1" x14ac:dyDescent="0.25">
      <c r="A120" s="167" t="s">
        <v>587</v>
      </c>
      <c r="B120" s="115">
        <v>0.96</v>
      </c>
      <c r="C120" s="410">
        <v>1</v>
      </c>
      <c r="D120" s="113" t="s">
        <v>588</v>
      </c>
    </row>
    <row r="121" spans="1:4" ht="15" customHeight="1" x14ac:dyDescent="0.25">
      <c r="A121" s="167" t="s">
        <v>589</v>
      </c>
      <c r="B121" s="115">
        <v>1.54</v>
      </c>
      <c r="C121" s="410">
        <v>2.15</v>
      </c>
      <c r="D121" s="113" t="s">
        <v>590</v>
      </c>
    </row>
    <row r="122" spans="1:4" ht="15" customHeight="1" x14ac:dyDescent="0.25">
      <c r="A122" s="167" t="s">
        <v>591</v>
      </c>
      <c r="B122" s="115">
        <v>0.47</v>
      </c>
      <c r="C122" s="410">
        <v>0.63</v>
      </c>
      <c r="D122" s="113" t="s">
        <v>592</v>
      </c>
    </row>
    <row r="123" spans="1:4" ht="15" customHeight="1" x14ac:dyDescent="0.25">
      <c r="A123" s="167" t="s">
        <v>593</v>
      </c>
      <c r="B123" s="115">
        <v>0.89</v>
      </c>
      <c r="C123" s="410">
        <v>0.97</v>
      </c>
      <c r="D123" s="113" t="s">
        <v>594</v>
      </c>
    </row>
    <row r="124" spans="1:4" ht="15" customHeight="1" thickBot="1" x14ac:dyDescent="0.3">
      <c r="A124" s="19" t="s">
        <v>595</v>
      </c>
      <c r="B124" s="115">
        <v>2.81</v>
      </c>
      <c r="C124" s="410">
        <v>3.59</v>
      </c>
      <c r="D124" s="388" t="s">
        <v>596</v>
      </c>
    </row>
    <row r="125" spans="1:4" ht="15" customHeight="1" x14ac:dyDescent="0.25">
      <c r="A125" s="20" t="s">
        <v>553</v>
      </c>
      <c r="B125" s="568" t="s">
        <v>597</v>
      </c>
      <c r="C125" s="569"/>
      <c r="D125" s="389" t="s">
        <v>554</v>
      </c>
    </row>
    <row r="126" spans="1:4" ht="15" customHeight="1" thickBot="1" x14ac:dyDescent="0.3">
      <c r="A126" s="385" t="s">
        <v>557</v>
      </c>
      <c r="B126" s="566" t="s">
        <v>600</v>
      </c>
      <c r="C126" s="567"/>
      <c r="D126" s="390" t="s">
        <v>561</v>
      </c>
    </row>
    <row r="127" spans="1:4" ht="15" customHeight="1" x14ac:dyDescent="0.25">
      <c r="A127" s="167" t="s">
        <v>562</v>
      </c>
      <c r="B127" s="382">
        <v>11.9</v>
      </c>
      <c r="C127" s="116">
        <v>11.9</v>
      </c>
      <c r="D127" s="381" t="s">
        <v>563</v>
      </c>
    </row>
    <row r="128" spans="1:4" ht="15" customHeight="1" x14ac:dyDescent="0.25">
      <c r="A128" s="167" t="s">
        <v>564</v>
      </c>
      <c r="B128" s="115">
        <v>7.77</v>
      </c>
      <c r="C128" s="116">
        <v>7.78</v>
      </c>
      <c r="D128" s="79" t="s">
        <v>565</v>
      </c>
    </row>
    <row r="129" spans="1:4" ht="15" customHeight="1" x14ac:dyDescent="0.25">
      <c r="A129" s="167" t="s">
        <v>566</v>
      </c>
      <c r="B129" s="115">
        <v>8.24</v>
      </c>
      <c r="C129" s="116">
        <v>9.2799999999999994</v>
      </c>
      <c r="D129" s="79" t="s">
        <v>567</v>
      </c>
    </row>
    <row r="130" spans="1:4" ht="15" customHeight="1" x14ac:dyDescent="0.25">
      <c r="A130" s="167" t="s">
        <v>568</v>
      </c>
      <c r="B130" s="115">
        <v>214.7</v>
      </c>
      <c r="C130" s="115" t="s">
        <v>140</v>
      </c>
      <c r="D130" s="113" t="s">
        <v>569</v>
      </c>
    </row>
    <row r="131" spans="1:4" ht="15" customHeight="1" x14ac:dyDescent="0.25">
      <c r="A131" s="167" t="s">
        <v>570</v>
      </c>
      <c r="B131" s="115">
        <v>94.83</v>
      </c>
      <c r="C131" s="116">
        <v>95.67</v>
      </c>
      <c r="D131" s="113" t="s">
        <v>571</v>
      </c>
    </row>
    <row r="132" spans="1:4" ht="15" customHeight="1" x14ac:dyDescent="0.25">
      <c r="A132" s="167" t="s">
        <v>572</v>
      </c>
      <c r="B132" s="115">
        <v>10.5</v>
      </c>
      <c r="C132" s="116">
        <v>10.7</v>
      </c>
      <c r="D132" s="113" t="s">
        <v>573</v>
      </c>
    </row>
    <row r="133" spans="1:4" ht="15" customHeight="1" x14ac:dyDescent="0.25">
      <c r="A133" s="167" t="s">
        <v>602</v>
      </c>
      <c r="B133" s="115">
        <v>2.2000000000000002</v>
      </c>
      <c r="C133" s="116">
        <v>2.1</v>
      </c>
      <c r="D133" s="113" t="s">
        <v>575</v>
      </c>
    </row>
    <row r="134" spans="1:4" ht="15" customHeight="1" x14ac:dyDescent="0.25">
      <c r="A134" s="167" t="s">
        <v>985</v>
      </c>
      <c r="B134" s="115">
        <v>20.2</v>
      </c>
      <c r="C134" s="116">
        <v>11.7</v>
      </c>
      <c r="D134" s="113" t="s">
        <v>576</v>
      </c>
    </row>
    <row r="135" spans="1:4" ht="15" customHeight="1" x14ac:dyDescent="0.25">
      <c r="A135" s="167" t="s">
        <v>577</v>
      </c>
      <c r="B135" s="115">
        <v>0.97</v>
      </c>
      <c r="C135" s="116">
        <v>0.68</v>
      </c>
      <c r="D135" s="113" t="s">
        <v>578</v>
      </c>
    </row>
    <row r="136" spans="1:4" ht="15" customHeight="1" x14ac:dyDescent="0.25">
      <c r="A136" s="167" t="s">
        <v>579</v>
      </c>
      <c r="B136" s="115">
        <v>0.15</v>
      </c>
      <c r="C136" s="116">
        <v>0.21</v>
      </c>
      <c r="D136" s="113" t="s">
        <v>580</v>
      </c>
    </row>
    <row r="137" spans="1:4" ht="15" customHeight="1" x14ac:dyDescent="0.25">
      <c r="A137" s="167" t="s">
        <v>581</v>
      </c>
      <c r="B137" s="115">
        <v>0.15</v>
      </c>
      <c r="C137" s="116">
        <v>0.1</v>
      </c>
      <c r="D137" s="113" t="s">
        <v>582</v>
      </c>
    </row>
    <row r="138" spans="1:4" ht="15" customHeight="1" x14ac:dyDescent="0.25">
      <c r="A138" s="167" t="s">
        <v>583</v>
      </c>
      <c r="B138" s="115" t="s">
        <v>140</v>
      </c>
      <c r="C138" s="115" t="s">
        <v>140</v>
      </c>
      <c r="D138" s="113" t="s">
        <v>584</v>
      </c>
    </row>
    <row r="139" spans="1:4" ht="15" customHeight="1" x14ac:dyDescent="0.25">
      <c r="A139" s="167" t="s">
        <v>585</v>
      </c>
      <c r="B139" s="115" t="s">
        <v>140</v>
      </c>
      <c r="C139" s="115" t="s">
        <v>140</v>
      </c>
      <c r="D139" s="113" t="s">
        <v>586</v>
      </c>
    </row>
    <row r="140" spans="1:4" ht="15" customHeight="1" x14ac:dyDescent="0.25">
      <c r="A140" s="167" t="s">
        <v>587</v>
      </c>
      <c r="B140" s="115" t="s">
        <v>140</v>
      </c>
      <c r="C140" s="115" t="s">
        <v>140</v>
      </c>
      <c r="D140" s="113" t="s">
        <v>588</v>
      </c>
    </row>
    <row r="141" spans="1:4" ht="15" customHeight="1" x14ac:dyDescent="0.25">
      <c r="A141" s="167" t="s">
        <v>589</v>
      </c>
      <c r="B141" s="115" t="s">
        <v>140</v>
      </c>
      <c r="C141" s="115" t="s">
        <v>140</v>
      </c>
      <c r="D141" s="113" t="s">
        <v>590</v>
      </c>
    </row>
    <row r="142" spans="1:4" ht="15" customHeight="1" x14ac:dyDescent="0.25">
      <c r="A142" s="167" t="s">
        <v>591</v>
      </c>
      <c r="B142" s="115" t="s">
        <v>140</v>
      </c>
      <c r="C142" s="115" t="s">
        <v>140</v>
      </c>
      <c r="D142" s="113" t="s">
        <v>592</v>
      </c>
    </row>
    <row r="143" spans="1:4" ht="15" customHeight="1" x14ac:dyDescent="0.25">
      <c r="A143" s="167" t="s">
        <v>593</v>
      </c>
      <c r="B143" s="115" t="s">
        <v>140</v>
      </c>
      <c r="C143" s="115" t="s">
        <v>140</v>
      </c>
      <c r="D143" s="113" t="s">
        <v>594</v>
      </c>
    </row>
    <row r="144" spans="1:4" ht="15" customHeight="1" thickBot="1" x14ac:dyDescent="0.3">
      <c r="A144" s="167" t="s">
        <v>595</v>
      </c>
      <c r="B144" s="383" t="s">
        <v>140</v>
      </c>
      <c r="C144" s="383" t="s">
        <v>140</v>
      </c>
      <c r="D144" s="384" t="s">
        <v>596</v>
      </c>
    </row>
    <row r="145" spans="1:4" ht="15" customHeight="1" x14ac:dyDescent="0.25">
      <c r="A145" s="386" t="s">
        <v>553</v>
      </c>
      <c r="B145" s="568" t="s">
        <v>598</v>
      </c>
      <c r="C145" s="569"/>
      <c r="D145" s="389" t="s">
        <v>554</v>
      </c>
    </row>
    <row r="146" spans="1:4" ht="15" customHeight="1" thickBot="1" x14ac:dyDescent="0.3">
      <c r="A146" s="385" t="s">
        <v>557</v>
      </c>
      <c r="B146" s="566" t="s">
        <v>601</v>
      </c>
      <c r="C146" s="567"/>
      <c r="D146" s="50" t="s">
        <v>561</v>
      </c>
    </row>
    <row r="147" spans="1:4" ht="15" customHeight="1" x14ac:dyDescent="0.25">
      <c r="A147" s="17" t="s">
        <v>562</v>
      </c>
      <c r="B147" s="382">
        <v>11</v>
      </c>
      <c r="C147" s="116">
        <v>11.6</v>
      </c>
      <c r="D147" s="381" t="s">
        <v>563</v>
      </c>
    </row>
    <row r="148" spans="1:4" ht="15" customHeight="1" x14ac:dyDescent="0.25">
      <c r="A148" s="17" t="s">
        <v>564</v>
      </c>
      <c r="B148" s="115">
        <v>7.86</v>
      </c>
      <c r="C148" s="116">
        <v>7.93</v>
      </c>
      <c r="D148" s="79" t="s">
        <v>565</v>
      </c>
    </row>
    <row r="149" spans="1:4" ht="15" customHeight="1" x14ac:dyDescent="0.25">
      <c r="A149" s="17" t="s">
        <v>566</v>
      </c>
      <c r="B149" s="115">
        <v>21.83</v>
      </c>
      <c r="C149" s="116">
        <v>16.399999999999999</v>
      </c>
      <c r="D149" s="79" t="s">
        <v>567</v>
      </c>
    </row>
    <row r="150" spans="1:4" ht="15" customHeight="1" x14ac:dyDescent="0.25">
      <c r="A150" s="17" t="s">
        <v>568</v>
      </c>
      <c r="B150" s="115">
        <v>366.1</v>
      </c>
      <c r="C150" s="116">
        <v>365.7</v>
      </c>
      <c r="D150" s="113" t="s">
        <v>569</v>
      </c>
    </row>
    <row r="151" spans="1:4" ht="15" customHeight="1" x14ac:dyDescent="0.25">
      <c r="A151" s="17" t="s">
        <v>570</v>
      </c>
      <c r="B151" s="115">
        <v>90.5</v>
      </c>
      <c r="C151" s="116">
        <v>87.25</v>
      </c>
      <c r="D151" s="113" t="s">
        <v>571</v>
      </c>
    </row>
    <row r="152" spans="1:4" ht="15" customHeight="1" x14ac:dyDescent="0.25">
      <c r="A152" s="17" t="s">
        <v>572</v>
      </c>
      <c r="B152" s="115">
        <v>10.3</v>
      </c>
      <c r="C152" s="116">
        <v>9.8000000000000007</v>
      </c>
      <c r="D152" s="113" t="s">
        <v>573</v>
      </c>
    </row>
    <row r="153" spans="1:4" ht="15" customHeight="1" x14ac:dyDescent="0.25">
      <c r="A153" s="17" t="s">
        <v>602</v>
      </c>
      <c r="B153" s="115">
        <v>2.6</v>
      </c>
      <c r="C153" s="116">
        <v>2.8</v>
      </c>
      <c r="D153" s="113" t="s">
        <v>575</v>
      </c>
    </row>
    <row r="154" spans="1:4" ht="15" customHeight="1" x14ac:dyDescent="0.25">
      <c r="A154" s="99" t="s">
        <v>985</v>
      </c>
      <c r="B154" s="115">
        <v>19.2</v>
      </c>
      <c r="C154" s="116">
        <v>20.5</v>
      </c>
      <c r="D154" s="113" t="s">
        <v>576</v>
      </c>
    </row>
    <row r="155" spans="1:4" ht="15" customHeight="1" x14ac:dyDescent="0.25">
      <c r="A155" s="17" t="s">
        <v>577</v>
      </c>
      <c r="B155" s="115">
        <v>1.33</v>
      </c>
      <c r="C155" s="116">
        <v>0.73</v>
      </c>
      <c r="D155" s="113" t="s">
        <v>578</v>
      </c>
    </row>
    <row r="156" spans="1:4" ht="15" customHeight="1" x14ac:dyDescent="0.25">
      <c r="A156" s="17" t="s">
        <v>579</v>
      </c>
      <c r="B156" s="115">
        <v>0.05</v>
      </c>
      <c r="C156" s="116">
        <v>0.08</v>
      </c>
      <c r="D156" s="113" t="s">
        <v>580</v>
      </c>
    </row>
    <row r="157" spans="1:4" ht="15" customHeight="1" x14ac:dyDescent="0.25">
      <c r="A157" s="17" t="s">
        <v>581</v>
      </c>
      <c r="B157" s="115">
        <v>0.09</v>
      </c>
      <c r="C157" s="116">
        <v>0.08</v>
      </c>
      <c r="D157" s="113" t="s">
        <v>582</v>
      </c>
    </row>
    <row r="158" spans="1:4" ht="15" customHeight="1" x14ac:dyDescent="0.25">
      <c r="A158" s="17" t="s">
        <v>583</v>
      </c>
      <c r="B158" s="115" t="s">
        <v>140</v>
      </c>
      <c r="C158" s="115" t="s">
        <v>140</v>
      </c>
      <c r="D158" s="113" t="s">
        <v>584</v>
      </c>
    </row>
    <row r="159" spans="1:4" ht="15" customHeight="1" x14ac:dyDescent="0.25">
      <c r="A159" s="17" t="s">
        <v>585</v>
      </c>
      <c r="B159" s="115" t="s">
        <v>140</v>
      </c>
      <c r="C159" s="115" t="s">
        <v>140</v>
      </c>
      <c r="D159" s="113" t="s">
        <v>586</v>
      </c>
    </row>
    <row r="160" spans="1:4" ht="15" customHeight="1" x14ac:dyDescent="0.25">
      <c r="A160" s="17" t="s">
        <v>587</v>
      </c>
      <c r="B160" s="115" t="s">
        <v>140</v>
      </c>
      <c r="C160" s="115" t="s">
        <v>140</v>
      </c>
      <c r="D160" s="113" t="s">
        <v>588</v>
      </c>
    </row>
    <row r="161" spans="1:4" ht="15" customHeight="1" x14ac:dyDescent="0.25">
      <c r="A161" s="17" t="s">
        <v>589</v>
      </c>
      <c r="B161" s="115">
        <v>0.96</v>
      </c>
      <c r="C161" s="115" t="s">
        <v>140</v>
      </c>
      <c r="D161" s="113" t="s">
        <v>590</v>
      </c>
    </row>
    <row r="162" spans="1:4" ht="15" customHeight="1" x14ac:dyDescent="0.25">
      <c r="A162" s="17" t="s">
        <v>591</v>
      </c>
      <c r="B162" s="115" t="s">
        <v>140</v>
      </c>
      <c r="C162" s="115" t="s">
        <v>140</v>
      </c>
      <c r="D162" s="113" t="s">
        <v>592</v>
      </c>
    </row>
    <row r="163" spans="1:4" ht="15" customHeight="1" x14ac:dyDescent="0.25">
      <c r="A163" s="17" t="s">
        <v>593</v>
      </c>
      <c r="B163" s="115" t="s">
        <v>140</v>
      </c>
      <c r="C163" s="115" t="s">
        <v>140</v>
      </c>
      <c r="D163" s="113" t="s">
        <v>594</v>
      </c>
    </row>
    <row r="164" spans="1:4" ht="15" customHeight="1" x14ac:dyDescent="0.25">
      <c r="A164" s="17" t="s">
        <v>595</v>
      </c>
      <c r="B164" s="115">
        <v>2.79</v>
      </c>
      <c r="C164" s="115" t="s">
        <v>140</v>
      </c>
      <c r="D164" s="79" t="s">
        <v>596</v>
      </c>
    </row>
    <row r="165" spans="1:4" ht="15" customHeight="1" x14ac:dyDescent="0.25">
      <c r="A165" s="93"/>
      <c r="B165" s="376"/>
      <c r="C165" s="376"/>
      <c r="D165" s="79"/>
    </row>
    <row r="166" spans="1:4" ht="15" customHeight="1" x14ac:dyDescent="0.25">
      <c r="A166" s="135" t="s">
        <v>1016</v>
      </c>
      <c r="B166" s="41"/>
      <c r="C166" s="571" t="s">
        <v>1017</v>
      </c>
    </row>
    <row r="167" spans="1:4" ht="15" customHeight="1" x14ac:dyDescent="0.25">
      <c r="A167" s="39"/>
    </row>
  </sheetData>
  <mergeCells count="16">
    <mergeCell ref="B146:C146"/>
    <mergeCell ref="B105:C105"/>
    <mergeCell ref="B106:C106"/>
    <mergeCell ref="B125:C125"/>
    <mergeCell ref="B126:C126"/>
    <mergeCell ref="B145:C145"/>
    <mergeCell ref="B46:C46"/>
    <mergeCell ref="B65:C65"/>
    <mergeCell ref="B66:C66"/>
    <mergeCell ref="B85:C85"/>
    <mergeCell ref="B86:C86"/>
    <mergeCell ref="B5:C5"/>
    <mergeCell ref="B6:C6"/>
    <mergeCell ref="B25:C25"/>
    <mergeCell ref="B26:C26"/>
    <mergeCell ref="B45:C45"/>
  </mergeCells>
  <hyperlinks>
    <hyperlink ref="E2" location="'Obsah Content'!A1" display="Obsah/Content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/>
  </sheetViews>
  <sheetFormatPr defaultColWidth="9.140625" defaultRowHeight="15" customHeight="1" x14ac:dyDescent="0.25"/>
  <cols>
    <col min="1" max="1" width="17" style="139" customWidth="1"/>
    <col min="2" max="2" width="22.140625" style="139" customWidth="1"/>
    <col min="3" max="3" width="13.42578125" style="139" customWidth="1"/>
    <col min="4" max="4" width="16.28515625" style="139" customWidth="1"/>
    <col min="5" max="5" width="18.140625" style="139" customWidth="1"/>
    <col min="6" max="16384" width="9.140625" style="139"/>
  </cols>
  <sheetData>
    <row r="1" spans="1:6" ht="15" customHeight="1" x14ac:dyDescent="0.25">
      <c r="A1" s="173" t="s">
        <v>1029</v>
      </c>
      <c r="B1" s="173"/>
    </row>
    <row r="2" spans="1:6" ht="15" customHeight="1" x14ac:dyDescent="0.25">
      <c r="A2" s="175" t="s">
        <v>1030</v>
      </c>
      <c r="F2" s="412" t="s">
        <v>1068</v>
      </c>
    </row>
    <row r="3" spans="1:6" ht="15" customHeight="1" thickBot="1" x14ac:dyDescent="0.3">
      <c r="A3" s="197"/>
    </row>
    <row r="4" spans="1:6" ht="15" customHeight="1" thickTop="1" x14ac:dyDescent="0.25">
      <c r="A4" s="444" t="s">
        <v>17</v>
      </c>
      <c r="B4" s="198" t="s">
        <v>18</v>
      </c>
      <c r="C4" s="198" t="s">
        <v>19</v>
      </c>
      <c r="D4" s="198" t="s">
        <v>20</v>
      </c>
      <c r="E4" s="446" t="s">
        <v>21</v>
      </c>
    </row>
    <row r="5" spans="1:6" ht="15" customHeight="1" thickBot="1" x14ac:dyDescent="0.3">
      <c r="A5" s="445"/>
      <c r="B5" s="199" t="s">
        <v>22</v>
      </c>
      <c r="C5" s="199" t="s">
        <v>23</v>
      </c>
      <c r="D5" s="199" t="s">
        <v>24</v>
      </c>
      <c r="E5" s="447"/>
    </row>
    <row r="6" spans="1:6" ht="15" customHeight="1" thickTop="1" x14ac:dyDescent="0.25">
      <c r="A6" s="448" t="s">
        <v>25</v>
      </c>
      <c r="B6" s="182" t="s">
        <v>26</v>
      </c>
      <c r="C6" s="427">
        <v>73800</v>
      </c>
      <c r="D6" s="428">
        <v>1.51</v>
      </c>
      <c r="E6" s="450" t="s">
        <v>27</v>
      </c>
    </row>
    <row r="7" spans="1:6" ht="15" customHeight="1" x14ac:dyDescent="0.25">
      <c r="A7" s="441"/>
      <c r="B7" s="182" t="s">
        <v>28</v>
      </c>
      <c r="C7" s="427">
        <v>72842</v>
      </c>
      <c r="D7" s="428">
        <v>1.49</v>
      </c>
      <c r="E7" s="443"/>
    </row>
    <row r="8" spans="1:6" ht="15" customHeight="1" x14ac:dyDescent="0.25">
      <c r="A8" s="441"/>
      <c r="B8" s="182" t="s">
        <v>29</v>
      </c>
      <c r="C8" s="427">
        <v>40371</v>
      </c>
      <c r="D8" s="428">
        <v>0.82</v>
      </c>
      <c r="E8" s="443"/>
    </row>
    <row r="9" spans="1:6" ht="15" customHeight="1" x14ac:dyDescent="0.25">
      <c r="A9" s="441"/>
      <c r="B9" s="182" t="s">
        <v>30</v>
      </c>
      <c r="C9" s="427">
        <v>34611</v>
      </c>
      <c r="D9" s="428">
        <v>0.71</v>
      </c>
      <c r="E9" s="443"/>
    </row>
    <row r="10" spans="1:6" ht="15" customHeight="1" x14ac:dyDescent="0.25">
      <c r="A10" s="441"/>
      <c r="B10" s="182" t="s">
        <v>31</v>
      </c>
      <c r="C10" s="427">
        <v>29805</v>
      </c>
      <c r="D10" s="428">
        <v>0.61</v>
      </c>
      <c r="E10" s="443"/>
    </row>
    <row r="11" spans="1:6" ht="15" customHeight="1" x14ac:dyDescent="0.25">
      <c r="A11" s="441"/>
      <c r="B11" s="182" t="s">
        <v>32</v>
      </c>
      <c r="C11" s="427">
        <v>22630</v>
      </c>
      <c r="D11" s="428">
        <v>0.46</v>
      </c>
      <c r="E11" s="443"/>
    </row>
    <row r="12" spans="1:6" ht="15" customHeight="1" x14ac:dyDescent="0.25">
      <c r="A12" s="441"/>
      <c r="B12" s="182" t="s">
        <v>33</v>
      </c>
      <c r="C12" s="427">
        <v>18516</v>
      </c>
      <c r="D12" s="428">
        <v>0.38</v>
      </c>
      <c r="E12" s="443"/>
    </row>
    <row r="13" spans="1:6" ht="15" customHeight="1" x14ac:dyDescent="0.25">
      <c r="A13" s="441"/>
      <c r="B13" s="182" t="s">
        <v>34</v>
      </c>
      <c r="C13" s="427">
        <v>19414</v>
      </c>
      <c r="D13" s="428">
        <v>0.4</v>
      </c>
      <c r="E13" s="443"/>
    </row>
    <row r="14" spans="1:6" ht="15" customHeight="1" thickBot="1" x14ac:dyDescent="0.3">
      <c r="A14" s="449"/>
      <c r="B14" s="201" t="s">
        <v>35</v>
      </c>
      <c r="C14" s="429">
        <v>3750</v>
      </c>
      <c r="D14" s="430">
        <v>0.08</v>
      </c>
      <c r="E14" s="451"/>
    </row>
    <row r="15" spans="1:6" ht="15" customHeight="1" x14ac:dyDescent="0.25">
      <c r="A15" s="440" t="s">
        <v>5</v>
      </c>
      <c r="B15" s="182" t="s">
        <v>36</v>
      </c>
      <c r="C15" s="427">
        <v>77630</v>
      </c>
      <c r="D15" s="428">
        <v>1.58</v>
      </c>
      <c r="E15" s="442" t="s">
        <v>610</v>
      </c>
    </row>
    <row r="16" spans="1:6" ht="15" customHeight="1" x14ac:dyDescent="0.25">
      <c r="A16" s="441"/>
      <c r="B16" s="182" t="s">
        <v>37</v>
      </c>
      <c r="C16" s="427">
        <v>65462</v>
      </c>
      <c r="D16" s="428">
        <v>1.34</v>
      </c>
      <c r="E16" s="443"/>
    </row>
    <row r="17" spans="1:5" ht="15" customHeight="1" x14ac:dyDescent="0.25">
      <c r="A17" s="441"/>
      <c r="B17" s="182" t="s">
        <v>38</v>
      </c>
      <c r="C17" s="427">
        <v>64610</v>
      </c>
      <c r="D17" s="428">
        <v>1.32</v>
      </c>
      <c r="E17" s="443"/>
    </row>
    <row r="18" spans="1:5" ht="15" customHeight="1" x14ac:dyDescent="0.25">
      <c r="A18" s="441"/>
      <c r="B18" s="182" t="s">
        <v>39</v>
      </c>
      <c r="C18" s="427">
        <v>58738</v>
      </c>
      <c r="D18" s="428">
        <v>1.2</v>
      </c>
      <c r="E18" s="443"/>
    </row>
    <row r="19" spans="1:5" ht="15" customHeight="1" x14ac:dyDescent="0.25">
      <c r="A19" s="441"/>
      <c r="B19" s="182" t="s">
        <v>40</v>
      </c>
      <c r="C19" s="427">
        <v>44568</v>
      </c>
      <c r="D19" s="428">
        <v>0.91</v>
      </c>
      <c r="E19" s="443"/>
    </row>
    <row r="20" spans="1:5" ht="15" customHeight="1" x14ac:dyDescent="0.25">
      <c r="A20" s="441"/>
      <c r="B20" s="182" t="s">
        <v>41</v>
      </c>
      <c r="C20" s="427">
        <v>37665</v>
      </c>
      <c r="D20" s="428">
        <v>0.77</v>
      </c>
      <c r="E20" s="443"/>
    </row>
    <row r="21" spans="1:5" ht="15" customHeight="1" x14ac:dyDescent="0.25">
      <c r="A21" s="441"/>
      <c r="B21" s="182" t="s">
        <v>42</v>
      </c>
      <c r="C21" s="427">
        <v>30979</v>
      </c>
      <c r="D21" s="428">
        <v>0.63</v>
      </c>
      <c r="E21" s="443"/>
    </row>
    <row r="22" spans="1:5" ht="15" customHeight="1" x14ac:dyDescent="0.25">
      <c r="A22" s="441"/>
      <c r="B22" s="182" t="s">
        <v>43</v>
      </c>
      <c r="C22" s="427">
        <v>27522</v>
      </c>
      <c r="D22" s="428">
        <v>0.56000000000000005</v>
      </c>
      <c r="E22" s="443"/>
    </row>
    <row r="23" spans="1:5" ht="15" customHeight="1" x14ac:dyDescent="0.25">
      <c r="A23" s="441"/>
      <c r="B23" s="182" t="s">
        <v>44</v>
      </c>
      <c r="C23" s="427">
        <v>25307</v>
      </c>
      <c r="D23" s="428">
        <v>0.52</v>
      </c>
      <c r="E23" s="443"/>
    </row>
    <row r="24" spans="1:5" ht="15" customHeight="1" x14ac:dyDescent="0.25">
      <c r="A24" s="441"/>
      <c r="B24" s="182" t="s">
        <v>45</v>
      </c>
      <c r="C24" s="427">
        <v>23198</v>
      </c>
      <c r="D24" s="428">
        <v>0.47</v>
      </c>
      <c r="E24" s="443"/>
    </row>
    <row r="25" spans="1:5" ht="15" customHeight="1" x14ac:dyDescent="0.25">
      <c r="A25" s="441"/>
      <c r="B25" s="182" t="s">
        <v>46</v>
      </c>
      <c r="C25" s="427">
        <v>20360</v>
      </c>
      <c r="D25" s="428">
        <v>0.42</v>
      </c>
      <c r="E25" s="443"/>
    </row>
    <row r="26" spans="1:5" ht="15" customHeight="1" x14ac:dyDescent="0.25">
      <c r="A26" s="441"/>
      <c r="B26" s="182" t="s">
        <v>47</v>
      </c>
      <c r="C26" s="427">
        <v>17485</v>
      </c>
      <c r="D26" s="428">
        <v>0.36</v>
      </c>
      <c r="E26" s="443"/>
    </row>
    <row r="27" spans="1:5" ht="15" customHeight="1" x14ac:dyDescent="0.25">
      <c r="A27" s="441"/>
      <c r="B27" s="182" t="s">
        <v>48</v>
      </c>
      <c r="C27" s="427">
        <v>16771</v>
      </c>
      <c r="D27" s="428">
        <v>0.34</v>
      </c>
      <c r="E27" s="443"/>
    </row>
    <row r="28" spans="1:5" ht="15" customHeight="1" x14ac:dyDescent="0.25">
      <c r="A28" s="441"/>
      <c r="B28" s="182" t="s">
        <v>49</v>
      </c>
      <c r="C28" s="427">
        <v>12284</v>
      </c>
      <c r="D28" s="428">
        <v>0.25</v>
      </c>
      <c r="E28" s="443"/>
    </row>
    <row r="29" spans="1:5" ht="15" customHeight="1" x14ac:dyDescent="0.25">
      <c r="A29" s="191" t="s">
        <v>50</v>
      </c>
      <c r="B29" s="202"/>
      <c r="D29" s="439" t="s">
        <v>1135</v>
      </c>
      <c r="E29" s="439"/>
    </row>
    <row r="31" spans="1:5" ht="15" customHeight="1" x14ac:dyDescent="0.25">
      <c r="A31" s="203" t="s">
        <v>1062</v>
      </c>
      <c r="D31" s="196" t="s">
        <v>1062</v>
      </c>
    </row>
    <row r="32" spans="1:5" ht="15" customHeight="1" x14ac:dyDescent="0.25">
      <c r="A32" s="174"/>
    </row>
  </sheetData>
  <mergeCells count="7">
    <mergeCell ref="D29:E29"/>
    <mergeCell ref="A15:A28"/>
    <mergeCell ref="E15:E28"/>
    <mergeCell ref="A4:A5"/>
    <mergeCell ref="E4:E5"/>
    <mergeCell ref="A6:A14"/>
    <mergeCell ref="E6:E14"/>
  </mergeCells>
  <hyperlinks>
    <hyperlink ref="A31" r:id="rId1" location="!/view/sk/VBD_SK_WIN/zp1010rs/v_zp1010rs_00_00_00_sk" display="DATAcube: zp1010rs"/>
    <hyperlink ref="D31" r:id="rId2" location="!/view/sk/VBD_SK_WIN/zp1010rs/v_zp1010rs_00_00_00_en" display="DATAcube: zp1010rs"/>
    <hyperlink ref="F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Normal="100" workbookViewId="0"/>
  </sheetViews>
  <sheetFormatPr defaultColWidth="9.140625" defaultRowHeight="15" customHeight="1" x14ac:dyDescent="0.25"/>
  <cols>
    <col min="1" max="1" width="39.85546875" style="10" customWidth="1"/>
    <col min="2" max="6" width="9.140625" style="10"/>
    <col min="7" max="7" width="32.7109375" style="10" customWidth="1"/>
    <col min="8" max="16384" width="9.140625" style="10"/>
  </cols>
  <sheetData>
    <row r="1" spans="1:8" ht="15" customHeight="1" x14ac:dyDescent="0.25">
      <c r="A1" s="13" t="s">
        <v>611</v>
      </c>
      <c r="B1" s="9"/>
    </row>
    <row r="2" spans="1:8" ht="15" customHeight="1" x14ac:dyDescent="0.25">
      <c r="A2" s="51" t="s">
        <v>51</v>
      </c>
      <c r="H2" s="412" t="s">
        <v>1068</v>
      </c>
    </row>
    <row r="3" spans="1:8" ht="15" customHeight="1" thickBot="1" x14ac:dyDescent="0.3">
      <c r="A3" s="14" t="s">
        <v>52</v>
      </c>
      <c r="G3" s="60" t="s">
        <v>53</v>
      </c>
    </row>
    <row r="4" spans="1:8" s="52" customFormat="1" ht="30" customHeight="1" thickTop="1" thickBot="1" x14ac:dyDescent="0.3">
      <c r="A4" s="2" t="s">
        <v>1</v>
      </c>
      <c r="B4" s="1">
        <v>2018</v>
      </c>
      <c r="C4" s="1">
        <v>2019</v>
      </c>
      <c r="D4" s="1">
        <v>2020</v>
      </c>
      <c r="E4" s="1">
        <v>2021</v>
      </c>
      <c r="F4" s="1">
        <v>2022</v>
      </c>
      <c r="G4" s="3" t="s">
        <v>2</v>
      </c>
    </row>
    <row r="5" spans="1:8" ht="15" customHeight="1" thickTop="1" x14ac:dyDescent="0.25">
      <c r="A5" s="17" t="s">
        <v>54</v>
      </c>
      <c r="B5" s="62">
        <v>229455</v>
      </c>
      <c r="C5" s="62">
        <v>208645</v>
      </c>
      <c r="D5" s="62">
        <v>235339</v>
      </c>
      <c r="E5" s="62">
        <v>188451</v>
      </c>
      <c r="F5" s="62">
        <v>375456</v>
      </c>
      <c r="G5" s="28" t="s">
        <v>55</v>
      </c>
    </row>
    <row r="6" spans="1:8" ht="15" customHeight="1" x14ac:dyDescent="0.25">
      <c r="A6" s="17" t="s">
        <v>56</v>
      </c>
      <c r="B6" s="62">
        <v>306788</v>
      </c>
      <c r="C6" s="62">
        <v>462277</v>
      </c>
      <c r="D6" s="62">
        <v>549669</v>
      </c>
      <c r="E6" s="62">
        <v>1069610</v>
      </c>
      <c r="F6" s="62">
        <v>1384422.8</v>
      </c>
      <c r="G6" s="28" t="s">
        <v>57</v>
      </c>
    </row>
    <row r="7" spans="1:8" ht="15" customHeight="1" x14ac:dyDescent="0.25">
      <c r="A7" s="17" t="s">
        <v>58</v>
      </c>
      <c r="B7" s="62">
        <v>259575</v>
      </c>
      <c r="C7" s="62">
        <v>414390</v>
      </c>
      <c r="D7" s="62">
        <v>723125</v>
      </c>
      <c r="E7" s="62">
        <v>807425</v>
      </c>
      <c r="F7" s="62">
        <v>743116</v>
      </c>
      <c r="G7" s="28" t="s">
        <v>59</v>
      </c>
    </row>
    <row r="8" spans="1:8" ht="15" customHeight="1" x14ac:dyDescent="0.25">
      <c r="A8" s="17" t="s">
        <v>60</v>
      </c>
      <c r="B8" s="62">
        <v>140917</v>
      </c>
      <c r="C8" s="62">
        <v>153756</v>
      </c>
      <c r="D8" s="62">
        <v>102116</v>
      </c>
      <c r="E8" s="62">
        <v>182131</v>
      </c>
      <c r="F8" s="62">
        <v>212987.06</v>
      </c>
      <c r="G8" s="28" t="s">
        <v>61</v>
      </c>
    </row>
    <row r="9" spans="1:8" ht="15" customHeight="1" x14ac:dyDescent="0.25">
      <c r="A9" s="17" t="s">
        <v>62</v>
      </c>
      <c r="B9" s="62">
        <v>2660</v>
      </c>
      <c r="C9" s="62">
        <v>1660</v>
      </c>
      <c r="D9" s="62">
        <v>3960</v>
      </c>
      <c r="E9" s="62">
        <v>19100</v>
      </c>
      <c r="F9" s="62">
        <v>43550</v>
      </c>
      <c r="G9" s="28" t="s">
        <v>64</v>
      </c>
    </row>
    <row r="10" spans="1:8" ht="15" customHeight="1" x14ac:dyDescent="0.25">
      <c r="A10" s="17" t="s">
        <v>864</v>
      </c>
      <c r="B10" s="102">
        <v>386600</v>
      </c>
      <c r="C10" s="103">
        <v>632025</v>
      </c>
      <c r="D10" s="103">
        <v>305950</v>
      </c>
      <c r="E10" s="103">
        <v>1234950</v>
      </c>
      <c r="F10" s="103">
        <v>1107800</v>
      </c>
      <c r="G10" s="61" t="s">
        <v>865</v>
      </c>
    </row>
    <row r="11" spans="1:8" ht="15" customHeight="1" x14ac:dyDescent="0.25">
      <c r="A11" s="17" t="s">
        <v>866</v>
      </c>
      <c r="B11" s="103" t="s">
        <v>63</v>
      </c>
      <c r="C11" s="103" t="s">
        <v>63</v>
      </c>
      <c r="D11" s="103" t="s">
        <v>63</v>
      </c>
      <c r="E11" s="103" t="s">
        <v>63</v>
      </c>
      <c r="F11" s="103" t="s">
        <v>63</v>
      </c>
      <c r="G11" s="61" t="s">
        <v>867</v>
      </c>
    </row>
    <row r="12" spans="1:8" ht="15" customHeight="1" x14ac:dyDescent="0.25">
      <c r="A12" s="9"/>
    </row>
  </sheetData>
  <hyperlinks>
    <hyperlink ref="H2" location="'Obsah Content'!A1" display="Obsah/Content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/>
  </sheetViews>
  <sheetFormatPr defaultColWidth="9.140625" defaultRowHeight="15" customHeight="1" x14ac:dyDescent="0.25"/>
  <cols>
    <col min="1" max="1" width="59.85546875" style="10" customWidth="1"/>
    <col min="2" max="6" width="10.28515625" style="10" customWidth="1"/>
    <col min="7" max="7" width="45.5703125" style="10" customWidth="1"/>
    <col min="8" max="16384" width="9.140625" style="10"/>
  </cols>
  <sheetData>
    <row r="1" spans="1:9" ht="15" customHeight="1" x14ac:dyDescent="0.25">
      <c r="A1" s="13" t="s">
        <v>612</v>
      </c>
      <c r="B1" s="9"/>
    </row>
    <row r="2" spans="1:9" ht="15" customHeight="1" x14ac:dyDescent="0.25">
      <c r="A2" s="51" t="s">
        <v>65</v>
      </c>
      <c r="H2" s="412" t="s">
        <v>1068</v>
      </c>
    </row>
    <row r="3" spans="1:9" ht="15" customHeight="1" x14ac:dyDescent="0.25">
      <c r="A3" s="51"/>
    </row>
    <row r="4" spans="1:9" ht="15" customHeight="1" thickBot="1" x14ac:dyDescent="0.3">
      <c r="A4" s="14" t="s">
        <v>66</v>
      </c>
      <c r="G4" s="60" t="s">
        <v>67</v>
      </c>
    </row>
    <row r="5" spans="1:9" s="52" customFormat="1" ht="30" customHeight="1" thickTop="1" thickBot="1" x14ac:dyDescent="0.3">
      <c r="A5" s="5" t="s">
        <v>1</v>
      </c>
      <c r="B5" s="6">
        <v>2018</v>
      </c>
      <c r="C5" s="6">
        <v>2019</v>
      </c>
      <c r="D5" s="6">
        <v>2020</v>
      </c>
      <c r="E5" s="6">
        <v>2021</v>
      </c>
      <c r="F5" s="6">
        <v>2022</v>
      </c>
      <c r="G5" s="65" t="s">
        <v>68</v>
      </c>
      <c r="H5" s="4"/>
    </row>
    <row r="6" spans="1:9" ht="15" customHeight="1" thickTop="1" x14ac:dyDescent="0.25">
      <c r="A6" s="20" t="s">
        <v>69</v>
      </c>
      <c r="B6" s="69">
        <v>304066</v>
      </c>
      <c r="C6" s="69">
        <v>327713</v>
      </c>
      <c r="D6" s="69">
        <v>221631</v>
      </c>
      <c r="E6" s="69">
        <v>203328.11</v>
      </c>
      <c r="F6" s="69">
        <v>342260.25199999998</v>
      </c>
      <c r="G6" s="21" t="s">
        <v>70</v>
      </c>
      <c r="H6" s="23"/>
      <c r="I6" s="70"/>
    </row>
    <row r="7" spans="1:9" ht="15" customHeight="1" x14ac:dyDescent="0.25">
      <c r="A7" s="17" t="s">
        <v>71</v>
      </c>
      <c r="B7" s="57"/>
      <c r="C7" s="57"/>
      <c r="D7" s="57"/>
      <c r="E7" s="57"/>
      <c r="F7" s="57"/>
      <c r="G7" s="28" t="s">
        <v>72</v>
      </c>
      <c r="H7" s="23"/>
      <c r="I7" s="70"/>
    </row>
    <row r="8" spans="1:9" ht="15" customHeight="1" x14ac:dyDescent="0.25">
      <c r="A8" s="54" t="s">
        <v>73</v>
      </c>
      <c r="B8" s="57">
        <v>52935</v>
      </c>
      <c r="C8" s="57">
        <v>40374</v>
      </c>
      <c r="D8" s="57">
        <v>39982</v>
      </c>
      <c r="E8" s="57">
        <v>33607.614999999998</v>
      </c>
      <c r="F8" s="57">
        <v>31357.85</v>
      </c>
      <c r="G8" s="56" t="s">
        <v>74</v>
      </c>
      <c r="H8" s="23"/>
    </row>
    <row r="9" spans="1:9" ht="15" customHeight="1" x14ac:dyDescent="0.25">
      <c r="A9" s="54" t="s">
        <v>1011</v>
      </c>
      <c r="B9" s="98">
        <v>57686</v>
      </c>
      <c r="C9" s="98">
        <v>64277</v>
      </c>
      <c r="D9" s="98">
        <v>11665</v>
      </c>
      <c r="E9" s="98">
        <v>8789.6970000000001</v>
      </c>
      <c r="F9" s="58">
        <v>67316.183999999994</v>
      </c>
      <c r="G9" s="59" t="s">
        <v>613</v>
      </c>
      <c r="H9" s="63"/>
    </row>
    <row r="10" spans="1:9" ht="15" customHeight="1" x14ac:dyDescent="0.25">
      <c r="A10" s="34" t="s">
        <v>868</v>
      </c>
      <c r="B10" s="105">
        <v>835801</v>
      </c>
      <c r="C10" s="105">
        <v>883497</v>
      </c>
      <c r="D10" s="105">
        <v>864605</v>
      </c>
      <c r="E10" s="105">
        <v>1053684.605</v>
      </c>
      <c r="F10" s="105">
        <v>1240465.1869999999</v>
      </c>
      <c r="G10" s="67" t="s">
        <v>869</v>
      </c>
      <c r="H10" s="23"/>
    </row>
    <row r="11" spans="1:9" ht="15" customHeight="1" x14ac:dyDescent="0.25">
      <c r="A11" s="34" t="s">
        <v>75</v>
      </c>
      <c r="B11" s="69">
        <v>429009</v>
      </c>
      <c r="C11" s="69">
        <v>430594</v>
      </c>
      <c r="D11" s="69">
        <v>413969</v>
      </c>
      <c r="E11" s="69">
        <v>523274.84100000001</v>
      </c>
      <c r="F11" s="69">
        <v>626356.14</v>
      </c>
      <c r="G11" s="67" t="s">
        <v>76</v>
      </c>
      <c r="H11" s="23"/>
    </row>
    <row r="12" spans="1:9" ht="15" customHeight="1" x14ac:dyDescent="0.25">
      <c r="A12" s="48" t="s">
        <v>77</v>
      </c>
      <c r="B12" s="57"/>
      <c r="C12" s="57"/>
      <c r="D12" s="57"/>
      <c r="E12" s="57"/>
      <c r="F12" s="57"/>
      <c r="G12" s="68" t="s">
        <v>72</v>
      </c>
      <c r="H12" s="23"/>
    </row>
    <row r="13" spans="1:9" ht="15" customHeight="1" x14ac:dyDescent="0.25">
      <c r="A13" s="54" t="s">
        <v>78</v>
      </c>
      <c r="B13" s="57">
        <v>128102</v>
      </c>
      <c r="C13" s="57">
        <v>135102</v>
      </c>
      <c r="D13" s="57">
        <v>139340</v>
      </c>
      <c r="E13" s="57">
        <v>161473.769</v>
      </c>
      <c r="F13" s="57">
        <v>181993.071</v>
      </c>
      <c r="G13" s="56" t="s">
        <v>79</v>
      </c>
      <c r="H13" s="23"/>
    </row>
    <row r="14" spans="1:9" ht="15" customHeight="1" x14ac:dyDescent="0.25">
      <c r="A14" s="54" t="s">
        <v>80</v>
      </c>
      <c r="B14" s="57">
        <v>300906</v>
      </c>
      <c r="C14" s="57">
        <v>295492</v>
      </c>
      <c r="D14" s="57">
        <v>274629</v>
      </c>
      <c r="E14" s="57">
        <v>361801.07199999999</v>
      </c>
      <c r="F14" s="57">
        <v>444363.06900000002</v>
      </c>
      <c r="G14" s="56" t="s">
        <v>81</v>
      </c>
      <c r="H14" s="23"/>
    </row>
    <row r="15" spans="1:9" ht="15" customHeight="1" x14ac:dyDescent="0.25">
      <c r="A15" s="34" t="s">
        <v>879</v>
      </c>
      <c r="B15" s="105">
        <v>406793</v>
      </c>
      <c r="C15" s="105">
        <v>452903</v>
      </c>
      <c r="D15" s="105">
        <v>450635</v>
      </c>
      <c r="E15" s="105">
        <v>530409.76399999997</v>
      </c>
      <c r="F15" s="105">
        <v>614109.04700000002</v>
      </c>
      <c r="G15" s="67" t="s">
        <v>870</v>
      </c>
      <c r="H15" s="23"/>
    </row>
    <row r="16" spans="1:9" ht="15" customHeight="1" x14ac:dyDescent="0.25">
      <c r="A16" s="48" t="s">
        <v>77</v>
      </c>
      <c r="B16" s="57"/>
      <c r="C16" s="57"/>
      <c r="D16" s="57"/>
      <c r="E16" s="57"/>
      <c r="F16" s="57"/>
      <c r="G16" s="68" t="s">
        <v>72</v>
      </c>
      <c r="H16" s="23"/>
    </row>
    <row r="17" spans="1:8" ht="15" customHeight="1" x14ac:dyDescent="0.25">
      <c r="A17" s="54" t="s">
        <v>871</v>
      </c>
      <c r="B17" s="98">
        <v>40146</v>
      </c>
      <c r="C17" s="98">
        <v>57867</v>
      </c>
      <c r="D17" s="98">
        <v>48886</v>
      </c>
      <c r="E17" s="98">
        <v>54570.714999999997</v>
      </c>
      <c r="F17" s="98">
        <v>62759.025999999998</v>
      </c>
      <c r="G17" s="59" t="s">
        <v>873</v>
      </c>
      <c r="H17" s="63"/>
    </row>
    <row r="18" spans="1:8" ht="15" customHeight="1" x14ac:dyDescent="0.25">
      <c r="A18" s="54" t="s">
        <v>872</v>
      </c>
      <c r="B18" s="98">
        <v>366647</v>
      </c>
      <c r="C18" s="98">
        <v>395036</v>
      </c>
      <c r="D18" s="98">
        <v>401280</v>
      </c>
      <c r="E18" s="98">
        <v>475839.049</v>
      </c>
      <c r="F18" s="98">
        <v>551350.02099999995</v>
      </c>
      <c r="G18" s="59" t="s">
        <v>874</v>
      </c>
      <c r="H18" s="63"/>
    </row>
    <row r="19" spans="1:8" ht="15" customHeight="1" x14ac:dyDescent="0.25">
      <c r="A19" s="34" t="s">
        <v>875</v>
      </c>
      <c r="B19" s="105">
        <v>1063090</v>
      </c>
      <c r="C19" s="105">
        <v>1068678</v>
      </c>
      <c r="D19" s="105">
        <v>1036198</v>
      </c>
      <c r="E19" s="105">
        <v>1329125.7390000001</v>
      </c>
      <c r="F19" s="105">
        <v>1551987.808</v>
      </c>
      <c r="G19" s="66" t="s">
        <v>876</v>
      </c>
      <c r="H19" s="64"/>
    </row>
    <row r="20" spans="1:8" ht="15" customHeight="1" x14ac:dyDescent="0.25">
      <c r="A20" s="48" t="s">
        <v>71</v>
      </c>
      <c r="B20" s="57"/>
      <c r="C20" s="57"/>
      <c r="D20" s="57"/>
      <c r="E20" s="57"/>
      <c r="F20" s="57"/>
      <c r="G20" s="68" t="s">
        <v>72</v>
      </c>
      <c r="H20" s="23"/>
    </row>
    <row r="21" spans="1:8" ht="15" customHeight="1" x14ac:dyDescent="0.25">
      <c r="A21" s="54" t="s">
        <v>877</v>
      </c>
      <c r="B21" s="98">
        <v>41853</v>
      </c>
      <c r="C21" s="98">
        <v>38938</v>
      </c>
      <c r="D21" s="98">
        <v>37748</v>
      </c>
      <c r="E21" s="98">
        <v>50663.938000000002</v>
      </c>
      <c r="F21" s="98">
        <v>64814.557000000001</v>
      </c>
      <c r="G21" s="56" t="s">
        <v>878</v>
      </c>
      <c r="H21" s="23"/>
    </row>
    <row r="22" spans="1:8" ht="15" customHeight="1" x14ac:dyDescent="0.25">
      <c r="A22" s="54" t="s">
        <v>82</v>
      </c>
      <c r="B22" s="57">
        <v>632837</v>
      </c>
      <c r="C22" s="57">
        <v>651614</v>
      </c>
      <c r="D22" s="57">
        <v>637683</v>
      </c>
      <c r="E22" s="57">
        <v>720493.46799999999</v>
      </c>
      <c r="F22" s="57">
        <v>758994.73</v>
      </c>
      <c r="G22" s="56" t="s">
        <v>83</v>
      </c>
      <c r="H22" s="23"/>
    </row>
    <row r="23" spans="1:8" ht="15" customHeight="1" x14ac:dyDescent="0.25">
      <c r="A23" s="12" t="s">
        <v>614</v>
      </c>
      <c r="D23" s="22"/>
      <c r="G23" s="12" t="s">
        <v>616</v>
      </c>
    </row>
    <row r="24" spans="1:8" ht="15" customHeight="1" x14ac:dyDescent="0.25">
      <c r="A24" s="53" t="s">
        <v>84</v>
      </c>
      <c r="D24" s="12"/>
      <c r="G24" s="53" t="s">
        <v>85</v>
      </c>
    </row>
    <row r="25" spans="1:8" ht="15" customHeight="1" x14ac:dyDescent="0.25">
      <c r="A25" s="12" t="s">
        <v>615</v>
      </c>
      <c r="B25" s="22"/>
      <c r="D25" s="22"/>
      <c r="G25" s="12" t="s">
        <v>617</v>
      </c>
    </row>
    <row r="27" spans="1:8" ht="15" customHeight="1" x14ac:dyDescent="0.25">
      <c r="A27" s="204" t="s">
        <v>1061</v>
      </c>
      <c r="G27" s="204" t="s">
        <v>1061</v>
      </c>
    </row>
  </sheetData>
  <hyperlinks>
    <hyperlink ref="A27" r:id="rId1" location="!/view/sk/VBD_SK_WIN/zp1006rs/v_zp1006rs_00_00_00_sk" display="DATAcube: zp1006rs"/>
    <hyperlink ref="G27" r:id="rId2" location="!/view/sk/VBD_SK_WIN/zp1006rs/v_zp1006rs_00_00_00_en" display="DATAcube: zp1006rs"/>
    <hyperlink ref="H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zoomScaleNormal="100" workbookViewId="0">
      <pane ySplit="8" topLeftCell="A16" activePane="bottomLeft" state="frozen"/>
      <selection pane="bottomLeft" activeCell="H2" sqref="H2"/>
    </sheetView>
  </sheetViews>
  <sheetFormatPr defaultColWidth="9.140625" defaultRowHeight="15" customHeight="1" x14ac:dyDescent="0.25"/>
  <cols>
    <col min="1" max="1" width="16.85546875" style="10" customWidth="1"/>
    <col min="2" max="3" width="10.28515625" style="10" customWidth="1"/>
    <col min="4" max="4" width="9.140625" style="10"/>
    <col min="5" max="5" width="10.28515625" style="10" customWidth="1"/>
    <col min="6" max="6" width="9.140625" style="10"/>
    <col min="7" max="7" width="17.5703125" style="10" customWidth="1"/>
    <col min="8" max="16384" width="9.140625" style="10"/>
  </cols>
  <sheetData>
    <row r="1" spans="1:8" ht="15" customHeight="1" x14ac:dyDescent="0.25">
      <c r="A1" s="13" t="s">
        <v>885</v>
      </c>
      <c r="B1" s="9"/>
    </row>
    <row r="2" spans="1:8" ht="15" customHeight="1" x14ac:dyDescent="0.25">
      <c r="A2" s="51" t="s">
        <v>886</v>
      </c>
      <c r="H2" s="412" t="s">
        <v>1068</v>
      </c>
    </row>
    <row r="3" spans="1:8" ht="15" customHeight="1" thickBot="1" x14ac:dyDescent="0.3">
      <c r="A3" s="14"/>
    </row>
    <row r="4" spans="1:8" ht="15" customHeight="1" thickTop="1" thickBot="1" x14ac:dyDescent="0.3">
      <c r="A4" s="452" t="s">
        <v>1</v>
      </c>
      <c r="B4" s="472" t="s">
        <v>626</v>
      </c>
      <c r="C4" s="455" t="s">
        <v>71</v>
      </c>
      <c r="D4" s="456"/>
      <c r="E4" s="457" t="s">
        <v>72</v>
      </c>
      <c r="F4" s="458"/>
      <c r="G4" s="465" t="s">
        <v>2</v>
      </c>
      <c r="H4" s="23"/>
    </row>
    <row r="5" spans="1:8" ht="15" customHeight="1" x14ac:dyDescent="0.25">
      <c r="A5" s="453"/>
      <c r="B5" s="473"/>
      <c r="C5" s="468" t="s">
        <v>86</v>
      </c>
      <c r="D5" s="469"/>
      <c r="E5" s="468" t="s">
        <v>87</v>
      </c>
      <c r="F5" s="469"/>
      <c r="G5" s="466"/>
      <c r="H5" s="23"/>
    </row>
    <row r="6" spans="1:8" ht="15" customHeight="1" thickBot="1" x14ac:dyDescent="0.3">
      <c r="A6" s="453"/>
      <c r="B6" s="473" t="s">
        <v>627</v>
      </c>
      <c r="C6" s="470" t="s">
        <v>88</v>
      </c>
      <c r="D6" s="471"/>
      <c r="E6" s="470" t="s">
        <v>89</v>
      </c>
      <c r="F6" s="471"/>
      <c r="G6" s="466"/>
      <c r="H6" s="23"/>
    </row>
    <row r="7" spans="1:8" ht="15" customHeight="1" x14ac:dyDescent="0.25">
      <c r="A7" s="453"/>
      <c r="B7" s="473"/>
      <c r="C7" s="24" t="s">
        <v>90</v>
      </c>
      <c r="D7" s="25" t="s">
        <v>91</v>
      </c>
      <c r="E7" s="24" t="s">
        <v>92</v>
      </c>
      <c r="F7" s="25" t="s">
        <v>91</v>
      </c>
      <c r="G7" s="466"/>
      <c r="H7" s="23"/>
    </row>
    <row r="8" spans="1:8" ht="15" customHeight="1" thickBot="1" x14ac:dyDescent="0.3">
      <c r="A8" s="454"/>
      <c r="B8" s="474"/>
      <c r="C8" s="26" t="s">
        <v>93</v>
      </c>
      <c r="D8" s="27" t="s">
        <v>94</v>
      </c>
      <c r="E8" s="26" t="s">
        <v>93</v>
      </c>
      <c r="F8" s="27" t="s">
        <v>94</v>
      </c>
      <c r="G8" s="467"/>
      <c r="H8" s="23"/>
    </row>
    <row r="9" spans="1:8" ht="15" customHeight="1" thickTop="1" thickBot="1" x14ac:dyDescent="0.3">
      <c r="A9" s="123"/>
      <c r="B9" s="459">
        <v>2020</v>
      </c>
      <c r="C9" s="460"/>
      <c r="D9" s="460"/>
      <c r="E9" s="460"/>
      <c r="F9" s="461"/>
      <c r="G9" s="123"/>
      <c r="H9" s="78"/>
    </row>
    <row r="10" spans="1:8" ht="15" customHeight="1" x14ac:dyDescent="0.25">
      <c r="A10" s="21" t="s">
        <v>95</v>
      </c>
      <c r="B10" s="117">
        <v>1944825</v>
      </c>
      <c r="C10" s="118" t="s">
        <v>96</v>
      </c>
      <c r="D10" s="119">
        <v>36.1</v>
      </c>
      <c r="E10" s="118">
        <v>1243342</v>
      </c>
      <c r="F10" s="119">
        <v>63.9</v>
      </c>
      <c r="G10" s="21" t="s">
        <v>97</v>
      </c>
      <c r="H10" s="23"/>
    </row>
    <row r="11" spans="1:8" ht="15" customHeight="1" x14ac:dyDescent="0.25">
      <c r="A11" s="28" t="s">
        <v>77</v>
      </c>
      <c r="B11" s="120"/>
      <c r="C11" s="121"/>
      <c r="D11" s="122"/>
      <c r="E11" s="121"/>
      <c r="F11" s="122"/>
      <c r="G11" s="28" t="s">
        <v>72</v>
      </c>
      <c r="H11" s="23"/>
    </row>
    <row r="12" spans="1:8" ht="15" customHeight="1" x14ac:dyDescent="0.25">
      <c r="A12" s="56" t="s">
        <v>618</v>
      </c>
      <c r="B12" s="120">
        <v>632284</v>
      </c>
      <c r="C12" s="121">
        <v>244621</v>
      </c>
      <c r="D12" s="122">
        <v>38.700000000000003</v>
      </c>
      <c r="E12" s="121">
        <v>387663</v>
      </c>
      <c r="F12" s="122">
        <v>61.3</v>
      </c>
      <c r="G12" s="56" t="s">
        <v>622</v>
      </c>
      <c r="H12" s="23"/>
    </row>
    <row r="13" spans="1:8" ht="15" customHeight="1" x14ac:dyDescent="0.25">
      <c r="A13" s="56" t="s">
        <v>619</v>
      </c>
      <c r="B13" s="120">
        <v>556024</v>
      </c>
      <c r="C13" s="121">
        <v>209138</v>
      </c>
      <c r="D13" s="122">
        <v>37.6</v>
      </c>
      <c r="E13" s="121">
        <v>346886</v>
      </c>
      <c r="F13" s="122">
        <v>62.4</v>
      </c>
      <c r="G13" s="56" t="s">
        <v>623</v>
      </c>
      <c r="H13" s="23"/>
    </row>
    <row r="14" spans="1:8" ht="15" customHeight="1" x14ac:dyDescent="0.25">
      <c r="A14" s="56" t="s">
        <v>620</v>
      </c>
      <c r="B14" s="120">
        <v>560632</v>
      </c>
      <c r="C14" s="121">
        <v>170556</v>
      </c>
      <c r="D14" s="122">
        <v>30.4</v>
      </c>
      <c r="E14" s="121">
        <v>390076</v>
      </c>
      <c r="F14" s="122">
        <v>69.599999999999994</v>
      </c>
      <c r="G14" s="59" t="s">
        <v>624</v>
      </c>
      <c r="H14" s="68"/>
    </row>
    <row r="15" spans="1:8" ht="15" customHeight="1" thickBot="1" x14ac:dyDescent="0.3">
      <c r="A15" s="56" t="s">
        <v>621</v>
      </c>
      <c r="B15" s="397">
        <v>195885</v>
      </c>
      <c r="C15" s="398">
        <v>77168</v>
      </c>
      <c r="D15" s="399">
        <v>39.4</v>
      </c>
      <c r="E15" s="398">
        <v>118717</v>
      </c>
      <c r="F15" s="399">
        <v>60.6</v>
      </c>
      <c r="G15" s="59" t="s">
        <v>625</v>
      </c>
      <c r="H15" s="68"/>
    </row>
    <row r="16" spans="1:8" ht="15" customHeight="1" thickBot="1" x14ac:dyDescent="0.3">
      <c r="A16" s="123"/>
      <c r="B16" s="462">
        <v>2021</v>
      </c>
      <c r="C16" s="463"/>
      <c r="D16" s="463"/>
      <c r="E16" s="463"/>
      <c r="F16" s="464"/>
      <c r="G16" s="123"/>
    </row>
    <row r="17" spans="1:7" ht="15" customHeight="1" x14ac:dyDescent="0.25">
      <c r="A17" s="49" t="s">
        <v>95</v>
      </c>
      <c r="B17" s="117">
        <v>1946642</v>
      </c>
      <c r="C17" s="118">
        <v>695948</v>
      </c>
      <c r="D17" s="119">
        <v>35.799999999999997</v>
      </c>
      <c r="E17" s="118">
        <v>1250694</v>
      </c>
      <c r="F17" s="119">
        <v>64.2</v>
      </c>
      <c r="G17" s="49" t="s">
        <v>97</v>
      </c>
    </row>
    <row r="18" spans="1:7" ht="15" customHeight="1" x14ac:dyDescent="0.25">
      <c r="A18" s="79" t="s">
        <v>77</v>
      </c>
      <c r="B18" s="120"/>
      <c r="C18" s="121"/>
      <c r="D18" s="122"/>
      <c r="E18" s="121"/>
      <c r="F18" s="122"/>
      <c r="G18" s="79" t="s">
        <v>72</v>
      </c>
    </row>
    <row r="19" spans="1:7" ht="15" customHeight="1" x14ac:dyDescent="0.25">
      <c r="A19" s="56" t="s">
        <v>618</v>
      </c>
      <c r="B19" s="120">
        <v>632335</v>
      </c>
      <c r="C19" s="121">
        <v>240680</v>
      </c>
      <c r="D19" s="122">
        <v>38.1</v>
      </c>
      <c r="E19" s="121">
        <v>391655</v>
      </c>
      <c r="F19" s="122">
        <v>61.9</v>
      </c>
      <c r="G19" s="56" t="s">
        <v>622</v>
      </c>
    </row>
    <row r="20" spans="1:7" ht="15" customHeight="1" x14ac:dyDescent="0.25">
      <c r="A20" s="56" t="s">
        <v>619</v>
      </c>
      <c r="B20" s="120">
        <v>553208</v>
      </c>
      <c r="C20" s="121">
        <v>209403</v>
      </c>
      <c r="D20" s="122">
        <v>37.9</v>
      </c>
      <c r="E20" s="121">
        <v>343805</v>
      </c>
      <c r="F20" s="122">
        <v>62.1</v>
      </c>
      <c r="G20" s="56" t="s">
        <v>623</v>
      </c>
    </row>
    <row r="21" spans="1:7" ht="15" customHeight="1" x14ac:dyDescent="0.25">
      <c r="A21" s="56" t="s">
        <v>620</v>
      </c>
      <c r="B21" s="120">
        <v>560478</v>
      </c>
      <c r="C21" s="121">
        <v>167609</v>
      </c>
      <c r="D21" s="122">
        <v>29.9</v>
      </c>
      <c r="E21" s="121">
        <v>392869</v>
      </c>
      <c r="F21" s="122">
        <v>70.099999999999994</v>
      </c>
      <c r="G21" s="59" t="s">
        <v>624</v>
      </c>
    </row>
    <row r="22" spans="1:7" ht="15" customHeight="1" thickBot="1" x14ac:dyDescent="0.3">
      <c r="A22" s="56" t="s">
        <v>621</v>
      </c>
      <c r="B22" s="120">
        <v>200621</v>
      </c>
      <c r="C22" s="121">
        <v>78255</v>
      </c>
      <c r="D22" s="122">
        <v>39</v>
      </c>
      <c r="E22" s="121">
        <v>122366</v>
      </c>
      <c r="F22" s="122">
        <v>61</v>
      </c>
      <c r="G22" s="59" t="s">
        <v>625</v>
      </c>
    </row>
    <row r="23" spans="1:7" ht="15" customHeight="1" thickBot="1" x14ac:dyDescent="0.3">
      <c r="A23" s="123"/>
      <c r="B23" s="462">
        <v>2022</v>
      </c>
      <c r="C23" s="463"/>
      <c r="D23" s="463"/>
      <c r="E23" s="463"/>
      <c r="F23" s="464"/>
      <c r="G23" s="123"/>
    </row>
    <row r="24" spans="1:7" ht="15" customHeight="1" x14ac:dyDescent="0.25">
      <c r="A24" s="49" t="s">
        <v>95</v>
      </c>
      <c r="B24" s="117">
        <v>1948810</v>
      </c>
      <c r="C24" s="118">
        <v>691428</v>
      </c>
      <c r="D24" s="119">
        <f>+C24/B24*100</f>
        <v>35.479497744777582</v>
      </c>
      <c r="E24" s="118">
        <v>1257382</v>
      </c>
      <c r="F24" s="119">
        <f>+E24/B24*100</f>
        <v>64.520502255222425</v>
      </c>
      <c r="G24" s="49" t="s">
        <v>97</v>
      </c>
    </row>
    <row r="25" spans="1:7" ht="15" customHeight="1" x14ac:dyDescent="0.25">
      <c r="A25" s="79" t="s">
        <v>77</v>
      </c>
      <c r="B25" s="120"/>
      <c r="C25" s="121"/>
      <c r="D25" s="122"/>
      <c r="E25" s="121"/>
      <c r="F25" s="122"/>
      <c r="G25" s="79" t="s">
        <v>72</v>
      </c>
    </row>
    <row r="26" spans="1:7" ht="15" customHeight="1" x14ac:dyDescent="0.25">
      <c r="A26" s="56" t="s">
        <v>618</v>
      </c>
      <c r="B26" s="120">
        <v>635394</v>
      </c>
      <c r="C26" s="121">
        <v>237669</v>
      </c>
      <c r="D26" s="122">
        <f>+C26/B26*100</f>
        <v>37.40498021699922</v>
      </c>
      <c r="E26" s="121">
        <v>397725</v>
      </c>
      <c r="F26" s="122">
        <f t="shared" ref="F26:F29" si="0">+E26/B26*100</f>
        <v>62.59501978300078</v>
      </c>
      <c r="G26" s="56" t="s">
        <v>622</v>
      </c>
    </row>
    <row r="27" spans="1:7" ht="15" customHeight="1" x14ac:dyDescent="0.25">
      <c r="A27" s="56" t="s">
        <v>619</v>
      </c>
      <c r="B27" s="120">
        <v>552994</v>
      </c>
      <c r="C27" s="121">
        <v>209495</v>
      </c>
      <c r="D27" s="122">
        <f>+C27/B27*100</f>
        <v>37.883774507499183</v>
      </c>
      <c r="E27" s="121">
        <v>343499</v>
      </c>
      <c r="F27" s="122">
        <f t="shared" si="0"/>
        <v>62.116225492500817</v>
      </c>
      <c r="G27" s="56" t="s">
        <v>623</v>
      </c>
    </row>
    <row r="28" spans="1:7" ht="15" customHeight="1" x14ac:dyDescent="0.25">
      <c r="A28" s="56" t="s">
        <v>620</v>
      </c>
      <c r="B28" s="120">
        <v>555314</v>
      </c>
      <c r="C28" s="121">
        <v>164037</v>
      </c>
      <c r="D28" s="122">
        <f>+C28/B28*100</f>
        <v>29.539503776241911</v>
      </c>
      <c r="E28" s="121">
        <v>391277</v>
      </c>
      <c r="F28" s="122">
        <f t="shared" si="0"/>
        <v>70.460496223758085</v>
      </c>
      <c r="G28" s="59" t="s">
        <v>624</v>
      </c>
    </row>
    <row r="29" spans="1:7" ht="15" customHeight="1" x14ac:dyDescent="0.25">
      <c r="A29" s="56" t="s">
        <v>621</v>
      </c>
      <c r="B29" s="120">
        <v>205108</v>
      </c>
      <c r="C29" s="121">
        <v>80226</v>
      </c>
      <c r="D29" s="122">
        <f>+C29/B29*100</f>
        <v>39.114027731731575</v>
      </c>
      <c r="E29" s="121">
        <v>124882</v>
      </c>
      <c r="F29" s="122">
        <f t="shared" si="0"/>
        <v>60.885972268268432</v>
      </c>
      <c r="G29" s="59" t="s">
        <v>625</v>
      </c>
    </row>
  </sheetData>
  <mergeCells count="13">
    <mergeCell ref="B23:F23"/>
    <mergeCell ref="G4:G8"/>
    <mergeCell ref="C5:D5"/>
    <mergeCell ref="E5:F5"/>
    <mergeCell ref="C6:D6"/>
    <mergeCell ref="E6:F6"/>
    <mergeCell ref="B4:B5"/>
    <mergeCell ref="B6:B8"/>
    <mergeCell ref="A4:A8"/>
    <mergeCell ref="C4:D4"/>
    <mergeCell ref="E4:F4"/>
    <mergeCell ref="B9:F9"/>
    <mergeCell ref="B16:F16"/>
  </mergeCells>
  <hyperlinks>
    <hyperlink ref="H2" location="'Obsah Content'!A1" display="Obsah/Content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zoomScaleNormal="100" workbookViewId="0">
      <pane ySplit="8" topLeftCell="A37" activePane="bottomLeft" state="frozen"/>
      <selection pane="bottomLeft"/>
    </sheetView>
  </sheetViews>
  <sheetFormatPr defaultColWidth="9.140625" defaultRowHeight="15" customHeight="1" x14ac:dyDescent="0.25"/>
  <cols>
    <col min="1" max="1" width="17" style="139" customWidth="1"/>
    <col min="2" max="5" width="9.140625" style="139"/>
    <col min="6" max="6" width="23.85546875" style="139" customWidth="1"/>
    <col min="7" max="16384" width="9.140625" style="139"/>
  </cols>
  <sheetData>
    <row r="1" spans="1:7" ht="15" customHeight="1" x14ac:dyDescent="0.25">
      <c r="A1" s="173" t="s">
        <v>883</v>
      </c>
      <c r="B1" s="174"/>
    </row>
    <row r="2" spans="1:7" ht="15" customHeight="1" x14ac:dyDescent="0.25">
      <c r="A2" s="175" t="s">
        <v>884</v>
      </c>
      <c r="G2" s="412" t="s">
        <v>1068</v>
      </c>
    </row>
    <row r="3" spans="1:7" ht="15" customHeight="1" x14ac:dyDescent="0.25">
      <c r="A3" s="176"/>
    </row>
    <row r="4" spans="1:7" ht="15" customHeight="1" thickBot="1" x14ac:dyDescent="0.3">
      <c r="A4" s="205" t="s">
        <v>98</v>
      </c>
      <c r="F4" s="206" t="s">
        <v>99</v>
      </c>
    </row>
    <row r="5" spans="1:7" ht="15" customHeight="1" thickTop="1" x14ac:dyDescent="0.25">
      <c r="A5" s="444" t="s">
        <v>1</v>
      </c>
      <c r="B5" s="486" t="s">
        <v>100</v>
      </c>
      <c r="C5" s="487"/>
      <c r="D5" s="487"/>
      <c r="E5" s="488"/>
      <c r="F5" s="446" t="s">
        <v>2</v>
      </c>
    </row>
    <row r="6" spans="1:7" ht="15" customHeight="1" thickBot="1" x14ac:dyDescent="0.3">
      <c r="A6" s="485"/>
      <c r="B6" s="489" t="s">
        <v>101</v>
      </c>
      <c r="C6" s="490"/>
      <c r="D6" s="490"/>
      <c r="E6" s="491"/>
      <c r="F6" s="475"/>
    </row>
    <row r="7" spans="1:7" ht="15" customHeight="1" thickBot="1" x14ac:dyDescent="0.3">
      <c r="A7" s="485"/>
      <c r="B7" s="208" t="s">
        <v>102</v>
      </c>
      <c r="C7" s="476" t="s">
        <v>104</v>
      </c>
      <c r="D7" s="477"/>
      <c r="E7" s="478"/>
      <c r="F7" s="475"/>
    </row>
    <row r="8" spans="1:7" ht="15" customHeight="1" thickBot="1" x14ac:dyDescent="0.3">
      <c r="A8" s="445"/>
      <c r="B8" s="209" t="s">
        <v>103</v>
      </c>
      <c r="C8" s="210" t="s">
        <v>105</v>
      </c>
      <c r="D8" s="211" t="s">
        <v>106</v>
      </c>
      <c r="E8" s="210" t="s">
        <v>107</v>
      </c>
      <c r="F8" s="447"/>
    </row>
    <row r="9" spans="1:7" ht="15" customHeight="1" thickTop="1" thickBot="1" x14ac:dyDescent="0.3">
      <c r="A9" s="212"/>
      <c r="B9" s="479">
        <v>2020</v>
      </c>
      <c r="C9" s="480"/>
      <c r="D9" s="480"/>
      <c r="E9" s="481"/>
      <c r="F9" s="212"/>
    </row>
    <row r="10" spans="1:7" ht="15" customHeight="1" x14ac:dyDescent="0.25">
      <c r="A10" s="215" t="s">
        <v>108</v>
      </c>
      <c r="B10" s="216">
        <v>451</v>
      </c>
      <c r="C10" s="218">
        <v>0</v>
      </c>
      <c r="D10" s="218">
        <v>0</v>
      </c>
      <c r="E10" s="219">
        <v>282</v>
      </c>
      <c r="F10" s="215" t="s">
        <v>109</v>
      </c>
    </row>
    <row r="11" spans="1:7" ht="15" customHeight="1" x14ac:dyDescent="0.25">
      <c r="A11" s="220" t="s">
        <v>71</v>
      </c>
      <c r="B11" s="221"/>
      <c r="C11" s="222"/>
      <c r="D11" s="222"/>
      <c r="E11" s="223"/>
      <c r="F11" s="220" t="s">
        <v>72</v>
      </c>
    </row>
    <row r="12" spans="1:7" ht="15" customHeight="1" x14ac:dyDescent="0.25">
      <c r="A12" s="187" t="s">
        <v>628</v>
      </c>
      <c r="B12" s="221">
        <v>208</v>
      </c>
      <c r="C12" s="222">
        <v>0</v>
      </c>
      <c r="D12" s="222">
        <v>0</v>
      </c>
      <c r="E12" s="223">
        <v>89</v>
      </c>
      <c r="F12" s="187" t="s">
        <v>636</v>
      </c>
    </row>
    <row r="13" spans="1:7" ht="15" customHeight="1" x14ac:dyDescent="0.25">
      <c r="A13" s="187" t="s">
        <v>629</v>
      </c>
      <c r="B13" s="221">
        <v>68</v>
      </c>
      <c r="C13" s="222">
        <v>0</v>
      </c>
      <c r="D13" s="222">
        <v>0</v>
      </c>
      <c r="E13" s="223">
        <v>38</v>
      </c>
      <c r="F13" s="187" t="s">
        <v>637</v>
      </c>
    </row>
    <row r="14" spans="1:7" ht="15" customHeight="1" x14ac:dyDescent="0.25">
      <c r="A14" s="187" t="s">
        <v>630</v>
      </c>
      <c r="B14" s="221">
        <v>63</v>
      </c>
      <c r="C14" s="222">
        <v>0</v>
      </c>
      <c r="D14" s="222">
        <v>0</v>
      </c>
      <c r="E14" s="223">
        <v>47</v>
      </c>
      <c r="F14" s="187" t="s">
        <v>638</v>
      </c>
    </row>
    <row r="15" spans="1:7" ht="15" customHeight="1" x14ac:dyDescent="0.25">
      <c r="A15" s="187" t="s">
        <v>631</v>
      </c>
      <c r="B15" s="221">
        <v>112</v>
      </c>
      <c r="C15" s="222">
        <v>0</v>
      </c>
      <c r="D15" s="222">
        <v>0</v>
      </c>
      <c r="E15" s="223">
        <v>108</v>
      </c>
      <c r="F15" s="187" t="s">
        <v>639</v>
      </c>
    </row>
    <row r="16" spans="1:7" ht="15" customHeight="1" x14ac:dyDescent="0.25">
      <c r="A16" s="215" t="s">
        <v>110</v>
      </c>
      <c r="B16" s="216">
        <v>226</v>
      </c>
      <c r="C16" s="217">
        <v>0</v>
      </c>
      <c r="D16" s="217">
        <v>0</v>
      </c>
      <c r="E16" s="219">
        <v>141</v>
      </c>
      <c r="F16" s="215" t="s">
        <v>89</v>
      </c>
    </row>
    <row r="17" spans="1:6" ht="15" customHeight="1" x14ac:dyDescent="0.25">
      <c r="A17" s="220" t="s">
        <v>71</v>
      </c>
      <c r="B17" s="221"/>
      <c r="C17" s="222"/>
      <c r="D17" s="222"/>
      <c r="E17" s="223"/>
      <c r="F17" s="220" t="s">
        <v>72</v>
      </c>
    </row>
    <row r="18" spans="1:6" ht="15" customHeight="1" x14ac:dyDescent="0.25">
      <c r="A18" s="187" t="s">
        <v>632</v>
      </c>
      <c r="B18" s="221">
        <v>139</v>
      </c>
      <c r="C18" s="222">
        <v>0</v>
      </c>
      <c r="D18" s="222">
        <v>0</v>
      </c>
      <c r="E18" s="223">
        <v>93</v>
      </c>
      <c r="F18" s="187" t="s">
        <v>640</v>
      </c>
    </row>
    <row r="19" spans="1:6" ht="15" customHeight="1" x14ac:dyDescent="0.25">
      <c r="A19" s="187" t="s">
        <v>633</v>
      </c>
      <c r="B19" s="221">
        <v>3</v>
      </c>
      <c r="C19" s="222">
        <v>0</v>
      </c>
      <c r="D19" s="222">
        <v>0</v>
      </c>
      <c r="E19" s="223">
        <v>1</v>
      </c>
      <c r="F19" s="187" t="s">
        <v>641</v>
      </c>
    </row>
    <row r="20" spans="1:6" ht="15" customHeight="1" x14ac:dyDescent="0.25">
      <c r="A20" s="187" t="s">
        <v>634</v>
      </c>
      <c r="B20" s="221">
        <v>7</v>
      </c>
      <c r="C20" s="222">
        <v>0</v>
      </c>
      <c r="D20" s="222">
        <v>0</v>
      </c>
      <c r="E20" s="223">
        <v>2</v>
      </c>
      <c r="F20" s="187" t="s">
        <v>642</v>
      </c>
    </row>
    <row r="21" spans="1:6" ht="15" customHeight="1" x14ac:dyDescent="0.25">
      <c r="A21" s="187" t="s">
        <v>635</v>
      </c>
      <c r="B21" s="221">
        <v>42</v>
      </c>
      <c r="C21" s="222">
        <v>0</v>
      </c>
      <c r="D21" s="222">
        <v>0</v>
      </c>
      <c r="E21" s="223">
        <v>19</v>
      </c>
      <c r="F21" s="187" t="s">
        <v>643</v>
      </c>
    </row>
    <row r="22" spans="1:6" ht="15" customHeight="1" thickBot="1" x14ac:dyDescent="0.3">
      <c r="A22" s="184" t="s">
        <v>644</v>
      </c>
      <c r="B22" s="221">
        <v>35</v>
      </c>
      <c r="C22" s="224">
        <v>0</v>
      </c>
      <c r="D22" s="224">
        <v>0</v>
      </c>
      <c r="E22" s="221">
        <v>26</v>
      </c>
      <c r="F22" s="187" t="s">
        <v>880</v>
      </c>
    </row>
    <row r="23" spans="1:6" ht="15" customHeight="1" thickBot="1" x14ac:dyDescent="0.3">
      <c r="A23" s="212"/>
      <c r="B23" s="482">
        <v>2021</v>
      </c>
      <c r="C23" s="483"/>
      <c r="D23" s="483"/>
      <c r="E23" s="484"/>
      <c r="F23" s="225"/>
    </row>
    <row r="24" spans="1:6" ht="15" customHeight="1" x14ac:dyDescent="0.25">
      <c r="A24" s="215" t="s">
        <v>108</v>
      </c>
      <c r="B24" s="216">
        <v>410</v>
      </c>
      <c r="C24" s="217">
        <v>0</v>
      </c>
      <c r="D24" s="218">
        <v>0</v>
      </c>
      <c r="E24" s="219">
        <v>282</v>
      </c>
      <c r="F24" s="215" t="s">
        <v>109</v>
      </c>
    </row>
    <row r="25" spans="1:6" ht="15" customHeight="1" x14ac:dyDescent="0.25">
      <c r="A25" s="220" t="s">
        <v>71</v>
      </c>
      <c r="B25" s="221"/>
      <c r="C25" s="222"/>
      <c r="D25" s="222"/>
      <c r="E25" s="223"/>
      <c r="F25" s="220" t="s">
        <v>72</v>
      </c>
    </row>
    <row r="26" spans="1:6" ht="15" customHeight="1" x14ac:dyDescent="0.25">
      <c r="A26" s="187" t="s">
        <v>628</v>
      </c>
      <c r="B26" s="221">
        <v>165</v>
      </c>
      <c r="C26" s="222">
        <v>0</v>
      </c>
      <c r="D26" s="222">
        <v>0</v>
      </c>
      <c r="E26" s="223">
        <v>89</v>
      </c>
      <c r="F26" s="187" t="s">
        <v>636</v>
      </c>
    </row>
    <row r="27" spans="1:6" ht="15" customHeight="1" x14ac:dyDescent="0.25">
      <c r="A27" s="187" t="s">
        <v>629</v>
      </c>
      <c r="B27" s="221">
        <v>68</v>
      </c>
      <c r="C27" s="222">
        <v>0</v>
      </c>
      <c r="D27" s="222">
        <v>0</v>
      </c>
      <c r="E27" s="223">
        <v>38</v>
      </c>
      <c r="F27" s="187" t="s">
        <v>637</v>
      </c>
    </row>
    <row r="28" spans="1:6" ht="15" customHeight="1" x14ac:dyDescent="0.25">
      <c r="A28" s="187" t="s">
        <v>630</v>
      </c>
      <c r="B28" s="221">
        <v>65</v>
      </c>
      <c r="C28" s="222">
        <v>0</v>
      </c>
      <c r="D28" s="222">
        <v>0</v>
      </c>
      <c r="E28" s="223">
        <v>47</v>
      </c>
      <c r="F28" s="187" t="s">
        <v>638</v>
      </c>
    </row>
    <row r="29" spans="1:6" ht="15" customHeight="1" x14ac:dyDescent="0.25">
      <c r="A29" s="187" t="s">
        <v>631</v>
      </c>
      <c r="B29" s="221">
        <v>112</v>
      </c>
      <c r="C29" s="222">
        <v>0</v>
      </c>
      <c r="D29" s="222">
        <v>0</v>
      </c>
      <c r="E29" s="223">
        <v>108</v>
      </c>
      <c r="F29" s="187" t="s">
        <v>639</v>
      </c>
    </row>
    <row r="30" spans="1:6" ht="15" customHeight="1" x14ac:dyDescent="0.25">
      <c r="A30" s="215" t="s">
        <v>110</v>
      </c>
      <c r="B30" s="216">
        <v>198</v>
      </c>
      <c r="C30" s="217">
        <v>0</v>
      </c>
      <c r="D30" s="217">
        <v>0</v>
      </c>
      <c r="E30" s="219">
        <v>128</v>
      </c>
      <c r="F30" s="215" t="s">
        <v>89</v>
      </c>
    </row>
    <row r="31" spans="1:6" ht="15" customHeight="1" x14ac:dyDescent="0.25">
      <c r="A31" s="220" t="s">
        <v>71</v>
      </c>
      <c r="B31" s="221"/>
      <c r="C31" s="222"/>
      <c r="D31" s="222"/>
      <c r="E31" s="223"/>
      <c r="F31" s="220" t="s">
        <v>72</v>
      </c>
    </row>
    <row r="32" spans="1:6" ht="15" customHeight="1" x14ac:dyDescent="0.25">
      <c r="A32" s="187" t="s">
        <v>632</v>
      </c>
      <c r="B32" s="221">
        <v>115</v>
      </c>
      <c r="C32" s="222">
        <v>0</v>
      </c>
      <c r="D32" s="222">
        <v>0</v>
      </c>
      <c r="E32" s="223">
        <v>89</v>
      </c>
      <c r="F32" s="187" t="s">
        <v>640</v>
      </c>
    </row>
    <row r="33" spans="1:6" ht="15" customHeight="1" x14ac:dyDescent="0.25">
      <c r="A33" s="187" t="s">
        <v>633</v>
      </c>
      <c r="B33" s="221">
        <v>3</v>
      </c>
      <c r="C33" s="222">
        <v>0</v>
      </c>
      <c r="D33" s="222">
        <v>0</v>
      </c>
      <c r="E33" s="223">
        <v>1</v>
      </c>
      <c r="F33" s="187" t="s">
        <v>641</v>
      </c>
    </row>
    <row r="34" spans="1:6" ht="15" customHeight="1" x14ac:dyDescent="0.25">
      <c r="A34" s="187" t="s">
        <v>634</v>
      </c>
      <c r="B34" s="221">
        <v>7</v>
      </c>
      <c r="C34" s="222">
        <v>0</v>
      </c>
      <c r="D34" s="222">
        <v>0</v>
      </c>
      <c r="E34" s="223">
        <v>2</v>
      </c>
      <c r="F34" s="187" t="s">
        <v>642</v>
      </c>
    </row>
    <row r="35" spans="1:6" ht="15" customHeight="1" x14ac:dyDescent="0.25">
      <c r="A35" s="187" t="s">
        <v>635</v>
      </c>
      <c r="B35" s="221">
        <v>38</v>
      </c>
      <c r="C35" s="222">
        <v>0</v>
      </c>
      <c r="D35" s="222">
        <v>0</v>
      </c>
      <c r="E35" s="223">
        <v>10</v>
      </c>
      <c r="F35" s="187" t="s">
        <v>643</v>
      </c>
    </row>
    <row r="36" spans="1:6" ht="15" customHeight="1" thickBot="1" x14ac:dyDescent="0.3">
      <c r="A36" s="184" t="s">
        <v>644</v>
      </c>
      <c r="B36" s="221">
        <v>35</v>
      </c>
      <c r="C36" s="224">
        <v>0</v>
      </c>
      <c r="D36" s="224">
        <v>0</v>
      </c>
      <c r="E36" s="221">
        <v>26</v>
      </c>
      <c r="F36" s="187" t="s">
        <v>880</v>
      </c>
    </row>
    <row r="37" spans="1:6" ht="15" customHeight="1" thickBot="1" x14ac:dyDescent="0.3">
      <c r="A37" s="212"/>
      <c r="B37" s="482">
        <v>2022</v>
      </c>
      <c r="C37" s="483"/>
      <c r="D37" s="483"/>
      <c r="E37" s="484"/>
      <c r="F37" s="225"/>
    </row>
    <row r="38" spans="1:6" ht="15" customHeight="1" x14ac:dyDescent="0.25">
      <c r="A38" s="215" t="s">
        <v>108</v>
      </c>
      <c r="B38" s="216">
        <v>402</v>
      </c>
      <c r="C38" s="217">
        <v>0</v>
      </c>
      <c r="D38" s="218">
        <v>0</v>
      </c>
      <c r="E38" s="219">
        <v>273</v>
      </c>
      <c r="F38" s="215" t="s">
        <v>109</v>
      </c>
    </row>
    <row r="39" spans="1:6" ht="15" customHeight="1" x14ac:dyDescent="0.25">
      <c r="A39" s="220" t="s">
        <v>71</v>
      </c>
      <c r="B39" s="221"/>
      <c r="C39" s="222"/>
      <c r="D39" s="222"/>
      <c r="E39" s="223"/>
      <c r="F39" s="220" t="s">
        <v>72</v>
      </c>
    </row>
    <row r="40" spans="1:6" ht="15" customHeight="1" x14ac:dyDescent="0.25">
      <c r="A40" s="187" t="s">
        <v>628</v>
      </c>
      <c r="B40" s="221">
        <v>156</v>
      </c>
      <c r="C40" s="222">
        <v>0</v>
      </c>
      <c r="D40" s="222">
        <v>0</v>
      </c>
      <c r="E40" s="223">
        <v>80</v>
      </c>
      <c r="F40" s="187" t="s">
        <v>636</v>
      </c>
    </row>
    <row r="41" spans="1:6" ht="15" customHeight="1" x14ac:dyDescent="0.25">
      <c r="A41" s="187" t="s">
        <v>629</v>
      </c>
      <c r="B41" s="221">
        <v>65</v>
      </c>
      <c r="C41" s="222">
        <v>0</v>
      </c>
      <c r="D41" s="222">
        <v>0</v>
      </c>
      <c r="E41" s="223">
        <v>38</v>
      </c>
      <c r="F41" s="187" t="s">
        <v>637</v>
      </c>
    </row>
    <row r="42" spans="1:6" ht="15" customHeight="1" x14ac:dyDescent="0.25">
      <c r="A42" s="187" t="s">
        <v>630</v>
      </c>
      <c r="B42" s="221">
        <v>69</v>
      </c>
      <c r="C42" s="222">
        <v>0</v>
      </c>
      <c r="D42" s="222">
        <v>0</v>
      </c>
      <c r="E42" s="223">
        <v>47</v>
      </c>
      <c r="F42" s="187" t="s">
        <v>638</v>
      </c>
    </row>
    <row r="43" spans="1:6" ht="15" customHeight="1" x14ac:dyDescent="0.25">
      <c r="A43" s="187" t="s">
        <v>631</v>
      </c>
      <c r="B43" s="221">
        <v>112</v>
      </c>
      <c r="C43" s="222">
        <v>0</v>
      </c>
      <c r="D43" s="222">
        <v>0</v>
      </c>
      <c r="E43" s="223">
        <v>108</v>
      </c>
      <c r="F43" s="187" t="s">
        <v>639</v>
      </c>
    </row>
    <row r="44" spans="1:6" ht="15" customHeight="1" x14ac:dyDescent="0.25">
      <c r="A44" s="215" t="s">
        <v>110</v>
      </c>
      <c r="B44" s="216">
        <v>210</v>
      </c>
      <c r="C44" s="217">
        <v>0</v>
      </c>
      <c r="D44" s="217">
        <v>0</v>
      </c>
      <c r="E44" s="219">
        <v>128</v>
      </c>
      <c r="F44" s="215" t="s">
        <v>89</v>
      </c>
    </row>
    <row r="45" spans="1:6" ht="15" customHeight="1" x14ac:dyDescent="0.25">
      <c r="A45" s="220" t="s">
        <v>71</v>
      </c>
      <c r="B45" s="221"/>
      <c r="C45" s="222"/>
      <c r="D45" s="222"/>
      <c r="E45" s="223"/>
      <c r="F45" s="220" t="s">
        <v>72</v>
      </c>
    </row>
    <row r="46" spans="1:6" ht="15" customHeight="1" x14ac:dyDescent="0.25">
      <c r="A46" s="187" t="s">
        <v>632</v>
      </c>
      <c r="B46" s="221">
        <v>115</v>
      </c>
      <c r="C46" s="222">
        <v>0</v>
      </c>
      <c r="D46" s="222">
        <v>0</v>
      </c>
      <c r="E46" s="223">
        <v>89</v>
      </c>
      <c r="F46" s="187" t="s">
        <v>640</v>
      </c>
    </row>
    <row r="47" spans="1:6" ht="15" customHeight="1" x14ac:dyDescent="0.25">
      <c r="A47" s="187" t="s">
        <v>633</v>
      </c>
      <c r="B47" s="221">
        <v>4</v>
      </c>
      <c r="C47" s="222">
        <v>0</v>
      </c>
      <c r="D47" s="222">
        <v>0</v>
      </c>
      <c r="E47" s="223">
        <v>1</v>
      </c>
      <c r="F47" s="187" t="s">
        <v>641</v>
      </c>
    </row>
    <row r="48" spans="1:6" ht="15" customHeight="1" x14ac:dyDescent="0.25">
      <c r="A48" s="187" t="s">
        <v>634</v>
      </c>
      <c r="B48" s="221">
        <v>7</v>
      </c>
      <c r="C48" s="222">
        <v>0</v>
      </c>
      <c r="D48" s="222">
        <v>0</v>
      </c>
      <c r="E48" s="223">
        <v>2</v>
      </c>
      <c r="F48" s="187" t="s">
        <v>642</v>
      </c>
    </row>
    <row r="49" spans="1:6" ht="15" customHeight="1" x14ac:dyDescent="0.25">
      <c r="A49" s="187" t="s">
        <v>635</v>
      </c>
      <c r="B49" s="221">
        <v>38</v>
      </c>
      <c r="C49" s="222">
        <v>0</v>
      </c>
      <c r="D49" s="222">
        <v>0</v>
      </c>
      <c r="E49" s="223">
        <v>10</v>
      </c>
      <c r="F49" s="187" t="s">
        <v>643</v>
      </c>
    </row>
    <row r="50" spans="1:6" ht="15" customHeight="1" x14ac:dyDescent="0.25">
      <c r="A50" s="184" t="s">
        <v>644</v>
      </c>
      <c r="B50" s="221">
        <v>46</v>
      </c>
      <c r="C50" s="224">
        <v>0</v>
      </c>
      <c r="D50" s="224">
        <v>0</v>
      </c>
      <c r="E50" s="221">
        <v>26</v>
      </c>
      <c r="F50" s="187" t="s">
        <v>880</v>
      </c>
    </row>
    <row r="52" spans="1:6" ht="15" customHeight="1" x14ac:dyDescent="0.25">
      <c r="A52" s="203" t="s">
        <v>1060</v>
      </c>
      <c r="F52" s="172" t="s">
        <v>1060</v>
      </c>
    </row>
  </sheetData>
  <mergeCells count="8">
    <mergeCell ref="A5:A8"/>
    <mergeCell ref="B5:E5"/>
    <mergeCell ref="B6:E6"/>
    <mergeCell ref="F5:F8"/>
    <mergeCell ref="C7:E7"/>
    <mergeCell ref="B9:E9"/>
    <mergeCell ref="B23:E23"/>
    <mergeCell ref="B37:E37"/>
  </mergeCells>
  <hyperlinks>
    <hyperlink ref="A52" r:id="rId1" location="!/view/sk/VBD_SLOVSTAT/zp2003rs/v_zp2003rs_00_00_00_sk" display=" DATAcube:  zp2003rs"/>
    <hyperlink ref="F52" r:id="rId2" location="!/view/sk/VBD_SLOVSTAT/zp2003rs/v_zp2003rs_00_00_00_en" display=" DATAcube:  zp2003rs"/>
    <hyperlink ref="G2" location="'Obsah Content'!A1" display="Obsah/Content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Normal="100" workbookViewId="0">
      <pane ySplit="7" topLeftCell="A36" activePane="bottomLeft" state="frozen"/>
      <selection pane="bottomLeft"/>
    </sheetView>
  </sheetViews>
  <sheetFormatPr defaultColWidth="9.140625" defaultRowHeight="15" customHeight="1" x14ac:dyDescent="0.25"/>
  <cols>
    <col min="1" max="1" width="14.42578125" style="139" customWidth="1"/>
    <col min="2" max="2" width="15.28515625" style="139" customWidth="1"/>
    <col min="3" max="7" width="9.140625" style="139"/>
    <col min="8" max="8" width="23" style="139" customWidth="1"/>
    <col min="9" max="16384" width="9.140625" style="139"/>
  </cols>
  <sheetData>
    <row r="1" spans="1:10" ht="15" customHeight="1" x14ac:dyDescent="0.25">
      <c r="A1" s="173" t="s">
        <v>881</v>
      </c>
      <c r="B1" s="174"/>
    </row>
    <row r="2" spans="1:10" ht="15" customHeight="1" x14ac:dyDescent="0.25">
      <c r="A2" s="175" t="s">
        <v>882</v>
      </c>
      <c r="I2" s="412" t="s">
        <v>1068</v>
      </c>
    </row>
    <row r="3" spans="1:10" ht="15" customHeight="1" thickBot="1" x14ac:dyDescent="0.3">
      <c r="A3" s="226"/>
    </row>
    <row r="4" spans="1:10" ht="15" customHeight="1" thickTop="1" x14ac:dyDescent="0.25">
      <c r="A4" s="498" t="s">
        <v>1</v>
      </c>
      <c r="B4" s="227" t="s">
        <v>111</v>
      </c>
      <c r="C4" s="486" t="s">
        <v>115</v>
      </c>
      <c r="D4" s="487"/>
      <c r="E4" s="487"/>
      <c r="F4" s="487"/>
      <c r="G4" s="488"/>
      <c r="H4" s="492" t="s">
        <v>2</v>
      </c>
      <c r="I4" s="228"/>
    </row>
    <row r="5" spans="1:10" ht="15" customHeight="1" x14ac:dyDescent="0.25">
      <c r="A5" s="499"/>
      <c r="B5" s="213" t="s">
        <v>112</v>
      </c>
      <c r="C5" s="501" t="s">
        <v>116</v>
      </c>
      <c r="D5" s="502"/>
      <c r="E5" s="502"/>
      <c r="F5" s="502"/>
      <c r="G5" s="503"/>
      <c r="H5" s="493"/>
      <c r="I5" s="228"/>
    </row>
    <row r="6" spans="1:10" ht="15" customHeight="1" thickBot="1" x14ac:dyDescent="0.3">
      <c r="A6" s="499"/>
      <c r="B6" s="213" t="s">
        <v>113</v>
      </c>
      <c r="C6" s="504"/>
      <c r="D6" s="505"/>
      <c r="E6" s="505"/>
      <c r="F6" s="505"/>
      <c r="G6" s="506"/>
      <c r="H6" s="493"/>
      <c r="I6" s="228"/>
    </row>
    <row r="7" spans="1:10" ht="15" customHeight="1" thickBot="1" x14ac:dyDescent="0.3">
      <c r="A7" s="500"/>
      <c r="B7" s="229" t="s">
        <v>114</v>
      </c>
      <c r="C7" s="211">
        <v>0</v>
      </c>
      <c r="D7" s="210">
        <v>1</v>
      </c>
      <c r="E7" s="230">
        <v>2</v>
      </c>
      <c r="F7" s="211">
        <v>3</v>
      </c>
      <c r="G7" s="211">
        <v>4</v>
      </c>
      <c r="H7" s="494"/>
      <c r="I7" s="228"/>
    </row>
    <row r="8" spans="1:10" ht="15" customHeight="1" thickTop="1" thickBot="1" x14ac:dyDescent="0.3">
      <c r="A8" s="231"/>
      <c r="B8" s="213"/>
      <c r="C8" s="495">
        <v>2020</v>
      </c>
      <c r="D8" s="496"/>
      <c r="E8" s="496"/>
      <c r="F8" s="496"/>
      <c r="G8" s="497"/>
      <c r="H8" s="232"/>
      <c r="I8" s="228"/>
    </row>
    <row r="9" spans="1:10" ht="15" customHeight="1" x14ac:dyDescent="0.25">
      <c r="A9" s="215" t="s">
        <v>108</v>
      </c>
      <c r="B9" s="233">
        <v>705393</v>
      </c>
      <c r="C9" s="234">
        <v>6.1</v>
      </c>
      <c r="D9" s="234">
        <v>53.5</v>
      </c>
      <c r="E9" s="235">
        <v>37</v>
      </c>
      <c r="F9" s="396">
        <v>2.7</v>
      </c>
      <c r="G9" s="234">
        <v>0.7</v>
      </c>
      <c r="H9" s="237" t="s">
        <v>109</v>
      </c>
      <c r="I9" s="238"/>
    </row>
    <row r="10" spans="1:10" ht="15" customHeight="1" x14ac:dyDescent="0.25">
      <c r="A10" s="220" t="s">
        <v>77</v>
      </c>
      <c r="B10" s="239"/>
      <c r="C10" s="240"/>
      <c r="D10" s="241"/>
      <c r="E10" s="241"/>
      <c r="F10" s="242"/>
      <c r="G10" s="240"/>
      <c r="H10" s="243" t="s">
        <v>72</v>
      </c>
      <c r="I10" s="244"/>
    </row>
    <row r="11" spans="1:10" ht="15" customHeight="1" x14ac:dyDescent="0.25">
      <c r="A11" s="187" t="s">
        <v>628</v>
      </c>
      <c r="B11" s="245">
        <v>431384</v>
      </c>
      <c r="C11" s="241">
        <v>6</v>
      </c>
      <c r="D11" s="241">
        <v>48</v>
      </c>
      <c r="E11" s="241">
        <v>42</v>
      </c>
      <c r="F11" s="241">
        <v>3.7</v>
      </c>
      <c r="G11" s="241">
        <v>0.3</v>
      </c>
      <c r="H11" s="189" t="s">
        <v>636</v>
      </c>
      <c r="I11" s="244"/>
      <c r="J11" s="195"/>
    </row>
    <row r="12" spans="1:10" ht="15" customHeight="1" x14ac:dyDescent="0.25">
      <c r="A12" s="187" t="s">
        <v>629</v>
      </c>
      <c r="B12" s="245">
        <v>77346</v>
      </c>
      <c r="C12" s="241">
        <v>5.5</v>
      </c>
      <c r="D12" s="241">
        <v>68.2</v>
      </c>
      <c r="E12" s="241">
        <v>24.2</v>
      </c>
      <c r="F12" s="241">
        <v>0.5</v>
      </c>
      <c r="G12" s="241">
        <v>1.6</v>
      </c>
      <c r="H12" s="189" t="s">
        <v>637</v>
      </c>
      <c r="I12" s="244"/>
    </row>
    <row r="13" spans="1:10" ht="15" customHeight="1" x14ac:dyDescent="0.25">
      <c r="A13" s="187" t="s">
        <v>630</v>
      </c>
      <c r="B13" s="239">
        <v>126726</v>
      </c>
      <c r="C13" s="240">
        <v>2.6</v>
      </c>
      <c r="D13" s="241">
        <v>30</v>
      </c>
      <c r="E13" s="241">
        <v>59.6</v>
      </c>
      <c r="F13" s="242">
        <v>6.5</v>
      </c>
      <c r="G13" s="240">
        <v>1.3</v>
      </c>
      <c r="H13" s="189" t="s">
        <v>638</v>
      </c>
      <c r="I13" s="244"/>
    </row>
    <row r="14" spans="1:10" ht="15" customHeight="1" x14ac:dyDescent="0.25">
      <c r="A14" s="187" t="s">
        <v>631</v>
      </c>
      <c r="B14" s="239">
        <v>69938</v>
      </c>
      <c r="C14" s="240">
        <v>1.4</v>
      </c>
      <c r="D14" s="241">
        <v>14.5</v>
      </c>
      <c r="E14" s="241">
        <v>76.900000000000006</v>
      </c>
      <c r="F14" s="242">
        <v>7.2</v>
      </c>
      <c r="G14" s="246" t="s">
        <v>140</v>
      </c>
      <c r="H14" s="189" t="s">
        <v>639</v>
      </c>
      <c r="I14" s="244"/>
      <c r="J14" s="247"/>
    </row>
    <row r="15" spans="1:10" ht="15" customHeight="1" x14ac:dyDescent="0.25">
      <c r="A15" s="215" t="s">
        <v>87</v>
      </c>
      <c r="B15" s="233">
        <v>1028280</v>
      </c>
      <c r="C15" s="234">
        <v>7</v>
      </c>
      <c r="D15" s="235">
        <v>59.2</v>
      </c>
      <c r="E15" s="235">
        <v>31.3</v>
      </c>
      <c r="F15" s="236">
        <v>1.8</v>
      </c>
      <c r="G15" s="234">
        <v>0.7</v>
      </c>
      <c r="H15" s="237" t="s">
        <v>89</v>
      </c>
      <c r="I15" s="248"/>
    </row>
    <row r="16" spans="1:10" ht="15" customHeight="1" x14ac:dyDescent="0.25">
      <c r="A16" s="220" t="s">
        <v>77</v>
      </c>
      <c r="B16" s="239"/>
      <c r="C16" s="240"/>
      <c r="D16" s="241"/>
      <c r="E16" s="241"/>
      <c r="F16" s="242"/>
      <c r="G16" s="240"/>
      <c r="H16" s="243" t="s">
        <v>72</v>
      </c>
      <c r="I16" s="244"/>
    </row>
    <row r="17" spans="1:10" ht="15" customHeight="1" x14ac:dyDescent="0.25">
      <c r="A17" s="187" t="s">
        <v>633</v>
      </c>
      <c r="B17" s="239">
        <v>3964</v>
      </c>
      <c r="C17" s="240">
        <v>3.6</v>
      </c>
      <c r="D17" s="241">
        <v>51.6</v>
      </c>
      <c r="E17" s="241">
        <v>41.8</v>
      </c>
      <c r="F17" s="242">
        <v>1.5</v>
      </c>
      <c r="G17" s="240">
        <v>1.5</v>
      </c>
      <c r="H17" s="189" t="s">
        <v>641</v>
      </c>
      <c r="I17" s="244"/>
    </row>
    <row r="18" spans="1:10" ht="15" customHeight="1" x14ac:dyDescent="0.25">
      <c r="A18" s="187" t="s">
        <v>632</v>
      </c>
      <c r="B18" s="239">
        <v>669937</v>
      </c>
      <c r="C18" s="240">
        <v>9.5</v>
      </c>
      <c r="D18" s="241">
        <v>61.1</v>
      </c>
      <c r="E18" s="241">
        <v>28.6</v>
      </c>
      <c r="F18" s="242">
        <v>0.7</v>
      </c>
      <c r="G18" s="240">
        <v>0.1</v>
      </c>
      <c r="H18" s="189" t="s">
        <v>640</v>
      </c>
      <c r="I18" s="244"/>
      <c r="J18" s="195"/>
    </row>
    <row r="19" spans="1:10" ht="15" customHeight="1" x14ac:dyDescent="0.25">
      <c r="A19" s="252" t="s">
        <v>634</v>
      </c>
      <c r="B19" s="253">
        <v>49447</v>
      </c>
      <c r="C19" s="246">
        <v>18</v>
      </c>
      <c r="D19" s="251">
        <v>48.7</v>
      </c>
      <c r="E19" s="251">
        <v>33.299999999999997</v>
      </c>
      <c r="F19" s="246" t="s">
        <v>140</v>
      </c>
      <c r="G19" s="249" t="s">
        <v>140</v>
      </c>
      <c r="H19" s="254" t="s">
        <v>642</v>
      </c>
      <c r="I19" s="244"/>
      <c r="J19" s="137"/>
    </row>
    <row r="20" spans="1:10" ht="15" customHeight="1" x14ac:dyDescent="0.25">
      <c r="A20" s="252" t="s">
        <v>635</v>
      </c>
      <c r="B20" s="253">
        <v>116322</v>
      </c>
      <c r="C20" s="246">
        <v>3</v>
      </c>
      <c r="D20" s="251">
        <v>82</v>
      </c>
      <c r="E20" s="251">
        <v>15</v>
      </c>
      <c r="F20" s="249" t="s">
        <v>140</v>
      </c>
      <c r="G20" s="246" t="s">
        <v>140</v>
      </c>
      <c r="H20" s="254" t="s">
        <v>643</v>
      </c>
      <c r="I20" s="244"/>
      <c r="J20" s="247"/>
    </row>
    <row r="21" spans="1:10" ht="15" customHeight="1" thickBot="1" x14ac:dyDescent="0.3">
      <c r="A21" s="255" t="s">
        <v>644</v>
      </c>
      <c r="B21" s="256">
        <v>188610</v>
      </c>
      <c r="C21" s="246">
        <v>6</v>
      </c>
      <c r="D21" s="246">
        <v>50.1</v>
      </c>
      <c r="E21" s="246">
        <v>34.4</v>
      </c>
      <c r="F21" s="246">
        <v>7.6</v>
      </c>
      <c r="G21" s="246">
        <v>1.9</v>
      </c>
      <c r="H21" s="257" t="s">
        <v>880</v>
      </c>
      <c r="I21" s="250"/>
    </row>
    <row r="22" spans="1:10" ht="15" customHeight="1" thickBot="1" x14ac:dyDescent="0.3">
      <c r="A22" s="258"/>
      <c r="B22" s="259"/>
      <c r="C22" s="482">
        <v>2021</v>
      </c>
      <c r="D22" s="483"/>
      <c r="E22" s="483"/>
      <c r="F22" s="483"/>
      <c r="G22" s="484"/>
      <c r="H22" s="260"/>
    </row>
    <row r="23" spans="1:10" ht="15" customHeight="1" x14ac:dyDescent="0.25">
      <c r="A23" s="261" t="s">
        <v>108</v>
      </c>
      <c r="B23" s="262">
        <v>699981</v>
      </c>
      <c r="C23" s="263">
        <v>3.5</v>
      </c>
      <c r="D23" s="264">
        <v>42.5</v>
      </c>
      <c r="E23" s="264">
        <v>49.8</v>
      </c>
      <c r="F23" s="265">
        <v>3.8</v>
      </c>
      <c r="G23" s="263">
        <v>0.4</v>
      </c>
      <c r="H23" s="266" t="s">
        <v>109</v>
      </c>
    </row>
    <row r="24" spans="1:10" ht="15" customHeight="1" x14ac:dyDescent="0.25">
      <c r="A24" s="267" t="s">
        <v>77</v>
      </c>
      <c r="B24" s="253"/>
      <c r="C24" s="246"/>
      <c r="D24" s="251"/>
      <c r="E24" s="251"/>
      <c r="F24" s="249"/>
      <c r="G24" s="246"/>
      <c r="H24" s="268" t="s">
        <v>72</v>
      </c>
    </row>
    <row r="25" spans="1:10" ht="15" customHeight="1" x14ac:dyDescent="0.25">
      <c r="A25" s="252" t="s">
        <v>628</v>
      </c>
      <c r="B25" s="256">
        <v>427555</v>
      </c>
      <c r="C25" s="251">
        <v>4</v>
      </c>
      <c r="D25" s="251">
        <v>42</v>
      </c>
      <c r="E25" s="251">
        <v>51.4</v>
      </c>
      <c r="F25" s="251">
        <v>2.5</v>
      </c>
      <c r="G25" s="251">
        <v>0.1</v>
      </c>
      <c r="H25" s="254" t="s">
        <v>636</v>
      </c>
      <c r="I25" s="195"/>
    </row>
    <row r="26" spans="1:10" ht="15" customHeight="1" x14ac:dyDescent="0.25">
      <c r="A26" s="252" t="s">
        <v>629</v>
      </c>
      <c r="B26" s="256">
        <v>76644</v>
      </c>
      <c r="C26" s="251">
        <v>6.5</v>
      </c>
      <c r="D26" s="251">
        <v>70.3</v>
      </c>
      <c r="E26" s="251">
        <v>23.2</v>
      </c>
      <c r="F26" s="251" t="s">
        <v>140</v>
      </c>
      <c r="G26" s="251" t="s">
        <v>140</v>
      </c>
      <c r="H26" s="254" t="s">
        <v>637</v>
      </c>
    </row>
    <row r="27" spans="1:10" ht="15" customHeight="1" x14ac:dyDescent="0.25">
      <c r="A27" s="252" t="s">
        <v>630</v>
      </c>
      <c r="B27" s="253">
        <v>125905</v>
      </c>
      <c r="C27" s="246">
        <v>1.8</v>
      </c>
      <c r="D27" s="251">
        <v>32.700000000000003</v>
      </c>
      <c r="E27" s="251">
        <v>56.8</v>
      </c>
      <c r="F27" s="249">
        <v>7.7</v>
      </c>
      <c r="G27" s="246">
        <v>1</v>
      </c>
      <c r="H27" s="254" t="s">
        <v>638</v>
      </c>
    </row>
    <row r="28" spans="1:10" ht="15" customHeight="1" x14ac:dyDescent="0.25">
      <c r="A28" s="252" t="s">
        <v>631</v>
      </c>
      <c r="B28" s="253">
        <v>69877</v>
      </c>
      <c r="C28" s="246">
        <v>0</v>
      </c>
      <c r="D28" s="251">
        <v>24.1</v>
      </c>
      <c r="E28" s="251">
        <v>70.3</v>
      </c>
      <c r="F28" s="249">
        <v>5.6</v>
      </c>
      <c r="G28" s="246" t="s">
        <v>140</v>
      </c>
      <c r="H28" s="254" t="s">
        <v>639</v>
      </c>
    </row>
    <row r="29" spans="1:10" ht="15" customHeight="1" x14ac:dyDescent="0.25">
      <c r="A29" s="261" t="s">
        <v>87</v>
      </c>
      <c r="B29" s="262">
        <v>1036302</v>
      </c>
      <c r="C29" s="263">
        <v>9.6999999999999993</v>
      </c>
      <c r="D29" s="264">
        <v>62.2</v>
      </c>
      <c r="E29" s="264">
        <v>25.9</v>
      </c>
      <c r="F29" s="265">
        <v>1.5</v>
      </c>
      <c r="G29" s="263">
        <v>0.7</v>
      </c>
      <c r="H29" s="266" t="s">
        <v>89</v>
      </c>
    </row>
    <row r="30" spans="1:10" ht="15" customHeight="1" x14ac:dyDescent="0.25">
      <c r="A30" s="267" t="s">
        <v>77</v>
      </c>
      <c r="B30" s="253"/>
      <c r="C30" s="246"/>
      <c r="D30" s="251"/>
      <c r="E30" s="251"/>
      <c r="F30" s="249"/>
      <c r="G30" s="246"/>
      <c r="H30" s="268" t="s">
        <v>72</v>
      </c>
    </row>
    <row r="31" spans="1:10" ht="15" customHeight="1" x14ac:dyDescent="0.25">
      <c r="A31" s="252" t="s">
        <v>633</v>
      </c>
      <c r="B31" s="253">
        <v>3987</v>
      </c>
      <c r="C31" s="246">
        <v>3.2</v>
      </c>
      <c r="D31" s="251">
        <v>54.5</v>
      </c>
      <c r="E31" s="251">
        <v>40.5</v>
      </c>
      <c r="F31" s="249">
        <v>1</v>
      </c>
      <c r="G31" s="246">
        <v>0.8</v>
      </c>
      <c r="H31" s="254" t="s">
        <v>641</v>
      </c>
    </row>
    <row r="32" spans="1:10" ht="15" customHeight="1" x14ac:dyDescent="0.25">
      <c r="A32" s="252" t="s">
        <v>632</v>
      </c>
      <c r="B32" s="253">
        <v>676171</v>
      </c>
      <c r="C32" s="246">
        <v>13.9</v>
      </c>
      <c r="D32" s="251">
        <v>64.8</v>
      </c>
      <c r="E32" s="251">
        <v>20.2</v>
      </c>
      <c r="F32" s="249">
        <v>1</v>
      </c>
      <c r="G32" s="246">
        <v>0.1</v>
      </c>
      <c r="H32" s="254" t="s">
        <v>640</v>
      </c>
      <c r="I32" s="195"/>
    </row>
    <row r="33" spans="1:8" ht="15" customHeight="1" x14ac:dyDescent="0.25">
      <c r="A33" s="252" t="s">
        <v>634</v>
      </c>
      <c r="B33" s="253">
        <v>49841</v>
      </c>
      <c r="C33" s="246">
        <v>15.4</v>
      </c>
      <c r="D33" s="251">
        <v>56.4</v>
      </c>
      <c r="E33" s="251">
        <v>28.2</v>
      </c>
      <c r="F33" s="249" t="s">
        <v>140</v>
      </c>
      <c r="G33" s="246" t="s">
        <v>140</v>
      </c>
      <c r="H33" s="254" t="s">
        <v>642</v>
      </c>
    </row>
    <row r="34" spans="1:8" ht="15" customHeight="1" x14ac:dyDescent="0.25">
      <c r="A34" s="187" t="s">
        <v>635</v>
      </c>
      <c r="B34" s="239">
        <v>116686</v>
      </c>
      <c r="C34" s="240">
        <v>5.9</v>
      </c>
      <c r="D34" s="241">
        <v>82.8</v>
      </c>
      <c r="E34" s="241">
        <v>11.3</v>
      </c>
      <c r="F34" s="249" t="s">
        <v>140</v>
      </c>
      <c r="G34" s="246" t="s">
        <v>140</v>
      </c>
      <c r="H34" s="189" t="s">
        <v>643</v>
      </c>
    </row>
    <row r="35" spans="1:8" ht="15" customHeight="1" thickBot="1" x14ac:dyDescent="0.3">
      <c r="A35" s="184" t="s">
        <v>644</v>
      </c>
      <c r="B35" s="245">
        <v>189617</v>
      </c>
      <c r="C35" s="240">
        <v>6</v>
      </c>
      <c r="D35" s="240">
        <v>50.2</v>
      </c>
      <c r="E35" s="240">
        <v>35.1</v>
      </c>
      <c r="F35" s="240">
        <v>5.4</v>
      </c>
      <c r="G35" s="240">
        <v>3.3</v>
      </c>
      <c r="H35" s="244" t="s">
        <v>880</v>
      </c>
    </row>
    <row r="36" spans="1:8" ht="15" customHeight="1" thickBot="1" x14ac:dyDescent="0.3">
      <c r="A36" s="258"/>
      <c r="B36" s="259"/>
      <c r="C36" s="482">
        <v>2022</v>
      </c>
      <c r="D36" s="483"/>
      <c r="E36" s="483"/>
      <c r="F36" s="483"/>
      <c r="G36" s="484"/>
      <c r="H36" s="260"/>
    </row>
    <row r="37" spans="1:8" ht="15" customHeight="1" x14ac:dyDescent="0.25">
      <c r="A37" s="261" t="s">
        <v>108</v>
      </c>
      <c r="B37" s="262">
        <v>695749</v>
      </c>
      <c r="C37" s="263">
        <v>3.8</v>
      </c>
      <c r="D37" s="264">
        <v>38.200000000000003</v>
      </c>
      <c r="E37" s="264">
        <v>53.5</v>
      </c>
      <c r="F37" s="265">
        <v>4.3</v>
      </c>
      <c r="G37" s="263">
        <v>0.2</v>
      </c>
      <c r="H37" s="266" t="s">
        <v>109</v>
      </c>
    </row>
    <row r="38" spans="1:8" ht="15" customHeight="1" x14ac:dyDescent="0.25">
      <c r="A38" s="267" t="s">
        <v>77</v>
      </c>
      <c r="B38" s="253"/>
      <c r="C38" s="246"/>
      <c r="D38" s="251"/>
      <c r="E38" s="251"/>
      <c r="F38" s="249"/>
      <c r="G38" s="246"/>
      <c r="H38" s="268" t="s">
        <v>72</v>
      </c>
    </row>
    <row r="39" spans="1:8" ht="15" customHeight="1" x14ac:dyDescent="0.25">
      <c r="A39" s="252" t="s">
        <v>628</v>
      </c>
      <c r="B39" s="256">
        <v>424673</v>
      </c>
      <c r="C39" s="251">
        <v>3.7</v>
      </c>
      <c r="D39" s="251">
        <v>38</v>
      </c>
      <c r="E39" s="251">
        <v>54.9</v>
      </c>
      <c r="F39" s="251">
        <v>3.1</v>
      </c>
      <c r="G39" s="251">
        <v>0.3</v>
      </c>
      <c r="H39" s="254" t="s">
        <v>636</v>
      </c>
    </row>
    <row r="40" spans="1:8" ht="15" customHeight="1" x14ac:dyDescent="0.25">
      <c r="A40" s="252" t="s">
        <v>629</v>
      </c>
      <c r="B40" s="256">
        <v>76667</v>
      </c>
      <c r="C40" s="251">
        <v>8.6999999999999993</v>
      </c>
      <c r="D40" s="251">
        <v>62.5</v>
      </c>
      <c r="E40" s="251">
        <v>28.3</v>
      </c>
      <c r="F40" s="251">
        <v>0.5</v>
      </c>
      <c r="G40" s="246" t="s">
        <v>140</v>
      </c>
      <c r="H40" s="254" t="s">
        <v>637</v>
      </c>
    </row>
    <row r="41" spans="1:8" ht="15" customHeight="1" x14ac:dyDescent="0.25">
      <c r="A41" s="252" t="s">
        <v>630</v>
      </c>
      <c r="B41" s="253">
        <v>124837</v>
      </c>
      <c r="C41" s="246">
        <v>2.2000000000000002</v>
      </c>
      <c r="D41" s="251">
        <v>31.2</v>
      </c>
      <c r="E41" s="251">
        <v>57.9</v>
      </c>
      <c r="F41" s="249">
        <v>8.5</v>
      </c>
      <c r="G41" s="246">
        <v>0.2</v>
      </c>
      <c r="H41" s="254" t="s">
        <v>638</v>
      </c>
    </row>
    <row r="42" spans="1:8" ht="15" customHeight="1" x14ac:dyDescent="0.25">
      <c r="A42" s="252" t="s">
        <v>631</v>
      </c>
      <c r="B42" s="253">
        <v>69572</v>
      </c>
      <c r="C42" s="246">
        <v>1.3</v>
      </c>
      <c r="D42" s="251">
        <v>18.2</v>
      </c>
      <c r="E42" s="251">
        <v>77.900000000000006</v>
      </c>
      <c r="F42" s="249">
        <v>2.6</v>
      </c>
      <c r="G42" s="246" t="s">
        <v>140</v>
      </c>
      <c r="H42" s="254" t="s">
        <v>639</v>
      </c>
    </row>
    <row r="43" spans="1:8" ht="15" customHeight="1" x14ac:dyDescent="0.25">
      <c r="A43" s="261" t="s">
        <v>87</v>
      </c>
      <c r="B43" s="262">
        <v>1043103</v>
      </c>
      <c r="C43" s="263">
        <v>7.6</v>
      </c>
      <c r="D43" s="264">
        <v>52.2</v>
      </c>
      <c r="E43" s="264">
        <v>36.9</v>
      </c>
      <c r="F43" s="265">
        <v>3.1</v>
      </c>
      <c r="G43" s="263">
        <v>0.2</v>
      </c>
      <c r="H43" s="266" t="s">
        <v>89</v>
      </c>
    </row>
    <row r="44" spans="1:8" ht="15" customHeight="1" x14ac:dyDescent="0.25">
      <c r="A44" s="267" t="s">
        <v>77</v>
      </c>
      <c r="B44" s="253"/>
      <c r="C44" s="246"/>
      <c r="D44" s="251"/>
      <c r="E44" s="251"/>
      <c r="F44" s="249"/>
      <c r="G44" s="246"/>
      <c r="H44" s="268" t="s">
        <v>72</v>
      </c>
    </row>
    <row r="45" spans="1:8" ht="15" customHeight="1" x14ac:dyDescent="0.25">
      <c r="A45" s="252" t="s">
        <v>633</v>
      </c>
      <c r="B45" s="253">
        <v>4014</v>
      </c>
      <c r="C45" s="246">
        <v>2.7</v>
      </c>
      <c r="D45" s="251">
        <v>50.1</v>
      </c>
      <c r="E45" s="251">
        <v>44.8</v>
      </c>
      <c r="F45" s="249">
        <v>2.2000000000000002</v>
      </c>
      <c r="G45" s="246">
        <v>0.2</v>
      </c>
      <c r="H45" s="254" t="s">
        <v>641</v>
      </c>
    </row>
    <row r="46" spans="1:8" ht="15" customHeight="1" x14ac:dyDescent="0.25">
      <c r="A46" s="252" t="s">
        <v>632</v>
      </c>
      <c r="B46" s="253">
        <v>681641</v>
      </c>
      <c r="C46" s="246">
        <v>7.1</v>
      </c>
      <c r="D46" s="251">
        <v>55.9</v>
      </c>
      <c r="E46" s="251">
        <v>34.799999999999997</v>
      </c>
      <c r="F46" s="249">
        <v>2.2000000000000002</v>
      </c>
      <c r="G46" s="246" t="s">
        <v>140</v>
      </c>
      <c r="H46" s="254" t="s">
        <v>640</v>
      </c>
    </row>
    <row r="47" spans="1:8" ht="15" customHeight="1" x14ac:dyDescent="0.25">
      <c r="A47" s="252" t="s">
        <v>634</v>
      </c>
      <c r="B47" s="253">
        <v>50404</v>
      </c>
      <c r="C47" s="246">
        <v>10</v>
      </c>
      <c r="D47" s="251">
        <v>50</v>
      </c>
      <c r="E47" s="251">
        <v>40</v>
      </c>
      <c r="F47" s="249" t="s">
        <v>140</v>
      </c>
      <c r="G47" s="246" t="s">
        <v>140</v>
      </c>
      <c r="H47" s="254" t="s">
        <v>642</v>
      </c>
    </row>
    <row r="48" spans="1:8" ht="15" customHeight="1" x14ac:dyDescent="0.25">
      <c r="A48" s="187" t="s">
        <v>635</v>
      </c>
      <c r="B48" s="239">
        <v>116856</v>
      </c>
      <c r="C48" s="240">
        <v>5.5</v>
      </c>
      <c r="D48" s="241">
        <v>55.2</v>
      </c>
      <c r="E48" s="241">
        <v>37.299999999999997</v>
      </c>
      <c r="F48" s="249">
        <v>2</v>
      </c>
      <c r="G48" s="246" t="s">
        <v>140</v>
      </c>
      <c r="H48" s="189" t="s">
        <v>643</v>
      </c>
    </row>
    <row r="49" spans="1:8" ht="15" customHeight="1" x14ac:dyDescent="0.25">
      <c r="A49" s="184" t="s">
        <v>644</v>
      </c>
      <c r="B49" s="245">
        <v>190188</v>
      </c>
      <c r="C49" s="240">
        <v>20.7</v>
      </c>
      <c r="D49" s="240">
        <v>38.299999999999997</v>
      </c>
      <c r="E49" s="240">
        <v>30.5</v>
      </c>
      <c r="F49" s="240">
        <v>9.5</v>
      </c>
      <c r="G49" s="240">
        <v>1</v>
      </c>
      <c r="H49" s="244" t="s">
        <v>880</v>
      </c>
    </row>
    <row r="51" spans="1:8" ht="15" customHeight="1" x14ac:dyDescent="0.25">
      <c r="A51" s="194" t="s">
        <v>1060</v>
      </c>
      <c r="H51" s="172" t="s">
        <v>1060</v>
      </c>
    </row>
  </sheetData>
  <mergeCells count="8">
    <mergeCell ref="H4:H7"/>
    <mergeCell ref="C8:G8"/>
    <mergeCell ref="C22:G22"/>
    <mergeCell ref="C36:G36"/>
    <mergeCell ref="A4:A7"/>
    <mergeCell ref="C4:G4"/>
    <mergeCell ref="C5:G5"/>
    <mergeCell ref="C6:G6"/>
  </mergeCells>
  <hyperlinks>
    <hyperlink ref="A51" r:id="rId1" location="!/view/sk/VBD_SLOVSTAT/zp2003rs/v_zp2003rs_00_00_00_sk" display=" DATAcube:  zp2003rs"/>
    <hyperlink ref="H51" r:id="rId2" location="!/view/sk/VBD_SLOVSTAT/zp2003rs/v_zp2003rs_00_00_00_en" display=" DATAcube:  zp2003rs"/>
    <hyperlink ref="I2" location="'Obsah Content'!A1" display="Obsah/Content"/>
  </hyperlink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zoomScaleNormal="100" workbookViewId="0">
      <pane ySplit="7" topLeftCell="A54" activePane="bottomLeft" state="frozen"/>
      <selection pane="bottomLeft"/>
    </sheetView>
  </sheetViews>
  <sheetFormatPr defaultColWidth="9.140625" defaultRowHeight="15" customHeight="1" x14ac:dyDescent="0.25"/>
  <cols>
    <col min="1" max="1" width="38.28515625" style="10" customWidth="1"/>
    <col min="2" max="4" width="10.28515625" style="10" customWidth="1"/>
    <col min="5" max="5" width="37" style="10" customWidth="1"/>
    <col min="6" max="16384" width="9.140625" style="10"/>
  </cols>
  <sheetData>
    <row r="1" spans="1:6" ht="15" customHeight="1" x14ac:dyDescent="0.25">
      <c r="A1" s="13" t="s">
        <v>887</v>
      </c>
      <c r="B1" s="13"/>
    </row>
    <row r="2" spans="1:6" ht="15" customHeight="1" x14ac:dyDescent="0.25">
      <c r="A2" s="51" t="s">
        <v>888</v>
      </c>
      <c r="F2" s="412" t="s">
        <v>1068</v>
      </c>
    </row>
    <row r="3" spans="1:6" ht="15" customHeight="1" x14ac:dyDescent="0.25">
      <c r="A3" s="51"/>
    </row>
    <row r="4" spans="1:6" ht="15" customHeight="1" thickBot="1" x14ac:dyDescent="0.3">
      <c r="A4" s="14" t="s">
        <v>117</v>
      </c>
      <c r="E4" s="60" t="s">
        <v>118</v>
      </c>
    </row>
    <row r="5" spans="1:6" ht="15" customHeight="1" thickTop="1" thickBot="1" x14ac:dyDescent="0.3">
      <c r="A5" s="452" t="s">
        <v>1</v>
      </c>
      <c r="B5" s="15" t="s">
        <v>119</v>
      </c>
      <c r="C5" s="510" t="s">
        <v>120</v>
      </c>
      <c r="D5" s="511"/>
      <c r="E5" s="465" t="s">
        <v>2</v>
      </c>
    </row>
    <row r="6" spans="1:6" ht="15" customHeight="1" x14ac:dyDescent="0.25">
      <c r="A6" s="453"/>
      <c r="B6" s="18" t="s">
        <v>103</v>
      </c>
      <c r="C6" s="18" t="s">
        <v>86</v>
      </c>
      <c r="D6" s="29" t="s">
        <v>121</v>
      </c>
      <c r="E6" s="466"/>
    </row>
    <row r="7" spans="1:6" ht="25.5" customHeight="1" thickBot="1" x14ac:dyDescent="0.3">
      <c r="A7" s="454"/>
      <c r="B7" s="395"/>
      <c r="C7" s="110" t="s">
        <v>88</v>
      </c>
      <c r="D7" s="169" t="s">
        <v>89</v>
      </c>
      <c r="E7" s="467"/>
    </row>
    <row r="8" spans="1:6" ht="15" customHeight="1" thickTop="1" thickBot="1" x14ac:dyDescent="0.3">
      <c r="A8" s="123"/>
      <c r="B8" s="512">
        <v>2020</v>
      </c>
      <c r="C8" s="513"/>
      <c r="D8" s="514"/>
      <c r="E8" s="101"/>
    </row>
    <row r="9" spans="1:6" ht="15" customHeight="1" x14ac:dyDescent="0.25">
      <c r="A9" s="20" t="s">
        <v>889</v>
      </c>
      <c r="B9" s="105">
        <v>1476799</v>
      </c>
      <c r="C9" s="105">
        <v>1151444</v>
      </c>
      <c r="D9" s="105">
        <v>325355</v>
      </c>
      <c r="E9" s="21" t="s">
        <v>890</v>
      </c>
    </row>
    <row r="10" spans="1:6" ht="15" customHeight="1" x14ac:dyDescent="0.25">
      <c r="A10" s="17" t="s">
        <v>77</v>
      </c>
      <c r="B10" s="57"/>
      <c r="C10" s="57"/>
      <c r="D10" s="57"/>
      <c r="E10" s="28" t="s">
        <v>72</v>
      </c>
    </row>
    <row r="11" spans="1:6" ht="15" customHeight="1" x14ac:dyDescent="0.25">
      <c r="A11" s="54" t="s">
        <v>645</v>
      </c>
      <c r="B11" s="57">
        <v>156491</v>
      </c>
      <c r="C11" s="57">
        <v>91381</v>
      </c>
      <c r="D11" s="57">
        <v>65110</v>
      </c>
      <c r="E11" s="56" t="s">
        <v>649</v>
      </c>
    </row>
    <row r="12" spans="1:6" ht="15" customHeight="1" x14ac:dyDescent="0.25">
      <c r="A12" s="54" t="s">
        <v>646</v>
      </c>
      <c r="B12" s="57">
        <v>1276384</v>
      </c>
      <c r="C12" s="57">
        <v>1023378</v>
      </c>
      <c r="D12" s="57">
        <v>253006</v>
      </c>
      <c r="E12" s="56" t="s">
        <v>650</v>
      </c>
    </row>
    <row r="13" spans="1:6" ht="15" customHeight="1" x14ac:dyDescent="0.25">
      <c r="A13" s="54" t="s">
        <v>647</v>
      </c>
      <c r="B13" s="57">
        <v>38793</v>
      </c>
      <c r="C13" s="57">
        <v>33671</v>
      </c>
      <c r="D13" s="57">
        <v>5122</v>
      </c>
      <c r="E13" s="56" t="s">
        <v>651</v>
      </c>
    </row>
    <row r="14" spans="1:6" ht="15" customHeight="1" x14ac:dyDescent="0.25">
      <c r="A14" s="54" t="s">
        <v>648</v>
      </c>
      <c r="B14" s="57">
        <v>299</v>
      </c>
      <c r="C14" s="57">
        <v>67</v>
      </c>
      <c r="D14" s="57">
        <v>232</v>
      </c>
      <c r="E14" s="56" t="s">
        <v>652</v>
      </c>
    </row>
    <row r="15" spans="1:6" ht="15" customHeight="1" x14ac:dyDescent="0.25">
      <c r="A15" s="54" t="s">
        <v>654</v>
      </c>
      <c r="B15" s="57">
        <v>4832</v>
      </c>
      <c r="C15" s="57">
        <v>2947</v>
      </c>
      <c r="D15" s="57">
        <v>1885</v>
      </c>
      <c r="E15" s="56" t="s">
        <v>653</v>
      </c>
    </row>
    <row r="16" spans="1:6" ht="15" customHeight="1" x14ac:dyDescent="0.25">
      <c r="A16" s="20" t="s">
        <v>891</v>
      </c>
      <c r="B16" s="69">
        <v>2167255</v>
      </c>
      <c r="C16" s="69">
        <v>2088667</v>
      </c>
      <c r="D16" s="69">
        <v>78588</v>
      </c>
      <c r="E16" s="21" t="s">
        <v>892</v>
      </c>
    </row>
    <row r="17" spans="1:5" ht="15" customHeight="1" x14ac:dyDescent="0.25">
      <c r="A17" s="54" t="s">
        <v>655</v>
      </c>
      <c r="B17" s="57">
        <v>159523</v>
      </c>
      <c r="C17" s="57">
        <v>109292</v>
      </c>
      <c r="D17" s="57">
        <v>50231</v>
      </c>
      <c r="E17" s="56" t="s">
        <v>656</v>
      </c>
    </row>
    <row r="18" spans="1:5" ht="15" customHeight="1" x14ac:dyDescent="0.25">
      <c r="A18" s="54" t="s">
        <v>77</v>
      </c>
      <c r="B18" s="57"/>
      <c r="C18" s="57"/>
      <c r="D18" s="57"/>
      <c r="E18" s="56" t="s">
        <v>72</v>
      </c>
    </row>
    <row r="19" spans="1:5" ht="15" customHeight="1" x14ac:dyDescent="0.25">
      <c r="A19" s="71" t="s">
        <v>657</v>
      </c>
      <c r="B19" s="57">
        <v>17376</v>
      </c>
      <c r="C19" s="57">
        <v>12460</v>
      </c>
      <c r="D19" s="57">
        <v>4916</v>
      </c>
      <c r="E19" s="72" t="s">
        <v>665</v>
      </c>
    </row>
    <row r="20" spans="1:5" ht="15" customHeight="1" x14ac:dyDescent="0.25">
      <c r="A20" s="71" t="s">
        <v>658</v>
      </c>
      <c r="B20" s="57">
        <v>4750</v>
      </c>
      <c r="C20" s="57">
        <v>318</v>
      </c>
      <c r="D20" s="57">
        <v>4432</v>
      </c>
      <c r="E20" s="72" t="s">
        <v>666</v>
      </c>
    </row>
    <row r="21" spans="1:5" ht="15" customHeight="1" x14ac:dyDescent="0.25">
      <c r="A21" s="71" t="s">
        <v>659</v>
      </c>
      <c r="B21" s="57">
        <v>137397</v>
      </c>
      <c r="C21" s="57">
        <v>96514</v>
      </c>
      <c r="D21" s="57">
        <v>40883</v>
      </c>
      <c r="E21" s="72" t="s">
        <v>667</v>
      </c>
    </row>
    <row r="22" spans="1:5" ht="15" customHeight="1" x14ac:dyDescent="0.25">
      <c r="A22" s="54" t="s">
        <v>660</v>
      </c>
      <c r="B22" s="57">
        <v>1402</v>
      </c>
      <c r="C22" s="57">
        <v>317</v>
      </c>
      <c r="D22" s="57">
        <v>1085</v>
      </c>
      <c r="E22" s="56" t="s">
        <v>668</v>
      </c>
    </row>
    <row r="23" spans="1:5" ht="15" customHeight="1" x14ac:dyDescent="0.25">
      <c r="A23" s="54" t="s">
        <v>77</v>
      </c>
      <c r="B23" s="57"/>
      <c r="C23" s="57"/>
      <c r="D23" s="57"/>
      <c r="E23" s="56" t="s">
        <v>72</v>
      </c>
    </row>
    <row r="24" spans="1:5" ht="15" customHeight="1" x14ac:dyDescent="0.25">
      <c r="A24" s="71" t="s">
        <v>661</v>
      </c>
      <c r="B24" s="57">
        <v>156</v>
      </c>
      <c r="C24" s="62" t="s">
        <v>63</v>
      </c>
      <c r="D24" s="57">
        <v>156</v>
      </c>
      <c r="E24" s="72" t="s">
        <v>669</v>
      </c>
    </row>
    <row r="25" spans="1:5" ht="15" customHeight="1" x14ac:dyDescent="0.25">
      <c r="A25" s="71" t="s">
        <v>662</v>
      </c>
      <c r="B25" s="57">
        <v>1246</v>
      </c>
      <c r="C25" s="57">
        <v>317</v>
      </c>
      <c r="D25" s="57">
        <v>929</v>
      </c>
      <c r="E25" s="72" t="s">
        <v>670</v>
      </c>
    </row>
    <row r="26" spans="1:5" ht="15" customHeight="1" x14ac:dyDescent="0.25">
      <c r="A26" s="54" t="s">
        <v>122</v>
      </c>
      <c r="B26" s="57">
        <v>1994776</v>
      </c>
      <c r="C26" s="57">
        <v>1970402</v>
      </c>
      <c r="D26" s="57">
        <v>24374</v>
      </c>
      <c r="E26" s="56" t="s">
        <v>671</v>
      </c>
    </row>
    <row r="27" spans="1:5" ht="15" customHeight="1" x14ac:dyDescent="0.25">
      <c r="A27" s="54" t="s">
        <v>676</v>
      </c>
      <c r="B27" s="57"/>
      <c r="C27" s="57"/>
      <c r="D27" s="57"/>
      <c r="E27" s="56" t="s">
        <v>72</v>
      </c>
    </row>
    <row r="28" spans="1:5" ht="15" customHeight="1" x14ac:dyDescent="0.25">
      <c r="A28" s="71" t="s">
        <v>663</v>
      </c>
      <c r="B28" s="58">
        <v>331</v>
      </c>
      <c r="C28" s="58">
        <v>20</v>
      </c>
      <c r="D28" s="75">
        <v>311</v>
      </c>
      <c r="E28" s="72" t="s">
        <v>675</v>
      </c>
    </row>
    <row r="29" spans="1:5" ht="15" customHeight="1" x14ac:dyDescent="0.25">
      <c r="A29" s="71" t="s">
        <v>674</v>
      </c>
      <c r="B29" s="58">
        <v>1994445</v>
      </c>
      <c r="C29" s="58">
        <v>1970382</v>
      </c>
      <c r="D29" s="58">
        <v>24063</v>
      </c>
      <c r="E29" s="72" t="s">
        <v>672</v>
      </c>
    </row>
    <row r="30" spans="1:5" ht="15" customHeight="1" thickBot="1" x14ac:dyDescent="0.3">
      <c r="A30" s="107" t="s">
        <v>664</v>
      </c>
      <c r="B30" s="57">
        <v>11554</v>
      </c>
      <c r="C30" s="57">
        <v>8656</v>
      </c>
      <c r="D30" s="57">
        <v>2898</v>
      </c>
      <c r="E30" s="56" t="s">
        <v>673</v>
      </c>
    </row>
    <row r="31" spans="1:5" ht="15" customHeight="1" thickBot="1" x14ac:dyDescent="0.3">
      <c r="A31" s="123"/>
      <c r="B31" s="507">
        <v>2021</v>
      </c>
      <c r="C31" s="508"/>
      <c r="D31" s="509"/>
      <c r="E31" s="100"/>
    </row>
    <row r="32" spans="1:5" ht="15" customHeight="1" x14ac:dyDescent="0.25">
      <c r="A32" s="20" t="s">
        <v>889</v>
      </c>
      <c r="B32" s="105">
        <v>1125281</v>
      </c>
      <c r="C32" s="105">
        <v>746104</v>
      </c>
      <c r="D32" s="105">
        <v>379177</v>
      </c>
      <c r="E32" s="49" t="s">
        <v>890</v>
      </c>
    </row>
    <row r="33" spans="1:5" ht="15" customHeight="1" x14ac:dyDescent="0.25">
      <c r="A33" s="99" t="s">
        <v>77</v>
      </c>
      <c r="B33" s="57"/>
      <c r="C33" s="57"/>
      <c r="D33" s="57"/>
      <c r="E33" s="79" t="s">
        <v>72</v>
      </c>
    </row>
    <row r="34" spans="1:5" ht="15" customHeight="1" x14ac:dyDescent="0.25">
      <c r="A34" s="107" t="s">
        <v>645</v>
      </c>
      <c r="B34" s="57">
        <v>120370</v>
      </c>
      <c r="C34" s="57">
        <v>57220</v>
      </c>
      <c r="D34" s="57">
        <v>63150</v>
      </c>
      <c r="E34" s="56" t="s">
        <v>649</v>
      </c>
    </row>
    <row r="35" spans="1:5" ht="15" customHeight="1" x14ac:dyDescent="0.25">
      <c r="A35" s="107" t="s">
        <v>646</v>
      </c>
      <c r="B35" s="57">
        <v>954918</v>
      </c>
      <c r="C35" s="57">
        <v>664645</v>
      </c>
      <c r="D35" s="57">
        <v>290273</v>
      </c>
      <c r="E35" s="56" t="s">
        <v>650</v>
      </c>
    </row>
    <row r="36" spans="1:5" ht="15" customHeight="1" x14ac:dyDescent="0.25">
      <c r="A36" s="107" t="s">
        <v>647</v>
      </c>
      <c r="B36" s="57">
        <v>40991</v>
      </c>
      <c r="C36" s="57">
        <v>20655</v>
      </c>
      <c r="D36" s="57">
        <v>20336</v>
      </c>
      <c r="E36" s="56" t="s">
        <v>651</v>
      </c>
    </row>
    <row r="37" spans="1:5" ht="15" customHeight="1" x14ac:dyDescent="0.25">
      <c r="A37" s="107" t="s">
        <v>648</v>
      </c>
      <c r="B37" s="57">
        <v>16</v>
      </c>
      <c r="C37" s="57">
        <v>2</v>
      </c>
      <c r="D37" s="57">
        <v>14</v>
      </c>
      <c r="E37" s="56" t="s">
        <v>652</v>
      </c>
    </row>
    <row r="38" spans="1:5" ht="15" customHeight="1" x14ac:dyDescent="0.25">
      <c r="A38" s="107" t="s">
        <v>654</v>
      </c>
      <c r="B38" s="57">
        <v>8986</v>
      </c>
      <c r="C38" s="57">
        <v>3582</v>
      </c>
      <c r="D38" s="57">
        <v>5404</v>
      </c>
      <c r="E38" s="56" t="s">
        <v>653</v>
      </c>
    </row>
    <row r="39" spans="1:5" ht="15" customHeight="1" x14ac:dyDescent="0.25">
      <c r="A39" s="20" t="s">
        <v>891</v>
      </c>
      <c r="B39" s="69">
        <v>1776240</v>
      </c>
      <c r="C39" s="69">
        <v>1715372</v>
      </c>
      <c r="D39" s="69">
        <v>60868</v>
      </c>
      <c r="E39" s="49" t="s">
        <v>892</v>
      </c>
    </row>
    <row r="40" spans="1:5" ht="15" customHeight="1" x14ac:dyDescent="0.25">
      <c r="A40" s="107" t="s">
        <v>655</v>
      </c>
      <c r="B40" s="57">
        <v>141680</v>
      </c>
      <c r="C40" s="57">
        <v>98956</v>
      </c>
      <c r="D40" s="57">
        <v>42724</v>
      </c>
      <c r="E40" s="56" t="s">
        <v>656</v>
      </c>
    </row>
    <row r="41" spans="1:5" ht="15" customHeight="1" x14ac:dyDescent="0.25">
      <c r="A41" s="107" t="s">
        <v>77</v>
      </c>
      <c r="B41" s="57"/>
      <c r="C41" s="57"/>
      <c r="D41" s="57"/>
      <c r="E41" s="56" t="s">
        <v>72</v>
      </c>
    </row>
    <row r="42" spans="1:5" ht="15" customHeight="1" x14ac:dyDescent="0.25">
      <c r="A42" s="71" t="s">
        <v>657</v>
      </c>
      <c r="B42" s="57">
        <v>15883</v>
      </c>
      <c r="C42" s="57">
        <v>11753</v>
      </c>
      <c r="D42" s="57">
        <v>4130</v>
      </c>
      <c r="E42" s="72" t="s">
        <v>665</v>
      </c>
    </row>
    <row r="43" spans="1:5" ht="15" customHeight="1" x14ac:dyDescent="0.25">
      <c r="A43" s="71" t="s">
        <v>658</v>
      </c>
      <c r="B43" s="57">
        <v>4242</v>
      </c>
      <c r="C43" s="57">
        <v>260</v>
      </c>
      <c r="D43" s="57">
        <v>3984</v>
      </c>
      <c r="E43" s="72" t="s">
        <v>666</v>
      </c>
    </row>
    <row r="44" spans="1:5" ht="15" customHeight="1" x14ac:dyDescent="0.25">
      <c r="A44" s="71" t="s">
        <v>659</v>
      </c>
      <c r="B44" s="57">
        <v>121555</v>
      </c>
      <c r="C44" s="57">
        <v>86943</v>
      </c>
      <c r="D44" s="57">
        <v>34610</v>
      </c>
      <c r="E44" s="72" t="s">
        <v>667</v>
      </c>
    </row>
    <row r="45" spans="1:5" ht="15" customHeight="1" x14ac:dyDescent="0.25">
      <c r="A45" s="107" t="s">
        <v>660</v>
      </c>
      <c r="B45" s="57">
        <v>2248</v>
      </c>
      <c r="C45" s="57">
        <v>2007</v>
      </c>
      <c r="D45" s="57">
        <v>241</v>
      </c>
      <c r="E45" s="56" t="s">
        <v>668</v>
      </c>
    </row>
    <row r="46" spans="1:5" ht="15" customHeight="1" x14ac:dyDescent="0.25">
      <c r="A46" s="107" t="s">
        <v>77</v>
      </c>
      <c r="B46" s="57"/>
      <c r="C46" s="57"/>
      <c r="D46" s="57"/>
      <c r="E46" s="56" t="s">
        <v>72</v>
      </c>
    </row>
    <row r="47" spans="1:5" ht="15" customHeight="1" x14ac:dyDescent="0.25">
      <c r="A47" s="71" t="s">
        <v>661</v>
      </c>
      <c r="B47" s="57">
        <v>266</v>
      </c>
      <c r="C47" s="57">
        <v>161</v>
      </c>
      <c r="D47" s="57">
        <v>105</v>
      </c>
      <c r="E47" s="72" t="s">
        <v>669</v>
      </c>
    </row>
    <row r="48" spans="1:5" ht="15" customHeight="1" x14ac:dyDescent="0.25">
      <c r="A48" s="71" t="s">
        <v>662</v>
      </c>
      <c r="B48" s="57">
        <v>1969</v>
      </c>
      <c r="C48" s="57">
        <v>1846</v>
      </c>
      <c r="D48" s="57">
        <v>123</v>
      </c>
      <c r="E48" s="72" t="s">
        <v>670</v>
      </c>
    </row>
    <row r="49" spans="1:5" ht="15" customHeight="1" x14ac:dyDescent="0.25">
      <c r="A49" s="107" t="s">
        <v>1014</v>
      </c>
      <c r="B49" s="57">
        <v>1624607</v>
      </c>
      <c r="C49" s="57">
        <v>1609080</v>
      </c>
      <c r="D49" s="57">
        <v>15527</v>
      </c>
      <c r="E49" s="56" t="s">
        <v>671</v>
      </c>
    </row>
    <row r="50" spans="1:5" ht="15" customHeight="1" x14ac:dyDescent="0.25">
      <c r="A50" s="107" t="s">
        <v>676</v>
      </c>
      <c r="B50" s="98"/>
      <c r="C50" s="98"/>
      <c r="D50" s="98"/>
      <c r="E50" s="56" t="s">
        <v>72</v>
      </c>
    </row>
    <row r="51" spans="1:5" ht="15" customHeight="1" x14ac:dyDescent="0.25">
      <c r="A51" s="71" t="s">
        <v>663</v>
      </c>
      <c r="B51" s="98">
        <v>380</v>
      </c>
      <c r="C51" s="98">
        <v>41</v>
      </c>
      <c r="D51" s="98">
        <v>339</v>
      </c>
      <c r="E51" s="72" t="s">
        <v>675</v>
      </c>
    </row>
    <row r="52" spans="1:5" ht="15" customHeight="1" x14ac:dyDescent="0.25">
      <c r="A52" s="71" t="s">
        <v>674</v>
      </c>
      <c r="B52" s="98">
        <v>1623992</v>
      </c>
      <c r="C52" s="98">
        <v>1608913</v>
      </c>
      <c r="D52" s="104">
        <v>15079</v>
      </c>
      <c r="E52" s="72" t="s">
        <v>672</v>
      </c>
    </row>
    <row r="53" spans="1:5" ht="15" customHeight="1" thickBot="1" x14ac:dyDescent="0.3">
      <c r="A53" s="107" t="s">
        <v>664</v>
      </c>
      <c r="B53" s="57">
        <v>7720</v>
      </c>
      <c r="C53" s="57">
        <v>5330</v>
      </c>
      <c r="D53" s="57">
        <v>2390</v>
      </c>
      <c r="E53" s="56" t="s">
        <v>673</v>
      </c>
    </row>
    <row r="54" spans="1:5" ht="15" customHeight="1" thickBot="1" x14ac:dyDescent="0.3">
      <c r="A54" s="123"/>
      <c r="B54" s="507">
        <v>2022</v>
      </c>
      <c r="C54" s="508"/>
      <c r="D54" s="509"/>
      <c r="E54" s="163"/>
    </row>
    <row r="55" spans="1:5" ht="15" customHeight="1" x14ac:dyDescent="0.25">
      <c r="A55" s="20" t="s">
        <v>889</v>
      </c>
      <c r="B55" s="105">
        <v>726277</v>
      </c>
      <c r="C55" s="105">
        <v>487050</v>
      </c>
      <c r="D55" s="105">
        <v>239227</v>
      </c>
      <c r="E55" s="49" t="s">
        <v>890</v>
      </c>
    </row>
    <row r="56" spans="1:5" ht="15" customHeight="1" x14ac:dyDescent="0.25">
      <c r="A56" s="167" t="s">
        <v>77</v>
      </c>
      <c r="B56" s="57"/>
      <c r="C56" s="57"/>
      <c r="D56" s="57"/>
      <c r="E56" s="79" t="s">
        <v>72</v>
      </c>
    </row>
    <row r="57" spans="1:5" ht="15" customHeight="1" x14ac:dyDescent="0.25">
      <c r="A57" s="107" t="s">
        <v>645</v>
      </c>
      <c r="B57" s="57">
        <v>175438</v>
      </c>
      <c r="C57" s="57">
        <v>99754</v>
      </c>
      <c r="D57" s="57">
        <v>75684</v>
      </c>
      <c r="E57" s="56" t="s">
        <v>649</v>
      </c>
    </row>
    <row r="58" spans="1:5" ht="15" customHeight="1" x14ac:dyDescent="0.25">
      <c r="A58" s="107" t="s">
        <v>646</v>
      </c>
      <c r="B58" s="57">
        <v>534395</v>
      </c>
      <c r="C58" s="57">
        <v>375699</v>
      </c>
      <c r="D58" s="57">
        <v>158696</v>
      </c>
      <c r="E58" s="56" t="s">
        <v>650</v>
      </c>
    </row>
    <row r="59" spans="1:5" ht="15" customHeight="1" x14ac:dyDescent="0.25">
      <c r="A59" s="107" t="s">
        <v>647</v>
      </c>
      <c r="B59" s="57">
        <v>12429</v>
      </c>
      <c r="C59" s="57">
        <v>10012</v>
      </c>
      <c r="D59" s="57">
        <v>2417</v>
      </c>
      <c r="E59" s="56" t="s">
        <v>651</v>
      </c>
    </row>
    <row r="60" spans="1:5" ht="15" customHeight="1" x14ac:dyDescent="0.25">
      <c r="A60" s="107" t="s">
        <v>648</v>
      </c>
      <c r="B60" s="57">
        <v>118</v>
      </c>
      <c r="C60" s="57">
        <v>28</v>
      </c>
      <c r="D60" s="57">
        <v>90</v>
      </c>
      <c r="E60" s="56" t="s">
        <v>652</v>
      </c>
    </row>
    <row r="61" spans="1:5" ht="15" customHeight="1" x14ac:dyDescent="0.25">
      <c r="A61" s="107" t="s">
        <v>654</v>
      </c>
      <c r="B61" s="57">
        <v>3897</v>
      </c>
      <c r="C61" s="57">
        <v>1557</v>
      </c>
      <c r="D61" s="57">
        <v>2340</v>
      </c>
      <c r="E61" s="56" t="s">
        <v>653</v>
      </c>
    </row>
    <row r="62" spans="1:5" ht="15" customHeight="1" x14ac:dyDescent="0.25">
      <c r="A62" s="20" t="s">
        <v>891</v>
      </c>
      <c r="B62" s="69" t="s">
        <v>1066</v>
      </c>
      <c r="C62" s="69">
        <v>1905962</v>
      </c>
      <c r="D62" s="69">
        <v>71687</v>
      </c>
      <c r="E62" s="49" t="s">
        <v>892</v>
      </c>
    </row>
    <row r="63" spans="1:5" ht="15" customHeight="1" x14ac:dyDescent="0.25">
      <c r="A63" s="107" t="s">
        <v>655</v>
      </c>
      <c r="B63" s="57">
        <v>163727</v>
      </c>
      <c r="C63" s="57">
        <v>103043</v>
      </c>
      <c r="D63" s="57">
        <v>60648</v>
      </c>
      <c r="E63" s="56" t="s">
        <v>656</v>
      </c>
    </row>
    <row r="64" spans="1:5" ht="15" customHeight="1" x14ac:dyDescent="0.25">
      <c r="A64" s="107" t="s">
        <v>77</v>
      </c>
      <c r="B64" s="57"/>
      <c r="C64" s="57"/>
      <c r="D64" s="57"/>
      <c r="E64" s="56" t="s">
        <v>72</v>
      </c>
    </row>
    <row r="65" spans="1:5" ht="15" customHeight="1" x14ac:dyDescent="0.25">
      <c r="A65" s="71" t="s">
        <v>657</v>
      </c>
      <c r="B65" s="57">
        <v>82868</v>
      </c>
      <c r="C65" s="57">
        <v>74714</v>
      </c>
      <c r="D65" s="57">
        <v>8154</v>
      </c>
      <c r="E65" s="72" t="s">
        <v>665</v>
      </c>
    </row>
    <row r="66" spans="1:5" ht="15" customHeight="1" x14ac:dyDescent="0.25">
      <c r="A66" s="71" t="s">
        <v>658</v>
      </c>
      <c r="B66" s="57">
        <v>4567</v>
      </c>
      <c r="C66" s="57">
        <v>141</v>
      </c>
      <c r="D66" s="57">
        <v>4426</v>
      </c>
      <c r="E66" s="72" t="s">
        <v>666</v>
      </c>
    </row>
    <row r="67" spans="1:5" ht="15" customHeight="1" x14ac:dyDescent="0.25">
      <c r="A67" s="71" t="s">
        <v>659</v>
      </c>
      <c r="B67" s="57">
        <v>76292</v>
      </c>
      <c r="C67" s="57">
        <v>28188</v>
      </c>
      <c r="D67" s="57">
        <v>48068</v>
      </c>
      <c r="E67" s="72" t="s">
        <v>667</v>
      </c>
    </row>
    <row r="68" spans="1:5" ht="15" customHeight="1" x14ac:dyDescent="0.25">
      <c r="A68" s="107" t="s">
        <v>660</v>
      </c>
      <c r="B68" s="57">
        <v>1341</v>
      </c>
      <c r="C68" s="57">
        <v>559</v>
      </c>
      <c r="D68" s="57">
        <v>782</v>
      </c>
      <c r="E68" s="56" t="s">
        <v>668</v>
      </c>
    </row>
    <row r="69" spans="1:5" ht="15" customHeight="1" x14ac:dyDescent="0.25">
      <c r="A69" s="107" t="s">
        <v>77</v>
      </c>
      <c r="B69" s="57"/>
      <c r="C69" s="57"/>
      <c r="D69" s="57"/>
      <c r="E69" s="56" t="s">
        <v>72</v>
      </c>
    </row>
    <row r="70" spans="1:5" ht="15" customHeight="1" x14ac:dyDescent="0.25">
      <c r="A70" s="71" t="s">
        <v>661</v>
      </c>
      <c r="B70" s="57">
        <v>437</v>
      </c>
      <c r="C70" s="57">
        <v>108</v>
      </c>
      <c r="D70" s="57">
        <v>329</v>
      </c>
      <c r="E70" s="72" t="s">
        <v>669</v>
      </c>
    </row>
    <row r="71" spans="1:5" ht="15" customHeight="1" x14ac:dyDescent="0.25">
      <c r="A71" s="71" t="s">
        <v>662</v>
      </c>
      <c r="B71" s="57">
        <v>904</v>
      </c>
      <c r="C71" s="57">
        <v>451</v>
      </c>
      <c r="D71" s="57">
        <v>453</v>
      </c>
      <c r="E71" s="72" t="s">
        <v>670</v>
      </c>
    </row>
    <row r="72" spans="1:5" ht="15" customHeight="1" x14ac:dyDescent="0.25">
      <c r="A72" s="107" t="s">
        <v>1014</v>
      </c>
      <c r="B72" s="57">
        <v>1806043</v>
      </c>
      <c r="C72" s="57">
        <v>1799085</v>
      </c>
      <c r="D72" s="57">
        <v>6958</v>
      </c>
      <c r="E72" s="56" t="s">
        <v>671</v>
      </c>
    </row>
    <row r="73" spans="1:5" ht="15" customHeight="1" x14ac:dyDescent="0.25">
      <c r="A73" s="107" t="s">
        <v>676</v>
      </c>
      <c r="B73" s="57"/>
      <c r="C73" s="57"/>
      <c r="D73" s="57"/>
      <c r="E73" s="56" t="s">
        <v>72</v>
      </c>
    </row>
    <row r="74" spans="1:5" ht="15" customHeight="1" x14ac:dyDescent="0.25">
      <c r="A74" s="71" t="s">
        <v>663</v>
      </c>
      <c r="B74" s="98">
        <v>24</v>
      </c>
      <c r="C74" s="57">
        <v>6</v>
      </c>
      <c r="D74" s="57">
        <v>18</v>
      </c>
      <c r="E74" s="72" t="s">
        <v>675</v>
      </c>
    </row>
    <row r="75" spans="1:5" ht="15" customHeight="1" x14ac:dyDescent="0.25">
      <c r="A75" s="71" t="s">
        <v>674</v>
      </c>
      <c r="B75" s="98">
        <v>1805780</v>
      </c>
      <c r="C75" s="98">
        <v>1798840</v>
      </c>
      <c r="D75" s="98">
        <v>6490</v>
      </c>
      <c r="E75" s="72" t="s">
        <v>672</v>
      </c>
    </row>
    <row r="76" spans="1:5" ht="15" customHeight="1" x14ac:dyDescent="0.25">
      <c r="A76" s="107" t="s">
        <v>664</v>
      </c>
      <c r="B76" s="57">
        <v>6538</v>
      </c>
      <c r="C76" s="57">
        <v>3275</v>
      </c>
      <c r="D76" s="57">
        <v>3263</v>
      </c>
      <c r="E76" s="56" t="s">
        <v>673</v>
      </c>
    </row>
  </sheetData>
  <mergeCells count="6">
    <mergeCell ref="B54:D54"/>
    <mergeCell ref="E5:E7"/>
    <mergeCell ref="A5:A7"/>
    <mergeCell ref="C5:D5"/>
    <mergeCell ref="B8:D8"/>
    <mergeCell ref="B31:D31"/>
  </mergeCells>
  <hyperlinks>
    <hyperlink ref="F2" location="'Obsah Content'!A1" display="Obsah/Content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1</vt:i4>
      </vt:variant>
    </vt:vector>
  </HeadingPairs>
  <TitlesOfParts>
    <vt:vector size="29" baseType="lpstr">
      <vt:lpstr>Obsah Content</vt:lpstr>
      <vt:lpstr>T26-1</vt:lpstr>
      <vt:lpstr>T26-2</vt:lpstr>
      <vt:lpstr>T26-3</vt:lpstr>
      <vt:lpstr>T26-4</vt:lpstr>
      <vt:lpstr>T26-5</vt:lpstr>
      <vt:lpstr>T26-6</vt:lpstr>
      <vt:lpstr>T26-7</vt:lpstr>
      <vt:lpstr>T26-8</vt:lpstr>
      <vt:lpstr>T26-9</vt:lpstr>
      <vt:lpstr>T26-10</vt:lpstr>
      <vt:lpstr>T26-11</vt:lpstr>
      <vt:lpstr>T26-12</vt:lpstr>
      <vt:lpstr>T26-13</vt:lpstr>
      <vt:lpstr>T26-14</vt:lpstr>
      <vt:lpstr>T26-15</vt:lpstr>
      <vt:lpstr>T26-16</vt:lpstr>
      <vt:lpstr>T26-17</vt:lpstr>
      <vt:lpstr>T26-18</vt:lpstr>
      <vt:lpstr>T26-19</vt:lpstr>
      <vt:lpstr>T26-20</vt:lpstr>
      <vt:lpstr>T26-21</vt:lpstr>
      <vt:lpstr>T26-22</vt:lpstr>
      <vt:lpstr>T26-23</vt:lpstr>
      <vt:lpstr>T26-24</vt:lpstr>
      <vt:lpstr>T26-25</vt:lpstr>
      <vt:lpstr>T26-26</vt:lpstr>
      <vt:lpstr>T26-27</vt:lpstr>
      <vt:lpstr>'T26-1'!OLE_LINK2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2022-01-14T11:08:03Z</dcterms:created>
  <dcterms:modified xsi:type="dcterms:W3CDTF">2023-11-15T14:02:47Z</dcterms:modified>
</cp:coreProperties>
</file>