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Zeman\tdp\TDP revízia sept2023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G96" i="2" l="1"/>
  <c r="G95" i="2" s="1"/>
  <c r="F96" i="2"/>
  <c r="F95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94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74" i="2"/>
  <c r="CP50" i="2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96" i="2"/>
  <c r="BR95" i="2"/>
  <c r="BR96" i="2"/>
  <c r="AD95" i="2"/>
  <c r="AD96" i="2"/>
  <c r="D95" i="2"/>
  <c r="D96" i="2"/>
  <c r="BY95" i="2"/>
  <c r="BY96" i="2"/>
  <c r="AS95" i="2"/>
  <c r="AS96" i="2"/>
  <c r="U95" i="2"/>
  <c r="U96" i="2"/>
  <c r="CF95" i="2"/>
  <c r="CF96" i="2"/>
  <c r="BP95" i="2"/>
  <c r="BP96" i="2"/>
  <c r="BH95" i="2"/>
  <c r="BH96" i="2"/>
  <c r="AZ95" i="2"/>
  <c r="AZ96" i="2"/>
  <c r="AJ95" i="2"/>
  <c r="AJ96" i="2"/>
  <c r="L95" i="2"/>
  <c r="L96" i="2"/>
  <c r="CE95" i="2"/>
  <c r="CE96" i="2"/>
  <c r="BW96" i="2"/>
  <c r="BW95" i="2"/>
  <c r="BO96" i="2"/>
  <c r="BO95" i="2"/>
  <c r="BG95" i="2"/>
  <c r="BG96" i="2"/>
  <c r="AY96" i="2"/>
  <c r="AY95" i="2"/>
  <c r="AQ95" i="2"/>
  <c r="AQ96" i="2"/>
  <c r="AI96" i="2"/>
  <c r="AI95" i="2"/>
  <c r="AA95" i="2"/>
  <c r="AA96" i="2"/>
  <c r="S96" i="2"/>
  <c r="S95" i="2"/>
  <c r="K95" i="2"/>
  <c r="K96" i="2"/>
  <c r="CQ90" i="2"/>
  <c r="CQ82" i="2"/>
  <c r="CQ74" i="2"/>
  <c r="CQ66" i="2"/>
  <c r="CQ58" i="2"/>
  <c r="CQ50" i="2"/>
  <c r="CQ42" i="2"/>
  <c r="CQ34" i="2"/>
  <c r="CQ26" i="2"/>
  <c r="CQ18" i="2"/>
  <c r="CQ10" i="2"/>
  <c r="Z95" i="2"/>
  <c r="Z96" i="2"/>
  <c r="R96" i="2"/>
  <c r="R95" i="2"/>
  <c r="J95" i="2"/>
  <c r="J96" i="2"/>
  <c r="AT95" i="2"/>
  <c r="AT96" i="2"/>
  <c r="N95" i="2"/>
  <c r="N96" i="2"/>
  <c r="CQ61" i="2"/>
  <c r="C96" i="2"/>
  <c r="C95" i="2"/>
  <c r="BI95" i="2"/>
  <c r="BI96" i="2"/>
  <c r="AC95" i="2"/>
  <c r="AC96" i="2"/>
  <c r="CN12" i="1"/>
  <c r="CN4" i="1" s="1"/>
  <c r="AR95" i="2"/>
  <c r="AR96" i="2"/>
  <c r="BN96" i="2"/>
  <c r="BN95" i="2"/>
  <c r="BF95" i="2"/>
  <c r="BF96" i="2"/>
  <c r="AH96" i="2"/>
  <c r="AH95" i="2"/>
  <c r="CC95" i="2"/>
  <c r="CC96" i="2"/>
  <c r="BU95" i="2"/>
  <c r="BU96" i="2"/>
  <c r="BM96" i="2"/>
  <c r="BM95" i="2"/>
  <c r="BE95" i="2"/>
  <c r="BE96" i="2"/>
  <c r="AW96" i="2"/>
  <c r="AW95" i="2"/>
  <c r="AO95" i="2"/>
  <c r="AO96" i="2"/>
  <c r="AG96" i="2"/>
  <c r="AG95" i="2"/>
  <c r="Y95" i="2"/>
  <c r="Y96" i="2"/>
  <c r="Q96" i="2"/>
  <c r="Q95" i="2"/>
  <c r="I95" i="2"/>
  <c r="I96" i="2"/>
  <c r="BZ95" i="2"/>
  <c r="BZ96" i="2"/>
  <c r="AL95" i="2"/>
  <c r="AL96" i="2"/>
  <c r="BA95" i="2"/>
  <c r="BA96" i="2"/>
  <c r="M95" i="2"/>
  <c r="M96" i="2"/>
  <c r="AB95" i="2"/>
  <c r="AB96" i="2"/>
  <c r="CD95" i="2"/>
  <c r="CD96" i="2"/>
  <c r="AP95" i="2"/>
  <c r="AP96" i="2"/>
  <c r="CB95" i="2"/>
  <c r="CB96" i="2"/>
  <c r="BT96" i="2"/>
  <c r="BT95" i="2"/>
  <c r="BL96" i="2"/>
  <c r="BL95" i="2"/>
  <c r="BD96" i="2"/>
  <c r="BD95" i="2"/>
  <c r="AV95" i="2"/>
  <c r="AV96" i="2"/>
  <c r="AN96" i="2"/>
  <c r="AN95" i="2"/>
  <c r="AF95" i="2"/>
  <c r="AF96" i="2"/>
  <c r="X96" i="2"/>
  <c r="X95" i="2"/>
  <c r="P95" i="2"/>
  <c r="P96" i="2"/>
  <c r="H96" i="2"/>
  <c r="H95" i="2"/>
  <c r="BB95" i="2"/>
  <c r="BB96" i="2"/>
  <c r="V95" i="2"/>
  <c r="V96" i="2"/>
  <c r="CQ93" i="2"/>
  <c r="BQ95" i="2"/>
  <c r="BQ96" i="2"/>
  <c r="AK95" i="2"/>
  <c r="AK96" i="2"/>
  <c r="BX95" i="2"/>
  <c r="BX96" i="2"/>
  <c r="T95" i="2"/>
  <c r="T96" i="2"/>
  <c r="BV96" i="2"/>
  <c r="BV95" i="2"/>
  <c r="AX96" i="2"/>
  <c r="AX95" i="2"/>
  <c r="CA95" i="2"/>
  <c r="CA96" i="2"/>
  <c r="BS95" i="2"/>
  <c r="BS96" i="2"/>
  <c r="BK95" i="2"/>
  <c r="BK96" i="2"/>
  <c r="BC95" i="2"/>
  <c r="BC96" i="2"/>
  <c r="AU95" i="2"/>
  <c r="AU96" i="2"/>
  <c r="AM95" i="2"/>
  <c r="AM96" i="2"/>
  <c r="AE95" i="2"/>
  <c r="AE96" i="2"/>
  <c r="W95" i="2"/>
  <c r="W96" i="2"/>
  <c r="O95" i="2"/>
  <c r="O96" i="2"/>
  <c r="E95" i="2"/>
  <c r="E96" i="2"/>
  <c r="BJ95" i="2"/>
  <c r="BJ96" i="2"/>
  <c r="CG4" i="2"/>
  <c r="CG95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<sst xmlns="http://schemas.openxmlformats.org/spreadsheetml/2006/main" count="740" uniqueCount="297">
  <si>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</si>
  <si>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</si>
  <si>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</si>
  <si>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</si>
  <si>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</si>
  <si>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</si>
  <si>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</si>
  <si>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</si>
  <si>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</si>
  <si>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</si>
  <si>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</si>
  <si>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</si>
  <si>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</si>
  <si>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</si>
  <si>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</si>
  <si>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</si>
  <si>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</si>
  <si>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</si>
  <si>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</si>
  <si>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</si>
  <si>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</si>
  <si>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</si>
  <si>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</si>
  <si>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</si>
  <si>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</si>
  <si>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</si>
  <si>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</si>
  <si>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</si>
  <si>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</si>
  <si>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</si>
  <si>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</si>
  <si>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</si>
  <si>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</si>
  <si>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</si>
  <si>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</si>
  <si>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</si>
  <si>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</si>
  <si>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</si>
  <si>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</si>
  <si>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</si>
  <si>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</si>
  <si>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</si>
  <si>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</si>
  <si>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</si>
  <si>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</si>
  <si>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</si>
  <si>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</si>
  <si>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</si>
  <si>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</si>
  <si>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</si>
  <si>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</si>
  <si>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</si>
  <si>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</si>
  <si>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</si>
  <si>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</si>
  <si>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</si>
  <si>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</si>
  <si>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</si>
  <si>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</si>
  <si>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</si>
  <si>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</si>
  <si>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</si>
  <si>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</si>
  <si>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</si>
  <si>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</si>
  <si>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</si>
  <si>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</si>
  <si>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</si>
  <si>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</si>
  <si>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</si>
  <si>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</si>
  <si>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</si>
  <si>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</si>
  <si>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</si>
  <si>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</si>
  <si>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</si>
  <si>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</si>
  <si>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</si>
  <si>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</si>
  <si>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</si>
  <si>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</si>
  <si>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</si>
  <si>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</si>
  <si>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</si>
  <si>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</si>
  <si>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</si>
  <si>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</si>
  <si>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</si>
  <si>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</si>
  <si>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</si>
  <si>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</si>
  <si>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</si>
  <si>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</si>
  <si>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</si>
  <si>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</si>
  <si>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</si>
  <si>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</si>
  <si>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Tabuľka dodávok 2019 stále ceny predchádzajúceho roku</t>
  </si>
  <si>
    <t>stále ceny
tisíc EUR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</si>
  <si>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</si>
  <si>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</si>
  <si>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</si>
  <si>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</si>
  <si>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</si>
  <si>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</si>
  <si>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</si>
  <si>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</si>
  <si>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</si>
  <si>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</si>
  <si>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</si>
  <si>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</si>
  <si>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</si>
  <si>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</si>
  <si>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</si>
  <si>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</si>
  <si>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</si>
  <si>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</si>
  <si>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</si>
  <si>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</si>
  <si>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</si>
  <si>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</si>
  <si>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</si>
  <si>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</si>
  <si>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</si>
  <si>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</si>
  <si>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</si>
  <si>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</si>
  <si>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</si>
  <si>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</si>
  <si>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</si>
  <si>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</si>
  <si>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</si>
  <si>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</si>
  <si>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</si>
  <si>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</si>
  <si>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</si>
  <si>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</si>
  <si>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</si>
  <si>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</si>
  <si>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</si>
  <si>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</si>
  <si>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</si>
  <si>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</si>
  <si>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</si>
  <si>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</si>
  <si>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</si>
  <si>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</si>
  <si>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</si>
  <si>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</si>
  <si>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</si>
  <si>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</si>
  <si>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</si>
  <si>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</si>
  <si>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</si>
  <si>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</si>
  <si>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</si>
  <si>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</si>
  <si>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</si>
  <si>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</si>
  <si>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</si>
  <si>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</si>
  <si>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</si>
  <si>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</si>
  <si>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</si>
  <si>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</si>
  <si>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</si>
  <si>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</si>
  <si>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</si>
  <si>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</si>
  <si>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</si>
  <si>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</si>
  <si>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</si>
  <si>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</si>
  <si>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</si>
  <si>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</si>
  <si>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</si>
  <si>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</si>
  <si>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</si>
  <si>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</si>
  <si>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</si>
  <si>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</si>
  <si>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</si>
  <si>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</si>
  <si>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</si>
  <si>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</si>
  <si>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</si>
  <si>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</si>
  <si>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</si>
  <si>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</si>
  <si>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</si>
  <si>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</si>
  <si>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</si>
  <si>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</si>
  <si>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</si>
  <si>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</si>
  <si>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</si>
  <si>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</si>
  <si>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</si>
  <si>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</si>
  <si>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</si>
  <si>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</si>
  <si>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</si>
  <si>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</si>
  <si>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</si>
  <si>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</si>
  <si>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</si>
  <si>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</si>
  <si>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</si>
  <si>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</si>
  <si>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</si>
  <si>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</si>
  <si>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</si>
  <si>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</si>
  <si>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</si>
  <si>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</si>
  <si>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</si>
  <si>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</si>
  <si>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</si>
  <si>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</si>
  <si>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</si>
  <si>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</si>
  <si>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</si>
  <si>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</si>
  <si>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</si>
  <si>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</si>
  <si>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</si>
  <si>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</si>
  <si>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</si>
  <si>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</si>
  <si>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</si>
  <si>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</si>
  <si>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</si>
  <si>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</si>
  <si>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</si>
  <si>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</si>
  <si>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</si>
  <si>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</si>
  <si>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</si>
  <si>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</si>
  <si>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</si>
  <si>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</si>
  <si>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</si>
  <si>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</si>
  <si>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</si>
  <si>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</si>
  <si>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</si>
  <si>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</si>
  <si>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</si>
  <si>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</si>
  <si>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</si>
  <si>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</si>
  <si>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</si>
  <si>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</si>
  <si>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</si>
  <si>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</si>
  <si>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</si>
  <si>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</si>
  <si>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</si>
  <si>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</si>
  <si>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</si>
  <si>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</si>
  <si>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</si>
  <si>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</si>
  <si>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</si>
  <si>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</si>
  <si>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</si>
  <si>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</si>
  <si>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</si>
  <si>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</si>
  <si>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</si>
  <si>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</si>
  <si>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</si>
  <si>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</si>
  <si>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2015</t>
  </si>
  <si>
    <t>NACE - Štatistická odvetvová klasifikácia ekonomických činností NACE Rev.2</t>
  </si>
  <si>
    <t>podľa metodiky ESA 2010</t>
  </si>
  <si>
    <t>Z dôvodu ochrany individuálnych údajov sú niektoré NACE agregované do sekcií resp. podsekcií</t>
  </si>
  <si>
    <t>sekcia B - NACE 05 -09</t>
  </si>
  <si>
    <t>podsekcia CA - NACE 10-12</t>
  </si>
  <si>
    <t>údaje za rok 2020 zohľadňujú revíziu ročných NÚ zo septembra 2023</t>
  </si>
  <si>
    <t>Tabuľka použitia 2019 stále ceny predchádzajúceho roku</t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</si>
  <si>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</si>
  <si>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</si>
  <si>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</si>
  <si>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</si>
  <si>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</si>
  <si>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</si>
  <si>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</si>
  <si>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KSD</t>
  </si>
  <si>
    <t>VS</t>
  </si>
  <si>
    <t>NISD</t>
  </si>
  <si>
    <t>fixného</t>
  </si>
  <si>
    <t>zásob</t>
  </si>
  <si>
    <t>cenností</t>
  </si>
  <si>
    <t>Spotreba fixného kapitálu</t>
  </si>
  <si>
    <t>Hrubá pridaná hodnota</t>
  </si>
  <si>
    <t>Produkcia ZC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</si>
</sst>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3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3" fontId="16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44" xfId="0" applyNumberFormat="1" applyFont="1" applyBorder="1" applyAlignment="1">
      <alignment horizontal="left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1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6" fillId="2" borderId="12" xfId="1" applyFont="1" applyFill="1" applyBorder="1" applyAlignment="1"/>
    <xf numFmtId="49" fontId="9" fillId="0" borderId="5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42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center" vertical="top"/>
    </xf>
    <xf numFmtId="49" fontId="18" fillId="0" borderId="18" xfId="0" applyNumberFormat="1" applyFont="1" applyBorder="1" applyAlignment="1">
      <alignment vertical="top"/>
    </xf>
    <xf numFmtId="0" fontId="20" fillId="7" borderId="0" xfId="0" applyFont="1" applyFill="1" applyAlignment="1" applyProtection="1">
      <alignment horizontal="left" vertical="top"/>
    </xf>
    <xf numFmtId="0" fontId="21" fillId="0" borderId="0" xfId="0" applyFont="1" applyAlignment="1" applyProtection="1">
      <alignment horizontal="left" wrapText="1"/>
      <protection locked="0"/>
    </xf>
    <xf numFmtId="0" fontId="23" fillId="0" borderId="0" xfId="0" applyFont="1" applyAlignment="1" applyProtection="1">
      <protection locked="0"/>
    </xf>
    <xf numFmtId="0" fontId="21" fillId="0" borderId="0" xfId="0" applyFont="1" applyProtection="1">
      <protection locked="0"/>
    </xf>
    <xf numFmtId="0" fontId="8" fillId="0" borderId="0" xfId="0" applyFont="1" applyFill="1" applyAlignment="1"/>
    <xf numFmtId="0" fontId="17" fillId="0" borderId="72" xfId="0" applyFont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1" fontId="3" fillId="0" borderId="61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3" fontId="12" fillId="0" borderId="30" xfId="0" applyNumberFormat="1" applyFont="1" applyFill="1" applyBorder="1" applyAlignment="1">
      <alignment horizontal="center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T108"/>
  <sheetViews>
    <sheetView workbookViewId="0">
      <pane xSplit="2" ySplit="3" topLeftCell="C77" activePane="bottomRight" state="frozen"/>
      <selection pane="topRight" activeCell="C1" sqref="C1"/>
      <selection pane="bottomLeft" activeCell="A4" sqref="A4"/>
      <selection pane="bottomRight" activeCell="G109" sqref="G109"/>
    </sheetView>
  </sheetViews>
  <sheetFormatPr defaultColWidth="10.28515625" defaultRowHeight="12" x14ac:dyDescent="0.2"/>
  <cols>
    <col min="1" max="1" width="8.7109375" style="12" customWidth="1"/>
    <col min="2" max="2" width="36.7109375" style="12" customWidth="1"/>
    <col min="3" max="85" width="11.7109375" style="12" customWidth="1"/>
    <col min="86" max="91" width="11.7109375" style="58" customWidth="1"/>
    <col min="92" max="92" width="11.7109375" style="12" customWidth="1"/>
    <col min="93" max="16384" width="10.28515625" style="12"/>
  </cols>
  <sheetData>
    <row r="1" spans="1:93" s="113" customFormat="1" ht="27.95" customHeight="1" x14ac:dyDescent="0.25">
      <c r="A1" s="142" t="s">
        <v>97</v>
      </c>
      <c r="B1" s="142"/>
      <c r="CH1" s="114"/>
      <c r="CI1" s="115"/>
      <c r="CJ1" s="116"/>
      <c r="CK1" s="115"/>
      <c r="CL1" s="116"/>
      <c r="CM1" s="138" t="s">
        <v>98</v>
      </c>
      <c r="CN1" s="138"/>
    </row>
    <row r="2" spans="1:93" s="113" customFormat="1" ht="80.099999999999994" customHeight="1" x14ac:dyDescent="0.25">
      <c r="A2" s="117" t="s">
        <v>91</v>
      </c>
      <c r="B2" s="118" t="s">
        <v>99</v>
      </c>
      <c r="C2" s="119" t="s">
        <v>100</v>
      </c>
      <c r="D2" s="120" t="s">
        <v>101</v>
      </c>
      <c r="E2" s="121" t="s">
        <v>102</v>
      </c>
      <c r="F2" s="60" t="s">
        <v>103</v>
      </c>
      <c r="G2" s="59" t="s">
        <v>104</v>
      </c>
      <c r="H2" s="120" t="s">
        <v>105</v>
      </c>
      <c r="I2" s="120" t="s">
        <v>106</v>
      </c>
      <c r="J2" s="120" t="s">
        <v>107</v>
      </c>
      <c r="K2" s="120" t="s">
        <v>108</v>
      </c>
      <c r="L2" s="120" t="s">
        <v>109</v>
      </c>
      <c r="M2" s="120" t="s">
        <v>110</v>
      </c>
      <c r="N2" s="120" t="s">
        <v>111</v>
      </c>
      <c r="O2" s="120" t="s">
        <v>112</v>
      </c>
      <c r="P2" s="120" t="s">
        <v>113</v>
      </c>
      <c r="Q2" s="120" t="s">
        <v>114</v>
      </c>
      <c r="R2" s="120" t="s">
        <v>115</v>
      </c>
      <c r="S2" s="120" t="s">
        <v>116</v>
      </c>
      <c r="T2" s="120" t="s">
        <v>117</v>
      </c>
      <c r="U2" s="120" t="s">
        <v>118</v>
      </c>
      <c r="V2" s="120" t="s">
        <v>119</v>
      </c>
      <c r="W2" s="120" t="s">
        <v>120</v>
      </c>
      <c r="X2" s="120" t="s">
        <v>121</v>
      </c>
      <c r="Y2" s="120" t="s">
        <v>122</v>
      </c>
      <c r="Z2" s="120" t="s">
        <v>123</v>
      </c>
      <c r="AA2" s="120" t="s">
        <v>124</v>
      </c>
      <c r="AB2" s="120" t="s">
        <v>125</v>
      </c>
      <c r="AC2" s="119" t="s">
        <v>126</v>
      </c>
      <c r="AD2" s="120" t="s">
        <v>127</v>
      </c>
      <c r="AE2" s="120" t="s">
        <v>128</v>
      </c>
      <c r="AF2" s="120" t="s">
        <v>129</v>
      </c>
      <c r="AG2" s="121" t="s">
        <v>130</v>
      </c>
      <c r="AH2" s="120" t="s">
        <v>131</v>
      </c>
      <c r="AI2" s="120" t="s">
        <v>132</v>
      </c>
      <c r="AJ2" s="120" t="s">
        <v>133</v>
      </c>
      <c r="AK2" s="119" t="s">
        <v>134</v>
      </c>
      <c r="AL2" s="120" t="s">
        <v>135</v>
      </c>
      <c r="AM2" s="121" t="s">
        <v>136</v>
      </c>
      <c r="AN2" s="120" t="s">
        <v>137</v>
      </c>
      <c r="AO2" s="120" t="s">
        <v>138</v>
      </c>
      <c r="AP2" s="120" t="s">
        <v>139</v>
      </c>
      <c r="AQ2" s="120" t="s">
        <v>140</v>
      </c>
      <c r="AR2" s="120" t="s">
        <v>141</v>
      </c>
      <c r="AS2" s="119" t="s">
        <v>142</v>
      </c>
      <c r="AT2" s="121" t="s">
        <v>143</v>
      </c>
      <c r="AU2" s="120" t="s">
        <v>144</v>
      </c>
      <c r="AV2" s="120" t="s">
        <v>145</v>
      </c>
      <c r="AW2" s="120" t="s">
        <v>146</v>
      </c>
      <c r="AX2" s="120" t="s">
        <v>147</v>
      </c>
      <c r="AY2" s="120" t="s">
        <v>148</v>
      </c>
      <c r="AZ2" s="120" t="s">
        <v>149</v>
      </c>
      <c r="BA2" s="119" t="s">
        <v>150</v>
      </c>
      <c r="BB2" s="120" t="s">
        <v>151</v>
      </c>
      <c r="BC2" s="121" t="s">
        <v>152</v>
      </c>
      <c r="BD2" s="122" t="s">
        <v>153</v>
      </c>
      <c r="BE2" s="120" t="s">
        <v>154</v>
      </c>
      <c r="BF2" s="120" t="s">
        <v>155</v>
      </c>
      <c r="BG2" s="120" t="s">
        <v>156</v>
      </c>
      <c r="BH2" s="120" t="s">
        <v>157</v>
      </c>
      <c r="BI2" s="120" t="s">
        <v>158</v>
      </c>
      <c r="BJ2" s="120" t="s">
        <v>159</v>
      </c>
      <c r="BK2" s="120" t="s">
        <v>160</v>
      </c>
      <c r="BL2" s="119" t="s">
        <v>161</v>
      </c>
      <c r="BM2" s="120" t="s">
        <v>162</v>
      </c>
      <c r="BN2" s="120" t="s">
        <v>163</v>
      </c>
      <c r="BO2" s="120" t="s">
        <v>164</v>
      </c>
      <c r="BP2" s="120" t="s">
        <v>165</v>
      </c>
      <c r="BQ2" s="121" t="s">
        <v>166</v>
      </c>
      <c r="BR2" s="122" t="s">
        <v>167</v>
      </c>
      <c r="BS2" s="122" t="s">
        <v>168</v>
      </c>
      <c r="BT2" s="120" t="s">
        <v>169</v>
      </c>
      <c r="BU2" s="120" t="s">
        <v>170</v>
      </c>
      <c r="BV2" s="120" t="s">
        <v>171</v>
      </c>
      <c r="BW2" s="119" t="s">
        <v>172</v>
      </c>
      <c r="BX2" s="120" t="s">
        <v>173</v>
      </c>
      <c r="BY2" s="120" t="s">
        <v>174</v>
      </c>
      <c r="BZ2" s="121" t="s">
        <v>175</v>
      </c>
      <c r="CA2" s="120" t="s">
        <v>176</v>
      </c>
      <c r="CB2" s="120" t="s">
        <v>177</v>
      </c>
      <c r="CC2" s="120" t="s">
        <v>178</v>
      </c>
      <c r="CD2" s="119" t="s">
        <v>179</v>
      </c>
      <c r="CE2" s="121" t="s">
        <v>180</v>
      </c>
      <c r="CF2" s="120" t="s">
        <v>181</v>
      </c>
      <c r="CG2" s="6" t="s">
        <v>182</v>
      </c>
      <c r="CH2" s="6" t="s">
        <v>183</v>
      </c>
      <c r="CI2" s="6" t="s">
        <v>184</v>
      </c>
      <c r="CJ2" s="6" t="s">
        <v>185</v>
      </c>
      <c r="CK2" s="6" t="s">
        <v>186</v>
      </c>
      <c r="CL2" s="6" t="s">
        <v>187</v>
      </c>
      <c r="CM2" s="6" t="s">
        <v>188</v>
      </c>
      <c r="CN2" s="6" t="s">
        <v>189</v>
      </c>
    </row>
    <row r="3" spans="1:93" s="112" customFormat="1" ht="12" customHeight="1" thickBot="1" x14ac:dyDescent="0.25">
      <c r="A3" s="143" t="s">
        <v>0</v>
      </c>
      <c r="B3" s="144" t="s">
        <v>190</v>
      </c>
      <c r="C3" s="145" t="s">
        <v>2</v>
      </c>
      <c r="D3" s="146" t="s">
        <v>3</v>
      </c>
      <c r="E3" s="147" t="s">
        <v>4</v>
      </c>
      <c r="F3" s="146" t="s">
        <v>95</v>
      </c>
      <c r="G3" s="148" t="s">
        <v>96</v>
      </c>
      <c r="H3" s="146" t="s">
        <v>13</v>
      </c>
      <c r="I3" s="146" t="s">
        <v>14</v>
      </c>
      <c r="J3" s="146" t="s">
        <v>15</v>
      </c>
      <c r="K3" s="146" t="s">
        <v>16</v>
      </c>
      <c r="L3" s="146" t="s">
        <v>17</v>
      </c>
      <c r="M3" s="146" t="s">
        <v>18</v>
      </c>
      <c r="N3" s="146" t="s">
        <v>19</v>
      </c>
      <c r="O3" s="146" t="s">
        <v>20</v>
      </c>
      <c r="P3" s="146" t="s">
        <v>21</v>
      </c>
      <c r="Q3" s="146" t="s">
        <v>22</v>
      </c>
      <c r="R3" s="146" t="s">
        <v>23</v>
      </c>
      <c r="S3" s="146" t="s">
        <v>24</v>
      </c>
      <c r="T3" s="146" t="s">
        <v>25</v>
      </c>
      <c r="U3" s="146" t="s">
        <v>26</v>
      </c>
      <c r="V3" s="146" t="s">
        <v>27</v>
      </c>
      <c r="W3" s="146" t="s">
        <v>28</v>
      </c>
      <c r="X3" s="146" t="s">
        <v>29</v>
      </c>
      <c r="Y3" s="146" t="s">
        <v>30</v>
      </c>
      <c r="Z3" s="146" t="s">
        <v>31</v>
      </c>
      <c r="AA3" s="146" t="s">
        <v>32</v>
      </c>
      <c r="AB3" s="146" t="s">
        <v>33</v>
      </c>
      <c r="AC3" s="145" t="s">
        <v>34</v>
      </c>
      <c r="AD3" s="146" t="s">
        <v>35</v>
      </c>
      <c r="AE3" s="146" t="s">
        <v>36</v>
      </c>
      <c r="AF3" s="146" t="s">
        <v>37</v>
      </c>
      <c r="AG3" s="147" t="s">
        <v>38</v>
      </c>
      <c r="AH3" s="146" t="s">
        <v>39</v>
      </c>
      <c r="AI3" s="146" t="s">
        <v>40</v>
      </c>
      <c r="AJ3" s="146" t="s">
        <v>41</v>
      </c>
      <c r="AK3" s="145" t="s">
        <v>42</v>
      </c>
      <c r="AL3" s="146" t="s">
        <v>43</v>
      </c>
      <c r="AM3" s="147" t="s">
        <v>44</v>
      </c>
      <c r="AN3" s="146" t="s">
        <v>45</v>
      </c>
      <c r="AO3" s="146" t="s">
        <v>46</v>
      </c>
      <c r="AP3" s="146" t="s">
        <v>47</v>
      </c>
      <c r="AQ3" s="146" t="s">
        <v>48</v>
      </c>
      <c r="AR3" s="146" t="s">
        <v>49</v>
      </c>
      <c r="AS3" s="145" t="s">
        <v>50</v>
      </c>
      <c r="AT3" s="147" t="s">
        <v>51</v>
      </c>
      <c r="AU3" s="146" t="s">
        <v>52</v>
      </c>
      <c r="AV3" s="146" t="s">
        <v>53</v>
      </c>
      <c r="AW3" s="146" t="s">
        <v>54</v>
      </c>
      <c r="AX3" s="146" t="s">
        <v>55</v>
      </c>
      <c r="AY3" s="146" t="s">
        <v>56</v>
      </c>
      <c r="AZ3" s="146" t="s">
        <v>57</v>
      </c>
      <c r="BA3" s="145" t="s">
        <v>58</v>
      </c>
      <c r="BB3" s="146" t="s">
        <v>59</v>
      </c>
      <c r="BC3" s="147" t="s">
        <v>60</v>
      </c>
      <c r="BD3" s="149" t="s">
        <v>61</v>
      </c>
      <c r="BE3" s="150" t="s">
        <v>62</v>
      </c>
      <c r="BF3" s="150" t="s">
        <v>63</v>
      </c>
      <c r="BG3" s="150" t="s">
        <v>64</v>
      </c>
      <c r="BH3" s="150" t="s">
        <v>65</v>
      </c>
      <c r="BI3" s="150" t="s">
        <v>66</v>
      </c>
      <c r="BJ3" s="150" t="s">
        <v>67</v>
      </c>
      <c r="BK3" s="150" t="s">
        <v>68</v>
      </c>
      <c r="BL3" s="151" t="s">
        <v>69</v>
      </c>
      <c r="BM3" s="150" t="s">
        <v>70</v>
      </c>
      <c r="BN3" s="150" t="s">
        <v>71</v>
      </c>
      <c r="BO3" s="150" t="s">
        <v>72</v>
      </c>
      <c r="BP3" s="150" t="s">
        <v>73</v>
      </c>
      <c r="BQ3" s="152" t="s">
        <v>74</v>
      </c>
      <c r="BR3" s="149" t="s">
        <v>75</v>
      </c>
      <c r="BS3" s="149" t="s">
        <v>76</v>
      </c>
      <c r="BT3" s="150" t="s">
        <v>77</v>
      </c>
      <c r="BU3" s="150" t="s">
        <v>78</v>
      </c>
      <c r="BV3" s="150" t="s">
        <v>79</v>
      </c>
      <c r="BW3" s="151" t="s">
        <v>80</v>
      </c>
      <c r="BX3" s="150" t="s">
        <v>81</v>
      </c>
      <c r="BY3" s="150" t="s">
        <v>82</v>
      </c>
      <c r="BZ3" s="152" t="s">
        <v>83</v>
      </c>
      <c r="CA3" s="150" t="s">
        <v>84</v>
      </c>
      <c r="CB3" s="150" t="s">
        <v>85</v>
      </c>
      <c r="CC3" s="150" t="s">
        <v>86</v>
      </c>
      <c r="CD3" s="151" t="s">
        <v>87</v>
      </c>
      <c r="CE3" s="152" t="s">
        <v>88</v>
      </c>
      <c r="CF3" s="150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153"/>
      <c r="B4" s="129" t="s">
        <v>191</v>
      </c>
      <c r="C4" s="99">
        <f>SUM(C5:C93)</f>
        <v>2679101</v>
      </c>
      <c r="D4" s="100">
        <f t="shared" ref="D4:BI4" si="0">SUM(D5:D93)</f>
        <v>1146781</v>
      </c>
      <c r="E4" s="107">
        <f t="shared" si="0"/>
        <v>10660</v>
      </c>
      <c r="F4" s="107">
        <f t="shared" si="0"/>
        <v>376040</v>
      </c>
      <c r="G4" s="107">
        <f t="shared" si="0"/>
        <v>4043012</v>
      </c>
      <c r="H4" s="100">
        <f t="shared" si="0"/>
        <v>427927</v>
      </c>
      <c r="I4" s="100">
        <f t="shared" si="0"/>
        <v>484170</v>
      </c>
      <c r="J4" s="100">
        <f t="shared" si="0"/>
        <v>653970</v>
      </c>
      <c r="K4" s="100">
        <f t="shared" si="0"/>
        <v>1462054</v>
      </c>
      <c r="L4" s="100">
        <f t="shared" si="0"/>
        <v>1371910</v>
      </c>
      <c r="M4" s="100">
        <f t="shared" si="0"/>
        <v>461597</v>
      </c>
      <c r="N4" s="100">
        <f t="shared" si="0"/>
        <v>3773915</v>
      </c>
      <c r="O4" s="100">
        <f t="shared" si="0"/>
        <v>1830212</v>
      </c>
      <c r="P4" s="100">
        <f t="shared" si="0"/>
        <v>176557</v>
      </c>
      <c r="Q4" s="100">
        <f t="shared" si="0"/>
        <v>4575777</v>
      </c>
      <c r="R4" s="100">
        <f t="shared" si="0"/>
        <v>2075247</v>
      </c>
      <c r="S4" s="100">
        <f t="shared" si="0"/>
        <v>4612673</v>
      </c>
      <c r="T4" s="100">
        <f t="shared" si="0"/>
        <v>6608600</v>
      </c>
      <c r="U4" s="100">
        <f t="shared" si="0"/>
        <v>4427631</v>
      </c>
      <c r="V4" s="100">
        <f t="shared" si="0"/>
        <v>4040587</v>
      </c>
      <c r="W4" s="100">
        <f t="shared" si="0"/>
        <v>5447390</v>
      </c>
      <c r="X4" s="100">
        <f t="shared" si="0"/>
        <v>30764241</v>
      </c>
      <c r="Y4" s="100">
        <f t="shared" si="0"/>
        <v>505881</v>
      </c>
      <c r="Z4" s="100">
        <f t="shared" si="0"/>
        <v>991000</v>
      </c>
      <c r="AA4" s="100">
        <f t="shared" si="0"/>
        <v>598535</v>
      </c>
      <c r="AB4" s="100">
        <f t="shared" si="0"/>
        <v>1579484</v>
      </c>
      <c r="AC4" s="101">
        <f t="shared" si="0"/>
        <v>10361955</v>
      </c>
      <c r="AD4" s="100">
        <f t="shared" si="0"/>
        <v>590108</v>
      </c>
      <c r="AE4" s="100">
        <f t="shared" si="0"/>
        <v>34140</v>
      </c>
      <c r="AF4" s="100">
        <f t="shared" si="0"/>
        <v>937094</v>
      </c>
      <c r="AG4" s="100">
        <f t="shared" si="0"/>
        <v>11099</v>
      </c>
      <c r="AH4" s="101">
        <f t="shared" si="0"/>
        <v>5543332</v>
      </c>
      <c r="AI4" s="100">
        <f t="shared" si="0"/>
        <v>2968670</v>
      </c>
      <c r="AJ4" s="102">
        <f t="shared" si="0"/>
        <v>6008544</v>
      </c>
      <c r="AK4" s="100">
        <f t="shared" si="0"/>
        <v>2032728</v>
      </c>
      <c r="AL4" s="100">
        <f t="shared" si="0"/>
        <v>8848275</v>
      </c>
      <c r="AM4" s="100">
        <f t="shared" si="0"/>
        <v>7741715</v>
      </c>
      <c r="AN4" s="101">
        <f t="shared" si="0"/>
        <v>6407257</v>
      </c>
      <c r="AO4" s="100">
        <f t="shared" si="0"/>
        <v>42706</v>
      </c>
      <c r="AP4" s="100">
        <f t="shared" si="0"/>
        <v>160626</v>
      </c>
      <c r="AQ4" s="100">
        <f t="shared" si="0"/>
        <v>4614909</v>
      </c>
      <c r="AR4" s="102">
        <f t="shared" si="0"/>
        <v>769318</v>
      </c>
      <c r="AS4" s="100">
        <f t="shared" si="0"/>
        <v>666484</v>
      </c>
      <c r="AT4" s="100">
        <f t="shared" si="0"/>
        <v>1560148</v>
      </c>
      <c r="AU4" s="101">
        <f t="shared" si="0"/>
        <v>367658</v>
      </c>
      <c r="AV4" s="100">
        <f t="shared" si="0"/>
        <v>369387</v>
      </c>
      <c r="AW4" s="100">
        <f t="shared" si="0"/>
        <v>287824</v>
      </c>
      <c r="AX4" s="100">
        <f t="shared" si="0"/>
        <v>2111383</v>
      </c>
      <c r="AY4" s="100">
        <f t="shared" si="0"/>
        <v>3813418</v>
      </c>
      <c r="AZ4" s="102">
        <f t="shared" si="0"/>
        <v>970587</v>
      </c>
      <c r="BA4" s="100">
        <f t="shared" si="0"/>
        <v>2859217</v>
      </c>
      <c r="BB4" s="100">
        <f t="shared" si="0"/>
        <v>1161536</v>
      </c>
      <c r="BC4" s="100">
        <f t="shared" si="0"/>
        <v>569225</v>
      </c>
      <c r="BD4" s="103">
        <f t="shared" si="0"/>
        <v>11599258</v>
      </c>
      <c r="BE4" s="100">
        <f t="shared" si="0"/>
        <v>1893177</v>
      </c>
      <c r="BF4" s="100">
        <f t="shared" si="0"/>
        <v>2549707</v>
      </c>
      <c r="BG4" s="100">
        <f t="shared" si="0"/>
        <v>2158798</v>
      </c>
      <c r="BH4" s="100">
        <f t="shared" si="0"/>
        <v>398438</v>
      </c>
      <c r="BI4" s="100">
        <f t="shared" si="0"/>
        <v>1691996</v>
      </c>
      <c r="BJ4" s="100">
        <f t="shared" ref="BJ4:CN4" si="1">SUM(BJ5:BJ93)</f>
        <v>722283</v>
      </c>
      <c r="BK4" s="100">
        <f t="shared" si="1"/>
        <v>58640</v>
      </c>
      <c r="BL4" s="101">
        <f t="shared" si="1"/>
        <v>637431</v>
      </c>
      <c r="BM4" s="100">
        <f t="shared" si="1"/>
        <v>464308</v>
      </c>
      <c r="BN4" s="100">
        <f t="shared" si="1"/>
        <v>745939</v>
      </c>
      <c r="BO4" s="100">
        <f t="shared" si="1"/>
        <v>413753</v>
      </c>
      <c r="BP4" s="100">
        <f t="shared" si="1"/>
        <v>765685</v>
      </c>
      <c r="BQ4" s="102">
        <f t="shared" si="1"/>
        <v>2811844</v>
      </c>
      <c r="BR4" s="100">
        <f t="shared" si="1"/>
        <v>8131590</v>
      </c>
      <c r="BS4" s="103">
        <f t="shared" si="1"/>
        <v>4146322</v>
      </c>
      <c r="BT4" s="100">
        <f t="shared" si="1"/>
        <v>4350038</v>
      </c>
      <c r="BU4" s="100">
        <f t="shared" si="1"/>
        <v>616871</v>
      </c>
      <c r="BV4" s="102">
        <f t="shared" si="1"/>
        <v>264445</v>
      </c>
      <c r="BW4" s="100">
        <f t="shared" si="1"/>
        <v>289046</v>
      </c>
      <c r="BX4" s="100">
        <f t="shared" si="1"/>
        <v>233618</v>
      </c>
      <c r="BY4" s="100">
        <f t="shared" si="1"/>
        <v>2961599</v>
      </c>
      <c r="BZ4" s="100">
        <f t="shared" si="1"/>
        <v>532899</v>
      </c>
      <c r="CA4" s="101">
        <f t="shared" si="1"/>
        <v>609265</v>
      </c>
      <c r="CB4" s="100">
        <f t="shared" si="1"/>
        <v>179198</v>
      </c>
      <c r="CC4" s="102">
        <f t="shared" si="1"/>
        <v>710078</v>
      </c>
      <c r="CD4" s="100">
        <f t="shared" si="1"/>
        <v>50737</v>
      </c>
      <c r="CE4" s="100">
        <f t="shared" si="1"/>
        <v>0</v>
      </c>
      <c r="CF4" s="103">
        <f t="shared" si="1"/>
        <v>0</v>
      </c>
      <c r="CG4" s="63">
        <f t="shared" si="1"/>
        <v>206921258</v>
      </c>
      <c r="CH4" s="61">
        <f t="shared" si="1"/>
        <v>6368985</v>
      </c>
      <c r="CI4" s="61">
        <f t="shared" si="1"/>
        <v>3935616</v>
      </c>
      <c r="CJ4" s="61">
        <f t="shared" si="1"/>
        <v>-376680</v>
      </c>
      <c r="CK4" s="61">
        <f t="shared" si="1"/>
        <v>0</v>
      </c>
      <c r="CL4" s="61">
        <f t="shared" si="1"/>
        <v>0</v>
      </c>
      <c r="CM4" s="61">
        <f t="shared" si="1"/>
        <v>86295295</v>
      </c>
      <c r="CN4" s="62">
        <f t="shared" si="1"/>
        <v>303144474</v>
      </c>
      <c r="CO4" s="13"/>
    </row>
    <row r="5" spans="1:93" x14ac:dyDescent="0.2">
      <c r="A5" s="154" t="s">
        <v>2</v>
      </c>
      <c r="B5" s="155" t="s">
        <v>192</v>
      </c>
      <c r="C5" s="15">
        <v>2342571</v>
      </c>
      <c r="D5" s="15">
        <v>10537</v>
      </c>
      <c r="E5" s="15">
        <v>419</v>
      </c>
      <c r="F5" s="15">
        <v>19</v>
      </c>
      <c r="G5" s="15">
        <v>22283</v>
      </c>
      <c r="H5" s="15">
        <v>0</v>
      </c>
      <c r="I5" s="15">
        <v>233</v>
      </c>
      <c r="J5" s="15">
        <v>0</v>
      </c>
      <c r="K5" s="15">
        <v>3151</v>
      </c>
      <c r="L5" s="15">
        <v>0</v>
      </c>
      <c r="M5" s="15">
        <v>0</v>
      </c>
      <c r="N5" s="15">
        <v>0</v>
      </c>
      <c r="O5" s="15">
        <v>198</v>
      </c>
      <c r="P5" s="15">
        <v>0</v>
      </c>
      <c r="Q5" s="15">
        <v>0</v>
      </c>
      <c r="R5" s="15">
        <v>152</v>
      </c>
      <c r="S5" s="15">
        <v>0</v>
      </c>
      <c r="T5" s="15">
        <v>452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264</v>
      </c>
      <c r="AB5" s="15">
        <v>0</v>
      </c>
      <c r="AC5" s="14">
        <v>0</v>
      </c>
      <c r="AD5" s="15">
        <v>0</v>
      </c>
      <c r="AE5" s="15">
        <v>0</v>
      </c>
      <c r="AF5" s="15">
        <v>585</v>
      </c>
      <c r="AG5" s="16">
        <v>0</v>
      </c>
      <c r="AH5" s="15">
        <v>21</v>
      </c>
      <c r="AI5" s="15">
        <v>39</v>
      </c>
      <c r="AJ5" s="16">
        <v>2773</v>
      </c>
      <c r="AK5" s="15">
        <v>0</v>
      </c>
      <c r="AL5" s="15">
        <v>96596</v>
      </c>
      <c r="AM5" s="16">
        <v>34042</v>
      </c>
      <c r="AN5" s="15">
        <v>15795</v>
      </c>
      <c r="AO5" s="15">
        <v>220</v>
      </c>
      <c r="AP5" s="15">
        <v>0</v>
      </c>
      <c r="AQ5" s="15">
        <v>0</v>
      </c>
      <c r="AR5" s="16">
        <v>0</v>
      </c>
      <c r="AS5" s="15">
        <v>828</v>
      </c>
      <c r="AT5" s="16">
        <v>5833</v>
      </c>
      <c r="AU5" s="15">
        <v>606</v>
      </c>
      <c r="AV5" s="15">
        <v>65</v>
      </c>
      <c r="AW5" s="15">
        <v>0</v>
      </c>
      <c r="AX5" s="15">
        <v>0</v>
      </c>
      <c r="AY5" s="15">
        <v>0</v>
      </c>
      <c r="AZ5" s="16">
        <v>0</v>
      </c>
      <c r="BA5" s="15">
        <v>0</v>
      </c>
      <c r="BB5" s="15">
        <v>0</v>
      </c>
      <c r="BC5" s="16">
        <v>0</v>
      </c>
      <c r="BD5" s="17">
        <v>0</v>
      </c>
      <c r="BE5" s="15">
        <v>502</v>
      </c>
      <c r="BF5" s="15">
        <v>3059</v>
      </c>
      <c r="BG5" s="15">
        <v>0</v>
      </c>
      <c r="BH5" s="15">
        <v>1048</v>
      </c>
      <c r="BI5" s="15">
        <v>1939</v>
      </c>
      <c r="BJ5" s="15">
        <v>0</v>
      </c>
      <c r="BK5" s="16">
        <v>4188</v>
      </c>
      <c r="BL5" s="15">
        <v>0</v>
      </c>
      <c r="BM5" s="15">
        <v>51</v>
      </c>
      <c r="BN5" s="15">
        <v>0</v>
      </c>
      <c r="BO5" s="15">
        <v>0</v>
      </c>
      <c r="BP5" s="15">
        <v>306</v>
      </c>
      <c r="BQ5" s="16">
        <v>24517</v>
      </c>
      <c r="BR5" s="17">
        <v>1495</v>
      </c>
      <c r="BS5" s="17">
        <v>3094</v>
      </c>
      <c r="BT5" s="15">
        <v>79</v>
      </c>
      <c r="BU5" s="15">
        <v>488</v>
      </c>
      <c r="BV5" s="16">
        <v>56</v>
      </c>
      <c r="BW5" s="15">
        <v>1</v>
      </c>
      <c r="BX5" s="15">
        <v>0</v>
      </c>
      <c r="BY5" s="15">
        <v>0</v>
      </c>
      <c r="BZ5" s="16">
        <v>32</v>
      </c>
      <c r="CA5" s="15">
        <v>1545</v>
      </c>
      <c r="CB5" s="15">
        <v>0</v>
      </c>
      <c r="CC5" s="16">
        <v>0</v>
      </c>
      <c r="CD5" s="15">
        <v>0</v>
      </c>
      <c r="CE5" s="16">
        <v>0</v>
      </c>
      <c r="CF5" s="15">
        <v>0</v>
      </c>
      <c r="CG5" s="71">
        <f t="shared" ref="CG5:CG36" si="2">SUM(C5:CF5)</f>
        <v>2580082</v>
      </c>
      <c r="CH5" s="18">
        <v>169299</v>
      </c>
      <c r="CI5" s="19">
        <v>320</v>
      </c>
      <c r="CJ5" s="18">
        <v>0</v>
      </c>
      <c r="CK5" s="18">
        <v>427763</v>
      </c>
      <c r="CL5" s="18">
        <v>23817</v>
      </c>
      <c r="CM5" s="20">
        <v>1110857</v>
      </c>
      <c r="CN5" s="2">
        <f>SUM(CG5:CM5)</f>
        <v>4312138</v>
      </c>
      <c r="CO5" s="13"/>
    </row>
    <row r="6" spans="1:93" x14ac:dyDescent="0.2">
      <c r="A6" s="156" t="s">
        <v>3</v>
      </c>
      <c r="B6" s="157" t="s">
        <v>193</v>
      </c>
      <c r="C6" s="22">
        <v>5750</v>
      </c>
      <c r="D6" s="22">
        <v>1032714</v>
      </c>
      <c r="E6" s="22">
        <v>0</v>
      </c>
      <c r="F6" s="22">
        <v>0</v>
      </c>
      <c r="G6" s="22">
        <v>2048</v>
      </c>
      <c r="H6" s="22">
        <v>0</v>
      </c>
      <c r="I6" s="22">
        <v>0</v>
      </c>
      <c r="J6" s="22">
        <v>0</v>
      </c>
      <c r="K6" s="22">
        <v>25183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210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1">
        <v>0</v>
      </c>
      <c r="AD6" s="22">
        <v>3</v>
      </c>
      <c r="AE6" s="22">
        <v>0</v>
      </c>
      <c r="AF6" s="22">
        <v>971</v>
      </c>
      <c r="AG6" s="23">
        <v>0</v>
      </c>
      <c r="AH6" s="22">
        <v>7602</v>
      </c>
      <c r="AI6" s="22">
        <v>0</v>
      </c>
      <c r="AJ6" s="23">
        <v>1617</v>
      </c>
      <c r="AK6" s="22">
        <v>0</v>
      </c>
      <c r="AL6" s="22">
        <v>42591</v>
      </c>
      <c r="AM6" s="23">
        <v>9949</v>
      </c>
      <c r="AN6" s="22">
        <v>1032</v>
      </c>
      <c r="AO6" s="22">
        <v>0</v>
      </c>
      <c r="AP6" s="22">
        <v>0</v>
      </c>
      <c r="AQ6" s="22">
        <v>0</v>
      </c>
      <c r="AR6" s="23">
        <v>0</v>
      </c>
      <c r="AS6" s="22">
        <v>0</v>
      </c>
      <c r="AT6" s="23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3">
        <v>0</v>
      </c>
      <c r="BA6" s="22">
        <v>0</v>
      </c>
      <c r="BB6" s="22">
        <v>0</v>
      </c>
      <c r="BC6" s="23">
        <v>0</v>
      </c>
      <c r="BD6" s="24">
        <v>635</v>
      </c>
      <c r="BE6" s="22">
        <v>0</v>
      </c>
      <c r="BF6" s="22">
        <v>0</v>
      </c>
      <c r="BG6" s="22">
        <v>13946</v>
      </c>
      <c r="BH6" s="22">
        <v>555</v>
      </c>
      <c r="BI6" s="22">
        <v>0</v>
      </c>
      <c r="BJ6" s="22">
        <v>0</v>
      </c>
      <c r="BK6" s="23">
        <v>0</v>
      </c>
      <c r="BL6" s="22">
        <v>0</v>
      </c>
      <c r="BM6" s="22">
        <v>0</v>
      </c>
      <c r="BN6" s="22">
        <v>0</v>
      </c>
      <c r="BO6" s="22">
        <v>0</v>
      </c>
      <c r="BP6" s="22">
        <v>728</v>
      </c>
      <c r="BQ6" s="23">
        <v>39</v>
      </c>
      <c r="BR6" s="24">
        <v>2690</v>
      </c>
      <c r="BS6" s="24">
        <v>1067</v>
      </c>
      <c r="BT6" s="22">
        <v>0</v>
      </c>
      <c r="BU6" s="22">
        <v>14</v>
      </c>
      <c r="BV6" s="23">
        <v>6</v>
      </c>
      <c r="BW6" s="22">
        <v>0</v>
      </c>
      <c r="BX6" s="22">
        <v>0</v>
      </c>
      <c r="BY6" s="22">
        <v>0</v>
      </c>
      <c r="BZ6" s="23">
        <v>1</v>
      </c>
      <c r="CA6" s="22">
        <v>6604</v>
      </c>
      <c r="CB6" s="22">
        <v>0</v>
      </c>
      <c r="CC6" s="23">
        <v>4866</v>
      </c>
      <c r="CD6" s="22">
        <v>0</v>
      </c>
      <c r="CE6" s="23">
        <v>0</v>
      </c>
      <c r="CF6" s="22">
        <v>0</v>
      </c>
      <c r="CG6" s="71">
        <f t="shared" si="2"/>
        <v>1160821</v>
      </c>
      <c r="CH6" s="18">
        <v>20774</v>
      </c>
      <c r="CI6" s="25">
        <v>62</v>
      </c>
      <c r="CJ6" s="18">
        <v>0</v>
      </c>
      <c r="CK6" s="18">
        <v>59543</v>
      </c>
      <c r="CL6" s="18">
        <v>6148</v>
      </c>
      <c r="CM6" s="20">
        <v>97389</v>
      </c>
      <c r="CN6" s="2">
        <f t="shared" ref="CN6:CN69" si="3">SUM(CG6:CM6)</f>
        <v>1344737</v>
      </c>
      <c r="CO6" s="13"/>
    </row>
    <row r="7" spans="1:93" x14ac:dyDescent="0.2">
      <c r="A7" s="156" t="s">
        <v>4</v>
      </c>
      <c r="B7" s="157" t="s">
        <v>194</v>
      </c>
      <c r="C7" s="22">
        <v>337</v>
      </c>
      <c r="D7" s="22">
        <v>118</v>
      </c>
      <c r="E7" s="22">
        <v>7814</v>
      </c>
      <c r="F7" s="22">
        <v>0</v>
      </c>
      <c r="G7" s="22">
        <v>0</v>
      </c>
      <c r="H7" s="22">
        <v>69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1">
        <v>0</v>
      </c>
      <c r="AD7" s="22">
        <v>37</v>
      </c>
      <c r="AE7" s="22">
        <v>0</v>
      </c>
      <c r="AF7" s="22">
        <v>0</v>
      </c>
      <c r="AG7" s="23">
        <v>0</v>
      </c>
      <c r="AH7" s="22">
        <v>0</v>
      </c>
      <c r="AI7" s="22">
        <v>0</v>
      </c>
      <c r="AJ7" s="23">
        <v>0</v>
      </c>
      <c r="AK7" s="22">
        <v>0</v>
      </c>
      <c r="AL7" s="22">
        <v>189</v>
      </c>
      <c r="AM7" s="23">
        <v>0</v>
      </c>
      <c r="AN7" s="22">
        <v>0</v>
      </c>
      <c r="AO7" s="22">
        <v>0</v>
      </c>
      <c r="AP7" s="22">
        <v>0</v>
      </c>
      <c r="AQ7" s="22">
        <v>0</v>
      </c>
      <c r="AR7" s="23">
        <v>0</v>
      </c>
      <c r="AS7" s="22">
        <v>0</v>
      </c>
      <c r="AT7" s="23">
        <v>1249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0</v>
      </c>
      <c r="BA7" s="22">
        <v>0</v>
      </c>
      <c r="BB7" s="22">
        <v>0</v>
      </c>
      <c r="BC7" s="23">
        <v>0</v>
      </c>
      <c r="BD7" s="24">
        <v>0</v>
      </c>
      <c r="BE7" s="22">
        <v>0</v>
      </c>
      <c r="BF7" s="22">
        <v>0</v>
      </c>
      <c r="BG7" s="22">
        <v>524</v>
      </c>
      <c r="BH7" s="22">
        <v>0</v>
      </c>
      <c r="BI7" s="22">
        <v>0</v>
      </c>
      <c r="BJ7" s="22">
        <v>0</v>
      </c>
      <c r="BK7" s="23">
        <v>0</v>
      </c>
      <c r="BL7" s="22">
        <v>0</v>
      </c>
      <c r="BM7" s="22">
        <v>0</v>
      </c>
      <c r="BN7" s="22">
        <v>0</v>
      </c>
      <c r="BO7" s="22">
        <v>0</v>
      </c>
      <c r="BP7" s="22">
        <v>0</v>
      </c>
      <c r="BQ7" s="23">
        <v>0</v>
      </c>
      <c r="BR7" s="24">
        <v>3</v>
      </c>
      <c r="BS7" s="24">
        <v>3</v>
      </c>
      <c r="BT7" s="22">
        <v>0</v>
      </c>
      <c r="BU7" s="22">
        <v>0</v>
      </c>
      <c r="BV7" s="23">
        <v>14</v>
      </c>
      <c r="BW7" s="22">
        <v>0</v>
      </c>
      <c r="BX7" s="22">
        <v>0</v>
      </c>
      <c r="BY7" s="22">
        <v>0</v>
      </c>
      <c r="BZ7" s="23">
        <v>0</v>
      </c>
      <c r="CA7" s="22">
        <v>1016</v>
      </c>
      <c r="CB7" s="22">
        <v>0</v>
      </c>
      <c r="CC7" s="23">
        <v>0</v>
      </c>
      <c r="CD7" s="22">
        <v>0</v>
      </c>
      <c r="CE7" s="23">
        <v>0</v>
      </c>
      <c r="CF7" s="22">
        <v>0</v>
      </c>
      <c r="CG7" s="71">
        <f t="shared" si="2"/>
        <v>11373</v>
      </c>
      <c r="CH7" s="18">
        <v>1313</v>
      </c>
      <c r="CI7" s="25">
        <v>1</v>
      </c>
      <c r="CJ7" s="18">
        <v>0</v>
      </c>
      <c r="CK7" s="18">
        <v>7015</v>
      </c>
      <c r="CL7" s="18">
        <v>460</v>
      </c>
      <c r="CM7" s="20">
        <v>10292</v>
      </c>
      <c r="CN7" s="2">
        <f t="shared" si="3"/>
        <v>30454</v>
      </c>
      <c r="CO7" s="13"/>
    </row>
    <row r="8" spans="1:93" x14ac:dyDescent="0.2">
      <c r="A8" s="154" t="s">
        <v>5</v>
      </c>
      <c r="B8" s="155" t="s">
        <v>195</v>
      </c>
      <c r="C8" s="27">
        <v>0</v>
      </c>
      <c r="D8" s="27">
        <v>0</v>
      </c>
      <c r="E8" s="27">
        <v>0</v>
      </c>
      <c r="F8" s="27">
        <v>79738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7">
        <v>0</v>
      </c>
      <c r="AG8" s="28">
        <v>0</v>
      </c>
      <c r="AH8" s="27">
        <v>0</v>
      </c>
      <c r="AI8" s="27">
        <v>0</v>
      </c>
      <c r="AJ8" s="28">
        <v>0</v>
      </c>
      <c r="AK8" s="27">
        <v>0</v>
      </c>
      <c r="AL8" s="27">
        <v>0</v>
      </c>
      <c r="AM8" s="28">
        <v>0</v>
      </c>
      <c r="AN8" s="27">
        <v>0</v>
      </c>
      <c r="AO8" s="27">
        <v>0</v>
      </c>
      <c r="AP8" s="27">
        <v>0</v>
      </c>
      <c r="AQ8" s="27">
        <v>0</v>
      </c>
      <c r="AR8" s="28">
        <v>0</v>
      </c>
      <c r="AS8" s="27">
        <v>0</v>
      </c>
      <c r="AT8" s="28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0</v>
      </c>
      <c r="BA8" s="27">
        <v>0</v>
      </c>
      <c r="BB8" s="27">
        <v>0</v>
      </c>
      <c r="BC8" s="28">
        <v>0</v>
      </c>
      <c r="BD8" s="29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8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8">
        <v>0</v>
      </c>
      <c r="BR8" s="29">
        <v>0</v>
      </c>
      <c r="BS8" s="29">
        <v>354</v>
      </c>
      <c r="BT8" s="27">
        <v>0</v>
      </c>
      <c r="BU8" s="27">
        <v>97</v>
      </c>
      <c r="BV8" s="28">
        <v>0</v>
      </c>
      <c r="BW8" s="27">
        <v>0</v>
      </c>
      <c r="BX8" s="27">
        <v>0</v>
      </c>
      <c r="BY8" s="27">
        <v>0</v>
      </c>
      <c r="BZ8" s="28">
        <v>0</v>
      </c>
      <c r="CA8" s="27">
        <v>109</v>
      </c>
      <c r="CB8" s="27">
        <v>0</v>
      </c>
      <c r="CC8" s="28">
        <v>0</v>
      </c>
      <c r="CD8" s="27">
        <v>0</v>
      </c>
      <c r="CE8" s="28">
        <v>0</v>
      </c>
      <c r="CF8" s="27">
        <v>0</v>
      </c>
      <c r="CG8" s="79">
        <f t="shared" si="2"/>
        <v>80298</v>
      </c>
      <c r="CH8" s="30">
        <v>15967</v>
      </c>
      <c r="CI8" s="19">
        <v>1179</v>
      </c>
      <c r="CJ8" s="30">
        <v>0</v>
      </c>
      <c r="CK8" s="30">
        <v>45676</v>
      </c>
      <c r="CL8" s="30">
        <v>4575</v>
      </c>
      <c r="CM8" s="31">
        <v>504128</v>
      </c>
      <c r="CN8" s="3">
        <f t="shared" si="3"/>
        <v>651823</v>
      </c>
      <c r="CO8" s="13"/>
    </row>
    <row r="9" spans="1:93" x14ac:dyDescent="0.2">
      <c r="A9" s="156" t="s">
        <v>6</v>
      </c>
      <c r="B9" s="157" t="s">
        <v>196</v>
      </c>
      <c r="C9" s="22">
        <v>11</v>
      </c>
      <c r="D9" s="22">
        <v>0</v>
      </c>
      <c r="E9" s="22">
        <v>0</v>
      </c>
      <c r="F9" s="22">
        <v>318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1</v>
      </c>
      <c r="R9" s="22">
        <v>0</v>
      </c>
      <c r="S9" s="22">
        <v>0</v>
      </c>
      <c r="T9" s="22">
        <v>44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1">
        <v>0</v>
      </c>
      <c r="AD9" s="22">
        <v>0</v>
      </c>
      <c r="AE9" s="22">
        <v>0</v>
      </c>
      <c r="AF9" s="22">
        <v>0</v>
      </c>
      <c r="AG9" s="23">
        <v>0</v>
      </c>
      <c r="AH9" s="22">
        <v>0</v>
      </c>
      <c r="AI9" s="22">
        <v>0</v>
      </c>
      <c r="AJ9" s="23">
        <v>0</v>
      </c>
      <c r="AK9" s="22">
        <v>0</v>
      </c>
      <c r="AL9" s="22">
        <v>0</v>
      </c>
      <c r="AM9" s="23">
        <v>22</v>
      </c>
      <c r="AN9" s="22">
        <v>0</v>
      </c>
      <c r="AO9" s="22">
        <v>0</v>
      </c>
      <c r="AP9" s="22">
        <v>0</v>
      </c>
      <c r="AQ9" s="22">
        <v>0</v>
      </c>
      <c r="AR9" s="23">
        <v>0</v>
      </c>
      <c r="AS9" s="22">
        <v>0</v>
      </c>
      <c r="AT9" s="23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0</v>
      </c>
      <c r="BA9" s="22">
        <v>0</v>
      </c>
      <c r="BB9" s="22">
        <v>0</v>
      </c>
      <c r="BC9" s="23">
        <v>0</v>
      </c>
      <c r="BD9" s="24">
        <v>126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3">
        <v>0</v>
      </c>
      <c r="BR9" s="24">
        <v>3</v>
      </c>
      <c r="BS9" s="24">
        <v>52</v>
      </c>
      <c r="BT9" s="22">
        <v>0</v>
      </c>
      <c r="BU9" s="22">
        <v>4</v>
      </c>
      <c r="BV9" s="23">
        <v>0</v>
      </c>
      <c r="BW9" s="22">
        <v>0</v>
      </c>
      <c r="BX9" s="22">
        <v>0</v>
      </c>
      <c r="BY9" s="22">
        <v>0</v>
      </c>
      <c r="BZ9" s="23">
        <v>0</v>
      </c>
      <c r="CA9" s="22">
        <v>0</v>
      </c>
      <c r="CB9" s="22">
        <v>0</v>
      </c>
      <c r="CC9" s="23">
        <v>0</v>
      </c>
      <c r="CD9" s="22">
        <v>0</v>
      </c>
      <c r="CE9" s="23">
        <v>0</v>
      </c>
      <c r="CF9" s="22">
        <v>0</v>
      </c>
      <c r="CG9" s="71">
        <f t="shared" si="2"/>
        <v>581</v>
      </c>
      <c r="CH9" s="18">
        <v>576</v>
      </c>
      <c r="CI9" s="25">
        <v>45192</v>
      </c>
      <c r="CJ9" s="18">
        <v>0</v>
      </c>
      <c r="CK9" s="18">
        <v>28541</v>
      </c>
      <c r="CL9" s="18">
        <v>3182</v>
      </c>
      <c r="CM9" s="20">
        <v>4047756</v>
      </c>
      <c r="CN9" s="2">
        <f t="shared" si="3"/>
        <v>4125828</v>
      </c>
      <c r="CO9" s="13"/>
    </row>
    <row r="10" spans="1:93" x14ac:dyDescent="0.2">
      <c r="A10" s="156" t="s">
        <v>7</v>
      </c>
      <c r="B10" s="157" t="s">
        <v>197</v>
      </c>
      <c r="C10" s="22">
        <v>0</v>
      </c>
      <c r="D10" s="22">
        <v>0</v>
      </c>
      <c r="E10" s="22">
        <v>0</v>
      </c>
      <c r="F10" s="22">
        <v>15299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204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1">
        <v>0</v>
      </c>
      <c r="AD10" s="22">
        <v>0</v>
      </c>
      <c r="AE10" s="22">
        <v>0</v>
      </c>
      <c r="AF10" s="22">
        <v>6</v>
      </c>
      <c r="AG10" s="23">
        <v>0</v>
      </c>
      <c r="AH10" s="22">
        <v>350</v>
      </c>
      <c r="AI10" s="22">
        <v>0</v>
      </c>
      <c r="AJ10" s="23">
        <v>0</v>
      </c>
      <c r="AK10" s="22">
        <v>0</v>
      </c>
      <c r="AL10" s="22">
        <v>0</v>
      </c>
      <c r="AM10" s="23">
        <v>43</v>
      </c>
      <c r="AN10" s="22">
        <v>0</v>
      </c>
      <c r="AO10" s="22">
        <v>0</v>
      </c>
      <c r="AP10" s="22">
        <v>0</v>
      </c>
      <c r="AQ10" s="22">
        <v>0</v>
      </c>
      <c r="AR10" s="23">
        <v>0</v>
      </c>
      <c r="AS10" s="22">
        <v>0</v>
      </c>
      <c r="AT10" s="23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0</v>
      </c>
      <c r="BA10" s="22">
        <v>0</v>
      </c>
      <c r="BB10" s="22">
        <v>0</v>
      </c>
      <c r="BC10" s="23">
        <v>0</v>
      </c>
      <c r="BD10" s="24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3">
        <v>0</v>
      </c>
      <c r="BR10" s="24">
        <v>0</v>
      </c>
      <c r="BS10" s="24">
        <v>9</v>
      </c>
      <c r="BT10" s="22">
        <v>0</v>
      </c>
      <c r="BU10" s="22">
        <v>0</v>
      </c>
      <c r="BV10" s="23">
        <v>0</v>
      </c>
      <c r="BW10" s="22">
        <v>0</v>
      </c>
      <c r="BX10" s="22">
        <v>0</v>
      </c>
      <c r="BY10" s="22">
        <v>0</v>
      </c>
      <c r="BZ10" s="23">
        <v>0</v>
      </c>
      <c r="CA10" s="22">
        <v>18</v>
      </c>
      <c r="CB10" s="22">
        <v>0</v>
      </c>
      <c r="CC10" s="23">
        <v>0</v>
      </c>
      <c r="CD10" s="22">
        <v>0</v>
      </c>
      <c r="CE10" s="23">
        <v>0</v>
      </c>
      <c r="CF10" s="22">
        <v>0</v>
      </c>
      <c r="CG10" s="71">
        <f t="shared" si="2"/>
        <v>15929</v>
      </c>
      <c r="CH10" s="18">
        <v>57</v>
      </c>
      <c r="CI10" s="25">
        <v>4694</v>
      </c>
      <c r="CJ10" s="18">
        <v>0</v>
      </c>
      <c r="CK10" s="18">
        <v>47092</v>
      </c>
      <c r="CL10" s="18">
        <v>5007</v>
      </c>
      <c r="CM10" s="20">
        <v>415214</v>
      </c>
      <c r="CN10" s="2">
        <f t="shared" si="3"/>
        <v>487993</v>
      </c>
      <c r="CO10" s="13"/>
    </row>
    <row r="11" spans="1:93" x14ac:dyDescent="0.2">
      <c r="A11" s="156" t="s">
        <v>8</v>
      </c>
      <c r="B11" s="157" t="s">
        <v>198</v>
      </c>
      <c r="C11" s="22">
        <v>5793</v>
      </c>
      <c r="D11" s="22">
        <v>1249</v>
      </c>
      <c r="E11" s="22">
        <v>0</v>
      </c>
      <c r="F11" s="22">
        <v>223190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8840</v>
      </c>
      <c r="P11" s="22">
        <v>0</v>
      </c>
      <c r="Q11" s="22">
        <v>0</v>
      </c>
      <c r="R11" s="22">
        <v>46156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1">
        <v>0</v>
      </c>
      <c r="AD11" s="22">
        <v>2166</v>
      </c>
      <c r="AE11" s="22">
        <v>0</v>
      </c>
      <c r="AF11" s="22">
        <v>0</v>
      </c>
      <c r="AG11" s="23">
        <v>0</v>
      </c>
      <c r="AH11" s="22">
        <v>8112</v>
      </c>
      <c r="AI11" s="22">
        <v>14128</v>
      </c>
      <c r="AJ11" s="23">
        <v>335</v>
      </c>
      <c r="AK11" s="22">
        <v>0</v>
      </c>
      <c r="AL11" s="22">
        <v>19468</v>
      </c>
      <c r="AM11" s="23">
        <v>0</v>
      </c>
      <c r="AN11" s="22">
        <v>21589</v>
      </c>
      <c r="AO11" s="22">
        <v>0</v>
      </c>
      <c r="AP11" s="22">
        <v>0</v>
      </c>
      <c r="AQ11" s="22">
        <v>0</v>
      </c>
      <c r="AR11" s="23">
        <v>0</v>
      </c>
      <c r="AS11" s="22">
        <v>0</v>
      </c>
      <c r="AT11" s="23">
        <v>7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0</v>
      </c>
      <c r="BA11" s="22">
        <v>0</v>
      </c>
      <c r="BB11" s="22">
        <v>0</v>
      </c>
      <c r="BC11" s="23">
        <v>0</v>
      </c>
      <c r="BD11" s="24">
        <v>3</v>
      </c>
      <c r="BE11" s="22">
        <v>0</v>
      </c>
      <c r="BF11" s="22">
        <v>0</v>
      </c>
      <c r="BG11" s="22">
        <v>12</v>
      </c>
      <c r="BH11" s="22">
        <v>0</v>
      </c>
      <c r="BI11" s="22">
        <v>204</v>
      </c>
      <c r="BJ11" s="22">
        <v>0</v>
      </c>
      <c r="BK11" s="23">
        <v>0</v>
      </c>
      <c r="BL11" s="22">
        <v>4615</v>
      </c>
      <c r="BM11" s="22">
        <v>0</v>
      </c>
      <c r="BN11" s="22">
        <v>0</v>
      </c>
      <c r="BO11" s="22">
        <v>0</v>
      </c>
      <c r="BP11" s="22">
        <v>0</v>
      </c>
      <c r="BQ11" s="23">
        <v>0</v>
      </c>
      <c r="BR11" s="24">
        <v>0</v>
      </c>
      <c r="BS11" s="24">
        <v>2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3">
        <v>0</v>
      </c>
      <c r="CA11" s="22">
        <v>13</v>
      </c>
      <c r="CB11" s="22">
        <v>0</v>
      </c>
      <c r="CC11" s="23">
        <v>0</v>
      </c>
      <c r="CD11" s="22">
        <v>0</v>
      </c>
      <c r="CE11" s="23">
        <v>0</v>
      </c>
      <c r="CF11" s="22">
        <v>0</v>
      </c>
      <c r="CG11" s="71">
        <f t="shared" si="2"/>
        <v>355882</v>
      </c>
      <c r="CH11" s="18">
        <v>3881</v>
      </c>
      <c r="CI11" s="25">
        <v>228</v>
      </c>
      <c r="CJ11" s="18">
        <v>0</v>
      </c>
      <c r="CK11" s="18">
        <v>99663</v>
      </c>
      <c r="CL11" s="18">
        <v>8396</v>
      </c>
      <c r="CM11" s="20">
        <v>107497</v>
      </c>
      <c r="CN11" s="2">
        <f t="shared" si="3"/>
        <v>575547</v>
      </c>
      <c r="CO11" s="13"/>
    </row>
    <row r="12" spans="1:93" x14ac:dyDescent="0.2">
      <c r="A12" s="156" t="s">
        <v>9</v>
      </c>
      <c r="B12" s="157" t="s">
        <v>199</v>
      </c>
      <c r="C12" s="22">
        <v>0</v>
      </c>
      <c r="D12" s="22">
        <v>0</v>
      </c>
      <c r="E12" s="22">
        <v>0</v>
      </c>
      <c r="F12" s="22">
        <v>4972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1">
        <v>0</v>
      </c>
      <c r="AD12" s="22">
        <v>0</v>
      </c>
      <c r="AE12" s="22">
        <v>0</v>
      </c>
      <c r="AF12" s="22">
        <v>0</v>
      </c>
      <c r="AG12" s="23">
        <v>0</v>
      </c>
      <c r="AH12" s="22">
        <v>0</v>
      </c>
      <c r="AI12" s="22">
        <v>0</v>
      </c>
      <c r="AJ12" s="23">
        <v>0</v>
      </c>
      <c r="AK12" s="22">
        <v>0</v>
      </c>
      <c r="AL12" s="22">
        <v>123</v>
      </c>
      <c r="AM12" s="23">
        <v>67</v>
      </c>
      <c r="AN12" s="22">
        <v>3370</v>
      </c>
      <c r="AO12" s="22">
        <v>0</v>
      </c>
      <c r="AP12" s="22">
        <v>0</v>
      </c>
      <c r="AQ12" s="22">
        <v>0</v>
      </c>
      <c r="AR12" s="23">
        <v>0</v>
      </c>
      <c r="AS12" s="22">
        <v>0</v>
      </c>
      <c r="AT12" s="23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3">
        <v>0</v>
      </c>
      <c r="BD12" s="24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3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3">
        <v>0</v>
      </c>
      <c r="BR12" s="24">
        <v>0</v>
      </c>
      <c r="BS12" s="24">
        <v>1702</v>
      </c>
      <c r="BT12" s="22">
        <v>0</v>
      </c>
      <c r="BU12" s="22">
        <v>336</v>
      </c>
      <c r="BV12" s="23">
        <v>58</v>
      </c>
      <c r="BW12" s="22">
        <v>0</v>
      </c>
      <c r="BX12" s="22">
        <v>0</v>
      </c>
      <c r="BY12" s="22">
        <v>0</v>
      </c>
      <c r="BZ12" s="23">
        <v>0</v>
      </c>
      <c r="CA12" s="22">
        <v>211</v>
      </c>
      <c r="CB12" s="22">
        <v>0</v>
      </c>
      <c r="CC12" s="23">
        <v>0</v>
      </c>
      <c r="CD12" s="22">
        <v>0</v>
      </c>
      <c r="CE12" s="23">
        <v>0</v>
      </c>
      <c r="CF12" s="22">
        <v>0</v>
      </c>
      <c r="CG12" s="71">
        <f t="shared" si="2"/>
        <v>10839</v>
      </c>
      <c r="CH12" s="18">
        <v>32</v>
      </c>
      <c r="CI12" s="25">
        <v>0</v>
      </c>
      <c r="CJ12" s="18">
        <v>0</v>
      </c>
      <c r="CK12" s="18">
        <v>0</v>
      </c>
      <c r="CL12" s="18">
        <v>0</v>
      </c>
      <c r="CM12" s="20">
        <v>0</v>
      </c>
      <c r="CN12" s="2">
        <f t="shared" si="3"/>
        <v>10871</v>
      </c>
      <c r="CO12" s="13"/>
    </row>
    <row r="13" spans="1:93" x14ac:dyDescent="0.2">
      <c r="A13" s="154" t="s">
        <v>10</v>
      </c>
      <c r="B13" s="155" t="s">
        <v>200</v>
      </c>
      <c r="C13" s="27">
        <v>37977</v>
      </c>
      <c r="D13" s="27">
        <v>1147</v>
      </c>
      <c r="E13" s="27">
        <v>9</v>
      </c>
      <c r="F13" s="27">
        <v>6</v>
      </c>
      <c r="G13" s="27">
        <v>3025290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12197</v>
      </c>
      <c r="P13" s="27">
        <v>825</v>
      </c>
      <c r="Q13" s="27">
        <v>0</v>
      </c>
      <c r="R13" s="27">
        <v>0</v>
      </c>
      <c r="S13" s="27">
        <v>0</v>
      </c>
      <c r="T13" s="27">
        <v>0</v>
      </c>
      <c r="U13" s="27">
        <v>4208</v>
      </c>
      <c r="V13" s="27">
        <v>0</v>
      </c>
      <c r="W13" s="27">
        <v>732</v>
      </c>
      <c r="X13" s="27">
        <v>0</v>
      </c>
      <c r="Y13" s="27">
        <v>0</v>
      </c>
      <c r="Z13" s="27">
        <v>0</v>
      </c>
      <c r="AA13" s="27">
        <v>12008</v>
      </c>
      <c r="AB13" s="27">
        <v>0</v>
      </c>
      <c r="AC13" s="26">
        <v>0</v>
      </c>
      <c r="AD13" s="27">
        <v>0</v>
      </c>
      <c r="AE13" s="27">
        <v>0</v>
      </c>
      <c r="AF13" s="27">
        <v>2811</v>
      </c>
      <c r="AG13" s="28">
        <v>0</v>
      </c>
      <c r="AH13" s="27">
        <v>84</v>
      </c>
      <c r="AI13" s="27">
        <v>72</v>
      </c>
      <c r="AJ13" s="28">
        <v>296</v>
      </c>
      <c r="AK13" s="27">
        <v>268</v>
      </c>
      <c r="AL13" s="27">
        <v>69635</v>
      </c>
      <c r="AM13" s="28">
        <v>216175</v>
      </c>
      <c r="AN13" s="27">
        <v>426</v>
      </c>
      <c r="AO13" s="27">
        <v>0</v>
      </c>
      <c r="AP13" s="27">
        <v>0</v>
      </c>
      <c r="AQ13" s="27">
        <v>7055</v>
      </c>
      <c r="AR13" s="28">
        <v>0</v>
      </c>
      <c r="AS13" s="27">
        <v>847</v>
      </c>
      <c r="AT13" s="28">
        <v>119506</v>
      </c>
      <c r="AU13" s="27">
        <v>409</v>
      </c>
      <c r="AV13" s="27">
        <v>0</v>
      </c>
      <c r="AW13" s="27">
        <v>0</v>
      </c>
      <c r="AX13" s="27">
        <v>0</v>
      </c>
      <c r="AY13" s="27">
        <v>0</v>
      </c>
      <c r="AZ13" s="28">
        <v>0</v>
      </c>
      <c r="BA13" s="27">
        <v>0</v>
      </c>
      <c r="BB13" s="27">
        <v>0</v>
      </c>
      <c r="BC13" s="28">
        <v>0</v>
      </c>
      <c r="BD13" s="29">
        <v>850</v>
      </c>
      <c r="BE13" s="27">
        <v>0</v>
      </c>
      <c r="BF13" s="27">
        <v>7120</v>
      </c>
      <c r="BG13" s="27">
        <v>0</v>
      </c>
      <c r="BH13" s="27">
        <v>127</v>
      </c>
      <c r="BI13" s="27">
        <v>0</v>
      </c>
      <c r="BJ13" s="27">
        <v>0</v>
      </c>
      <c r="BK13" s="28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8">
        <v>97</v>
      </c>
      <c r="BR13" s="29">
        <v>594</v>
      </c>
      <c r="BS13" s="29">
        <v>16564</v>
      </c>
      <c r="BT13" s="27">
        <v>751</v>
      </c>
      <c r="BU13" s="27">
        <v>7923</v>
      </c>
      <c r="BV13" s="28">
        <v>797</v>
      </c>
      <c r="BW13" s="27">
        <v>7</v>
      </c>
      <c r="BX13" s="27">
        <v>0</v>
      </c>
      <c r="BY13" s="27">
        <v>0</v>
      </c>
      <c r="BZ13" s="28">
        <v>10</v>
      </c>
      <c r="CA13" s="27">
        <v>12837</v>
      </c>
      <c r="CB13" s="27">
        <v>0</v>
      </c>
      <c r="CC13" s="28">
        <v>0</v>
      </c>
      <c r="CD13" s="27">
        <v>0</v>
      </c>
      <c r="CE13" s="28">
        <v>0</v>
      </c>
      <c r="CF13" s="27">
        <v>0</v>
      </c>
      <c r="CG13" s="79">
        <f t="shared" si="2"/>
        <v>3559660</v>
      </c>
      <c r="CH13" s="30">
        <v>701966</v>
      </c>
      <c r="CI13" s="19">
        <v>512</v>
      </c>
      <c r="CJ13" s="30">
        <v>0</v>
      </c>
      <c r="CK13" s="30">
        <v>1687070</v>
      </c>
      <c r="CL13" s="30">
        <v>49407</v>
      </c>
      <c r="CM13" s="31">
        <v>3548168</v>
      </c>
      <c r="CN13" s="3">
        <f t="shared" si="3"/>
        <v>9546783</v>
      </c>
      <c r="CO13" s="13"/>
    </row>
    <row r="14" spans="1:93" x14ac:dyDescent="0.2">
      <c r="A14" s="156" t="s">
        <v>11</v>
      </c>
      <c r="B14" s="157" t="s">
        <v>201</v>
      </c>
      <c r="C14" s="22">
        <v>12666</v>
      </c>
      <c r="D14" s="22">
        <v>82</v>
      </c>
      <c r="E14" s="22">
        <v>0</v>
      </c>
      <c r="F14" s="22">
        <v>0</v>
      </c>
      <c r="G14" s="22">
        <v>619864</v>
      </c>
      <c r="H14" s="22">
        <v>0</v>
      </c>
      <c r="I14" s="22">
        <v>0</v>
      </c>
      <c r="J14" s="22">
        <v>0</v>
      </c>
      <c r="K14" s="22">
        <v>891</v>
      </c>
      <c r="L14" s="22">
        <v>0</v>
      </c>
      <c r="M14" s="22">
        <v>0</v>
      </c>
      <c r="N14" s="22">
        <v>0</v>
      </c>
      <c r="O14" s="22">
        <v>1039</v>
      </c>
      <c r="P14" s="22">
        <v>0</v>
      </c>
      <c r="Q14" s="22">
        <v>0</v>
      </c>
      <c r="R14" s="22">
        <v>64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1">
        <v>0</v>
      </c>
      <c r="AD14" s="22">
        <v>0</v>
      </c>
      <c r="AE14" s="22">
        <v>0</v>
      </c>
      <c r="AF14" s="22">
        <v>0</v>
      </c>
      <c r="AG14" s="23">
        <v>0</v>
      </c>
      <c r="AH14" s="22">
        <v>0</v>
      </c>
      <c r="AI14" s="22">
        <v>0</v>
      </c>
      <c r="AJ14" s="23">
        <v>0</v>
      </c>
      <c r="AK14" s="22">
        <v>0</v>
      </c>
      <c r="AL14" s="22">
        <v>9601</v>
      </c>
      <c r="AM14" s="23">
        <v>5252</v>
      </c>
      <c r="AN14" s="22">
        <v>92</v>
      </c>
      <c r="AO14" s="22">
        <v>0</v>
      </c>
      <c r="AP14" s="22">
        <v>0</v>
      </c>
      <c r="AQ14" s="22">
        <v>8</v>
      </c>
      <c r="AR14" s="23">
        <v>0</v>
      </c>
      <c r="AS14" s="22">
        <v>0</v>
      </c>
      <c r="AT14" s="23">
        <v>1104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6</v>
      </c>
      <c r="BA14" s="22">
        <v>0</v>
      </c>
      <c r="BB14" s="22">
        <v>0</v>
      </c>
      <c r="BC14" s="23">
        <v>0</v>
      </c>
      <c r="BD14" s="24">
        <v>980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3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3">
        <v>0</v>
      </c>
      <c r="BR14" s="24">
        <v>286</v>
      </c>
      <c r="BS14" s="24">
        <v>37</v>
      </c>
      <c r="BT14" s="22">
        <v>0</v>
      </c>
      <c r="BU14" s="22">
        <v>33</v>
      </c>
      <c r="BV14" s="23">
        <v>0</v>
      </c>
      <c r="BW14" s="22">
        <v>2</v>
      </c>
      <c r="BX14" s="22">
        <v>0</v>
      </c>
      <c r="BY14" s="22">
        <v>0</v>
      </c>
      <c r="BZ14" s="23">
        <v>0</v>
      </c>
      <c r="CA14" s="22">
        <v>14</v>
      </c>
      <c r="CB14" s="22">
        <v>0</v>
      </c>
      <c r="CC14" s="23">
        <v>0</v>
      </c>
      <c r="CD14" s="22">
        <v>0</v>
      </c>
      <c r="CE14" s="23">
        <v>0</v>
      </c>
      <c r="CF14" s="22">
        <v>0</v>
      </c>
      <c r="CG14" s="71">
        <f t="shared" si="2"/>
        <v>652021</v>
      </c>
      <c r="CH14" s="18">
        <v>181982</v>
      </c>
      <c r="CI14" s="25">
        <v>281221</v>
      </c>
      <c r="CJ14" s="18">
        <v>0</v>
      </c>
      <c r="CK14" s="18">
        <v>419749</v>
      </c>
      <c r="CL14" s="18">
        <v>8831</v>
      </c>
      <c r="CM14" s="20">
        <v>487470</v>
      </c>
      <c r="CN14" s="2">
        <f t="shared" si="3"/>
        <v>2031274</v>
      </c>
      <c r="CO14" s="13"/>
    </row>
    <row r="15" spans="1:93" x14ac:dyDescent="0.2">
      <c r="A15" s="156" t="s">
        <v>12</v>
      </c>
      <c r="B15" s="157" t="s">
        <v>202</v>
      </c>
      <c r="C15" s="22">
        <v>0</v>
      </c>
      <c r="D15" s="22">
        <v>0</v>
      </c>
      <c r="E15" s="22">
        <v>0</v>
      </c>
      <c r="F15" s="22">
        <v>0</v>
      </c>
      <c r="G15" s="22">
        <v>42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1">
        <v>0</v>
      </c>
      <c r="AD15" s="22">
        <v>0</v>
      </c>
      <c r="AE15" s="22">
        <v>0</v>
      </c>
      <c r="AF15" s="22">
        <v>0</v>
      </c>
      <c r="AG15" s="23">
        <v>0</v>
      </c>
      <c r="AH15" s="22">
        <v>0</v>
      </c>
      <c r="AI15" s="22">
        <v>0</v>
      </c>
      <c r="AJ15" s="23">
        <v>0</v>
      </c>
      <c r="AK15" s="22">
        <v>0</v>
      </c>
      <c r="AL15" s="22">
        <v>1784</v>
      </c>
      <c r="AM15" s="23">
        <v>381</v>
      </c>
      <c r="AN15" s="22">
        <v>0</v>
      </c>
      <c r="AO15" s="22">
        <v>0</v>
      </c>
      <c r="AP15" s="22">
        <v>0</v>
      </c>
      <c r="AQ15" s="22">
        <v>0</v>
      </c>
      <c r="AR15" s="23">
        <v>0</v>
      </c>
      <c r="AS15" s="22">
        <v>0</v>
      </c>
      <c r="AT15" s="23">
        <v>38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0</v>
      </c>
      <c r="BA15" s="22">
        <v>0</v>
      </c>
      <c r="BB15" s="22">
        <v>0</v>
      </c>
      <c r="BC15" s="23">
        <v>0</v>
      </c>
      <c r="BD15" s="24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3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3">
        <v>0</v>
      </c>
      <c r="BR15" s="24">
        <v>0</v>
      </c>
      <c r="BS15" s="24">
        <v>6</v>
      </c>
      <c r="BT15" s="22">
        <v>0</v>
      </c>
      <c r="BU15" s="22">
        <v>11</v>
      </c>
      <c r="BV15" s="23">
        <v>0</v>
      </c>
      <c r="BW15" s="22">
        <v>0</v>
      </c>
      <c r="BX15" s="22">
        <v>0</v>
      </c>
      <c r="BY15" s="22">
        <v>0</v>
      </c>
      <c r="BZ15" s="23">
        <v>0</v>
      </c>
      <c r="CA15" s="22">
        <v>1</v>
      </c>
      <c r="CB15" s="22">
        <v>0</v>
      </c>
      <c r="CC15" s="23">
        <v>0</v>
      </c>
      <c r="CD15" s="22">
        <v>0</v>
      </c>
      <c r="CE15" s="23">
        <v>0</v>
      </c>
      <c r="CF15" s="22">
        <v>0</v>
      </c>
      <c r="CG15" s="71">
        <f t="shared" si="2"/>
        <v>2263</v>
      </c>
      <c r="CH15" s="18">
        <v>173884</v>
      </c>
      <c r="CI15" s="25">
        <v>901851</v>
      </c>
      <c r="CJ15" s="18">
        <v>0</v>
      </c>
      <c r="CK15" s="18">
        <v>236662</v>
      </c>
      <c r="CL15" s="18">
        <v>2907</v>
      </c>
      <c r="CM15" s="20">
        <v>315933</v>
      </c>
      <c r="CN15" s="2">
        <f t="shared" si="3"/>
        <v>1633500</v>
      </c>
      <c r="CO15" s="13"/>
    </row>
    <row r="16" spans="1:93" x14ac:dyDescent="0.2">
      <c r="A16" s="156" t="s">
        <v>13</v>
      </c>
      <c r="B16" s="157" t="s">
        <v>203</v>
      </c>
      <c r="C16" s="22">
        <v>296</v>
      </c>
      <c r="D16" s="22">
        <v>0</v>
      </c>
      <c r="E16" s="22">
        <v>0</v>
      </c>
      <c r="F16" s="22">
        <v>0</v>
      </c>
      <c r="G16" s="22">
        <v>0</v>
      </c>
      <c r="H16" s="22">
        <v>314448</v>
      </c>
      <c r="I16" s="22">
        <v>22056</v>
      </c>
      <c r="J16" s="22">
        <v>4295</v>
      </c>
      <c r="K16" s="22">
        <v>203</v>
      </c>
      <c r="L16" s="22">
        <v>1381</v>
      </c>
      <c r="M16" s="22">
        <v>0</v>
      </c>
      <c r="N16" s="22">
        <v>0</v>
      </c>
      <c r="O16" s="22">
        <v>0</v>
      </c>
      <c r="P16" s="22">
        <v>0</v>
      </c>
      <c r="Q16" s="22">
        <v>6000</v>
      </c>
      <c r="R16" s="22">
        <v>424</v>
      </c>
      <c r="S16" s="22">
        <v>0</v>
      </c>
      <c r="T16" s="22">
        <v>0</v>
      </c>
      <c r="U16" s="22">
        <v>1413</v>
      </c>
      <c r="V16" s="22">
        <v>3657</v>
      </c>
      <c r="W16" s="22">
        <v>1433</v>
      </c>
      <c r="X16" s="22">
        <v>256</v>
      </c>
      <c r="Y16" s="22">
        <v>0</v>
      </c>
      <c r="Z16" s="22">
        <v>8297</v>
      </c>
      <c r="AA16" s="22">
        <v>604</v>
      </c>
      <c r="AB16" s="22">
        <v>1013</v>
      </c>
      <c r="AC16" s="21">
        <v>68</v>
      </c>
      <c r="AD16" s="22">
        <v>0</v>
      </c>
      <c r="AE16" s="22">
        <v>0</v>
      </c>
      <c r="AF16" s="22">
        <v>0</v>
      </c>
      <c r="AG16" s="23">
        <v>0</v>
      </c>
      <c r="AH16" s="22">
        <v>0</v>
      </c>
      <c r="AI16" s="22">
        <v>0</v>
      </c>
      <c r="AJ16" s="23">
        <v>59</v>
      </c>
      <c r="AK16" s="22">
        <v>10508</v>
      </c>
      <c r="AL16" s="22">
        <v>1463</v>
      </c>
      <c r="AM16" s="23">
        <v>2746</v>
      </c>
      <c r="AN16" s="22">
        <v>0</v>
      </c>
      <c r="AO16" s="22">
        <v>0</v>
      </c>
      <c r="AP16" s="22">
        <v>0</v>
      </c>
      <c r="AQ16" s="22">
        <v>0</v>
      </c>
      <c r="AR16" s="23">
        <v>0</v>
      </c>
      <c r="AS16" s="22">
        <v>1</v>
      </c>
      <c r="AT16" s="23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3">
        <v>0</v>
      </c>
      <c r="BA16" s="22">
        <v>0</v>
      </c>
      <c r="BB16" s="22">
        <v>0</v>
      </c>
      <c r="BC16" s="23">
        <v>0</v>
      </c>
      <c r="BD16" s="24">
        <v>0</v>
      </c>
      <c r="BE16" s="22">
        <v>0</v>
      </c>
      <c r="BF16" s="22">
        <v>539</v>
      </c>
      <c r="BG16" s="22">
        <v>0</v>
      </c>
      <c r="BH16" s="22">
        <v>0</v>
      </c>
      <c r="BI16" s="22">
        <v>666</v>
      </c>
      <c r="BJ16" s="22">
        <v>0</v>
      </c>
      <c r="BK16" s="23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3">
        <v>0</v>
      </c>
      <c r="BR16" s="24">
        <v>369</v>
      </c>
      <c r="BS16" s="24">
        <v>874</v>
      </c>
      <c r="BT16" s="22">
        <v>0</v>
      </c>
      <c r="BU16" s="22">
        <v>150</v>
      </c>
      <c r="BV16" s="23">
        <v>17</v>
      </c>
      <c r="BW16" s="22">
        <v>20</v>
      </c>
      <c r="BX16" s="22">
        <v>0</v>
      </c>
      <c r="BY16" s="22">
        <v>0</v>
      </c>
      <c r="BZ16" s="23">
        <v>3</v>
      </c>
      <c r="CA16" s="22">
        <v>532</v>
      </c>
      <c r="CB16" s="22">
        <v>0</v>
      </c>
      <c r="CC16" s="23">
        <v>0</v>
      </c>
      <c r="CD16" s="22">
        <v>0</v>
      </c>
      <c r="CE16" s="23">
        <v>0</v>
      </c>
      <c r="CF16" s="22">
        <v>0</v>
      </c>
      <c r="CG16" s="71">
        <f t="shared" si="2"/>
        <v>383791</v>
      </c>
      <c r="CH16" s="18">
        <v>47958</v>
      </c>
      <c r="CI16" s="25">
        <v>580</v>
      </c>
      <c r="CJ16" s="18">
        <v>0</v>
      </c>
      <c r="CK16" s="18">
        <v>173298</v>
      </c>
      <c r="CL16" s="18">
        <v>10558</v>
      </c>
      <c r="CM16" s="20">
        <v>789979</v>
      </c>
      <c r="CN16" s="2">
        <f t="shared" si="3"/>
        <v>1406164</v>
      </c>
      <c r="CO16" s="13"/>
    </row>
    <row r="17" spans="1:93" x14ac:dyDescent="0.2">
      <c r="A17" s="156" t="s">
        <v>14</v>
      </c>
      <c r="B17" s="157" t="s">
        <v>204</v>
      </c>
      <c r="C17" s="22">
        <v>278</v>
      </c>
      <c r="D17" s="22">
        <v>0</v>
      </c>
      <c r="E17" s="22">
        <v>0</v>
      </c>
      <c r="F17" s="22">
        <v>0</v>
      </c>
      <c r="G17" s="22">
        <v>0</v>
      </c>
      <c r="H17" s="22">
        <v>2217</v>
      </c>
      <c r="I17" s="22">
        <v>379626</v>
      </c>
      <c r="J17" s="22">
        <v>364</v>
      </c>
      <c r="K17" s="22">
        <v>0</v>
      </c>
      <c r="L17" s="22">
        <v>0</v>
      </c>
      <c r="M17" s="22">
        <v>315</v>
      </c>
      <c r="N17" s="22">
        <v>0</v>
      </c>
      <c r="O17" s="22">
        <v>1235</v>
      </c>
      <c r="P17" s="22">
        <v>0</v>
      </c>
      <c r="Q17" s="22">
        <v>327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100</v>
      </c>
      <c r="AC17" s="21">
        <v>0</v>
      </c>
      <c r="AD17" s="22">
        <v>0</v>
      </c>
      <c r="AE17" s="22">
        <v>0</v>
      </c>
      <c r="AF17" s="22">
        <v>0</v>
      </c>
      <c r="AG17" s="23">
        <v>0</v>
      </c>
      <c r="AH17" s="22">
        <v>10</v>
      </c>
      <c r="AI17" s="22">
        <v>0</v>
      </c>
      <c r="AJ17" s="23">
        <v>0</v>
      </c>
      <c r="AK17" s="22">
        <v>0</v>
      </c>
      <c r="AL17" s="22">
        <v>17294</v>
      </c>
      <c r="AM17" s="23">
        <v>5498</v>
      </c>
      <c r="AN17" s="22">
        <v>0</v>
      </c>
      <c r="AO17" s="22">
        <v>0</v>
      </c>
      <c r="AP17" s="22">
        <v>0</v>
      </c>
      <c r="AQ17" s="22">
        <v>0</v>
      </c>
      <c r="AR17" s="23">
        <v>0</v>
      </c>
      <c r="AS17" s="22">
        <v>387</v>
      </c>
      <c r="AT17" s="23">
        <v>1062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3">
        <v>0</v>
      </c>
      <c r="BA17" s="22">
        <v>0</v>
      </c>
      <c r="BB17" s="22">
        <v>0</v>
      </c>
      <c r="BC17" s="23">
        <v>0</v>
      </c>
      <c r="BD17" s="24">
        <v>0</v>
      </c>
      <c r="BE17" s="22">
        <v>0</v>
      </c>
      <c r="BF17" s="22">
        <v>123</v>
      </c>
      <c r="BG17" s="22">
        <v>349</v>
      </c>
      <c r="BH17" s="22">
        <v>0</v>
      </c>
      <c r="BI17" s="22">
        <v>0</v>
      </c>
      <c r="BJ17" s="22">
        <v>0</v>
      </c>
      <c r="BK17" s="23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3">
        <v>4</v>
      </c>
      <c r="BR17" s="24">
        <v>1910</v>
      </c>
      <c r="BS17" s="24">
        <v>305</v>
      </c>
      <c r="BT17" s="22">
        <v>0</v>
      </c>
      <c r="BU17" s="22">
        <v>42</v>
      </c>
      <c r="BV17" s="23">
        <v>37</v>
      </c>
      <c r="BW17" s="22">
        <v>4</v>
      </c>
      <c r="BX17" s="22">
        <v>0</v>
      </c>
      <c r="BY17" s="22">
        <v>0</v>
      </c>
      <c r="BZ17" s="23">
        <v>100</v>
      </c>
      <c r="CA17" s="22">
        <v>51</v>
      </c>
      <c r="CB17" s="22">
        <v>0</v>
      </c>
      <c r="CC17" s="23">
        <v>0</v>
      </c>
      <c r="CD17" s="22">
        <v>0</v>
      </c>
      <c r="CE17" s="23">
        <v>0</v>
      </c>
      <c r="CF17" s="22">
        <v>0</v>
      </c>
      <c r="CG17" s="71">
        <f t="shared" si="2"/>
        <v>411638</v>
      </c>
      <c r="CH17" s="18">
        <v>168919</v>
      </c>
      <c r="CI17" s="25">
        <v>2210</v>
      </c>
      <c r="CJ17" s="18">
        <v>0</v>
      </c>
      <c r="CK17" s="18">
        <v>542451</v>
      </c>
      <c r="CL17" s="18">
        <v>9629</v>
      </c>
      <c r="CM17" s="20">
        <v>1594709</v>
      </c>
      <c r="CN17" s="2">
        <f t="shared" si="3"/>
        <v>2729556</v>
      </c>
      <c r="CO17" s="13"/>
    </row>
    <row r="18" spans="1:93" x14ac:dyDescent="0.2">
      <c r="A18" s="156" t="s">
        <v>15</v>
      </c>
      <c r="B18" s="157" t="s">
        <v>205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8458</v>
      </c>
      <c r="I18" s="22">
        <v>2494</v>
      </c>
      <c r="J18" s="22">
        <v>637815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738</v>
      </c>
      <c r="AA18" s="22">
        <v>3168</v>
      </c>
      <c r="AB18" s="22">
        <v>0</v>
      </c>
      <c r="AC18" s="21">
        <v>0</v>
      </c>
      <c r="AD18" s="22">
        <v>0</v>
      </c>
      <c r="AE18" s="22">
        <v>0</v>
      </c>
      <c r="AF18" s="22">
        <v>0</v>
      </c>
      <c r="AG18" s="23">
        <v>0</v>
      </c>
      <c r="AH18" s="22">
        <v>0</v>
      </c>
      <c r="AI18" s="22">
        <v>0</v>
      </c>
      <c r="AJ18" s="23">
        <v>0</v>
      </c>
      <c r="AK18" s="22">
        <v>0</v>
      </c>
      <c r="AL18" s="22">
        <v>216</v>
      </c>
      <c r="AM18" s="23">
        <v>3140</v>
      </c>
      <c r="AN18" s="22">
        <v>0</v>
      </c>
      <c r="AO18" s="22">
        <v>0</v>
      </c>
      <c r="AP18" s="22">
        <v>0</v>
      </c>
      <c r="AQ18" s="22">
        <v>0</v>
      </c>
      <c r="AR18" s="23">
        <v>0</v>
      </c>
      <c r="AS18" s="22">
        <v>0</v>
      </c>
      <c r="AT18" s="23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3">
        <v>0</v>
      </c>
      <c r="BA18" s="22">
        <v>0</v>
      </c>
      <c r="BB18" s="22">
        <v>0</v>
      </c>
      <c r="BC18" s="23">
        <v>0</v>
      </c>
      <c r="BD18" s="24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3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3">
        <v>0</v>
      </c>
      <c r="BR18" s="24">
        <v>0</v>
      </c>
      <c r="BS18" s="24">
        <v>93</v>
      </c>
      <c r="BT18" s="22">
        <v>0</v>
      </c>
      <c r="BU18" s="22">
        <v>34</v>
      </c>
      <c r="BV18" s="23">
        <v>0</v>
      </c>
      <c r="BW18" s="22">
        <v>0</v>
      </c>
      <c r="BX18" s="22">
        <v>0</v>
      </c>
      <c r="BY18" s="22">
        <v>0</v>
      </c>
      <c r="BZ18" s="23">
        <v>26</v>
      </c>
      <c r="CA18" s="22">
        <v>28</v>
      </c>
      <c r="CB18" s="22">
        <v>0</v>
      </c>
      <c r="CC18" s="23">
        <v>0</v>
      </c>
      <c r="CD18" s="22">
        <v>0</v>
      </c>
      <c r="CE18" s="23">
        <v>0</v>
      </c>
      <c r="CF18" s="22">
        <v>0</v>
      </c>
      <c r="CG18" s="71">
        <f t="shared" si="2"/>
        <v>656210</v>
      </c>
      <c r="CH18" s="18">
        <v>81222</v>
      </c>
      <c r="CI18" s="25">
        <v>1473</v>
      </c>
      <c r="CJ18" s="18">
        <v>0</v>
      </c>
      <c r="CK18" s="18">
        <v>320665</v>
      </c>
      <c r="CL18" s="18">
        <v>9301</v>
      </c>
      <c r="CM18" s="20">
        <v>1050703</v>
      </c>
      <c r="CN18" s="2">
        <f t="shared" si="3"/>
        <v>2119574</v>
      </c>
      <c r="CO18" s="13"/>
    </row>
    <row r="19" spans="1:93" x14ac:dyDescent="0.2">
      <c r="A19" s="156" t="s">
        <v>16</v>
      </c>
      <c r="B19" s="157" t="s">
        <v>206</v>
      </c>
      <c r="C19" s="22">
        <v>2808</v>
      </c>
      <c r="D19" s="22">
        <v>7786</v>
      </c>
      <c r="E19" s="22">
        <v>0</v>
      </c>
      <c r="F19" s="22">
        <v>29</v>
      </c>
      <c r="G19" s="22">
        <v>282</v>
      </c>
      <c r="H19" s="22">
        <v>767</v>
      </c>
      <c r="I19" s="22">
        <v>0</v>
      </c>
      <c r="J19" s="22">
        <v>0</v>
      </c>
      <c r="K19" s="22">
        <v>896741</v>
      </c>
      <c r="L19" s="22">
        <v>5929</v>
      </c>
      <c r="M19" s="22">
        <v>0</v>
      </c>
      <c r="N19" s="22">
        <v>0</v>
      </c>
      <c r="O19" s="22">
        <v>2067</v>
      </c>
      <c r="P19" s="22">
        <v>0</v>
      </c>
      <c r="Q19" s="22">
        <v>169</v>
      </c>
      <c r="R19" s="22">
        <v>1356</v>
      </c>
      <c r="S19" s="22">
        <v>673</v>
      </c>
      <c r="T19" s="22">
        <v>571</v>
      </c>
      <c r="U19" s="22">
        <v>437</v>
      </c>
      <c r="V19" s="22">
        <v>9</v>
      </c>
      <c r="W19" s="22">
        <v>1243</v>
      </c>
      <c r="X19" s="22">
        <v>40</v>
      </c>
      <c r="Y19" s="22">
        <v>1258</v>
      </c>
      <c r="Z19" s="22">
        <v>53249</v>
      </c>
      <c r="AA19" s="22">
        <v>3277</v>
      </c>
      <c r="AB19" s="22">
        <v>0</v>
      </c>
      <c r="AC19" s="21">
        <v>197</v>
      </c>
      <c r="AD19" s="22">
        <v>0</v>
      </c>
      <c r="AE19" s="22">
        <v>0</v>
      </c>
      <c r="AF19" s="22">
        <v>1</v>
      </c>
      <c r="AG19" s="23">
        <v>0</v>
      </c>
      <c r="AH19" s="22">
        <v>1919</v>
      </c>
      <c r="AI19" s="22">
        <v>4752</v>
      </c>
      <c r="AJ19" s="23">
        <v>4652</v>
      </c>
      <c r="AK19" s="22">
        <v>2</v>
      </c>
      <c r="AL19" s="22">
        <v>10220</v>
      </c>
      <c r="AM19" s="23">
        <v>1520</v>
      </c>
      <c r="AN19" s="22">
        <v>11921</v>
      </c>
      <c r="AO19" s="22">
        <v>0</v>
      </c>
      <c r="AP19" s="22">
        <v>0</v>
      </c>
      <c r="AQ19" s="22">
        <v>0</v>
      </c>
      <c r="AR19" s="23">
        <v>0</v>
      </c>
      <c r="AS19" s="22">
        <v>0</v>
      </c>
      <c r="AT19" s="23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3">
        <v>0</v>
      </c>
      <c r="BA19" s="22">
        <v>0</v>
      </c>
      <c r="BB19" s="22">
        <v>0</v>
      </c>
      <c r="BC19" s="23">
        <v>0</v>
      </c>
      <c r="BD19" s="24">
        <v>5460</v>
      </c>
      <c r="BE19" s="22">
        <v>0</v>
      </c>
      <c r="BF19" s="22">
        <v>3419</v>
      </c>
      <c r="BG19" s="22">
        <v>0</v>
      </c>
      <c r="BH19" s="22">
        <v>0</v>
      </c>
      <c r="BI19" s="22">
        <v>0</v>
      </c>
      <c r="BJ19" s="22">
        <v>0</v>
      </c>
      <c r="BK19" s="23">
        <v>0</v>
      </c>
      <c r="BL19" s="22">
        <v>0</v>
      </c>
      <c r="BM19" s="22">
        <v>8</v>
      </c>
      <c r="BN19" s="22">
        <v>0</v>
      </c>
      <c r="BO19" s="22">
        <v>0</v>
      </c>
      <c r="BP19" s="22">
        <v>2</v>
      </c>
      <c r="BQ19" s="23">
        <v>3609</v>
      </c>
      <c r="BR19" s="24">
        <v>694</v>
      </c>
      <c r="BS19" s="24">
        <v>1643</v>
      </c>
      <c r="BT19" s="22">
        <v>0</v>
      </c>
      <c r="BU19" s="22">
        <v>19</v>
      </c>
      <c r="BV19" s="23">
        <v>21</v>
      </c>
      <c r="BW19" s="22">
        <v>0</v>
      </c>
      <c r="BX19" s="22">
        <v>0</v>
      </c>
      <c r="BY19" s="22">
        <v>0</v>
      </c>
      <c r="BZ19" s="23">
        <v>0</v>
      </c>
      <c r="CA19" s="22">
        <v>291</v>
      </c>
      <c r="CB19" s="22">
        <v>0</v>
      </c>
      <c r="CC19" s="23">
        <v>0</v>
      </c>
      <c r="CD19" s="22">
        <v>0</v>
      </c>
      <c r="CE19" s="23">
        <v>0</v>
      </c>
      <c r="CF19" s="22">
        <v>0</v>
      </c>
      <c r="CG19" s="71">
        <f t="shared" si="2"/>
        <v>1029041</v>
      </c>
      <c r="CH19" s="18">
        <v>24774</v>
      </c>
      <c r="CI19" s="25">
        <v>210</v>
      </c>
      <c r="CJ19" s="18">
        <v>0</v>
      </c>
      <c r="CK19" s="18">
        <v>138171</v>
      </c>
      <c r="CL19" s="18">
        <v>13872</v>
      </c>
      <c r="CM19" s="20">
        <v>440765</v>
      </c>
      <c r="CN19" s="2">
        <f t="shared" si="3"/>
        <v>1646833</v>
      </c>
      <c r="CO19" s="13"/>
    </row>
    <row r="20" spans="1:93" x14ac:dyDescent="0.2">
      <c r="A20" s="156" t="s">
        <v>17</v>
      </c>
      <c r="B20" s="157" t="s">
        <v>207</v>
      </c>
      <c r="C20" s="22">
        <v>1873</v>
      </c>
      <c r="D20" s="22">
        <v>7</v>
      </c>
      <c r="E20" s="22">
        <v>0</v>
      </c>
      <c r="F20" s="22">
        <v>0</v>
      </c>
      <c r="G20" s="22">
        <v>0</v>
      </c>
      <c r="H20" s="22">
        <v>64</v>
      </c>
      <c r="I20" s="22">
        <v>864</v>
      </c>
      <c r="J20" s="22">
        <v>0</v>
      </c>
      <c r="K20" s="22">
        <v>7457</v>
      </c>
      <c r="L20" s="22">
        <v>1307251</v>
      </c>
      <c r="M20" s="22">
        <v>8733</v>
      </c>
      <c r="N20" s="22">
        <v>0</v>
      </c>
      <c r="O20" s="22">
        <v>0</v>
      </c>
      <c r="P20" s="22">
        <v>0</v>
      </c>
      <c r="Q20" s="22">
        <v>17002</v>
      </c>
      <c r="R20" s="22">
        <v>0</v>
      </c>
      <c r="S20" s="22">
        <v>0</v>
      </c>
      <c r="T20" s="22">
        <v>4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19</v>
      </c>
      <c r="AA20" s="22">
        <v>77</v>
      </c>
      <c r="AB20" s="22">
        <v>0</v>
      </c>
      <c r="AC20" s="21">
        <v>0</v>
      </c>
      <c r="AD20" s="22">
        <v>0</v>
      </c>
      <c r="AE20" s="22">
        <v>0</v>
      </c>
      <c r="AF20" s="22">
        <v>1152</v>
      </c>
      <c r="AG20" s="23">
        <v>0</v>
      </c>
      <c r="AH20" s="22">
        <v>0</v>
      </c>
      <c r="AI20" s="22">
        <v>0</v>
      </c>
      <c r="AJ20" s="23">
        <v>773</v>
      </c>
      <c r="AK20" s="22">
        <v>0</v>
      </c>
      <c r="AL20" s="22">
        <v>3794</v>
      </c>
      <c r="AM20" s="23">
        <v>946</v>
      </c>
      <c r="AN20" s="22">
        <v>176</v>
      </c>
      <c r="AO20" s="22">
        <v>0</v>
      </c>
      <c r="AP20" s="22">
        <v>0</v>
      </c>
      <c r="AQ20" s="22">
        <v>0</v>
      </c>
      <c r="AR20" s="23">
        <v>0</v>
      </c>
      <c r="AS20" s="22">
        <v>0</v>
      </c>
      <c r="AT20" s="23">
        <v>0</v>
      </c>
      <c r="AU20" s="22">
        <v>807</v>
      </c>
      <c r="AV20" s="22">
        <v>0</v>
      </c>
      <c r="AW20" s="22">
        <v>0</v>
      </c>
      <c r="AX20" s="22">
        <v>0</v>
      </c>
      <c r="AY20" s="22">
        <v>17</v>
      </c>
      <c r="AZ20" s="23">
        <v>0</v>
      </c>
      <c r="BA20" s="22">
        <v>0</v>
      </c>
      <c r="BB20" s="22">
        <v>0</v>
      </c>
      <c r="BC20" s="23">
        <v>0</v>
      </c>
      <c r="BD20" s="24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3880</v>
      </c>
      <c r="BJ20" s="22">
        <v>0</v>
      </c>
      <c r="BK20" s="23">
        <v>0</v>
      </c>
      <c r="BL20" s="22">
        <v>0</v>
      </c>
      <c r="BM20" s="22">
        <v>0</v>
      </c>
      <c r="BN20" s="22">
        <v>0</v>
      </c>
      <c r="BO20" s="22">
        <v>193</v>
      </c>
      <c r="BP20" s="22">
        <v>0</v>
      </c>
      <c r="BQ20" s="23">
        <v>108</v>
      </c>
      <c r="BR20" s="24">
        <v>603</v>
      </c>
      <c r="BS20" s="24">
        <v>2838</v>
      </c>
      <c r="BT20" s="22">
        <v>13</v>
      </c>
      <c r="BU20" s="22">
        <v>399</v>
      </c>
      <c r="BV20" s="23">
        <v>307</v>
      </c>
      <c r="BW20" s="22">
        <v>43</v>
      </c>
      <c r="BX20" s="22">
        <v>7</v>
      </c>
      <c r="BY20" s="22">
        <v>0</v>
      </c>
      <c r="BZ20" s="23">
        <v>78</v>
      </c>
      <c r="CA20" s="22">
        <v>5871</v>
      </c>
      <c r="CB20" s="22">
        <v>56</v>
      </c>
      <c r="CC20" s="23">
        <v>0</v>
      </c>
      <c r="CD20" s="22">
        <v>0</v>
      </c>
      <c r="CE20" s="23">
        <v>0</v>
      </c>
      <c r="CF20" s="22">
        <v>0</v>
      </c>
      <c r="CG20" s="71">
        <f t="shared" si="2"/>
        <v>1365412</v>
      </c>
      <c r="CH20" s="18">
        <v>64357</v>
      </c>
      <c r="CI20" s="25">
        <v>196</v>
      </c>
      <c r="CJ20" s="18">
        <v>0</v>
      </c>
      <c r="CK20" s="18">
        <v>305617</v>
      </c>
      <c r="CL20" s="18">
        <v>19520</v>
      </c>
      <c r="CM20" s="20">
        <v>949445</v>
      </c>
      <c r="CN20" s="2">
        <f t="shared" si="3"/>
        <v>2704547</v>
      </c>
      <c r="CO20" s="13"/>
    </row>
    <row r="21" spans="1:93" x14ac:dyDescent="0.2">
      <c r="A21" s="156" t="s">
        <v>18</v>
      </c>
      <c r="B21" s="157" t="s">
        <v>208</v>
      </c>
      <c r="C21" s="22">
        <v>12</v>
      </c>
      <c r="D21" s="22">
        <v>0</v>
      </c>
      <c r="E21" s="22">
        <v>0</v>
      </c>
      <c r="F21" s="22">
        <v>0</v>
      </c>
      <c r="G21" s="22">
        <v>23</v>
      </c>
      <c r="H21" s="22">
        <v>0</v>
      </c>
      <c r="I21" s="22">
        <v>154</v>
      </c>
      <c r="J21" s="22">
        <v>0</v>
      </c>
      <c r="K21" s="22">
        <v>60</v>
      </c>
      <c r="L21" s="22">
        <v>3810</v>
      </c>
      <c r="M21" s="22">
        <v>263984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60</v>
      </c>
      <c r="U21" s="22">
        <v>0</v>
      </c>
      <c r="V21" s="22">
        <v>0</v>
      </c>
      <c r="W21" s="22">
        <v>0</v>
      </c>
      <c r="X21" s="22">
        <v>0</v>
      </c>
      <c r="Y21" s="22">
        <v>12</v>
      </c>
      <c r="Z21" s="22">
        <v>5</v>
      </c>
      <c r="AA21" s="22">
        <v>0</v>
      </c>
      <c r="AB21" s="22">
        <v>5649</v>
      </c>
      <c r="AC21" s="21">
        <v>0</v>
      </c>
      <c r="AD21" s="22">
        <v>0</v>
      </c>
      <c r="AE21" s="22">
        <v>0</v>
      </c>
      <c r="AF21" s="22">
        <v>148</v>
      </c>
      <c r="AG21" s="23">
        <v>0</v>
      </c>
      <c r="AH21" s="22">
        <v>0</v>
      </c>
      <c r="AI21" s="22">
        <v>0</v>
      </c>
      <c r="AJ21" s="23">
        <v>0</v>
      </c>
      <c r="AK21" s="22">
        <v>0</v>
      </c>
      <c r="AL21" s="22">
        <v>11164</v>
      </c>
      <c r="AM21" s="23">
        <v>5949</v>
      </c>
      <c r="AN21" s="22">
        <v>0</v>
      </c>
      <c r="AO21" s="22">
        <v>0</v>
      </c>
      <c r="AP21" s="22">
        <v>0</v>
      </c>
      <c r="AQ21" s="22">
        <v>0</v>
      </c>
      <c r="AR21" s="23">
        <v>6912</v>
      </c>
      <c r="AS21" s="22">
        <v>0</v>
      </c>
      <c r="AT21" s="23">
        <v>1388</v>
      </c>
      <c r="AU21" s="22">
        <v>2886</v>
      </c>
      <c r="AV21" s="22">
        <v>6196</v>
      </c>
      <c r="AW21" s="22">
        <v>0</v>
      </c>
      <c r="AX21" s="22">
        <v>0</v>
      </c>
      <c r="AY21" s="22">
        <v>0</v>
      </c>
      <c r="AZ21" s="23">
        <v>273</v>
      </c>
      <c r="BA21" s="22">
        <v>0</v>
      </c>
      <c r="BB21" s="22">
        <v>0</v>
      </c>
      <c r="BC21" s="23">
        <v>0</v>
      </c>
      <c r="BD21" s="24">
        <v>0</v>
      </c>
      <c r="BE21" s="22">
        <v>0</v>
      </c>
      <c r="BF21" s="22">
        <v>0</v>
      </c>
      <c r="BG21" s="22">
        <v>6</v>
      </c>
      <c r="BH21" s="22">
        <v>30</v>
      </c>
      <c r="BI21" s="22">
        <v>27058</v>
      </c>
      <c r="BJ21" s="22">
        <v>0</v>
      </c>
      <c r="BK21" s="23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3">
        <v>44771</v>
      </c>
      <c r="BR21" s="24">
        <v>9</v>
      </c>
      <c r="BS21" s="24">
        <v>366</v>
      </c>
      <c r="BT21" s="22">
        <v>0</v>
      </c>
      <c r="BU21" s="22">
        <v>16</v>
      </c>
      <c r="BV21" s="23">
        <v>0</v>
      </c>
      <c r="BW21" s="22">
        <v>7</v>
      </c>
      <c r="BX21" s="22">
        <v>50</v>
      </c>
      <c r="BY21" s="22">
        <v>0</v>
      </c>
      <c r="BZ21" s="23">
        <v>0</v>
      </c>
      <c r="CA21" s="22">
        <v>15</v>
      </c>
      <c r="CB21" s="22">
        <v>0</v>
      </c>
      <c r="CC21" s="23">
        <v>0</v>
      </c>
      <c r="CD21" s="22">
        <v>0</v>
      </c>
      <c r="CE21" s="23">
        <v>0</v>
      </c>
      <c r="CF21" s="22">
        <v>0</v>
      </c>
      <c r="CG21" s="71">
        <f t="shared" si="2"/>
        <v>381013</v>
      </c>
      <c r="CH21" s="18">
        <v>30749</v>
      </c>
      <c r="CI21" s="25">
        <v>2</v>
      </c>
      <c r="CJ21" s="18">
        <v>0</v>
      </c>
      <c r="CK21" s="18">
        <v>21956</v>
      </c>
      <c r="CL21" s="18">
        <v>3287</v>
      </c>
      <c r="CM21" s="20">
        <v>6603</v>
      </c>
      <c r="CN21" s="2">
        <f t="shared" si="3"/>
        <v>443610</v>
      </c>
      <c r="CO21" s="13"/>
    </row>
    <row r="22" spans="1:93" x14ac:dyDescent="0.2">
      <c r="A22" s="156" t="s">
        <v>19</v>
      </c>
      <c r="B22" s="157" t="s">
        <v>209</v>
      </c>
      <c r="C22" s="22">
        <v>444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3213069</v>
      </c>
      <c r="O22" s="22">
        <v>6088</v>
      </c>
      <c r="P22" s="22">
        <v>0</v>
      </c>
      <c r="Q22" s="22">
        <v>10</v>
      </c>
      <c r="R22" s="22">
        <v>5264</v>
      </c>
      <c r="S22" s="22">
        <v>41176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1">
        <v>0</v>
      </c>
      <c r="AD22" s="22">
        <v>0</v>
      </c>
      <c r="AE22" s="22">
        <v>0</v>
      </c>
      <c r="AF22" s="22">
        <v>1808</v>
      </c>
      <c r="AG22" s="23">
        <v>0</v>
      </c>
      <c r="AH22" s="22">
        <v>0</v>
      </c>
      <c r="AI22" s="22">
        <v>0</v>
      </c>
      <c r="AJ22" s="23">
        <v>0</v>
      </c>
      <c r="AK22" s="22">
        <v>0</v>
      </c>
      <c r="AL22" s="22">
        <v>6179</v>
      </c>
      <c r="AM22" s="23">
        <v>60739</v>
      </c>
      <c r="AN22" s="22">
        <v>0</v>
      </c>
      <c r="AO22" s="22">
        <v>0</v>
      </c>
      <c r="AP22" s="22">
        <v>0</v>
      </c>
      <c r="AQ22" s="22">
        <v>0</v>
      </c>
      <c r="AR22" s="23">
        <v>0</v>
      </c>
      <c r="AS22" s="22">
        <v>0</v>
      </c>
      <c r="AT22" s="23">
        <v>0</v>
      </c>
      <c r="AU22" s="22">
        <v>0</v>
      </c>
      <c r="AV22" s="22">
        <v>530</v>
      </c>
      <c r="AW22" s="22">
        <v>0</v>
      </c>
      <c r="AX22" s="22">
        <v>0</v>
      </c>
      <c r="AY22" s="22">
        <v>0</v>
      </c>
      <c r="AZ22" s="23">
        <v>0</v>
      </c>
      <c r="BA22" s="22">
        <v>0</v>
      </c>
      <c r="BB22" s="22">
        <v>0</v>
      </c>
      <c r="BC22" s="23">
        <v>0</v>
      </c>
      <c r="BD22" s="24">
        <v>2</v>
      </c>
      <c r="BE22" s="22">
        <v>938</v>
      </c>
      <c r="BF22" s="22">
        <v>0</v>
      </c>
      <c r="BG22" s="22">
        <v>283</v>
      </c>
      <c r="BH22" s="22">
        <v>0</v>
      </c>
      <c r="BI22" s="22">
        <v>0</v>
      </c>
      <c r="BJ22" s="22">
        <v>0</v>
      </c>
      <c r="BK22" s="23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0</v>
      </c>
      <c r="BR22" s="24">
        <v>0</v>
      </c>
      <c r="BS22" s="24">
        <v>3467</v>
      </c>
      <c r="BT22" s="22">
        <v>655</v>
      </c>
      <c r="BU22" s="22">
        <v>3001</v>
      </c>
      <c r="BV22" s="23">
        <v>594</v>
      </c>
      <c r="BW22" s="22">
        <v>4</v>
      </c>
      <c r="BX22" s="22">
        <v>6</v>
      </c>
      <c r="BY22" s="22">
        <v>0</v>
      </c>
      <c r="BZ22" s="23">
        <v>127</v>
      </c>
      <c r="CA22" s="22">
        <v>3655</v>
      </c>
      <c r="CB22" s="22">
        <v>0</v>
      </c>
      <c r="CC22" s="23">
        <v>0</v>
      </c>
      <c r="CD22" s="22">
        <v>0</v>
      </c>
      <c r="CE22" s="23">
        <v>0</v>
      </c>
      <c r="CF22" s="22">
        <v>0</v>
      </c>
      <c r="CG22" s="71">
        <f t="shared" si="2"/>
        <v>3348039</v>
      </c>
      <c r="CH22" s="18">
        <v>344490</v>
      </c>
      <c r="CI22" s="25">
        <v>1474396</v>
      </c>
      <c r="CJ22" s="18">
        <v>0</v>
      </c>
      <c r="CK22" s="18">
        <v>616383</v>
      </c>
      <c r="CL22" s="18">
        <v>15389</v>
      </c>
      <c r="CM22" s="20">
        <v>1306989</v>
      </c>
      <c r="CN22" s="2">
        <f t="shared" si="3"/>
        <v>7105686</v>
      </c>
      <c r="CO22" s="13"/>
    </row>
    <row r="23" spans="1:93" x14ac:dyDescent="0.2">
      <c r="A23" s="156" t="s">
        <v>20</v>
      </c>
      <c r="B23" s="157" t="s">
        <v>210</v>
      </c>
      <c r="C23" s="22">
        <v>2605</v>
      </c>
      <c r="D23" s="22">
        <v>0</v>
      </c>
      <c r="E23" s="22">
        <v>0</v>
      </c>
      <c r="F23" s="22">
        <v>0</v>
      </c>
      <c r="G23" s="22">
        <v>1526</v>
      </c>
      <c r="H23" s="22">
        <v>495</v>
      </c>
      <c r="I23" s="22">
        <v>0</v>
      </c>
      <c r="J23" s="22">
        <v>0</v>
      </c>
      <c r="K23" s="22">
        <v>1621</v>
      </c>
      <c r="L23" s="22">
        <v>232</v>
      </c>
      <c r="M23" s="22">
        <v>0</v>
      </c>
      <c r="N23" s="22">
        <v>440097</v>
      </c>
      <c r="O23" s="22">
        <v>1673711</v>
      </c>
      <c r="P23" s="22">
        <v>5948</v>
      </c>
      <c r="Q23" s="22">
        <v>28974</v>
      </c>
      <c r="R23" s="22">
        <v>42105</v>
      </c>
      <c r="S23" s="22">
        <v>12024</v>
      </c>
      <c r="T23" s="22">
        <v>20704</v>
      </c>
      <c r="U23" s="22">
        <v>0</v>
      </c>
      <c r="V23" s="22">
        <v>1912</v>
      </c>
      <c r="W23" s="22">
        <v>1709</v>
      </c>
      <c r="X23" s="22">
        <v>4760</v>
      </c>
      <c r="Y23" s="22">
        <v>0</v>
      </c>
      <c r="Z23" s="22">
        <v>12</v>
      </c>
      <c r="AA23" s="22">
        <v>0</v>
      </c>
      <c r="AB23" s="22">
        <v>331</v>
      </c>
      <c r="AC23" s="21">
        <v>44592</v>
      </c>
      <c r="AD23" s="22">
        <v>0</v>
      </c>
      <c r="AE23" s="22">
        <v>11</v>
      </c>
      <c r="AF23" s="22">
        <v>7299</v>
      </c>
      <c r="AG23" s="23">
        <v>0</v>
      </c>
      <c r="AH23" s="22">
        <v>0</v>
      </c>
      <c r="AI23" s="22">
        <v>0</v>
      </c>
      <c r="AJ23" s="23">
        <v>0</v>
      </c>
      <c r="AK23" s="22">
        <v>0</v>
      </c>
      <c r="AL23" s="22">
        <v>14547</v>
      </c>
      <c r="AM23" s="23">
        <v>9867</v>
      </c>
      <c r="AN23" s="22">
        <v>0</v>
      </c>
      <c r="AO23" s="22">
        <v>0</v>
      </c>
      <c r="AP23" s="22">
        <v>0</v>
      </c>
      <c r="AQ23" s="22">
        <v>0</v>
      </c>
      <c r="AR23" s="23">
        <v>0</v>
      </c>
      <c r="AS23" s="22">
        <v>0</v>
      </c>
      <c r="AT23" s="23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3">
        <v>0</v>
      </c>
      <c r="BA23" s="22">
        <v>0</v>
      </c>
      <c r="BB23" s="22">
        <v>0</v>
      </c>
      <c r="BC23" s="23">
        <v>0</v>
      </c>
      <c r="BD23" s="24">
        <v>3233</v>
      </c>
      <c r="BE23" s="22">
        <v>0</v>
      </c>
      <c r="BF23" s="22">
        <v>0</v>
      </c>
      <c r="BG23" s="22">
        <v>0</v>
      </c>
      <c r="BH23" s="22">
        <v>4002</v>
      </c>
      <c r="BI23" s="22">
        <v>845</v>
      </c>
      <c r="BJ23" s="22">
        <v>10</v>
      </c>
      <c r="BK23" s="23">
        <v>0</v>
      </c>
      <c r="BL23" s="22">
        <v>17950</v>
      </c>
      <c r="BM23" s="22">
        <v>0</v>
      </c>
      <c r="BN23" s="22">
        <v>0</v>
      </c>
      <c r="BO23" s="22">
        <v>0</v>
      </c>
      <c r="BP23" s="22">
        <v>360</v>
      </c>
      <c r="BQ23" s="23">
        <v>0</v>
      </c>
      <c r="BR23" s="24">
        <v>0</v>
      </c>
      <c r="BS23" s="24">
        <v>234</v>
      </c>
      <c r="BT23" s="22">
        <v>118</v>
      </c>
      <c r="BU23" s="22">
        <v>46</v>
      </c>
      <c r="BV23" s="23">
        <v>6</v>
      </c>
      <c r="BW23" s="22">
        <v>0</v>
      </c>
      <c r="BX23" s="22">
        <v>0</v>
      </c>
      <c r="BY23" s="22">
        <v>0</v>
      </c>
      <c r="BZ23" s="23">
        <v>0</v>
      </c>
      <c r="CA23" s="22">
        <v>414</v>
      </c>
      <c r="CB23" s="22">
        <v>0</v>
      </c>
      <c r="CC23" s="23">
        <v>0</v>
      </c>
      <c r="CD23" s="22">
        <v>0</v>
      </c>
      <c r="CE23" s="23">
        <v>0</v>
      </c>
      <c r="CF23" s="22">
        <v>0</v>
      </c>
      <c r="CG23" s="71">
        <f t="shared" si="2"/>
        <v>2342300</v>
      </c>
      <c r="CH23" s="18">
        <v>184520</v>
      </c>
      <c r="CI23" s="25">
        <v>2860</v>
      </c>
      <c r="CJ23" s="18">
        <v>0</v>
      </c>
      <c r="CK23" s="18">
        <v>1135974</v>
      </c>
      <c r="CL23" s="18">
        <v>84383</v>
      </c>
      <c r="CM23" s="20">
        <v>4099889</v>
      </c>
      <c r="CN23" s="2">
        <f t="shared" si="3"/>
        <v>7849926</v>
      </c>
      <c r="CO23" s="13"/>
    </row>
    <row r="24" spans="1:93" x14ac:dyDescent="0.2">
      <c r="A24" s="156" t="s">
        <v>21</v>
      </c>
      <c r="B24" s="157" t="s">
        <v>211</v>
      </c>
      <c r="C24" s="22">
        <v>0</v>
      </c>
      <c r="D24" s="22">
        <v>0</v>
      </c>
      <c r="E24" s="22">
        <v>0</v>
      </c>
      <c r="F24" s="22">
        <v>0</v>
      </c>
      <c r="G24" s="22">
        <v>402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3176</v>
      </c>
      <c r="P24" s="22">
        <v>159213</v>
      </c>
      <c r="Q24" s="22">
        <v>71</v>
      </c>
      <c r="R24" s="22">
        <v>0</v>
      </c>
      <c r="S24" s="22">
        <v>0</v>
      </c>
      <c r="T24" s="22">
        <v>0</v>
      </c>
      <c r="U24" s="22">
        <v>14233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2951</v>
      </c>
      <c r="AB24" s="22">
        <v>0</v>
      </c>
      <c r="AC24" s="21">
        <v>0</v>
      </c>
      <c r="AD24" s="22">
        <v>0</v>
      </c>
      <c r="AE24" s="22">
        <v>0</v>
      </c>
      <c r="AF24" s="22">
        <v>0</v>
      </c>
      <c r="AG24" s="23">
        <v>0</v>
      </c>
      <c r="AH24" s="22">
        <v>0</v>
      </c>
      <c r="AI24" s="22">
        <v>0</v>
      </c>
      <c r="AJ24" s="23">
        <v>235</v>
      </c>
      <c r="AK24" s="22">
        <v>0</v>
      </c>
      <c r="AL24" s="22">
        <v>29802</v>
      </c>
      <c r="AM24" s="23">
        <v>19724</v>
      </c>
      <c r="AN24" s="22">
        <v>0</v>
      </c>
      <c r="AO24" s="22">
        <v>0</v>
      </c>
      <c r="AP24" s="22">
        <v>0</v>
      </c>
      <c r="AQ24" s="22">
        <v>0</v>
      </c>
      <c r="AR24" s="23">
        <v>0</v>
      </c>
      <c r="AS24" s="22">
        <v>0</v>
      </c>
      <c r="AT24" s="23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3">
        <v>0</v>
      </c>
      <c r="BA24" s="22">
        <v>0</v>
      </c>
      <c r="BB24" s="22">
        <v>0</v>
      </c>
      <c r="BC24" s="23">
        <v>0</v>
      </c>
      <c r="BD24" s="24">
        <v>0</v>
      </c>
      <c r="BE24" s="22">
        <v>0</v>
      </c>
      <c r="BF24" s="22">
        <v>0</v>
      </c>
      <c r="BG24" s="22">
        <v>73</v>
      </c>
      <c r="BH24" s="22">
        <v>4276</v>
      </c>
      <c r="BI24" s="22">
        <v>1247</v>
      </c>
      <c r="BJ24" s="22">
        <v>1009</v>
      </c>
      <c r="BK24" s="23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3">
        <v>358</v>
      </c>
      <c r="BR24" s="24">
        <v>0</v>
      </c>
      <c r="BS24" s="24">
        <v>0</v>
      </c>
      <c r="BT24" s="22">
        <v>33695</v>
      </c>
      <c r="BU24" s="22">
        <v>0</v>
      </c>
      <c r="BV24" s="23">
        <v>0</v>
      </c>
      <c r="BW24" s="22">
        <v>0</v>
      </c>
      <c r="BX24" s="22">
        <v>0</v>
      </c>
      <c r="BY24" s="22">
        <v>0</v>
      </c>
      <c r="BZ24" s="23">
        <v>0</v>
      </c>
      <c r="CA24" s="22">
        <v>0</v>
      </c>
      <c r="CB24" s="22">
        <v>0</v>
      </c>
      <c r="CC24" s="23">
        <v>0</v>
      </c>
      <c r="CD24" s="22">
        <v>0</v>
      </c>
      <c r="CE24" s="23">
        <v>0</v>
      </c>
      <c r="CF24" s="22">
        <v>0</v>
      </c>
      <c r="CG24" s="71">
        <f t="shared" si="2"/>
        <v>270465</v>
      </c>
      <c r="CH24" s="18">
        <v>142995</v>
      </c>
      <c r="CI24" s="25">
        <v>2035</v>
      </c>
      <c r="CJ24" s="18">
        <v>0</v>
      </c>
      <c r="CK24" s="18">
        <v>340266</v>
      </c>
      <c r="CL24" s="18">
        <v>15559</v>
      </c>
      <c r="CM24" s="20">
        <v>1943022</v>
      </c>
      <c r="CN24" s="2">
        <f t="shared" si="3"/>
        <v>2714342</v>
      </c>
      <c r="CO24" s="13"/>
    </row>
    <row r="25" spans="1:93" x14ac:dyDescent="0.2">
      <c r="A25" s="156" t="s">
        <v>22</v>
      </c>
      <c r="B25" s="157" t="s">
        <v>212</v>
      </c>
      <c r="C25" s="22">
        <v>752</v>
      </c>
      <c r="D25" s="22">
        <v>4</v>
      </c>
      <c r="E25" s="22">
        <v>0</v>
      </c>
      <c r="F25" s="22">
        <v>0</v>
      </c>
      <c r="G25" s="22">
        <v>3140</v>
      </c>
      <c r="H25" s="22">
        <v>5505</v>
      </c>
      <c r="I25" s="22">
        <v>885</v>
      </c>
      <c r="J25" s="22">
        <v>2003</v>
      </c>
      <c r="K25" s="22">
        <v>1291</v>
      </c>
      <c r="L25" s="22">
        <v>7743</v>
      </c>
      <c r="M25" s="22">
        <v>898</v>
      </c>
      <c r="N25" s="22">
        <v>0</v>
      </c>
      <c r="O25" s="22">
        <v>8104</v>
      </c>
      <c r="P25" s="22">
        <v>0</v>
      </c>
      <c r="Q25" s="22">
        <v>3893276</v>
      </c>
      <c r="R25" s="22">
        <v>10359</v>
      </c>
      <c r="S25" s="22">
        <v>0</v>
      </c>
      <c r="T25" s="22">
        <v>32422</v>
      </c>
      <c r="U25" s="22">
        <v>286</v>
      </c>
      <c r="V25" s="22">
        <v>11178</v>
      </c>
      <c r="W25" s="22">
        <v>10348</v>
      </c>
      <c r="X25" s="22">
        <v>327599</v>
      </c>
      <c r="Y25" s="22">
        <v>4291</v>
      </c>
      <c r="Z25" s="22">
        <v>4284</v>
      </c>
      <c r="AA25" s="22">
        <v>7083</v>
      </c>
      <c r="AB25" s="22">
        <v>89</v>
      </c>
      <c r="AC25" s="21">
        <v>1</v>
      </c>
      <c r="AD25" s="22">
        <v>0</v>
      </c>
      <c r="AE25" s="22">
        <v>0</v>
      </c>
      <c r="AF25" s="22">
        <v>16985</v>
      </c>
      <c r="AG25" s="23">
        <v>0</v>
      </c>
      <c r="AH25" s="22">
        <v>6021</v>
      </c>
      <c r="AI25" s="22">
        <v>268</v>
      </c>
      <c r="AJ25" s="23">
        <v>3972</v>
      </c>
      <c r="AK25" s="22">
        <v>26228</v>
      </c>
      <c r="AL25" s="22">
        <v>17553</v>
      </c>
      <c r="AM25" s="23">
        <v>811</v>
      </c>
      <c r="AN25" s="22">
        <v>1888</v>
      </c>
      <c r="AO25" s="22">
        <v>0</v>
      </c>
      <c r="AP25" s="22">
        <v>0</v>
      </c>
      <c r="AQ25" s="22">
        <v>40602</v>
      </c>
      <c r="AR25" s="23">
        <v>0</v>
      </c>
      <c r="AS25" s="22">
        <v>392</v>
      </c>
      <c r="AT25" s="23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3">
        <v>0</v>
      </c>
      <c r="BA25" s="22">
        <v>0</v>
      </c>
      <c r="BB25" s="22">
        <v>0</v>
      </c>
      <c r="BC25" s="23">
        <v>0</v>
      </c>
      <c r="BD25" s="24">
        <v>0</v>
      </c>
      <c r="BE25" s="22">
        <v>0</v>
      </c>
      <c r="BF25" s="22">
        <v>3</v>
      </c>
      <c r="BG25" s="22">
        <v>2754</v>
      </c>
      <c r="BH25" s="22">
        <v>92</v>
      </c>
      <c r="BI25" s="22">
        <v>4111</v>
      </c>
      <c r="BJ25" s="22">
        <v>0</v>
      </c>
      <c r="BK25" s="23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3">
        <v>0</v>
      </c>
      <c r="BR25" s="24">
        <v>43</v>
      </c>
      <c r="BS25" s="24">
        <v>7037</v>
      </c>
      <c r="BT25" s="22">
        <v>0</v>
      </c>
      <c r="BU25" s="22">
        <v>0</v>
      </c>
      <c r="BV25" s="23">
        <v>0</v>
      </c>
      <c r="BW25" s="22">
        <v>0</v>
      </c>
      <c r="BX25" s="22">
        <v>0</v>
      </c>
      <c r="BY25" s="22">
        <v>0</v>
      </c>
      <c r="BZ25" s="23">
        <v>0</v>
      </c>
      <c r="CA25" s="22">
        <v>0</v>
      </c>
      <c r="CB25" s="22">
        <v>0</v>
      </c>
      <c r="CC25" s="23">
        <v>0</v>
      </c>
      <c r="CD25" s="22">
        <v>0</v>
      </c>
      <c r="CE25" s="23">
        <v>0</v>
      </c>
      <c r="CF25" s="22">
        <v>0</v>
      </c>
      <c r="CG25" s="71">
        <f t="shared" si="2"/>
        <v>4460301</v>
      </c>
      <c r="CH25" s="18">
        <v>55787</v>
      </c>
      <c r="CI25" s="25">
        <v>2090</v>
      </c>
      <c r="CJ25" s="18">
        <v>0</v>
      </c>
      <c r="CK25" s="18">
        <v>1034075</v>
      </c>
      <c r="CL25" s="18">
        <v>98668</v>
      </c>
      <c r="CM25" s="20">
        <v>3301366</v>
      </c>
      <c r="CN25" s="2">
        <f t="shared" si="3"/>
        <v>8952287</v>
      </c>
      <c r="CO25" s="13"/>
    </row>
    <row r="26" spans="1:93" x14ac:dyDescent="0.2">
      <c r="A26" s="156" t="s">
        <v>23</v>
      </c>
      <c r="B26" s="157" t="s">
        <v>213</v>
      </c>
      <c r="C26" s="22">
        <v>874</v>
      </c>
      <c r="D26" s="22">
        <v>0</v>
      </c>
      <c r="E26" s="22">
        <v>0</v>
      </c>
      <c r="F26" s="22">
        <v>19934</v>
      </c>
      <c r="G26" s="22">
        <v>0</v>
      </c>
      <c r="H26" s="22">
        <v>12321</v>
      </c>
      <c r="I26" s="22">
        <v>0</v>
      </c>
      <c r="J26" s="22">
        <v>0</v>
      </c>
      <c r="K26" s="22">
        <v>972</v>
      </c>
      <c r="L26" s="22">
        <v>0</v>
      </c>
      <c r="M26" s="22">
        <v>4533</v>
      </c>
      <c r="N26" s="22">
        <v>0</v>
      </c>
      <c r="O26" s="22">
        <v>475</v>
      </c>
      <c r="P26" s="22">
        <v>0</v>
      </c>
      <c r="Q26" s="22">
        <v>8388</v>
      </c>
      <c r="R26" s="22">
        <v>1717927</v>
      </c>
      <c r="S26" s="22">
        <v>0</v>
      </c>
      <c r="T26" s="22">
        <v>1021</v>
      </c>
      <c r="U26" s="22">
        <v>14204</v>
      </c>
      <c r="V26" s="22">
        <v>1286</v>
      </c>
      <c r="W26" s="22">
        <v>102</v>
      </c>
      <c r="X26" s="22">
        <v>0</v>
      </c>
      <c r="Y26" s="22">
        <v>0</v>
      </c>
      <c r="Z26" s="22">
        <v>940</v>
      </c>
      <c r="AA26" s="22">
        <v>0</v>
      </c>
      <c r="AB26" s="22">
        <v>0</v>
      </c>
      <c r="AC26" s="21">
        <v>0</v>
      </c>
      <c r="AD26" s="22">
        <v>0</v>
      </c>
      <c r="AE26" s="22">
        <v>0</v>
      </c>
      <c r="AF26" s="22">
        <v>0</v>
      </c>
      <c r="AG26" s="23">
        <v>0</v>
      </c>
      <c r="AH26" s="22">
        <v>12968</v>
      </c>
      <c r="AI26" s="22">
        <v>35020</v>
      </c>
      <c r="AJ26" s="23">
        <v>3428</v>
      </c>
      <c r="AK26" s="22">
        <v>0</v>
      </c>
      <c r="AL26" s="22">
        <v>9383</v>
      </c>
      <c r="AM26" s="23">
        <v>2691</v>
      </c>
      <c r="AN26" s="22">
        <v>7882</v>
      </c>
      <c r="AO26" s="22">
        <v>0</v>
      </c>
      <c r="AP26" s="22">
        <v>0</v>
      </c>
      <c r="AQ26" s="22">
        <v>0</v>
      </c>
      <c r="AR26" s="23">
        <v>0</v>
      </c>
      <c r="AS26" s="22">
        <v>0</v>
      </c>
      <c r="AT26" s="23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3">
        <v>0</v>
      </c>
      <c r="BA26" s="22">
        <v>0</v>
      </c>
      <c r="BB26" s="22">
        <v>0</v>
      </c>
      <c r="BC26" s="23">
        <v>0</v>
      </c>
      <c r="BD26" s="24">
        <v>16</v>
      </c>
      <c r="BE26" s="22">
        <v>0</v>
      </c>
      <c r="BF26" s="22">
        <v>3780</v>
      </c>
      <c r="BG26" s="22">
        <v>141</v>
      </c>
      <c r="BH26" s="22">
        <v>0</v>
      </c>
      <c r="BI26" s="22">
        <v>0</v>
      </c>
      <c r="BJ26" s="22">
        <v>0</v>
      </c>
      <c r="BK26" s="23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3">
        <v>0</v>
      </c>
      <c r="BR26" s="24">
        <v>28</v>
      </c>
      <c r="BS26" s="24">
        <v>1335</v>
      </c>
      <c r="BT26" s="22">
        <v>0</v>
      </c>
      <c r="BU26" s="22">
        <v>51</v>
      </c>
      <c r="BV26" s="23">
        <v>1</v>
      </c>
      <c r="BW26" s="22">
        <v>0</v>
      </c>
      <c r="BX26" s="22">
        <v>0</v>
      </c>
      <c r="BY26" s="22">
        <v>0</v>
      </c>
      <c r="BZ26" s="23">
        <v>1</v>
      </c>
      <c r="CA26" s="22">
        <v>67</v>
      </c>
      <c r="CB26" s="22">
        <v>0</v>
      </c>
      <c r="CC26" s="23">
        <v>0</v>
      </c>
      <c r="CD26" s="22">
        <v>0</v>
      </c>
      <c r="CE26" s="23">
        <v>0</v>
      </c>
      <c r="CF26" s="22">
        <v>0</v>
      </c>
      <c r="CG26" s="71">
        <f t="shared" si="2"/>
        <v>1859769</v>
      </c>
      <c r="CH26" s="18">
        <v>64389</v>
      </c>
      <c r="CI26" s="25">
        <v>834</v>
      </c>
      <c r="CJ26" s="18">
        <v>0</v>
      </c>
      <c r="CK26" s="18">
        <v>589295</v>
      </c>
      <c r="CL26" s="18">
        <v>49564</v>
      </c>
      <c r="CM26" s="20">
        <v>1090281</v>
      </c>
      <c r="CN26" s="2">
        <f t="shared" si="3"/>
        <v>3654132</v>
      </c>
      <c r="CO26" s="13"/>
    </row>
    <row r="27" spans="1:93" x14ac:dyDescent="0.2">
      <c r="A27" s="156" t="s">
        <v>24</v>
      </c>
      <c r="B27" s="157" t="s">
        <v>214</v>
      </c>
      <c r="C27" s="22">
        <v>573</v>
      </c>
      <c r="D27" s="22">
        <v>1173</v>
      </c>
      <c r="E27" s="22">
        <v>0</v>
      </c>
      <c r="F27" s="22">
        <v>574</v>
      </c>
      <c r="G27" s="22">
        <v>10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76</v>
      </c>
      <c r="N27" s="22">
        <v>0</v>
      </c>
      <c r="O27" s="22">
        <v>28</v>
      </c>
      <c r="P27" s="22">
        <v>0</v>
      </c>
      <c r="Q27" s="22">
        <v>23774</v>
      </c>
      <c r="R27" s="22">
        <v>1058</v>
      </c>
      <c r="S27" s="22">
        <v>4130671</v>
      </c>
      <c r="T27" s="22">
        <v>266142</v>
      </c>
      <c r="U27" s="22">
        <v>827</v>
      </c>
      <c r="V27" s="22">
        <v>5800</v>
      </c>
      <c r="W27" s="22">
        <v>11627</v>
      </c>
      <c r="X27" s="22">
        <v>31160</v>
      </c>
      <c r="Y27" s="22">
        <v>494</v>
      </c>
      <c r="Z27" s="22">
        <v>13</v>
      </c>
      <c r="AA27" s="22">
        <v>0</v>
      </c>
      <c r="AB27" s="22">
        <v>0</v>
      </c>
      <c r="AC27" s="21">
        <v>0</v>
      </c>
      <c r="AD27" s="22">
        <v>0</v>
      </c>
      <c r="AE27" s="22">
        <v>0</v>
      </c>
      <c r="AF27" s="22">
        <v>8150</v>
      </c>
      <c r="AG27" s="23">
        <v>0</v>
      </c>
      <c r="AH27" s="22">
        <v>158</v>
      </c>
      <c r="AI27" s="22">
        <v>0</v>
      </c>
      <c r="AJ27" s="23">
        <v>2373</v>
      </c>
      <c r="AK27" s="22">
        <v>0</v>
      </c>
      <c r="AL27" s="22">
        <v>58495</v>
      </c>
      <c r="AM27" s="23">
        <v>13135</v>
      </c>
      <c r="AN27" s="22">
        <v>574</v>
      </c>
      <c r="AO27" s="22">
        <v>0</v>
      </c>
      <c r="AP27" s="22">
        <v>0</v>
      </c>
      <c r="AQ27" s="22">
        <v>0</v>
      </c>
      <c r="AR27" s="23">
        <v>0</v>
      </c>
      <c r="AS27" s="22">
        <v>833</v>
      </c>
      <c r="AT27" s="23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3">
        <v>0</v>
      </c>
      <c r="BA27" s="22">
        <v>0</v>
      </c>
      <c r="BB27" s="22">
        <v>0</v>
      </c>
      <c r="BC27" s="23">
        <v>0</v>
      </c>
      <c r="BD27" s="24">
        <v>1175</v>
      </c>
      <c r="BE27" s="22">
        <v>0</v>
      </c>
      <c r="BF27" s="22">
        <v>0</v>
      </c>
      <c r="BG27" s="22">
        <v>63</v>
      </c>
      <c r="BH27" s="22">
        <v>22</v>
      </c>
      <c r="BI27" s="22">
        <v>0</v>
      </c>
      <c r="BJ27" s="22">
        <v>0</v>
      </c>
      <c r="BK27" s="23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7</v>
      </c>
      <c r="BQ27" s="23">
        <v>0</v>
      </c>
      <c r="BR27" s="24">
        <v>10</v>
      </c>
      <c r="BS27" s="24">
        <v>5905</v>
      </c>
      <c r="BT27" s="22">
        <v>0</v>
      </c>
      <c r="BU27" s="22">
        <v>225</v>
      </c>
      <c r="BV27" s="23">
        <v>93</v>
      </c>
      <c r="BW27" s="22">
        <v>0</v>
      </c>
      <c r="BX27" s="22">
        <v>0</v>
      </c>
      <c r="BY27" s="22">
        <v>0</v>
      </c>
      <c r="BZ27" s="23">
        <v>53</v>
      </c>
      <c r="CA27" s="22">
        <v>1148</v>
      </c>
      <c r="CB27" s="22">
        <v>0</v>
      </c>
      <c r="CC27" s="23">
        <v>0</v>
      </c>
      <c r="CD27" s="22">
        <v>0</v>
      </c>
      <c r="CE27" s="23">
        <v>0</v>
      </c>
      <c r="CF27" s="22">
        <v>0</v>
      </c>
      <c r="CG27" s="71">
        <f t="shared" si="2"/>
        <v>4566419</v>
      </c>
      <c r="CH27" s="18">
        <v>10081</v>
      </c>
      <c r="CI27" s="25">
        <v>2670</v>
      </c>
      <c r="CJ27" s="18">
        <v>0</v>
      </c>
      <c r="CK27" s="18">
        <v>440375</v>
      </c>
      <c r="CL27" s="18">
        <v>40739</v>
      </c>
      <c r="CM27" s="20">
        <v>4234564</v>
      </c>
      <c r="CN27" s="2">
        <f t="shared" si="3"/>
        <v>9294848</v>
      </c>
      <c r="CO27" s="13"/>
    </row>
    <row r="28" spans="1:93" x14ac:dyDescent="0.2">
      <c r="A28" s="156" t="s">
        <v>25</v>
      </c>
      <c r="B28" s="157" t="s">
        <v>215</v>
      </c>
      <c r="C28" s="22">
        <v>5042</v>
      </c>
      <c r="D28" s="22">
        <v>0</v>
      </c>
      <c r="E28" s="22">
        <v>0</v>
      </c>
      <c r="F28" s="22">
        <v>238</v>
      </c>
      <c r="G28" s="22">
        <v>666</v>
      </c>
      <c r="H28" s="22">
        <v>11990</v>
      </c>
      <c r="I28" s="22">
        <v>1089</v>
      </c>
      <c r="J28" s="22">
        <v>0</v>
      </c>
      <c r="K28" s="22">
        <v>800</v>
      </c>
      <c r="L28" s="22">
        <v>0</v>
      </c>
      <c r="M28" s="22">
        <v>0</v>
      </c>
      <c r="N28" s="22">
        <v>192</v>
      </c>
      <c r="O28" s="22">
        <v>4804</v>
      </c>
      <c r="P28" s="22">
        <v>0</v>
      </c>
      <c r="Q28" s="22">
        <v>62614</v>
      </c>
      <c r="R28" s="22">
        <v>6844</v>
      </c>
      <c r="S28" s="22">
        <v>142974</v>
      </c>
      <c r="T28" s="22">
        <v>5115948</v>
      </c>
      <c r="U28" s="22">
        <v>67133</v>
      </c>
      <c r="V28" s="22">
        <v>61633</v>
      </c>
      <c r="W28" s="22">
        <v>220745</v>
      </c>
      <c r="X28" s="22">
        <v>318470</v>
      </c>
      <c r="Y28" s="22">
        <v>3959</v>
      </c>
      <c r="Z28" s="22">
        <v>22707</v>
      </c>
      <c r="AA28" s="22">
        <v>1868</v>
      </c>
      <c r="AB28" s="22">
        <v>79848</v>
      </c>
      <c r="AC28" s="21">
        <v>130</v>
      </c>
      <c r="AD28" s="22">
        <v>0</v>
      </c>
      <c r="AE28" s="22">
        <v>0</v>
      </c>
      <c r="AF28" s="22">
        <v>0</v>
      </c>
      <c r="AG28" s="23">
        <v>638</v>
      </c>
      <c r="AH28" s="22">
        <v>11984</v>
      </c>
      <c r="AI28" s="22">
        <v>6271</v>
      </c>
      <c r="AJ28" s="23">
        <v>15061</v>
      </c>
      <c r="AK28" s="22">
        <v>3396</v>
      </c>
      <c r="AL28" s="22">
        <v>216050</v>
      </c>
      <c r="AM28" s="23">
        <v>14731</v>
      </c>
      <c r="AN28" s="22">
        <v>4836</v>
      </c>
      <c r="AO28" s="22">
        <v>0</v>
      </c>
      <c r="AP28" s="22">
        <v>0</v>
      </c>
      <c r="AQ28" s="22">
        <v>0</v>
      </c>
      <c r="AR28" s="23">
        <v>0</v>
      </c>
      <c r="AS28" s="22">
        <v>0</v>
      </c>
      <c r="AT28" s="23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2939</v>
      </c>
      <c r="AZ28" s="23">
        <v>0</v>
      </c>
      <c r="BA28" s="22">
        <v>0</v>
      </c>
      <c r="BB28" s="22">
        <v>0</v>
      </c>
      <c r="BC28" s="23">
        <v>0</v>
      </c>
      <c r="BD28" s="24">
        <v>2929</v>
      </c>
      <c r="BE28" s="22">
        <v>1958</v>
      </c>
      <c r="BF28" s="22">
        <v>2249</v>
      </c>
      <c r="BG28" s="22">
        <v>153</v>
      </c>
      <c r="BH28" s="22">
        <v>13143</v>
      </c>
      <c r="BI28" s="22">
        <v>0</v>
      </c>
      <c r="BJ28" s="22">
        <v>352</v>
      </c>
      <c r="BK28" s="23">
        <v>0</v>
      </c>
      <c r="BL28" s="22">
        <v>0</v>
      </c>
      <c r="BM28" s="22">
        <v>3449</v>
      </c>
      <c r="BN28" s="22">
        <v>0</v>
      </c>
      <c r="BO28" s="22">
        <v>0</v>
      </c>
      <c r="BP28" s="22">
        <v>1412</v>
      </c>
      <c r="BQ28" s="23">
        <v>16919</v>
      </c>
      <c r="BR28" s="24">
        <v>405</v>
      </c>
      <c r="BS28" s="24">
        <v>856</v>
      </c>
      <c r="BT28" s="22">
        <v>10</v>
      </c>
      <c r="BU28" s="22">
        <v>21</v>
      </c>
      <c r="BV28" s="23">
        <v>4</v>
      </c>
      <c r="BW28" s="22">
        <v>60</v>
      </c>
      <c r="BX28" s="22">
        <v>188</v>
      </c>
      <c r="BY28" s="22">
        <v>0</v>
      </c>
      <c r="BZ28" s="23">
        <v>18</v>
      </c>
      <c r="CA28" s="22">
        <v>764</v>
      </c>
      <c r="CB28" s="22">
        <v>0</v>
      </c>
      <c r="CC28" s="23">
        <v>0</v>
      </c>
      <c r="CD28" s="22">
        <v>0</v>
      </c>
      <c r="CE28" s="23">
        <v>0</v>
      </c>
      <c r="CF28" s="22">
        <v>0</v>
      </c>
      <c r="CG28" s="71">
        <f t="shared" si="2"/>
        <v>6450490</v>
      </c>
      <c r="CH28" s="18">
        <v>61103</v>
      </c>
      <c r="CI28" s="25">
        <v>3059</v>
      </c>
      <c r="CJ28" s="18">
        <v>0</v>
      </c>
      <c r="CK28" s="18">
        <v>1213355</v>
      </c>
      <c r="CL28" s="18">
        <v>122723</v>
      </c>
      <c r="CM28" s="20">
        <v>3421049</v>
      </c>
      <c r="CN28" s="2">
        <f t="shared" si="3"/>
        <v>11271779</v>
      </c>
      <c r="CO28" s="13"/>
    </row>
    <row r="29" spans="1:93" x14ac:dyDescent="0.2">
      <c r="A29" s="156" t="s">
        <v>26</v>
      </c>
      <c r="B29" s="157" t="s">
        <v>216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1326</v>
      </c>
      <c r="L29" s="22">
        <v>0</v>
      </c>
      <c r="M29" s="22">
        <v>155</v>
      </c>
      <c r="N29" s="22">
        <v>0</v>
      </c>
      <c r="O29" s="22">
        <v>0</v>
      </c>
      <c r="P29" s="22">
        <v>0</v>
      </c>
      <c r="Q29" s="22">
        <v>3052</v>
      </c>
      <c r="R29" s="22">
        <v>0</v>
      </c>
      <c r="S29" s="22">
        <v>0</v>
      </c>
      <c r="T29" s="22">
        <v>6776</v>
      </c>
      <c r="U29" s="22">
        <v>4083269</v>
      </c>
      <c r="V29" s="22">
        <v>55166</v>
      </c>
      <c r="W29" s="22">
        <v>21002</v>
      </c>
      <c r="X29" s="22">
        <v>223883</v>
      </c>
      <c r="Y29" s="22">
        <v>0</v>
      </c>
      <c r="Z29" s="22">
        <v>1226</v>
      </c>
      <c r="AA29" s="22">
        <v>7123</v>
      </c>
      <c r="AB29" s="22">
        <v>7004</v>
      </c>
      <c r="AC29" s="21">
        <v>914</v>
      </c>
      <c r="AD29" s="22">
        <v>0</v>
      </c>
      <c r="AE29" s="22">
        <v>0</v>
      </c>
      <c r="AF29" s="22">
        <v>6</v>
      </c>
      <c r="AG29" s="23">
        <v>0</v>
      </c>
      <c r="AH29" s="22">
        <v>0</v>
      </c>
      <c r="AI29" s="22">
        <v>62</v>
      </c>
      <c r="AJ29" s="23">
        <v>222</v>
      </c>
      <c r="AK29" s="22">
        <v>1971</v>
      </c>
      <c r="AL29" s="22">
        <v>66104</v>
      </c>
      <c r="AM29" s="23">
        <v>29726</v>
      </c>
      <c r="AN29" s="22">
        <v>0</v>
      </c>
      <c r="AO29" s="22">
        <v>0</v>
      </c>
      <c r="AP29" s="22">
        <v>0</v>
      </c>
      <c r="AQ29" s="22">
        <v>0</v>
      </c>
      <c r="AR29" s="23">
        <v>0</v>
      </c>
      <c r="AS29" s="22">
        <v>0</v>
      </c>
      <c r="AT29" s="23">
        <v>118</v>
      </c>
      <c r="AU29" s="22">
        <v>0</v>
      </c>
      <c r="AV29" s="22">
        <v>0</v>
      </c>
      <c r="AW29" s="22">
        <v>0</v>
      </c>
      <c r="AX29" s="22">
        <v>3521</v>
      </c>
      <c r="AY29" s="22">
        <v>44075</v>
      </c>
      <c r="AZ29" s="23">
        <v>28</v>
      </c>
      <c r="BA29" s="22">
        <v>0</v>
      </c>
      <c r="BB29" s="22">
        <v>0</v>
      </c>
      <c r="BC29" s="23">
        <v>0</v>
      </c>
      <c r="BD29" s="24">
        <v>2</v>
      </c>
      <c r="BE29" s="22">
        <v>0</v>
      </c>
      <c r="BF29" s="22">
        <v>2318</v>
      </c>
      <c r="BG29" s="22">
        <v>2228</v>
      </c>
      <c r="BH29" s="22">
        <v>4733</v>
      </c>
      <c r="BI29" s="22">
        <v>532</v>
      </c>
      <c r="BJ29" s="22">
        <v>0</v>
      </c>
      <c r="BK29" s="23">
        <v>0</v>
      </c>
      <c r="BL29" s="22">
        <v>33</v>
      </c>
      <c r="BM29" s="22">
        <v>0</v>
      </c>
      <c r="BN29" s="22">
        <v>0</v>
      </c>
      <c r="BO29" s="22">
        <v>16</v>
      </c>
      <c r="BP29" s="22">
        <v>0</v>
      </c>
      <c r="BQ29" s="23">
        <v>5185</v>
      </c>
      <c r="BR29" s="24">
        <v>44</v>
      </c>
      <c r="BS29" s="24">
        <v>3780</v>
      </c>
      <c r="BT29" s="22">
        <v>55</v>
      </c>
      <c r="BU29" s="22">
        <v>467</v>
      </c>
      <c r="BV29" s="23">
        <v>151</v>
      </c>
      <c r="BW29" s="22">
        <v>30</v>
      </c>
      <c r="BX29" s="22">
        <v>2</v>
      </c>
      <c r="BY29" s="22">
        <v>0</v>
      </c>
      <c r="BZ29" s="23">
        <v>30</v>
      </c>
      <c r="CA29" s="22">
        <v>592</v>
      </c>
      <c r="CB29" s="22">
        <v>245</v>
      </c>
      <c r="CC29" s="23">
        <v>0</v>
      </c>
      <c r="CD29" s="22">
        <v>0</v>
      </c>
      <c r="CE29" s="23">
        <v>0</v>
      </c>
      <c r="CF29" s="22">
        <v>0</v>
      </c>
      <c r="CG29" s="71">
        <f t="shared" si="2"/>
        <v>4577172</v>
      </c>
      <c r="CH29" s="18">
        <v>177299</v>
      </c>
      <c r="CI29" s="25">
        <v>42022</v>
      </c>
      <c r="CJ29" s="18">
        <v>0</v>
      </c>
      <c r="CK29" s="18">
        <v>987594</v>
      </c>
      <c r="CL29" s="18">
        <v>79183</v>
      </c>
      <c r="CM29" s="20">
        <v>11844111</v>
      </c>
      <c r="CN29" s="2">
        <f t="shared" si="3"/>
        <v>17707381</v>
      </c>
      <c r="CO29" s="13"/>
    </row>
    <row r="30" spans="1:93" x14ac:dyDescent="0.2">
      <c r="A30" s="156" t="s">
        <v>27</v>
      </c>
      <c r="B30" s="157" t="s">
        <v>217</v>
      </c>
      <c r="C30" s="22">
        <v>0</v>
      </c>
      <c r="D30" s="22">
        <v>0</v>
      </c>
      <c r="E30" s="22">
        <v>0</v>
      </c>
      <c r="F30" s="22">
        <v>0</v>
      </c>
      <c r="G30" s="22">
        <v>23</v>
      </c>
      <c r="H30" s="22">
        <v>1065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37205</v>
      </c>
      <c r="R30" s="22">
        <v>19991</v>
      </c>
      <c r="S30" s="22">
        <v>702</v>
      </c>
      <c r="T30" s="22">
        <v>44596</v>
      </c>
      <c r="U30" s="22">
        <v>72355</v>
      </c>
      <c r="V30" s="22">
        <v>3123647</v>
      </c>
      <c r="W30" s="22">
        <v>45526</v>
      </c>
      <c r="X30" s="22">
        <v>282319</v>
      </c>
      <c r="Y30" s="22">
        <v>120</v>
      </c>
      <c r="Z30" s="22">
        <v>699</v>
      </c>
      <c r="AA30" s="22">
        <v>111</v>
      </c>
      <c r="AB30" s="22">
        <v>2574</v>
      </c>
      <c r="AC30" s="21">
        <v>619</v>
      </c>
      <c r="AD30" s="22">
        <v>0</v>
      </c>
      <c r="AE30" s="22">
        <v>0</v>
      </c>
      <c r="AF30" s="22">
        <v>0</v>
      </c>
      <c r="AG30" s="23">
        <v>0</v>
      </c>
      <c r="AH30" s="22">
        <v>0</v>
      </c>
      <c r="AI30" s="22">
        <v>1735</v>
      </c>
      <c r="AJ30" s="23">
        <v>7139</v>
      </c>
      <c r="AK30" s="22">
        <v>14</v>
      </c>
      <c r="AL30" s="22">
        <v>12811</v>
      </c>
      <c r="AM30" s="23">
        <v>1769</v>
      </c>
      <c r="AN30" s="22">
        <v>0</v>
      </c>
      <c r="AO30" s="22">
        <v>0</v>
      </c>
      <c r="AP30" s="22">
        <v>0</v>
      </c>
      <c r="AQ30" s="22">
        <v>0</v>
      </c>
      <c r="AR30" s="23">
        <v>0</v>
      </c>
      <c r="AS30" s="22">
        <v>0</v>
      </c>
      <c r="AT30" s="23">
        <v>580</v>
      </c>
      <c r="AU30" s="22">
        <v>0</v>
      </c>
      <c r="AV30" s="22">
        <v>0</v>
      </c>
      <c r="AW30" s="22">
        <v>0</v>
      </c>
      <c r="AX30" s="22">
        <v>873</v>
      </c>
      <c r="AY30" s="22">
        <v>796</v>
      </c>
      <c r="AZ30" s="23">
        <v>47</v>
      </c>
      <c r="BA30" s="22">
        <v>0</v>
      </c>
      <c r="BB30" s="22">
        <v>0</v>
      </c>
      <c r="BC30" s="23">
        <v>0</v>
      </c>
      <c r="BD30" s="24">
        <v>1</v>
      </c>
      <c r="BE30" s="22">
        <v>0</v>
      </c>
      <c r="BF30" s="22">
        <v>0</v>
      </c>
      <c r="BG30" s="22">
        <v>44365</v>
      </c>
      <c r="BH30" s="22">
        <v>59</v>
      </c>
      <c r="BI30" s="22">
        <v>0</v>
      </c>
      <c r="BJ30" s="22">
        <v>0</v>
      </c>
      <c r="BK30" s="23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3">
        <v>0</v>
      </c>
      <c r="BR30" s="24">
        <v>0</v>
      </c>
      <c r="BS30" s="24">
        <v>315</v>
      </c>
      <c r="BT30" s="22">
        <v>4</v>
      </c>
      <c r="BU30" s="22">
        <v>182</v>
      </c>
      <c r="BV30" s="23">
        <v>13</v>
      </c>
      <c r="BW30" s="22">
        <v>0</v>
      </c>
      <c r="BX30" s="22">
        <v>0</v>
      </c>
      <c r="BY30" s="22">
        <v>0</v>
      </c>
      <c r="BZ30" s="23">
        <v>18</v>
      </c>
      <c r="CA30" s="22">
        <v>129</v>
      </c>
      <c r="CB30" s="22">
        <v>0</v>
      </c>
      <c r="CC30" s="23">
        <v>0</v>
      </c>
      <c r="CD30" s="22">
        <v>0</v>
      </c>
      <c r="CE30" s="23">
        <v>0</v>
      </c>
      <c r="CF30" s="22">
        <v>0</v>
      </c>
      <c r="CG30" s="71">
        <f t="shared" si="2"/>
        <v>3702402</v>
      </c>
      <c r="CH30" s="18">
        <v>103433</v>
      </c>
      <c r="CI30" s="25">
        <v>5767</v>
      </c>
      <c r="CJ30" s="18">
        <v>0</v>
      </c>
      <c r="CK30" s="18">
        <v>1342006</v>
      </c>
      <c r="CL30" s="18">
        <v>115309</v>
      </c>
      <c r="CM30" s="20">
        <v>5133320</v>
      </c>
      <c r="CN30" s="2">
        <f t="shared" si="3"/>
        <v>10402237</v>
      </c>
      <c r="CO30" s="13"/>
    </row>
    <row r="31" spans="1:93" x14ac:dyDescent="0.2">
      <c r="A31" s="156" t="s">
        <v>28</v>
      </c>
      <c r="B31" s="157" t="s">
        <v>218</v>
      </c>
      <c r="C31" s="22">
        <v>5960</v>
      </c>
      <c r="D31" s="22">
        <v>68</v>
      </c>
      <c r="E31" s="22">
        <v>0</v>
      </c>
      <c r="F31" s="22">
        <v>4227</v>
      </c>
      <c r="G31" s="22">
        <v>12020</v>
      </c>
      <c r="H31" s="22">
        <v>17923</v>
      </c>
      <c r="I31" s="22">
        <v>0</v>
      </c>
      <c r="J31" s="22">
        <v>0</v>
      </c>
      <c r="K31" s="22">
        <v>4881</v>
      </c>
      <c r="L31" s="22">
        <v>291</v>
      </c>
      <c r="M31" s="22">
        <v>0</v>
      </c>
      <c r="N31" s="22">
        <v>0</v>
      </c>
      <c r="O31" s="22">
        <v>158</v>
      </c>
      <c r="P31" s="22">
        <v>0</v>
      </c>
      <c r="Q31" s="22">
        <v>7497</v>
      </c>
      <c r="R31" s="22">
        <v>1735</v>
      </c>
      <c r="S31" s="22">
        <v>113021</v>
      </c>
      <c r="T31" s="22">
        <v>434235</v>
      </c>
      <c r="U31" s="22">
        <v>10401</v>
      </c>
      <c r="V31" s="22">
        <v>261279</v>
      </c>
      <c r="W31" s="22">
        <v>4460210</v>
      </c>
      <c r="X31" s="22">
        <v>230947</v>
      </c>
      <c r="Y31" s="22">
        <v>1370</v>
      </c>
      <c r="Z31" s="22">
        <v>3168</v>
      </c>
      <c r="AA31" s="22">
        <v>2890</v>
      </c>
      <c r="AB31" s="22">
        <v>18491</v>
      </c>
      <c r="AC31" s="21">
        <v>3</v>
      </c>
      <c r="AD31" s="22">
        <v>0</v>
      </c>
      <c r="AE31" s="22">
        <v>0</v>
      </c>
      <c r="AF31" s="22">
        <v>0</v>
      </c>
      <c r="AG31" s="23">
        <v>0</v>
      </c>
      <c r="AH31" s="22">
        <v>27</v>
      </c>
      <c r="AI31" s="22">
        <v>5</v>
      </c>
      <c r="AJ31" s="23">
        <v>899</v>
      </c>
      <c r="AK31" s="22">
        <v>7720</v>
      </c>
      <c r="AL31" s="22">
        <v>64343</v>
      </c>
      <c r="AM31" s="23">
        <v>19230</v>
      </c>
      <c r="AN31" s="22">
        <v>7424</v>
      </c>
      <c r="AO31" s="22">
        <v>0</v>
      </c>
      <c r="AP31" s="22">
        <v>0</v>
      </c>
      <c r="AQ31" s="22">
        <v>0</v>
      </c>
      <c r="AR31" s="23">
        <v>0</v>
      </c>
      <c r="AS31" s="22">
        <v>0</v>
      </c>
      <c r="AT31" s="23">
        <v>3041</v>
      </c>
      <c r="AU31" s="22">
        <v>4</v>
      </c>
      <c r="AV31" s="22">
        <v>0</v>
      </c>
      <c r="AW31" s="22">
        <v>0</v>
      </c>
      <c r="AX31" s="22">
        <v>0</v>
      </c>
      <c r="AY31" s="22">
        <v>9147</v>
      </c>
      <c r="AZ31" s="23">
        <v>1060</v>
      </c>
      <c r="BA31" s="22">
        <v>0</v>
      </c>
      <c r="BB31" s="22">
        <v>0</v>
      </c>
      <c r="BC31" s="23">
        <v>0</v>
      </c>
      <c r="BD31" s="24">
        <v>8</v>
      </c>
      <c r="BE31" s="22">
        <v>0</v>
      </c>
      <c r="BF31" s="22">
        <v>3135</v>
      </c>
      <c r="BG31" s="22">
        <v>45329</v>
      </c>
      <c r="BH31" s="22">
        <v>12986</v>
      </c>
      <c r="BI31" s="22">
        <v>0</v>
      </c>
      <c r="BJ31" s="22">
        <v>0</v>
      </c>
      <c r="BK31" s="23">
        <v>0</v>
      </c>
      <c r="BL31" s="22">
        <v>71</v>
      </c>
      <c r="BM31" s="22">
        <v>6991</v>
      </c>
      <c r="BN31" s="22">
        <v>0</v>
      </c>
      <c r="BO31" s="22">
        <v>0</v>
      </c>
      <c r="BP31" s="22">
        <v>0</v>
      </c>
      <c r="BQ31" s="23">
        <v>541</v>
      </c>
      <c r="BR31" s="24">
        <v>0</v>
      </c>
      <c r="BS31" s="24">
        <v>3764</v>
      </c>
      <c r="BT31" s="22">
        <v>3</v>
      </c>
      <c r="BU31" s="22">
        <v>186</v>
      </c>
      <c r="BV31" s="23">
        <v>91</v>
      </c>
      <c r="BW31" s="22">
        <v>14</v>
      </c>
      <c r="BX31" s="22">
        <v>0</v>
      </c>
      <c r="BY31" s="22">
        <v>0</v>
      </c>
      <c r="BZ31" s="23">
        <v>296</v>
      </c>
      <c r="CA31" s="22">
        <v>490</v>
      </c>
      <c r="CB31" s="22">
        <v>0</v>
      </c>
      <c r="CC31" s="23">
        <v>0</v>
      </c>
      <c r="CD31" s="22">
        <v>0</v>
      </c>
      <c r="CE31" s="23">
        <v>0</v>
      </c>
      <c r="CF31" s="22">
        <v>0</v>
      </c>
      <c r="CG31" s="71">
        <f t="shared" si="2"/>
        <v>5777580</v>
      </c>
      <c r="CH31" s="18">
        <v>82143</v>
      </c>
      <c r="CI31" s="25">
        <v>6343</v>
      </c>
      <c r="CJ31" s="18">
        <v>0</v>
      </c>
      <c r="CK31" s="18">
        <v>1577716</v>
      </c>
      <c r="CL31" s="18">
        <v>153454</v>
      </c>
      <c r="CM31" s="20">
        <v>6478193</v>
      </c>
      <c r="CN31" s="2">
        <f t="shared" si="3"/>
        <v>14075429</v>
      </c>
      <c r="CO31" s="13"/>
    </row>
    <row r="32" spans="1:93" x14ac:dyDescent="0.2">
      <c r="A32" s="156" t="s">
        <v>29</v>
      </c>
      <c r="B32" s="157" t="s">
        <v>219</v>
      </c>
      <c r="C32" s="22">
        <v>16</v>
      </c>
      <c r="D32" s="22">
        <v>23</v>
      </c>
      <c r="E32" s="22">
        <v>0</v>
      </c>
      <c r="F32" s="22">
        <v>104</v>
      </c>
      <c r="G32" s="22">
        <v>621</v>
      </c>
      <c r="H32" s="22">
        <v>295</v>
      </c>
      <c r="I32" s="22">
        <v>1</v>
      </c>
      <c r="J32" s="22">
        <v>666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287905</v>
      </c>
      <c r="R32" s="22">
        <v>8101</v>
      </c>
      <c r="S32" s="22">
        <v>50799</v>
      </c>
      <c r="T32" s="22">
        <v>191770</v>
      </c>
      <c r="U32" s="22">
        <v>40364</v>
      </c>
      <c r="V32" s="22">
        <v>81088</v>
      </c>
      <c r="W32" s="22">
        <v>421005</v>
      </c>
      <c r="X32" s="22">
        <v>28725791</v>
      </c>
      <c r="Y32" s="22">
        <v>0</v>
      </c>
      <c r="Z32" s="22">
        <v>5</v>
      </c>
      <c r="AA32" s="22">
        <v>0</v>
      </c>
      <c r="AB32" s="22">
        <v>19289</v>
      </c>
      <c r="AC32" s="21">
        <v>0</v>
      </c>
      <c r="AD32" s="22">
        <v>0</v>
      </c>
      <c r="AE32" s="22">
        <v>0</v>
      </c>
      <c r="AF32" s="22">
        <v>21</v>
      </c>
      <c r="AG32" s="23">
        <v>2</v>
      </c>
      <c r="AH32" s="22">
        <v>75</v>
      </c>
      <c r="AI32" s="22">
        <v>2</v>
      </c>
      <c r="AJ32" s="23">
        <v>13</v>
      </c>
      <c r="AK32" s="22">
        <v>92065</v>
      </c>
      <c r="AL32" s="22">
        <v>3468</v>
      </c>
      <c r="AM32" s="23">
        <v>0</v>
      </c>
      <c r="AN32" s="22">
        <v>96061</v>
      </c>
      <c r="AO32" s="22">
        <v>0</v>
      </c>
      <c r="AP32" s="22">
        <v>0</v>
      </c>
      <c r="AQ32" s="22">
        <v>238</v>
      </c>
      <c r="AR32" s="23">
        <v>0</v>
      </c>
      <c r="AS32" s="22">
        <v>0</v>
      </c>
      <c r="AT32" s="23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3">
        <v>0</v>
      </c>
      <c r="BA32" s="22">
        <v>0</v>
      </c>
      <c r="BB32" s="22">
        <v>0</v>
      </c>
      <c r="BC32" s="23">
        <v>0</v>
      </c>
      <c r="BD32" s="24">
        <v>201</v>
      </c>
      <c r="BE32" s="22">
        <v>6746</v>
      </c>
      <c r="BF32" s="22">
        <v>0</v>
      </c>
      <c r="BG32" s="22">
        <v>40545</v>
      </c>
      <c r="BH32" s="22">
        <v>86</v>
      </c>
      <c r="BI32" s="22">
        <v>0</v>
      </c>
      <c r="BJ32" s="22">
        <v>0</v>
      </c>
      <c r="BK32" s="23">
        <v>0</v>
      </c>
      <c r="BL32" s="22">
        <v>0</v>
      </c>
      <c r="BM32" s="22">
        <v>0</v>
      </c>
      <c r="BN32" s="22">
        <v>130</v>
      </c>
      <c r="BO32" s="22">
        <v>0</v>
      </c>
      <c r="BP32" s="22">
        <v>0</v>
      </c>
      <c r="BQ32" s="23">
        <v>1526</v>
      </c>
      <c r="BR32" s="24">
        <v>380</v>
      </c>
      <c r="BS32" s="24">
        <v>4692</v>
      </c>
      <c r="BT32" s="22">
        <v>20</v>
      </c>
      <c r="BU32" s="22">
        <v>517</v>
      </c>
      <c r="BV32" s="23">
        <v>212</v>
      </c>
      <c r="BW32" s="22">
        <v>1</v>
      </c>
      <c r="BX32" s="22">
        <v>1</v>
      </c>
      <c r="BY32" s="22">
        <v>0</v>
      </c>
      <c r="BZ32" s="23">
        <v>768</v>
      </c>
      <c r="CA32" s="22">
        <v>938</v>
      </c>
      <c r="CB32" s="22">
        <v>0</v>
      </c>
      <c r="CC32" s="23">
        <v>0</v>
      </c>
      <c r="CD32" s="22">
        <v>0</v>
      </c>
      <c r="CE32" s="23">
        <v>0</v>
      </c>
      <c r="CF32" s="22">
        <v>0</v>
      </c>
      <c r="CG32" s="71">
        <f t="shared" si="2"/>
        <v>30076551</v>
      </c>
      <c r="CH32" s="18">
        <v>210069</v>
      </c>
      <c r="CI32" s="25">
        <v>11585</v>
      </c>
      <c r="CJ32" s="18">
        <v>0</v>
      </c>
      <c r="CK32" s="18">
        <v>1730903</v>
      </c>
      <c r="CL32" s="18">
        <v>275437</v>
      </c>
      <c r="CM32" s="20">
        <v>16747999</v>
      </c>
      <c r="CN32" s="2">
        <f t="shared" si="3"/>
        <v>49052544</v>
      </c>
      <c r="CO32" s="13"/>
    </row>
    <row r="33" spans="1:93" x14ac:dyDescent="0.2">
      <c r="A33" s="156" t="s">
        <v>30</v>
      </c>
      <c r="B33" s="157" t="s">
        <v>220</v>
      </c>
      <c r="C33" s="22">
        <v>0</v>
      </c>
      <c r="D33" s="22">
        <v>0</v>
      </c>
      <c r="E33" s="22">
        <v>0</v>
      </c>
      <c r="F33" s="22">
        <v>227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2558</v>
      </c>
      <c r="P33" s="22">
        <v>0</v>
      </c>
      <c r="Q33" s="22">
        <v>0</v>
      </c>
      <c r="R33" s="22">
        <v>0</v>
      </c>
      <c r="S33" s="22">
        <v>0</v>
      </c>
      <c r="T33" s="22">
        <v>22948</v>
      </c>
      <c r="U33" s="22">
        <v>2328</v>
      </c>
      <c r="V33" s="22">
        <v>5677</v>
      </c>
      <c r="W33" s="22">
        <v>25347</v>
      </c>
      <c r="X33" s="22">
        <v>5495</v>
      </c>
      <c r="Y33" s="22">
        <v>451145</v>
      </c>
      <c r="Z33" s="22">
        <v>2598</v>
      </c>
      <c r="AA33" s="22">
        <v>0</v>
      </c>
      <c r="AB33" s="22">
        <v>32990</v>
      </c>
      <c r="AC33" s="21">
        <v>0</v>
      </c>
      <c r="AD33" s="22">
        <v>0</v>
      </c>
      <c r="AE33" s="22">
        <v>0</v>
      </c>
      <c r="AF33" s="22">
        <v>861</v>
      </c>
      <c r="AG33" s="23">
        <v>0</v>
      </c>
      <c r="AH33" s="22">
        <v>0</v>
      </c>
      <c r="AI33" s="22">
        <v>0</v>
      </c>
      <c r="AJ33" s="23">
        <v>0</v>
      </c>
      <c r="AK33" s="22">
        <v>922</v>
      </c>
      <c r="AL33" s="22">
        <v>11870</v>
      </c>
      <c r="AM33" s="23">
        <v>0</v>
      </c>
      <c r="AN33" s="22">
        <v>374</v>
      </c>
      <c r="AO33" s="22">
        <v>0</v>
      </c>
      <c r="AP33" s="22">
        <v>0</v>
      </c>
      <c r="AQ33" s="22">
        <v>0</v>
      </c>
      <c r="AR33" s="23">
        <v>0</v>
      </c>
      <c r="AS33" s="22">
        <v>0</v>
      </c>
      <c r="AT33" s="23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24423</v>
      </c>
      <c r="AZ33" s="23">
        <v>0</v>
      </c>
      <c r="BA33" s="22">
        <v>0</v>
      </c>
      <c r="BB33" s="22">
        <v>0</v>
      </c>
      <c r="BC33" s="23">
        <v>0</v>
      </c>
      <c r="BD33" s="24">
        <v>2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3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3">
        <v>0</v>
      </c>
      <c r="BR33" s="24">
        <v>0</v>
      </c>
      <c r="BS33" s="24">
        <v>2102</v>
      </c>
      <c r="BT33" s="22">
        <v>68</v>
      </c>
      <c r="BU33" s="22">
        <v>373</v>
      </c>
      <c r="BV33" s="23">
        <v>97</v>
      </c>
      <c r="BW33" s="22">
        <v>3</v>
      </c>
      <c r="BX33" s="22">
        <v>0</v>
      </c>
      <c r="BY33" s="22">
        <v>0</v>
      </c>
      <c r="BZ33" s="23">
        <v>2072</v>
      </c>
      <c r="CA33" s="22">
        <v>588</v>
      </c>
      <c r="CB33" s="22">
        <v>0</v>
      </c>
      <c r="CC33" s="23">
        <v>0</v>
      </c>
      <c r="CD33" s="22">
        <v>0</v>
      </c>
      <c r="CE33" s="23">
        <v>0</v>
      </c>
      <c r="CF33" s="22">
        <v>0</v>
      </c>
      <c r="CG33" s="71">
        <f t="shared" si="2"/>
        <v>595068</v>
      </c>
      <c r="CH33" s="18">
        <v>30284</v>
      </c>
      <c r="CI33" s="25">
        <v>993</v>
      </c>
      <c r="CJ33" s="18">
        <v>0</v>
      </c>
      <c r="CK33" s="18">
        <v>120459</v>
      </c>
      <c r="CL33" s="18">
        <v>9313</v>
      </c>
      <c r="CM33" s="20">
        <v>836677</v>
      </c>
      <c r="CN33" s="2">
        <f t="shared" si="3"/>
        <v>1592794</v>
      </c>
      <c r="CO33" s="13"/>
    </row>
    <row r="34" spans="1:93" x14ac:dyDescent="0.2">
      <c r="A34" s="156" t="s">
        <v>31</v>
      </c>
      <c r="B34" s="157" t="s">
        <v>221</v>
      </c>
      <c r="C34" s="22">
        <v>1147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26505</v>
      </c>
      <c r="L34" s="22">
        <v>1577</v>
      </c>
      <c r="M34" s="22">
        <v>0</v>
      </c>
      <c r="N34" s="22">
        <v>0</v>
      </c>
      <c r="O34" s="22">
        <v>0</v>
      </c>
      <c r="P34" s="22">
        <v>0</v>
      </c>
      <c r="Q34" s="22">
        <v>957</v>
      </c>
      <c r="R34" s="22">
        <v>0</v>
      </c>
      <c r="S34" s="22">
        <v>0</v>
      </c>
      <c r="T34" s="22">
        <v>5069</v>
      </c>
      <c r="U34" s="22">
        <v>166</v>
      </c>
      <c r="V34" s="22">
        <v>683</v>
      </c>
      <c r="W34" s="22">
        <v>0</v>
      </c>
      <c r="X34" s="22">
        <v>124168</v>
      </c>
      <c r="Y34" s="22">
        <v>279</v>
      </c>
      <c r="Z34" s="22">
        <v>831224</v>
      </c>
      <c r="AA34" s="22">
        <v>0</v>
      </c>
      <c r="AB34" s="22">
        <v>0</v>
      </c>
      <c r="AC34" s="21">
        <v>0</v>
      </c>
      <c r="AD34" s="22">
        <v>0</v>
      </c>
      <c r="AE34" s="22">
        <v>0</v>
      </c>
      <c r="AF34" s="22">
        <v>0</v>
      </c>
      <c r="AG34" s="23">
        <v>0</v>
      </c>
      <c r="AH34" s="22">
        <v>0</v>
      </c>
      <c r="AI34" s="22">
        <v>0</v>
      </c>
      <c r="AJ34" s="23">
        <v>2760</v>
      </c>
      <c r="AK34" s="22">
        <v>0</v>
      </c>
      <c r="AL34" s="22">
        <v>4503</v>
      </c>
      <c r="AM34" s="23">
        <v>5252</v>
      </c>
      <c r="AN34" s="22">
        <v>0</v>
      </c>
      <c r="AO34" s="22">
        <v>0</v>
      </c>
      <c r="AP34" s="22">
        <v>0</v>
      </c>
      <c r="AQ34" s="22">
        <v>44205</v>
      </c>
      <c r="AR34" s="23">
        <v>304</v>
      </c>
      <c r="AS34" s="22">
        <v>426</v>
      </c>
      <c r="AT34" s="23">
        <v>0</v>
      </c>
      <c r="AU34" s="22">
        <v>24</v>
      </c>
      <c r="AV34" s="22">
        <v>0</v>
      </c>
      <c r="AW34" s="22">
        <v>0</v>
      </c>
      <c r="AX34" s="22">
        <v>0</v>
      </c>
      <c r="AY34" s="22">
        <v>0</v>
      </c>
      <c r="AZ34" s="23">
        <v>0</v>
      </c>
      <c r="BA34" s="22">
        <v>0</v>
      </c>
      <c r="BB34" s="22">
        <v>0</v>
      </c>
      <c r="BC34" s="23">
        <v>0</v>
      </c>
      <c r="BD34" s="24">
        <v>22</v>
      </c>
      <c r="BE34" s="22">
        <v>0</v>
      </c>
      <c r="BF34" s="22">
        <v>0</v>
      </c>
      <c r="BG34" s="22">
        <v>753</v>
      </c>
      <c r="BH34" s="22">
        <v>121</v>
      </c>
      <c r="BI34" s="22">
        <v>0</v>
      </c>
      <c r="BJ34" s="22">
        <v>0</v>
      </c>
      <c r="BK34" s="23">
        <v>0</v>
      </c>
      <c r="BL34" s="22">
        <v>0</v>
      </c>
      <c r="BM34" s="22">
        <v>0</v>
      </c>
      <c r="BN34" s="22">
        <v>0</v>
      </c>
      <c r="BO34" s="22">
        <v>64</v>
      </c>
      <c r="BP34" s="22">
        <v>0</v>
      </c>
      <c r="BQ34" s="23">
        <v>0</v>
      </c>
      <c r="BR34" s="24">
        <v>2021</v>
      </c>
      <c r="BS34" s="24">
        <v>8860</v>
      </c>
      <c r="BT34" s="22">
        <v>185</v>
      </c>
      <c r="BU34" s="22">
        <v>2216</v>
      </c>
      <c r="BV34" s="23">
        <v>456</v>
      </c>
      <c r="BW34" s="22">
        <v>17</v>
      </c>
      <c r="BX34" s="22">
        <v>10</v>
      </c>
      <c r="BY34" s="22">
        <v>0</v>
      </c>
      <c r="BZ34" s="23">
        <v>74</v>
      </c>
      <c r="CA34" s="22">
        <v>3414</v>
      </c>
      <c r="CB34" s="22">
        <v>0</v>
      </c>
      <c r="CC34" s="23">
        <v>0</v>
      </c>
      <c r="CD34" s="22">
        <v>0</v>
      </c>
      <c r="CE34" s="23">
        <v>0</v>
      </c>
      <c r="CF34" s="22">
        <v>0</v>
      </c>
      <c r="CG34" s="71">
        <f t="shared" si="2"/>
        <v>1067462</v>
      </c>
      <c r="CH34" s="18">
        <v>118466</v>
      </c>
      <c r="CI34" s="25">
        <v>399</v>
      </c>
      <c r="CJ34" s="18">
        <v>0</v>
      </c>
      <c r="CK34" s="18">
        <v>760782</v>
      </c>
      <c r="CL34" s="18">
        <v>27008</v>
      </c>
      <c r="CM34" s="20">
        <v>1778498</v>
      </c>
      <c r="CN34" s="2">
        <f t="shared" si="3"/>
        <v>3752615</v>
      </c>
      <c r="CO34" s="13"/>
    </row>
    <row r="35" spans="1:93" x14ac:dyDescent="0.2">
      <c r="A35" s="156" t="s">
        <v>32</v>
      </c>
      <c r="B35" s="157" t="s">
        <v>222</v>
      </c>
      <c r="C35" s="22">
        <v>77</v>
      </c>
      <c r="D35" s="22">
        <v>0</v>
      </c>
      <c r="E35" s="22">
        <v>0</v>
      </c>
      <c r="F35" s="22">
        <v>402</v>
      </c>
      <c r="G35" s="22">
        <v>32</v>
      </c>
      <c r="H35" s="22">
        <v>7050</v>
      </c>
      <c r="I35" s="22">
        <v>247</v>
      </c>
      <c r="J35" s="22">
        <v>187</v>
      </c>
      <c r="K35" s="22">
        <v>1421</v>
      </c>
      <c r="L35" s="22">
        <v>2475</v>
      </c>
      <c r="M35" s="22">
        <v>0</v>
      </c>
      <c r="N35" s="22">
        <v>0</v>
      </c>
      <c r="O35" s="22">
        <v>1351</v>
      </c>
      <c r="P35" s="22">
        <v>0</v>
      </c>
      <c r="Q35" s="22">
        <v>24275</v>
      </c>
      <c r="R35" s="22">
        <v>0</v>
      </c>
      <c r="S35" s="22">
        <v>0</v>
      </c>
      <c r="T35" s="22">
        <v>0</v>
      </c>
      <c r="U35" s="22">
        <v>1248</v>
      </c>
      <c r="V35" s="22">
        <v>31</v>
      </c>
      <c r="W35" s="22">
        <v>2380</v>
      </c>
      <c r="X35" s="22">
        <v>887</v>
      </c>
      <c r="Y35" s="22">
        <v>486</v>
      </c>
      <c r="Z35" s="22">
        <v>570</v>
      </c>
      <c r="AA35" s="22">
        <v>501397</v>
      </c>
      <c r="AB35" s="22">
        <v>3112</v>
      </c>
      <c r="AC35" s="21">
        <v>27</v>
      </c>
      <c r="AD35" s="22">
        <v>0</v>
      </c>
      <c r="AE35" s="22">
        <v>0</v>
      </c>
      <c r="AF35" s="22">
        <v>0</v>
      </c>
      <c r="AG35" s="23">
        <v>0</v>
      </c>
      <c r="AH35" s="22">
        <v>17946</v>
      </c>
      <c r="AI35" s="22">
        <v>0</v>
      </c>
      <c r="AJ35" s="23">
        <v>4268</v>
      </c>
      <c r="AK35" s="22">
        <v>0</v>
      </c>
      <c r="AL35" s="22">
        <v>21857</v>
      </c>
      <c r="AM35" s="23">
        <v>27310</v>
      </c>
      <c r="AN35" s="22">
        <v>408</v>
      </c>
      <c r="AO35" s="22">
        <v>0</v>
      </c>
      <c r="AP35" s="22">
        <v>0</v>
      </c>
      <c r="AQ35" s="22">
        <v>0</v>
      </c>
      <c r="AR35" s="23">
        <v>0</v>
      </c>
      <c r="AS35" s="22">
        <v>1</v>
      </c>
      <c r="AT35" s="23">
        <v>0</v>
      </c>
      <c r="AU35" s="22">
        <v>1166</v>
      </c>
      <c r="AV35" s="22">
        <v>0</v>
      </c>
      <c r="AW35" s="22">
        <v>0</v>
      </c>
      <c r="AX35" s="22">
        <v>0</v>
      </c>
      <c r="AY35" s="22">
        <v>438</v>
      </c>
      <c r="AZ35" s="23">
        <v>0</v>
      </c>
      <c r="BA35" s="22">
        <v>0</v>
      </c>
      <c r="BB35" s="22">
        <v>0</v>
      </c>
      <c r="BC35" s="23">
        <v>0</v>
      </c>
      <c r="BD35" s="24">
        <v>157</v>
      </c>
      <c r="BE35" s="22">
        <v>0</v>
      </c>
      <c r="BF35" s="22">
        <v>0</v>
      </c>
      <c r="BG35" s="22">
        <v>0</v>
      </c>
      <c r="BH35" s="22">
        <v>20</v>
      </c>
      <c r="BI35" s="22">
        <v>0</v>
      </c>
      <c r="BJ35" s="22">
        <v>0</v>
      </c>
      <c r="BK35" s="23">
        <v>0</v>
      </c>
      <c r="BL35" s="22">
        <v>37</v>
      </c>
      <c r="BM35" s="22">
        <v>0</v>
      </c>
      <c r="BN35" s="22">
        <v>0</v>
      </c>
      <c r="BO35" s="22">
        <v>0</v>
      </c>
      <c r="BP35" s="22">
        <v>2188</v>
      </c>
      <c r="BQ35" s="23">
        <v>26016</v>
      </c>
      <c r="BR35" s="24">
        <v>2</v>
      </c>
      <c r="BS35" s="24">
        <v>4770</v>
      </c>
      <c r="BT35" s="22">
        <v>254</v>
      </c>
      <c r="BU35" s="22">
        <v>4987</v>
      </c>
      <c r="BV35" s="23">
        <v>1261</v>
      </c>
      <c r="BW35" s="22">
        <v>59</v>
      </c>
      <c r="BX35" s="22">
        <v>8</v>
      </c>
      <c r="BY35" s="22">
        <v>0</v>
      </c>
      <c r="BZ35" s="23">
        <v>105</v>
      </c>
      <c r="CA35" s="22">
        <v>10157</v>
      </c>
      <c r="CB35" s="22">
        <v>0</v>
      </c>
      <c r="CC35" s="23">
        <v>0</v>
      </c>
      <c r="CD35" s="22">
        <v>0</v>
      </c>
      <c r="CE35" s="23">
        <v>0</v>
      </c>
      <c r="CF35" s="22">
        <v>0</v>
      </c>
      <c r="CG35" s="71">
        <f t="shared" si="2"/>
        <v>671070</v>
      </c>
      <c r="CH35" s="18">
        <v>129909</v>
      </c>
      <c r="CI35" s="25">
        <v>1352</v>
      </c>
      <c r="CJ35" s="18">
        <v>0</v>
      </c>
      <c r="CK35" s="18">
        <v>497204</v>
      </c>
      <c r="CL35" s="18">
        <v>22903</v>
      </c>
      <c r="CM35" s="20">
        <v>1031832</v>
      </c>
      <c r="CN35" s="2">
        <f t="shared" si="3"/>
        <v>2354270</v>
      </c>
      <c r="CO35" s="13"/>
    </row>
    <row r="36" spans="1:93" x14ac:dyDescent="0.2">
      <c r="A36" s="156" t="s">
        <v>33</v>
      </c>
      <c r="B36" s="157" t="s">
        <v>223</v>
      </c>
      <c r="C36" s="22">
        <v>2184</v>
      </c>
      <c r="D36" s="22">
        <v>0</v>
      </c>
      <c r="E36" s="22">
        <v>0</v>
      </c>
      <c r="F36" s="22">
        <v>50</v>
      </c>
      <c r="G36" s="22">
        <v>0</v>
      </c>
      <c r="H36" s="22">
        <v>0</v>
      </c>
      <c r="I36" s="22">
        <v>0</v>
      </c>
      <c r="J36" s="22">
        <v>4</v>
      </c>
      <c r="K36" s="22">
        <v>1571</v>
      </c>
      <c r="L36" s="22">
        <v>0</v>
      </c>
      <c r="M36" s="22">
        <v>11</v>
      </c>
      <c r="N36" s="22">
        <v>0</v>
      </c>
      <c r="O36" s="22">
        <v>191</v>
      </c>
      <c r="P36" s="22">
        <v>16</v>
      </c>
      <c r="Q36" s="22">
        <v>1503</v>
      </c>
      <c r="R36" s="22">
        <v>9896</v>
      </c>
      <c r="S36" s="22">
        <v>797</v>
      </c>
      <c r="T36" s="22">
        <v>111295</v>
      </c>
      <c r="U36" s="22">
        <v>30149</v>
      </c>
      <c r="V36" s="22">
        <v>114074</v>
      </c>
      <c r="W36" s="22">
        <v>80774</v>
      </c>
      <c r="X36" s="22">
        <v>9775</v>
      </c>
      <c r="Y36" s="22">
        <v>35777</v>
      </c>
      <c r="Z36" s="22">
        <v>2756</v>
      </c>
      <c r="AA36" s="22">
        <v>99</v>
      </c>
      <c r="AB36" s="22">
        <v>1225849</v>
      </c>
      <c r="AC36" s="21">
        <v>47399</v>
      </c>
      <c r="AD36" s="22">
        <v>0</v>
      </c>
      <c r="AE36" s="22">
        <v>0</v>
      </c>
      <c r="AF36" s="22">
        <v>26</v>
      </c>
      <c r="AG36" s="23">
        <v>0</v>
      </c>
      <c r="AH36" s="22">
        <v>625</v>
      </c>
      <c r="AI36" s="22">
        <v>17128</v>
      </c>
      <c r="AJ36" s="23">
        <v>26473</v>
      </c>
      <c r="AK36" s="22">
        <v>36579</v>
      </c>
      <c r="AL36" s="22">
        <v>98990</v>
      </c>
      <c r="AM36" s="23">
        <v>29379</v>
      </c>
      <c r="AN36" s="22">
        <v>14048</v>
      </c>
      <c r="AO36" s="22">
        <v>0</v>
      </c>
      <c r="AP36" s="22">
        <v>0</v>
      </c>
      <c r="AQ36" s="22">
        <v>2941</v>
      </c>
      <c r="AR36" s="23">
        <v>0</v>
      </c>
      <c r="AS36" s="22">
        <v>0</v>
      </c>
      <c r="AT36" s="23">
        <v>96</v>
      </c>
      <c r="AU36" s="22">
        <v>0</v>
      </c>
      <c r="AV36" s="22">
        <v>0</v>
      </c>
      <c r="AW36" s="22">
        <v>0</v>
      </c>
      <c r="AX36" s="22">
        <v>0</v>
      </c>
      <c r="AY36" s="22">
        <v>3196</v>
      </c>
      <c r="AZ36" s="23">
        <v>0</v>
      </c>
      <c r="BA36" s="22">
        <v>0</v>
      </c>
      <c r="BB36" s="22">
        <v>0</v>
      </c>
      <c r="BC36" s="23">
        <v>0</v>
      </c>
      <c r="BD36" s="24">
        <v>5418</v>
      </c>
      <c r="BE36" s="22">
        <v>0</v>
      </c>
      <c r="BF36" s="22">
        <v>177</v>
      </c>
      <c r="BG36" s="22">
        <v>8787</v>
      </c>
      <c r="BH36" s="22">
        <v>22734</v>
      </c>
      <c r="BI36" s="22">
        <v>0</v>
      </c>
      <c r="BJ36" s="22">
        <v>0</v>
      </c>
      <c r="BK36" s="23">
        <v>0</v>
      </c>
      <c r="BL36" s="22">
        <v>4727</v>
      </c>
      <c r="BM36" s="22">
        <v>0</v>
      </c>
      <c r="BN36" s="22">
        <v>0</v>
      </c>
      <c r="BO36" s="22">
        <v>0</v>
      </c>
      <c r="BP36" s="22">
        <v>1460</v>
      </c>
      <c r="BQ36" s="23">
        <v>11620</v>
      </c>
      <c r="BR36" s="24">
        <v>0</v>
      </c>
      <c r="BS36" s="24">
        <v>2338</v>
      </c>
      <c r="BT36" s="22">
        <v>4</v>
      </c>
      <c r="BU36" s="22">
        <v>342</v>
      </c>
      <c r="BV36" s="23">
        <v>13</v>
      </c>
      <c r="BW36" s="22">
        <v>0</v>
      </c>
      <c r="BX36" s="22">
        <v>0</v>
      </c>
      <c r="BY36" s="22">
        <v>0</v>
      </c>
      <c r="BZ36" s="23">
        <v>17</v>
      </c>
      <c r="CA36" s="22">
        <v>10508</v>
      </c>
      <c r="CB36" s="22">
        <v>0</v>
      </c>
      <c r="CC36" s="23">
        <v>0</v>
      </c>
      <c r="CD36" s="22">
        <v>0</v>
      </c>
      <c r="CE36" s="23">
        <v>0</v>
      </c>
      <c r="CF36" s="22">
        <v>0</v>
      </c>
      <c r="CG36" s="71">
        <f t="shared" si="2"/>
        <v>1971796</v>
      </c>
      <c r="CH36" s="18">
        <v>26163</v>
      </c>
      <c r="CI36" s="25">
        <v>0</v>
      </c>
      <c r="CJ36" s="18">
        <v>0</v>
      </c>
      <c r="CK36" s="18">
        <v>0</v>
      </c>
      <c r="CL36" s="18">
        <v>0</v>
      </c>
      <c r="CM36" s="20">
        <v>133</v>
      </c>
      <c r="CN36" s="2">
        <f t="shared" si="3"/>
        <v>1998092</v>
      </c>
      <c r="CO36" s="13"/>
    </row>
    <row r="37" spans="1:93" x14ac:dyDescent="0.2">
      <c r="A37" s="154" t="s">
        <v>34</v>
      </c>
      <c r="B37" s="155" t="s">
        <v>224</v>
      </c>
      <c r="C37" s="27">
        <v>10083</v>
      </c>
      <c r="D37" s="27">
        <v>232</v>
      </c>
      <c r="E37" s="27">
        <v>0</v>
      </c>
      <c r="F37" s="27">
        <v>1177</v>
      </c>
      <c r="G37" s="27">
        <v>4744</v>
      </c>
      <c r="H37" s="27">
        <v>54</v>
      </c>
      <c r="I37" s="27">
        <v>1161</v>
      </c>
      <c r="J37" s="27">
        <v>0</v>
      </c>
      <c r="K37" s="27">
        <v>1842</v>
      </c>
      <c r="L37" s="27">
        <v>8605</v>
      </c>
      <c r="M37" s="27">
        <v>0</v>
      </c>
      <c r="N37" s="27">
        <v>6406</v>
      </c>
      <c r="O37" s="27">
        <v>6126</v>
      </c>
      <c r="P37" s="27">
        <v>4</v>
      </c>
      <c r="Q37" s="27">
        <v>1253</v>
      </c>
      <c r="R37" s="27">
        <v>628</v>
      </c>
      <c r="S37" s="27">
        <v>41824</v>
      </c>
      <c r="T37" s="27">
        <v>2335</v>
      </c>
      <c r="U37" s="27">
        <v>0</v>
      </c>
      <c r="V37" s="27">
        <v>43</v>
      </c>
      <c r="W37" s="27">
        <v>3191</v>
      </c>
      <c r="X37" s="27">
        <v>0</v>
      </c>
      <c r="Y37" s="27">
        <v>0</v>
      </c>
      <c r="Z37" s="27">
        <v>0</v>
      </c>
      <c r="AA37" s="27">
        <v>117</v>
      </c>
      <c r="AB37" s="27">
        <v>2762</v>
      </c>
      <c r="AC37" s="26">
        <v>9980856</v>
      </c>
      <c r="AD37" s="27">
        <v>2078</v>
      </c>
      <c r="AE37" s="27">
        <v>27</v>
      </c>
      <c r="AF37" s="27">
        <v>4781</v>
      </c>
      <c r="AG37" s="28">
        <v>0</v>
      </c>
      <c r="AH37" s="27">
        <v>571</v>
      </c>
      <c r="AI37" s="27">
        <v>409</v>
      </c>
      <c r="AJ37" s="28">
        <v>17</v>
      </c>
      <c r="AK37" s="27">
        <v>784</v>
      </c>
      <c r="AL37" s="27">
        <v>37372</v>
      </c>
      <c r="AM37" s="28">
        <v>341</v>
      </c>
      <c r="AN37" s="27">
        <v>485</v>
      </c>
      <c r="AO37" s="27">
        <v>21</v>
      </c>
      <c r="AP37" s="27">
        <v>0</v>
      </c>
      <c r="AQ37" s="27">
        <v>962</v>
      </c>
      <c r="AR37" s="28">
        <v>0</v>
      </c>
      <c r="AS37" s="27">
        <v>23</v>
      </c>
      <c r="AT37" s="28">
        <v>0</v>
      </c>
      <c r="AU37" s="27">
        <v>0</v>
      </c>
      <c r="AV37" s="27">
        <v>0</v>
      </c>
      <c r="AW37" s="27">
        <v>49</v>
      </c>
      <c r="AX37" s="27">
        <v>963</v>
      </c>
      <c r="AY37" s="27">
        <v>0</v>
      </c>
      <c r="AZ37" s="28">
        <v>2340</v>
      </c>
      <c r="BA37" s="27">
        <v>0</v>
      </c>
      <c r="BB37" s="27">
        <v>0</v>
      </c>
      <c r="BC37" s="28">
        <v>0</v>
      </c>
      <c r="BD37" s="29">
        <v>105174</v>
      </c>
      <c r="BE37" s="27">
        <v>0</v>
      </c>
      <c r="BF37" s="27">
        <v>0</v>
      </c>
      <c r="BG37" s="27">
        <v>18880</v>
      </c>
      <c r="BH37" s="27">
        <v>4369</v>
      </c>
      <c r="BI37" s="27">
        <v>0</v>
      </c>
      <c r="BJ37" s="27">
        <v>7596</v>
      </c>
      <c r="BK37" s="28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43</v>
      </c>
      <c r="BQ37" s="28">
        <v>2125</v>
      </c>
      <c r="BR37" s="29">
        <v>3812</v>
      </c>
      <c r="BS37" s="29">
        <v>202</v>
      </c>
      <c r="BT37" s="27">
        <v>352</v>
      </c>
      <c r="BU37" s="27">
        <v>5</v>
      </c>
      <c r="BV37" s="28">
        <v>0</v>
      </c>
      <c r="BW37" s="27">
        <v>6</v>
      </c>
      <c r="BX37" s="27">
        <v>0</v>
      </c>
      <c r="BY37" s="27">
        <v>0</v>
      </c>
      <c r="BZ37" s="28">
        <v>0</v>
      </c>
      <c r="CA37" s="27">
        <v>26</v>
      </c>
      <c r="CB37" s="27">
        <v>0</v>
      </c>
      <c r="CC37" s="28">
        <v>83</v>
      </c>
      <c r="CD37" s="27">
        <v>0</v>
      </c>
      <c r="CE37" s="28">
        <v>0</v>
      </c>
      <c r="CF37" s="27">
        <v>0</v>
      </c>
      <c r="CG37" s="79">
        <f t="shared" ref="CG37:CG68" si="4">SUM(C37:CF37)</f>
        <v>10267339</v>
      </c>
      <c r="CH37" s="30">
        <v>744473</v>
      </c>
      <c r="CI37" s="19">
        <v>472158</v>
      </c>
      <c r="CJ37" s="30">
        <v>-376680</v>
      </c>
      <c r="CK37" s="30">
        <v>374736</v>
      </c>
      <c r="CL37" s="30">
        <v>22354</v>
      </c>
      <c r="CM37" s="31">
        <v>505913</v>
      </c>
      <c r="CN37" s="4">
        <f t="shared" si="3"/>
        <v>12010293</v>
      </c>
      <c r="CO37" s="13"/>
    </row>
    <row r="38" spans="1:93" x14ac:dyDescent="0.2">
      <c r="A38" s="156" t="s">
        <v>35</v>
      </c>
      <c r="B38" s="157" t="s">
        <v>225</v>
      </c>
      <c r="C38" s="22">
        <v>30</v>
      </c>
      <c r="D38" s="22">
        <v>129</v>
      </c>
      <c r="E38" s="22">
        <v>0</v>
      </c>
      <c r="F38" s="22">
        <v>37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736</v>
      </c>
      <c r="M38" s="22">
        <v>0</v>
      </c>
      <c r="N38" s="22">
        <v>35</v>
      </c>
      <c r="O38" s="22">
        <v>9</v>
      </c>
      <c r="P38" s="22">
        <v>76</v>
      </c>
      <c r="Q38" s="22">
        <v>663</v>
      </c>
      <c r="R38" s="22">
        <v>14</v>
      </c>
      <c r="S38" s="22">
        <v>2939</v>
      </c>
      <c r="T38" s="22">
        <v>54</v>
      </c>
      <c r="U38" s="22">
        <v>0</v>
      </c>
      <c r="V38" s="22">
        <v>0</v>
      </c>
      <c r="W38" s="22">
        <v>10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1">
        <v>7873</v>
      </c>
      <c r="AD38" s="22">
        <v>332044</v>
      </c>
      <c r="AE38" s="22">
        <v>0</v>
      </c>
      <c r="AF38" s="22">
        <v>0</v>
      </c>
      <c r="AG38" s="23">
        <v>0</v>
      </c>
      <c r="AH38" s="22">
        <v>0</v>
      </c>
      <c r="AI38" s="22">
        <v>0</v>
      </c>
      <c r="AJ38" s="23">
        <v>0</v>
      </c>
      <c r="AK38" s="22">
        <v>0</v>
      </c>
      <c r="AL38" s="22">
        <v>13</v>
      </c>
      <c r="AM38" s="23">
        <v>15</v>
      </c>
      <c r="AN38" s="22">
        <v>0</v>
      </c>
      <c r="AO38" s="22">
        <v>0</v>
      </c>
      <c r="AP38" s="22">
        <v>0</v>
      </c>
      <c r="AQ38" s="22">
        <v>84</v>
      </c>
      <c r="AR38" s="23">
        <v>0</v>
      </c>
      <c r="AS38" s="22">
        <v>1</v>
      </c>
      <c r="AT38" s="23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0</v>
      </c>
      <c r="BA38" s="22">
        <v>0</v>
      </c>
      <c r="BB38" s="22">
        <v>0</v>
      </c>
      <c r="BC38" s="23">
        <v>0</v>
      </c>
      <c r="BD38" s="24">
        <v>1608</v>
      </c>
      <c r="BE38" s="22">
        <v>0</v>
      </c>
      <c r="BF38" s="22">
        <v>0</v>
      </c>
      <c r="BG38" s="22">
        <v>6443</v>
      </c>
      <c r="BH38" s="22">
        <v>0</v>
      </c>
      <c r="BI38" s="22">
        <v>0</v>
      </c>
      <c r="BJ38" s="22">
        <v>0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3">
        <v>0</v>
      </c>
      <c r="BR38" s="24">
        <v>2740</v>
      </c>
      <c r="BS38" s="24">
        <v>2401</v>
      </c>
      <c r="BT38" s="22">
        <v>103</v>
      </c>
      <c r="BU38" s="22">
        <v>253</v>
      </c>
      <c r="BV38" s="23">
        <v>67</v>
      </c>
      <c r="BW38" s="22">
        <v>0</v>
      </c>
      <c r="BX38" s="22">
        <v>0</v>
      </c>
      <c r="BY38" s="22">
        <v>0</v>
      </c>
      <c r="BZ38" s="23">
        <v>39</v>
      </c>
      <c r="CA38" s="22">
        <v>331</v>
      </c>
      <c r="CB38" s="22">
        <v>0</v>
      </c>
      <c r="CC38" s="23">
        <v>0</v>
      </c>
      <c r="CD38" s="22">
        <v>0</v>
      </c>
      <c r="CE38" s="23">
        <v>0</v>
      </c>
      <c r="CF38" s="22">
        <v>0</v>
      </c>
      <c r="CG38" s="71">
        <f t="shared" si="4"/>
        <v>358747</v>
      </c>
      <c r="CH38" s="18">
        <v>32727</v>
      </c>
      <c r="CI38" s="25">
        <v>0</v>
      </c>
      <c r="CJ38" s="18">
        <v>0</v>
      </c>
      <c r="CK38" s="18">
        <v>0</v>
      </c>
      <c r="CL38" s="18">
        <v>0</v>
      </c>
      <c r="CM38" s="20">
        <v>2765</v>
      </c>
      <c r="CN38" s="2">
        <f t="shared" si="3"/>
        <v>394239</v>
      </c>
      <c r="CO38" s="13"/>
    </row>
    <row r="39" spans="1:93" x14ac:dyDescent="0.2">
      <c r="A39" s="156" t="s">
        <v>36</v>
      </c>
      <c r="B39" s="157" t="s">
        <v>226</v>
      </c>
      <c r="C39" s="22">
        <v>136</v>
      </c>
      <c r="D39" s="22">
        <v>67</v>
      </c>
      <c r="E39" s="22">
        <v>0</v>
      </c>
      <c r="F39" s="22">
        <v>0</v>
      </c>
      <c r="G39" s="22">
        <v>455</v>
      </c>
      <c r="H39" s="22">
        <v>0</v>
      </c>
      <c r="I39" s="22">
        <v>0</v>
      </c>
      <c r="J39" s="22">
        <v>1451</v>
      </c>
      <c r="K39" s="22">
        <v>1195</v>
      </c>
      <c r="L39" s="22">
        <v>370</v>
      </c>
      <c r="M39" s="22">
        <v>0</v>
      </c>
      <c r="N39" s="22">
        <v>0</v>
      </c>
      <c r="O39" s="22">
        <v>586</v>
      </c>
      <c r="P39" s="22">
        <v>0</v>
      </c>
      <c r="Q39" s="22">
        <v>64</v>
      </c>
      <c r="R39" s="22">
        <v>0</v>
      </c>
      <c r="S39" s="22">
        <v>7</v>
      </c>
      <c r="T39" s="22">
        <v>903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1">
        <v>1856</v>
      </c>
      <c r="AD39" s="22">
        <v>209928</v>
      </c>
      <c r="AE39" s="22">
        <v>32486</v>
      </c>
      <c r="AF39" s="22">
        <v>358</v>
      </c>
      <c r="AG39" s="23">
        <v>545</v>
      </c>
      <c r="AH39" s="22">
        <v>1559</v>
      </c>
      <c r="AI39" s="22">
        <v>1234</v>
      </c>
      <c r="AJ39" s="23">
        <v>0</v>
      </c>
      <c r="AK39" s="22">
        <v>0</v>
      </c>
      <c r="AL39" s="22">
        <v>1443</v>
      </c>
      <c r="AM39" s="23">
        <v>5</v>
      </c>
      <c r="AN39" s="22">
        <v>255</v>
      </c>
      <c r="AO39" s="22">
        <v>0</v>
      </c>
      <c r="AP39" s="22">
        <v>0</v>
      </c>
      <c r="AQ39" s="22">
        <v>0</v>
      </c>
      <c r="AR39" s="23">
        <v>0</v>
      </c>
      <c r="AS39" s="22">
        <v>0</v>
      </c>
      <c r="AT39" s="23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3">
        <v>2087</v>
      </c>
      <c r="BA39" s="22">
        <v>0</v>
      </c>
      <c r="BB39" s="22">
        <v>0</v>
      </c>
      <c r="BC39" s="23">
        <v>0</v>
      </c>
      <c r="BD39" s="24">
        <v>1170</v>
      </c>
      <c r="BE39" s="22">
        <v>0</v>
      </c>
      <c r="BF39" s="22">
        <v>0</v>
      </c>
      <c r="BG39" s="22">
        <v>2812</v>
      </c>
      <c r="BH39" s="22">
        <v>7</v>
      </c>
      <c r="BI39" s="22">
        <v>0</v>
      </c>
      <c r="BJ39" s="22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9</v>
      </c>
      <c r="BQ39" s="23">
        <v>0</v>
      </c>
      <c r="BR39" s="24">
        <v>1094</v>
      </c>
      <c r="BS39" s="24">
        <v>241</v>
      </c>
      <c r="BT39" s="22">
        <v>0</v>
      </c>
      <c r="BU39" s="22">
        <v>9</v>
      </c>
      <c r="BV39" s="23">
        <v>0</v>
      </c>
      <c r="BW39" s="22">
        <v>0</v>
      </c>
      <c r="BX39" s="22">
        <v>0</v>
      </c>
      <c r="BY39" s="22">
        <v>0</v>
      </c>
      <c r="BZ39" s="23">
        <v>0</v>
      </c>
      <c r="CA39" s="22">
        <v>9</v>
      </c>
      <c r="CB39" s="22">
        <v>0</v>
      </c>
      <c r="CC39" s="23">
        <v>0</v>
      </c>
      <c r="CD39" s="22">
        <v>0</v>
      </c>
      <c r="CE39" s="23">
        <v>0</v>
      </c>
      <c r="CF39" s="22">
        <v>0</v>
      </c>
      <c r="CG39" s="71">
        <f t="shared" si="4"/>
        <v>262341</v>
      </c>
      <c r="CH39" s="18">
        <v>28741</v>
      </c>
      <c r="CI39" s="25">
        <v>0</v>
      </c>
      <c r="CJ39" s="18">
        <v>0</v>
      </c>
      <c r="CK39" s="18">
        <v>0</v>
      </c>
      <c r="CL39" s="18">
        <v>0</v>
      </c>
      <c r="CM39" s="20">
        <v>2151</v>
      </c>
      <c r="CN39" s="2">
        <f t="shared" si="3"/>
        <v>293233</v>
      </c>
      <c r="CO39" s="13"/>
    </row>
    <row r="40" spans="1:93" x14ac:dyDescent="0.2">
      <c r="A40" s="156" t="s">
        <v>37</v>
      </c>
      <c r="B40" s="157" t="s">
        <v>227</v>
      </c>
      <c r="C40" s="22">
        <v>6</v>
      </c>
      <c r="D40" s="22">
        <v>315</v>
      </c>
      <c r="E40" s="22">
        <v>0</v>
      </c>
      <c r="F40" s="22">
        <v>1552</v>
      </c>
      <c r="G40" s="22">
        <v>11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1580</v>
      </c>
      <c r="P40" s="22">
        <v>0</v>
      </c>
      <c r="Q40" s="22">
        <v>379</v>
      </c>
      <c r="R40" s="22">
        <v>910</v>
      </c>
      <c r="S40" s="22">
        <v>7686</v>
      </c>
      <c r="T40" s="22">
        <v>5614</v>
      </c>
      <c r="U40" s="22">
        <v>16</v>
      </c>
      <c r="V40" s="22">
        <v>323</v>
      </c>
      <c r="W40" s="22">
        <v>204</v>
      </c>
      <c r="X40" s="22">
        <v>19406</v>
      </c>
      <c r="Y40" s="22">
        <v>0</v>
      </c>
      <c r="Z40" s="22">
        <v>0</v>
      </c>
      <c r="AA40" s="22">
        <v>0</v>
      </c>
      <c r="AB40" s="22">
        <v>0</v>
      </c>
      <c r="AC40" s="21">
        <v>3093</v>
      </c>
      <c r="AD40" s="22">
        <v>197</v>
      </c>
      <c r="AE40" s="22">
        <v>1158</v>
      </c>
      <c r="AF40" s="22">
        <v>738963</v>
      </c>
      <c r="AG40" s="23">
        <v>1304</v>
      </c>
      <c r="AH40" s="22">
        <v>230</v>
      </c>
      <c r="AI40" s="22">
        <v>215</v>
      </c>
      <c r="AJ40" s="23">
        <v>4039</v>
      </c>
      <c r="AK40" s="22">
        <v>24</v>
      </c>
      <c r="AL40" s="22">
        <v>29426</v>
      </c>
      <c r="AM40" s="23">
        <v>0</v>
      </c>
      <c r="AN40" s="22">
        <v>455</v>
      </c>
      <c r="AO40" s="22">
        <v>0</v>
      </c>
      <c r="AP40" s="22">
        <v>0</v>
      </c>
      <c r="AQ40" s="22">
        <v>0</v>
      </c>
      <c r="AR40" s="23">
        <v>0</v>
      </c>
      <c r="AS40" s="22">
        <v>0</v>
      </c>
      <c r="AT40" s="23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0</v>
      </c>
      <c r="BA40" s="22">
        <v>0</v>
      </c>
      <c r="BB40" s="22">
        <v>0</v>
      </c>
      <c r="BC40" s="23">
        <v>0</v>
      </c>
      <c r="BD40" s="24">
        <v>3025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1415</v>
      </c>
      <c r="BK40" s="23">
        <v>0</v>
      </c>
      <c r="BL40" s="22">
        <v>1986</v>
      </c>
      <c r="BM40" s="22">
        <v>0</v>
      </c>
      <c r="BN40" s="22">
        <v>0</v>
      </c>
      <c r="BO40" s="22">
        <v>0</v>
      </c>
      <c r="BP40" s="22">
        <v>1502</v>
      </c>
      <c r="BQ40" s="23">
        <v>0</v>
      </c>
      <c r="BR40" s="24">
        <v>12545</v>
      </c>
      <c r="BS40" s="24">
        <v>4584</v>
      </c>
      <c r="BT40" s="22">
        <v>162</v>
      </c>
      <c r="BU40" s="22">
        <v>588</v>
      </c>
      <c r="BV40" s="23">
        <v>185</v>
      </c>
      <c r="BW40" s="22">
        <v>0</v>
      </c>
      <c r="BX40" s="22">
        <v>14</v>
      </c>
      <c r="BY40" s="22">
        <v>0</v>
      </c>
      <c r="BZ40" s="23">
        <v>12</v>
      </c>
      <c r="CA40" s="22">
        <v>3134</v>
      </c>
      <c r="CB40" s="22">
        <v>0</v>
      </c>
      <c r="CC40" s="23">
        <v>1224</v>
      </c>
      <c r="CD40" s="22">
        <v>0</v>
      </c>
      <c r="CE40" s="23">
        <v>0</v>
      </c>
      <c r="CF40" s="22">
        <v>0</v>
      </c>
      <c r="CG40" s="71">
        <f t="shared" si="4"/>
        <v>847482</v>
      </c>
      <c r="CH40" s="18">
        <v>52358</v>
      </c>
      <c r="CI40" s="25">
        <v>73</v>
      </c>
      <c r="CJ40" s="18">
        <v>0</v>
      </c>
      <c r="CK40" s="18">
        <v>40018</v>
      </c>
      <c r="CL40" s="18">
        <v>2898</v>
      </c>
      <c r="CM40" s="20">
        <v>263291</v>
      </c>
      <c r="CN40" s="2">
        <f t="shared" si="3"/>
        <v>1206120</v>
      </c>
      <c r="CO40" s="13"/>
    </row>
    <row r="41" spans="1:93" x14ac:dyDescent="0.2">
      <c r="A41" s="156" t="s">
        <v>38</v>
      </c>
      <c r="B41" s="157" t="s">
        <v>228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1">
        <v>0</v>
      </c>
      <c r="AD41" s="22">
        <v>0</v>
      </c>
      <c r="AE41" s="22">
        <v>0</v>
      </c>
      <c r="AF41" s="22">
        <v>14941</v>
      </c>
      <c r="AG41" s="23">
        <v>7380</v>
      </c>
      <c r="AH41" s="22">
        <v>0</v>
      </c>
      <c r="AI41" s="22">
        <v>0</v>
      </c>
      <c r="AJ41" s="23">
        <v>0</v>
      </c>
      <c r="AK41" s="22">
        <v>0</v>
      </c>
      <c r="AL41" s="22">
        <v>0</v>
      </c>
      <c r="AM41" s="23">
        <v>0</v>
      </c>
      <c r="AN41" s="22">
        <v>0</v>
      </c>
      <c r="AO41" s="22">
        <v>0</v>
      </c>
      <c r="AP41" s="22">
        <v>0</v>
      </c>
      <c r="AQ41" s="22">
        <v>0</v>
      </c>
      <c r="AR41" s="23">
        <v>0</v>
      </c>
      <c r="AS41" s="22">
        <v>0</v>
      </c>
      <c r="AT41" s="23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3">
        <v>0</v>
      </c>
      <c r="BA41" s="22">
        <v>0</v>
      </c>
      <c r="BB41" s="22">
        <v>0</v>
      </c>
      <c r="BC41" s="23">
        <v>0</v>
      </c>
      <c r="BD41" s="24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30</v>
      </c>
      <c r="BQ41" s="23">
        <v>0</v>
      </c>
      <c r="BR41" s="24">
        <v>71</v>
      </c>
      <c r="BS41" s="24">
        <v>0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3">
        <v>0</v>
      </c>
      <c r="CA41" s="22">
        <v>0</v>
      </c>
      <c r="CB41" s="22">
        <v>0</v>
      </c>
      <c r="CC41" s="23">
        <v>113</v>
      </c>
      <c r="CD41" s="22">
        <v>0</v>
      </c>
      <c r="CE41" s="23">
        <v>0</v>
      </c>
      <c r="CF41" s="22">
        <v>0</v>
      </c>
      <c r="CG41" s="71">
        <f t="shared" si="4"/>
        <v>22535</v>
      </c>
      <c r="CH41" s="18">
        <v>2017</v>
      </c>
      <c r="CI41" s="25">
        <v>0</v>
      </c>
      <c r="CJ41" s="18">
        <v>0</v>
      </c>
      <c r="CK41" s="18">
        <v>0</v>
      </c>
      <c r="CL41" s="18">
        <v>0</v>
      </c>
      <c r="CM41" s="20">
        <v>5</v>
      </c>
      <c r="CN41" s="2">
        <f t="shared" si="3"/>
        <v>24557</v>
      </c>
      <c r="CO41" s="13"/>
    </row>
    <row r="42" spans="1:93" x14ac:dyDescent="0.2">
      <c r="A42" s="154" t="s">
        <v>39</v>
      </c>
      <c r="B42" s="155" t="s">
        <v>229</v>
      </c>
      <c r="C42" s="27">
        <v>10662</v>
      </c>
      <c r="D42" s="27">
        <v>790</v>
      </c>
      <c r="E42" s="27">
        <v>0</v>
      </c>
      <c r="F42" s="27">
        <v>645</v>
      </c>
      <c r="G42" s="27">
        <v>828</v>
      </c>
      <c r="H42" s="27">
        <v>0</v>
      </c>
      <c r="I42" s="27">
        <v>0</v>
      </c>
      <c r="J42" s="27">
        <v>0</v>
      </c>
      <c r="K42" s="27">
        <v>46483</v>
      </c>
      <c r="L42" s="27">
        <v>0</v>
      </c>
      <c r="M42" s="27">
        <v>0</v>
      </c>
      <c r="N42" s="27">
        <v>24583</v>
      </c>
      <c r="O42" s="27">
        <v>0</v>
      </c>
      <c r="P42" s="27">
        <v>0</v>
      </c>
      <c r="Q42" s="27">
        <v>3835</v>
      </c>
      <c r="R42" s="27">
        <v>2476</v>
      </c>
      <c r="S42" s="27">
        <v>0</v>
      </c>
      <c r="T42" s="27">
        <v>48126</v>
      </c>
      <c r="U42" s="27">
        <v>7421</v>
      </c>
      <c r="V42" s="27">
        <v>0</v>
      </c>
      <c r="W42" s="27">
        <v>6906</v>
      </c>
      <c r="X42" s="27">
        <v>51</v>
      </c>
      <c r="Y42" s="27">
        <v>0</v>
      </c>
      <c r="Z42" s="27">
        <v>0</v>
      </c>
      <c r="AA42" s="27">
        <v>3668</v>
      </c>
      <c r="AB42" s="27">
        <v>2122</v>
      </c>
      <c r="AC42" s="26">
        <v>1132</v>
      </c>
      <c r="AD42" s="27">
        <v>0</v>
      </c>
      <c r="AE42" s="27">
        <v>0</v>
      </c>
      <c r="AF42" s="27">
        <v>2384</v>
      </c>
      <c r="AG42" s="28">
        <v>0</v>
      </c>
      <c r="AH42" s="27">
        <v>4197547</v>
      </c>
      <c r="AI42" s="27">
        <v>171460</v>
      </c>
      <c r="AJ42" s="28">
        <v>444937</v>
      </c>
      <c r="AK42" s="27">
        <v>13235</v>
      </c>
      <c r="AL42" s="27">
        <v>53228</v>
      </c>
      <c r="AM42" s="28">
        <v>3600</v>
      </c>
      <c r="AN42" s="27">
        <v>14348</v>
      </c>
      <c r="AO42" s="27">
        <v>0</v>
      </c>
      <c r="AP42" s="27">
        <v>0</v>
      </c>
      <c r="AQ42" s="27">
        <v>0</v>
      </c>
      <c r="AR42" s="28">
        <v>0</v>
      </c>
      <c r="AS42" s="27">
        <v>921</v>
      </c>
      <c r="AT42" s="28">
        <v>151</v>
      </c>
      <c r="AU42" s="27">
        <v>0</v>
      </c>
      <c r="AV42" s="27">
        <v>0</v>
      </c>
      <c r="AW42" s="27">
        <v>0</v>
      </c>
      <c r="AX42" s="27">
        <v>0</v>
      </c>
      <c r="AY42" s="27">
        <v>1010</v>
      </c>
      <c r="AZ42" s="28">
        <v>0</v>
      </c>
      <c r="BA42" s="27">
        <v>0</v>
      </c>
      <c r="BB42" s="27">
        <v>0</v>
      </c>
      <c r="BC42" s="28">
        <v>0</v>
      </c>
      <c r="BD42" s="29">
        <v>161915</v>
      </c>
      <c r="BE42" s="27">
        <v>822</v>
      </c>
      <c r="BF42" s="27">
        <v>6527</v>
      </c>
      <c r="BG42" s="27">
        <v>56770</v>
      </c>
      <c r="BH42" s="27">
        <v>0</v>
      </c>
      <c r="BI42" s="27">
        <v>7793</v>
      </c>
      <c r="BJ42" s="27">
        <v>26677</v>
      </c>
      <c r="BK42" s="28">
        <v>0</v>
      </c>
      <c r="BL42" s="27">
        <v>33244</v>
      </c>
      <c r="BM42" s="27">
        <v>0</v>
      </c>
      <c r="BN42" s="27">
        <v>0</v>
      </c>
      <c r="BO42" s="27">
        <v>0</v>
      </c>
      <c r="BP42" s="27">
        <v>20775</v>
      </c>
      <c r="BQ42" s="28">
        <v>399</v>
      </c>
      <c r="BR42" s="29">
        <v>230</v>
      </c>
      <c r="BS42" s="29">
        <v>96</v>
      </c>
      <c r="BT42" s="27">
        <v>12486</v>
      </c>
      <c r="BU42" s="27">
        <v>0</v>
      </c>
      <c r="BV42" s="28">
        <v>0</v>
      </c>
      <c r="BW42" s="27">
        <v>0</v>
      </c>
      <c r="BX42" s="27">
        <v>0</v>
      </c>
      <c r="BY42" s="27">
        <v>5809</v>
      </c>
      <c r="BZ42" s="28">
        <v>0</v>
      </c>
      <c r="CA42" s="27">
        <v>0</v>
      </c>
      <c r="CB42" s="27">
        <v>970</v>
      </c>
      <c r="CC42" s="28">
        <v>0</v>
      </c>
      <c r="CD42" s="27">
        <v>0</v>
      </c>
      <c r="CE42" s="28">
        <v>0</v>
      </c>
      <c r="CF42" s="27">
        <v>0</v>
      </c>
      <c r="CG42" s="79">
        <f t="shared" si="4"/>
        <v>5397062</v>
      </c>
      <c r="CH42" s="30">
        <v>130191</v>
      </c>
      <c r="CI42" s="19">
        <v>0</v>
      </c>
      <c r="CJ42" s="30">
        <v>0</v>
      </c>
      <c r="CK42" s="30">
        <v>0</v>
      </c>
      <c r="CL42" s="30">
        <v>0</v>
      </c>
      <c r="CM42" s="31">
        <v>0</v>
      </c>
      <c r="CN42" s="3">
        <f t="shared" si="3"/>
        <v>5527253</v>
      </c>
      <c r="CO42" s="13"/>
    </row>
    <row r="43" spans="1:93" x14ac:dyDescent="0.2">
      <c r="A43" s="156" t="s">
        <v>40</v>
      </c>
      <c r="B43" s="157" t="s">
        <v>230</v>
      </c>
      <c r="C43" s="22">
        <v>1061</v>
      </c>
      <c r="D43" s="22">
        <v>145</v>
      </c>
      <c r="E43" s="22">
        <v>0</v>
      </c>
      <c r="F43" s="22">
        <v>84</v>
      </c>
      <c r="G43" s="22">
        <v>463</v>
      </c>
      <c r="H43" s="22">
        <v>147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8649</v>
      </c>
      <c r="S43" s="22">
        <v>0</v>
      </c>
      <c r="T43" s="22">
        <v>5339</v>
      </c>
      <c r="U43" s="22">
        <v>0</v>
      </c>
      <c r="V43" s="22">
        <v>8449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17880</v>
      </c>
      <c r="AC43" s="21">
        <v>8632</v>
      </c>
      <c r="AD43" s="22">
        <v>15215</v>
      </c>
      <c r="AE43" s="22">
        <v>0</v>
      </c>
      <c r="AF43" s="22">
        <v>1333</v>
      </c>
      <c r="AG43" s="23">
        <v>0</v>
      </c>
      <c r="AH43" s="22">
        <v>293034</v>
      </c>
      <c r="AI43" s="22">
        <v>2462774</v>
      </c>
      <c r="AJ43" s="23">
        <v>246083</v>
      </c>
      <c r="AK43" s="22">
        <v>0</v>
      </c>
      <c r="AL43" s="22">
        <v>23630</v>
      </c>
      <c r="AM43" s="23">
        <v>6350</v>
      </c>
      <c r="AN43" s="22">
        <v>15216</v>
      </c>
      <c r="AO43" s="22">
        <v>0</v>
      </c>
      <c r="AP43" s="22">
        <v>0</v>
      </c>
      <c r="AQ43" s="22">
        <v>1516</v>
      </c>
      <c r="AR43" s="23">
        <v>0</v>
      </c>
      <c r="AS43" s="22">
        <v>0</v>
      </c>
      <c r="AT43" s="23">
        <v>0</v>
      </c>
      <c r="AU43" s="22">
        <v>0</v>
      </c>
      <c r="AV43" s="22">
        <v>0</v>
      </c>
      <c r="AW43" s="22">
        <v>0</v>
      </c>
      <c r="AX43" s="22">
        <v>3557</v>
      </c>
      <c r="AY43" s="22">
        <v>9168</v>
      </c>
      <c r="AZ43" s="23">
        <v>275</v>
      </c>
      <c r="BA43" s="22">
        <v>0</v>
      </c>
      <c r="BB43" s="22">
        <v>0</v>
      </c>
      <c r="BC43" s="23">
        <v>0</v>
      </c>
      <c r="BD43" s="24">
        <v>0</v>
      </c>
      <c r="BE43" s="22">
        <v>0</v>
      </c>
      <c r="BF43" s="22">
        <v>233455</v>
      </c>
      <c r="BG43" s="22">
        <v>2951</v>
      </c>
      <c r="BH43" s="22">
        <v>0</v>
      </c>
      <c r="BI43" s="22">
        <v>1674</v>
      </c>
      <c r="BJ43" s="22">
        <v>33174</v>
      </c>
      <c r="BK43" s="23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4539</v>
      </c>
      <c r="BQ43" s="23">
        <v>0</v>
      </c>
      <c r="BR43" s="24">
        <v>11</v>
      </c>
      <c r="BS43" s="24">
        <v>917</v>
      </c>
      <c r="BT43" s="22">
        <v>23</v>
      </c>
      <c r="BU43" s="22">
        <v>123</v>
      </c>
      <c r="BV43" s="23">
        <v>38</v>
      </c>
      <c r="BW43" s="22">
        <v>1</v>
      </c>
      <c r="BX43" s="22">
        <v>0</v>
      </c>
      <c r="BY43" s="22">
        <v>0</v>
      </c>
      <c r="BZ43" s="23">
        <v>117</v>
      </c>
      <c r="CA43" s="22">
        <v>892</v>
      </c>
      <c r="CB43" s="22">
        <v>0</v>
      </c>
      <c r="CC43" s="23">
        <v>0</v>
      </c>
      <c r="CD43" s="22">
        <v>0</v>
      </c>
      <c r="CE43" s="23">
        <v>0</v>
      </c>
      <c r="CF43" s="22">
        <v>0</v>
      </c>
      <c r="CG43" s="71">
        <f t="shared" si="4"/>
        <v>3406915</v>
      </c>
      <c r="CH43" s="18">
        <v>144220</v>
      </c>
      <c r="CI43" s="25">
        <v>0</v>
      </c>
      <c r="CJ43" s="18">
        <v>0</v>
      </c>
      <c r="CK43" s="18">
        <v>0</v>
      </c>
      <c r="CL43" s="18">
        <v>0</v>
      </c>
      <c r="CM43" s="20">
        <v>176707</v>
      </c>
      <c r="CN43" s="2">
        <f t="shared" si="3"/>
        <v>3727842</v>
      </c>
      <c r="CO43" s="13"/>
    </row>
    <row r="44" spans="1:93" x14ac:dyDescent="0.2">
      <c r="A44" s="156" t="s">
        <v>41</v>
      </c>
      <c r="B44" s="157" t="s">
        <v>133</v>
      </c>
      <c r="C44" s="22">
        <v>3559</v>
      </c>
      <c r="D44" s="22">
        <v>7647</v>
      </c>
      <c r="E44" s="22">
        <v>0</v>
      </c>
      <c r="F44" s="22">
        <v>1263</v>
      </c>
      <c r="G44" s="22">
        <v>888</v>
      </c>
      <c r="H44" s="22">
        <v>101</v>
      </c>
      <c r="I44" s="22">
        <v>252</v>
      </c>
      <c r="J44" s="22">
        <v>0</v>
      </c>
      <c r="K44" s="22">
        <v>100151</v>
      </c>
      <c r="L44" s="22">
        <v>0</v>
      </c>
      <c r="M44" s="22">
        <v>0</v>
      </c>
      <c r="N44" s="22">
        <v>32</v>
      </c>
      <c r="O44" s="22">
        <v>2615</v>
      </c>
      <c r="P44" s="22">
        <v>0</v>
      </c>
      <c r="Q44" s="22">
        <v>2599</v>
      </c>
      <c r="R44" s="22">
        <v>53538</v>
      </c>
      <c r="S44" s="22">
        <v>296</v>
      </c>
      <c r="T44" s="22">
        <v>44846</v>
      </c>
      <c r="U44" s="22">
        <v>2095</v>
      </c>
      <c r="V44" s="22">
        <v>60748</v>
      </c>
      <c r="W44" s="22">
        <v>9077</v>
      </c>
      <c r="X44" s="22">
        <v>170</v>
      </c>
      <c r="Y44" s="22">
        <v>961</v>
      </c>
      <c r="Z44" s="22">
        <v>3884</v>
      </c>
      <c r="AA44" s="22">
        <v>171</v>
      </c>
      <c r="AB44" s="22">
        <v>15545</v>
      </c>
      <c r="AC44" s="21">
        <v>9101</v>
      </c>
      <c r="AD44" s="22">
        <v>220</v>
      </c>
      <c r="AE44" s="22">
        <v>0</v>
      </c>
      <c r="AF44" s="22">
        <v>2615</v>
      </c>
      <c r="AG44" s="23">
        <v>312</v>
      </c>
      <c r="AH44" s="22">
        <v>773328</v>
      </c>
      <c r="AI44" s="22">
        <v>85986</v>
      </c>
      <c r="AJ44" s="23">
        <v>4731072</v>
      </c>
      <c r="AK44" s="22">
        <v>15021</v>
      </c>
      <c r="AL44" s="22">
        <v>101454</v>
      </c>
      <c r="AM44" s="23">
        <v>97324</v>
      </c>
      <c r="AN44" s="22">
        <v>49999</v>
      </c>
      <c r="AO44" s="22">
        <v>0</v>
      </c>
      <c r="AP44" s="22">
        <v>0</v>
      </c>
      <c r="AQ44" s="22">
        <v>4290</v>
      </c>
      <c r="AR44" s="23">
        <v>0</v>
      </c>
      <c r="AS44" s="22">
        <v>2947</v>
      </c>
      <c r="AT44" s="23">
        <v>3790</v>
      </c>
      <c r="AU44" s="22">
        <v>711</v>
      </c>
      <c r="AV44" s="22">
        <v>492</v>
      </c>
      <c r="AW44" s="22">
        <v>0</v>
      </c>
      <c r="AX44" s="22">
        <v>949</v>
      </c>
      <c r="AY44" s="22">
        <v>8116</v>
      </c>
      <c r="AZ44" s="23">
        <v>336</v>
      </c>
      <c r="BA44" s="22">
        <v>0</v>
      </c>
      <c r="BB44" s="22">
        <v>0</v>
      </c>
      <c r="BC44" s="23">
        <v>0</v>
      </c>
      <c r="BD44" s="24">
        <v>30815</v>
      </c>
      <c r="BE44" s="22">
        <v>12046</v>
      </c>
      <c r="BF44" s="22">
        <v>6314</v>
      </c>
      <c r="BG44" s="22">
        <v>37264</v>
      </c>
      <c r="BH44" s="22">
        <v>6375</v>
      </c>
      <c r="BI44" s="22">
        <v>27559</v>
      </c>
      <c r="BJ44" s="22">
        <v>0</v>
      </c>
      <c r="BK44" s="23">
        <v>0</v>
      </c>
      <c r="BL44" s="22">
        <v>4232</v>
      </c>
      <c r="BM44" s="22">
        <v>0</v>
      </c>
      <c r="BN44" s="22">
        <v>0</v>
      </c>
      <c r="BO44" s="22">
        <v>13130</v>
      </c>
      <c r="BP44" s="22">
        <v>69296</v>
      </c>
      <c r="BQ44" s="23">
        <v>20037</v>
      </c>
      <c r="BR44" s="24">
        <v>1050</v>
      </c>
      <c r="BS44" s="24">
        <v>4217</v>
      </c>
      <c r="BT44" s="22">
        <v>0</v>
      </c>
      <c r="BU44" s="22">
        <v>68</v>
      </c>
      <c r="BV44" s="23">
        <v>158</v>
      </c>
      <c r="BW44" s="22">
        <v>0</v>
      </c>
      <c r="BX44" s="22">
        <v>0</v>
      </c>
      <c r="BY44" s="22">
        <v>0</v>
      </c>
      <c r="BZ44" s="23">
        <v>11</v>
      </c>
      <c r="CA44" s="22">
        <v>12</v>
      </c>
      <c r="CB44" s="22">
        <v>0</v>
      </c>
      <c r="CC44" s="23">
        <v>6085</v>
      </c>
      <c r="CD44" s="22">
        <v>0</v>
      </c>
      <c r="CE44" s="23">
        <v>0</v>
      </c>
      <c r="CF44" s="22">
        <v>0</v>
      </c>
      <c r="CG44" s="71">
        <f t="shared" si="4"/>
        <v>6437170</v>
      </c>
      <c r="CH44" s="18">
        <v>153098</v>
      </c>
      <c r="CI44" s="25">
        <v>0</v>
      </c>
      <c r="CJ44" s="18">
        <v>0</v>
      </c>
      <c r="CK44" s="18">
        <v>0</v>
      </c>
      <c r="CL44" s="18">
        <v>0</v>
      </c>
      <c r="CM44" s="20">
        <v>0</v>
      </c>
      <c r="CN44" s="2">
        <f t="shared" si="3"/>
        <v>6590268</v>
      </c>
      <c r="CO44" s="13"/>
    </row>
    <row r="45" spans="1:93" x14ac:dyDescent="0.2">
      <c r="A45" s="154" t="s">
        <v>42</v>
      </c>
      <c r="B45" s="155" t="s">
        <v>231</v>
      </c>
      <c r="C45" s="27">
        <v>705</v>
      </c>
      <c r="D45" s="27">
        <v>78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3228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4763</v>
      </c>
      <c r="R45" s="27">
        <v>2749</v>
      </c>
      <c r="S45" s="27">
        <v>34</v>
      </c>
      <c r="T45" s="27">
        <v>372</v>
      </c>
      <c r="U45" s="27">
        <v>0</v>
      </c>
      <c r="V45" s="27">
        <v>0</v>
      </c>
      <c r="W45" s="27">
        <v>61</v>
      </c>
      <c r="X45" s="27">
        <v>3699</v>
      </c>
      <c r="Y45" s="27">
        <v>7</v>
      </c>
      <c r="Z45" s="27">
        <v>546</v>
      </c>
      <c r="AA45" s="27">
        <v>0</v>
      </c>
      <c r="AB45" s="27">
        <v>435</v>
      </c>
      <c r="AC45" s="26">
        <v>52</v>
      </c>
      <c r="AD45" s="27">
        <v>0</v>
      </c>
      <c r="AE45" s="27">
        <v>0</v>
      </c>
      <c r="AF45" s="27">
        <v>315</v>
      </c>
      <c r="AG45" s="28">
        <v>0</v>
      </c>
      <c r="AH45" s="27">
        <v>50</v>
      </c>
      <c r="AI45" s="27">
        <v>516</v>
      </c>
      <c r="AJ45" s="28">
        <v>960</v>
      </c>
      <c r="AK45" s="27">
        <v>1176853</v>
      </c>
      <c r="AL45" s="27">
        <v>17073</v>
      </c>
      <c r="AM45" s="28">
        <v>35001</v>
      </c>
      <c r="AN45" s="27">
        <v>22628</v>
      </c>
      <c r="AO45" s="27">
        <v>0</v>
      </c>
      <c r="AP45" s="27">
        <v>0</v>
      </c>
      <c r="AQ45" s="27">
        <v>0</v>
      </c>
      <c r="AR45" s="28">
        <v>124</v>
      </c>
      <c r="AS45" s="27">
        <v>0</v>
      </c>
      <c r="AT45" s="28">
        <v>1194</v>
      </c>
      <c r="AU45" s="27">
        <v>0</v>
      </c>
      <c r="AV45" s="27">
        <v>0</v>
      </c>
      <c r="AW45" s="27">
        <v>0</v>
      </c>
      <c r="AX45" s="27">
        <v>0</v>
      </c>
      <c r="AY45" s="27">
        <v>766</v>
      </c>
      <c r="AZ45" s="28">
        <v>146</v>
      </c>
      <c r="BA45" s="27">
        <v>0</v>
      </c>
      <c r="BB45" s="27">
        <v>0</v>
      </c>
      <c r="BC45" s="28">
        <v>0</v>
      </c>
      <c r="BD45" s="29">
        <v>573</v>
      </c>
      <c r="BE45" s="27">
        <v>943</v>
      </c>
      <c r="BF45" s="27">
        <v>1186</v>
      </c>
      <c r="BG45" s="27">
        <v>337</v>
      </c>
      <c r="BH45" s="27">
        <v>622</v>
      </c>
      <c r="BI45" s="27">
        <v>1008</v>
      </c>
      <c r="BJ45" s="27">
        <v>0</v>
      </c>
      <c r="BK45" s="28">
        <v>0</v>
      </c>
      <c r="BL45" s="27">
        <v>118</v>
      </c>
      <c r="BM45" s="27">
        <v>0</v>
      </c>
      <c r="BN45" s="27">
        <v>1311</v>
      </c>
      <c r="BO45" s="27">
        <v>1789</v>
      </c>
      <c r="BP45" s="27">
        <v>0</v>
      </c>
      <c r="BQ45" s="28">
        <v>15995</v>
      </c>
      <c r="BR45" s="29">
        <v>17</v>
      </c>
      <c r="BS45" s="29">
        <v>7491</v>
      </c>
      <c r="BT45" s="27">
        <v>114</v>
      </c>
      <c r="BU45" s="27">
        <v>343</v>
      </c>
      <c r="BV45" s="28">
        <v>510</v>
      </c>
      <c r="BW45" s="27">
        <v>43</v>
      </c>
      <c r="BX45" s="27">
        <v>23</v>
      </c>
      <c r="BY45" s="27">
        <v>0</v>
      </c>
      <c r="BZ45" s="28">
        <v>706</v>
      </c>
      <c r="CA45" s="27">
        <v>3852</v>
      </c>
      <c r="CB45" s="27">
        <v>0</v>
      </c>
      <c r="CC45" s="28">
        <v>0</v>
      </c>
      <c r="CD45" s="27">
        <v>0</v>
      </c>
      <c r="CE45" s="28">
        <v>0</v>
      </c>
      <c r="CF45" s="27">
        <v>0</v>
      </c>
      <c r="CG45" s="79">
        <f t="shared" si="4"/>
        <v>1309336</v>
      </c>
      <c r="CH45" s="30">
        <v>39796</v>
      </c>
      <c r="CI45" s="19">
        <v>0</v>
      </c>
      <c r="CJ45" s="30">
        <v>0</v>
      </c>
      <c r="CK45" s="30">
        <v>-702357</v>
      </c>
      <c r="CL45" s="30">
        <v>0</v>
      </c>
      <c r="CM45" s="31">
        <v>33080</v>
      </c>
      <c r="CN45" s="3">
        <f t="shared" si="3"/>
        <v>679855</v>
      </c>
      <c r="CO45" s="13"/>
    </row>
    <row r="46" spans="1:93" x14ac:dyDescent="0.2">
      <c r="A46" s="156" t="s">
        <v>43</v>
      </c>
      <c r="B46" s="157" t="s">
        <v>232</v>
      </c>
      <c r="C46" s="22">
        <v>55586</v>
      </c>
      <c r="D46" s="22">
        <v>40326</v>
      </c>
      <c r="E46" s="22">
        <v>124</v>
      </c>
      <c r="F46" s="22">
        <v>1112</v>
      </c>
      <c r="G46" s="22">
        <v>192694</v>
      </c>
      <c r="H46" s="22">
        <v>16702</v>
      </c>
      <c r="I46" s="22">
        <v>14467</v>
      </c>
      <c r="J46" s="22">
        <v>1401</v>
      </c>
      <c r="K46" s="22">
        <v>127841</v>
      </c>
      <c r="L46" s="22">
        <v>20374</v>
      </c>
      <c r="M46" s="22">
        <v>9705</v>
      </c>
      <c r="N46" s="22">
        <v>12096</v>
      </c>
      <c r="O46" s="22">
        <v>40249</v>
      </c>
      <c r="P46" s="22">
        <v>827</v>
      </c>
      <c r="Q46" s="22">
        <v>64687</v>
      </c>
      <c r="R46" s="22">
        <v>75727</v>
      </c>
      <c r="S46" s="22">
        <v>11613</v>
      </c>
      <c r="T46" s="22">
        <v>114445</v>
      </c>
      <c r="U46" s="22">
        <v>29260</v>
      </c>
      <c r="V46" s="22">
        <v>77622</v>
      </c>
      <c r="W46" s="22">
        <v>29760</v>
      </c>
      <c r="X46" s="22">
        <v>114417</v>
      </c>
      <c r="Y46" s="22">
        <v>575</v>
      </c>
      <c r="Z46" s="22">
        <v>3529</v>
      </c>
      <c r="AA46" s="22">
        <v>10290</v>
      </c>
      <c r="AB46" s="22">
        <v>34119</v>
      </c>
      <c r="AC46" s="21">
        <v>60785</v>
      </c>
      <c r="AD46" s="22">
        <v>63</v>
      </c>
      <c r="AE46" s="22">
        <v>439</v>
      </c>
      <c r="AF46" s="22">
        <v>28900</v>
      </c>
      <c r="AG46" s="23">
        <v>185</v>
      </c>
      <c r="AH46" s="22">
        <v>17000</v>
      </c>
      <c r="AI46" s="22">
        <v>15581</v>
      </c>
      <c r="AJ46" s="23">
        <v>108075</v>
      </c>
      <c r="AK46" s="22">
        <v>269763</v>
      </c>
      <c r="AL46" s="22">
        <v>5779104</v>
      </c>
      <c r="AM46" s="23">
        <v>1311403</v>
      </c>
      <c r="AN46" s="22">
        <v>127596</v>
      </c>
      <c r="AO46" s="22">
        <v>2042</v>
      </c>
      <c r="AP46" s="22">
        <v>105</v>
      </c>
      <c r="AQ46" s="22">
        <v>34939</v>
      </c>
      <c r="AR46" s="23">
        <v>12026</v>
      </c>
      <c r="AS46" s="22">
        <v>20841</v>
      </c>
      <c r="AT46" s="23">
        <v>23965</v>
      </c>
      <c r="AU46" s="22">
        <v>4694</v>
      </c>
      <c r="AV46" s="22">
        <v>2383</v>
      </c>
      <c r="AW46" s="22">
        <v>0</v>
      </c>
      <c r="AX46" s="22">
        <v>51931</v>
      </c>
      <c r="AY46" s="22">
        <v>57082</v>
      </c>
      <c r="AZ46" s="23">
        <v>8912</v>
      </c>
      <c r="BA46" s="22">
        <v>31891</v>
      </c>
      <c r="BB46" s="22">
        <v>59</v>
      </c>
      <c r="BC46" s="23">
        <v>2972</v>
      </c>
      <c r="BD46" s="24">
        <v>48427</v>
      </c>
      <c r="BE46" s="22">
        <v>5166</v>
      </c>
      <c r="BF46" s="22">
        <v>55856</v>
      </c>
      <c r="BG46" s="22">
        <v>25907</v>
      </c>
      <c r="BH46" s="22">
        <v>2236</v>
      </c>
      <c r="BI46" s="22">
        <v>37921</v>
      </c>
      <c r="BJ46" s="22">
        <v>18331</v>
      </c>
      <c r="BK46" s="23">
        <v>964</v>
      </c>
      <c r="BL46" s="22">
        <v>19125</v>
      </c>
      <c r="BM46" s="22">
        <v>2389</v>
      </c>
      <c r="BN46" s="22">
        <v>10</v>
      </c>
      <c r="BO46" s="22">
        <v>1470</v>
      </c>
      <c r="BP46" s="22">
        <v>3378</v>
      </c>
      <c r="BQ46" s="23">
        <v>81756</v>
      </c>
      <c r="BR46" s="24">
        <v>0</v>
      </c>
      <c r="BS46" s="24">
        <v>2401</v>
      </c>
      <c r="BT46" s="22">
        <v>4559</v>
      </c>
      <c r="BU46" s="22">
        <v>4</v>
      </c>
      <c r="BV46" s="23">
        <v>108</v>
      </c>
      <c r="BW46" s="22">
        <v>527</v>
      </c>
      <c r="BX46" s="22">
        <v>24</v>
      </c>
      <c r="BY46" s="22">
        <v>18</v>
      </c>
      <c r="BZ46" s="23">
        <v>9514</v>
      </c>
      <c r="CA46" s="22">
        <v>596</v>
      </c>
      <c r="CB46" s="22">
        <v>2169</v>
      </c>
      <c r="CC46" s="23">
        <v>6797</v>
      </c>
      <c r="CD46" s="22">
        <v>0</v>
      </c>
      <c r="CE46" s="23">
        <v>0</v>
      </c>
      <c r="CF46" s="22">
        <v>0</v>
      </c>
      <c r="CG46" s="71">
        <f t="shared" si="4"/>
        <v>9401937</v>
      </c>
      <c r="CH46" s="18">
        <v>10901</v>
      </c>
      <c r="CI46" s="25">
        <v>0</v>
      </c>
      <c r="CJ46" s="18">
        <v>0</v>
      </c>
      <c r="CK46" s="18">
        <v>-8664991</v>
      </c>
      <c r="CL46" s="18">
        <v>0</v>
      </c>
      <c r="CM46" s="20">
        <v>473352</v>
      </c>
      <c r="CN46" s="2">
        <f t="shared" si="3"/>
        <v>1221199</v>
      </c>
      <c r="CO46" s="13"/>
    </row>
    <row r="47" spans="1:93" x14ac:dyDescent="0.2">
      <c r="A47" s="156" t="s">
        <v>44</v>
      </c>
      <c r="B47" s="157" t="s">
        <v>233</v>
      </c>
      <c r="C47" s="22">
        <v>81336</v>
      </c>
      <c r="D47" s="22">
        <v>16201</v>
      </c>
      <c r="E47" s="22">
        <v>139</v>
      </c>
      <c r="F47" s="22">
        <v>503</v>
      </c>
      <c r="G47" s="22">
        <v>81138</v>
      </c>
      <c r="H47" s="22">
        <v>16268</v>
      </c>
      <c r="I47" s="22">
        <v>51784</v>
      </c>
      <c r="J47" s="22">
        <v>772</v>
      </c>
      <c r="K47" s="22">
        <v>158773</v>
      </c>
      <c r="L47" s="22">
        <v>2804</v>
      </c>
      <c r="M47" s="22">
        <v>4248</v>
      </c>
      <c r="N47" s="22">
        <v>45218</v>
      </c>
      <c r="O47" s="22">
        <v>16846</v>
      </c>
      <c r="P47" s="22">
        <v>588</v>
      </c>
      <c r="Q47" s="22">
        <v>68039</v>
      </c>
      <c r="R47" s="22">
        <v>26727</v>
      </c>
      <c r="S47" s="22">
        <v>19004</v>
      </c>
      <c r="T47" s="22">
        <v>86973</v>
      </c>
      <c r="U47" s="22">
        <v>3657</v>
      </c>
      <c r="V47" s="22">
        <v>53271</v>
      </c>
      <c r="W47" s="22">
        <v>25172</v>
      </c>
      <c r="X47" s="22">
        <v>24669</v>
      </c>
      <c r="Y47" s="22">
        <v>503</v>
      </c>
      <c r="Z47" s="22">
        <v>35345</v>
      </c>
      <c r="AA47" s="22">
        <v>4010</v>
      </c>
      <c r="AB47" s="22">
        <v>46111</v>
      </c>
      <c r="AC47" s="21">
        <v>11507</v>
      </c>
      <c r="AD47" s="22">
        <v>957</v>
      </c>
      <c r="AE47" s="22">
        <v>13</v>
      </c>
      <c r="AF47" s="22">
        <v>18506</v>
      </c>
      <c r="AG47" s="23">
        <v>91</v>
      </c>
      <c r="AH47" s="22">
        <v>34641</v>
      </c>
      <c r="AI47" s="22">
        <v>1622</v>
      </c>
      <c r="AJ47" s="23">
        <v>313459</v>
      </c>
      <c r="AK47" s="22">
        <v>246610</v>
      </c>
      <c r="AL47" s="22">
        <v>942552</v>
      </c>
      <c r="AM47" s="23">
        <v>4790904</v>
      </c>
      <c r="AN47" s="22">
        <v>100222</v>
      </c>
      <c r="AO47" s="22">
        <v>217</v>
      </c>
      <c r="AP47" s="22">
        <v>87</v>
      </c>
      <c r="AQ47" s="22">
        <v>27720</v>
      </c>
      <c r="AR47" s="23">
        <v>12958</v>
      </c>
      <c r="AS47" s="22">
        <v>21243</v>
      </c>
      <c r="AT47" s="23">
        <v>141299</v>
      </c>
      <c r="AU47" s="22">
        <v>3917</v>
      </c>
      <c r="AV47" s="22">
        <v>5980</v>
      </c>
      <c r="AW47" s="22">
        <v>0</v>
      </c>
      <c r="AX47" s="22">
        <v>57861</v>
      </c>
      <c r="AY47" s="22">
        <v>49870</v>
      </c>
      <c r="AZ47" s="23">
        <v>22346</v>
      </c>
      <c r="BA47" s="22">
        <v>34290</v>
      </c>
      <c r="BB47" s="22">
        <v>26</v>
      </c>
      <c r="BC47" s="23">
        <v>1059</v>
      </c>
      <c r="BD47" s="24">
        <v>19314</v>
      </c>
      <c r="BE47" s="22">
        <v>27514</v>
      </c>
      <c r="BF47" s="22">
        <v>24290</v>
      </c>
      <c r="BG47" s="22">
        <v>8250</v>
      </c>
      <c r="BH47" s="22">
        <v>2347</v>
      </c>
      <c r="BI47" s="22">
        <v>17608</v>
      </c>
      <c r="BJ47" s="22">
        <v>5087</v>
      </c>
      <c r="BK47" s="23">
        <v>1926</v>
      </c>
      <c r="BL47" s="22">
        <v>23119</v>
      </c>
      <c r="BM47" s="22">
        <v>3058</v>
      </c>
      <c r="BN47" s="22">
        <v>11035</v>
      </c>
      <c r="BO47" s="22">
        <v>97</v>
      </c>
      <c r="BP47" s="22">
        <v>8992</v>
      </c>
      <c r="BQ47" s="23">
        <v>52530</v>
      </c>
      <c r="BR47" s="24">
        <v>0</v>
      </c>
      <c r="BS47" s="24">
        <v>5457</v>
      </c>
      <c r="BT47" s="22">
        <v>12681</v>
      </c>
      <c r="BU47" s="22">
        <v>1</v>
      </c>
      <c r="BV47" s="23">
        <v>27</v>
      </c>
      <c r="BW47" s="22">
        <v>2551</v>
      </c>
      <c r="BX47" s="22">
        <v>92</v>
      </c>
      <c r="BY47" s="22">
        <v>210</v>
      </c>
      <c r="BZ47" s="23">
        <v>28695</v>
      </c>
      <c r="CA47" s="22">
        <v>150</v>
      </c>
      <c r="CB47" s="22">
        <v>18491</v>
      </c>
      <c r="CC47" s="23">
        <v>53876</v>
      </c>
      <c r="CD47" s="22">
        <v>0</v>
      </c>
      <c r="CE47" s="23">
        <v>0</v>
      </c>
      <c r="CF47" s="22">
        <v>0</v>
      </c>
      <c r="CG47" s="71">
        <f t="shared" si="4"/>
        <v>8037454</v>
      </c>
      <c r="CH47" s="18">
        <v>0</v>
      </c>
      <c r="CI47" s="25">
        <v>0</v>
      </c>
      <c r="CJ47" s="18">
        <v>0</v>
      </c>
      <c r="CK47" s="18">
        <v>-8037454</v>
      </c>
      <c r="CL47" s="18">
        <v>0</v>
      </c>
      <c r="CM47" s="20">
        <v>0</v>
      </c>
      <c r="CN47" s="2">
        <f t="shared" si="3"/>
        <v>0</v>
      </c>
      <c r="CO47" s="13"/>
    </row>
    <row r="48" spans="1:93" x14ac:dyDescent="0.2">
      <c r="A48" s="154" t="s">
        <v>45</v>
      </c>
      <c r="B48" s="155" t="s">
        <v>137</v>
      </c>
      <c r="C48" s="27">
        <v>19109</v>
      </c>
      <c r="D48" s="27">
        <v>3214</v>
      </c>
      <c r="E48" s="27">
        <v>0</v>
      </c>
      <c r="F48" s="27">
        <v>7566</v>
      </c>
      <c r="G48" s="27">
        <v>18675</v>
      </c>
      <c r="H48" s="27">
        <v>895</v>
      </c>
      <c r="I48" s="27">
        <v>180</v>
      </c>
      <c r="J48" s="27">
        <v>13</v>
      </c>
      <c r="K48" s="27">
        <v>10749</v>
      </c>
      <c r="L48" s="27">
        <v>564</v>
      </c>
      <c r="M48" s="27">
        <v>60</v>
      </c>
      <c r="N48" s="27">
        <v>705</v>
      </c>
      <c r="O48" s="27">
        <v>2594</v>
      </c>
      <c r="P48" s="27">
        <v>3</v>
      </c>
      <c r="Q48" s="27">
        <v>3673</v>
      </c>
      <c r="R48" s="27">
        <v>19904</v>
      </c>
      <c r="S48" s="27">
        <v>2557</v>
      </c>
      <c r="T48" s="27">
        <v>8649</v>
      </c>
      <c r="U48" s="27">
        <v>1923</v>
      </c>
      <c r="V48" s="27">
        <v>282</v>
      </c>
      <c r="W48" s="27">
        <v>6484</v>
      </c>
      <c r="X48" s="27">
        <v>3277</v>
      </c>
      <c r="Y48" s="27">
        <v>0</v>
      </c>
      <c r="Z48" s="27">
        <v>538</v>
      </c>
      <c r="AA48" s="27">
        <v>1946</v>
      </c>
      <c r="AB48" s="27">
        <v>2959</v>
      </c>
      <c r="AC48" s="26">
        <v>1203</v>
      </c>
      <c r="AD48" s="27">
        <v>9364</v>
      </c>
      <c r="AE48" s="27">
        <v>0</v>
      </c>
      <c r="AF48" s="27">
        <v>4241</v>
      </c>
      <c r="AG48" s="28">
        <v>37</v>
      </c>
      <c r="AH48" s="27">
        <v>59558</v>
      </c>
      <c r="AI48" s="27">
        <v>25707</v>
      </c>
      <c r="AJ48" s="28">
        <v>16561</v>
      </c>
      <c r="AK48" s="27">
        <v>2758</v>
      </c>
      <c r="AL48" s="27">
        <v>194998</v>
      </c>
      <c r="AM48" s="28">
        <v>134645</v>
      </c>
      <c r="AN48" s="27">
        <v>5606888</v>
      </c>
      <c r="AO48" s="27">
        <v>2654</v>
      </c>
      <c r="AP48" s="27">
        <v>0</v>
      </c>
      <c r="AQ48" s="27">
        <v>1098145</v>
      </c>
      <c r="AR48" s="28">
        <v>68734</v>
      </c>
      <c r="AS48" s="27">
        <v>5978</v>
      </c>
      <c r="AT48" s="28">
        <v>6435</v>
      </c>
      <c r="AU48" s="27">
        <v>0</v>
      </c>
      <c r="AV48" s="27">
        <v>0</v>
      </c>
      <c r="AW48" s="27">
        <v>0</v>
      </c>
      <c r="AX48" s="27">
        <v>60</v>
      </c>
      <c r="AY48" s="27">
        <v>483</v>
      </c>
      <c r="AZ48" s="28">
        <v>0</v>
      </c>
      <c r="BA48" s="27">
        <v>0</v>
      </c>
      <c r="BB48" s="27">
        <v>0</v>
      </c>
      <c r="BC48" s="28">
        <v>0</v>
      </c>
      <c r="BD48" s="29">
        <v>14883</v>
      </c>
      <c r="BE48" s="27">
        <v>2639</v>
      </c>
      <c r="BF48" s="27">
        <v>142</v>
      </c>
      <c r="BG48" s="27">
        <v>1555</v>
      </c>
      <c r="BH48" s="27">
        <v>3</v>
      </c>
      <c r="BI48" s="27">
        <v>1528</v>
      </c>
      <c r="BJ48" s="27">
        <v>18559</v>
      </c>
      <c r="BK48" s="28">
        <v>0</v>
      </c>
      <c r="BL48" s="27">
        <v>13856</v>
      </c>
      <c r="BM48" s="27">
        <v>1302</v>
      </c>
      <c r="BN48" s="27">
        <v>6491</v>
      </c>
      <c r="BO48" s="27">
        <v>0</v>
      </c>
      <c r="BP48" s="27">
        <v>1705</v>
      </c>
      <c r="BQ48" s="28">
        <v>96340</v>
      </c>
      <c r="BR48" s="29">
        <v>36</v>
      </c>
      <c r="BS48" s="29">
        <v>8214</v>
      </c>
      <c r="BT48" s="27">
        <v>461</v>
      </c>
      <c r="BU48" s="27">
        <v>1374</v>
      </c>
      <c r="BV48" s="28">
        <v>871</v>
      </c>
      <c r="BW48" s="27">
        <v>34</v>
      </c>
      <c r="BX48" s="27">
        <v>90</v>
      </c>
      <c r="BY48" s="27">
        <v>0</v>
      </c>
      <c r="BZ48" s="28">
        <v>38201</v>
      </c>
      <c r="CA48" s="27">
        <v>12010</v>
      </c>
      <c r="CB48" s="27">
        <v>84</v>
      </c>
      <c r="CC48" s="28">
        <v>62</v>
      </c>
      <c r="CD48" s="27">
        <v>0</v>
      </c>
      <c r="CE48" s="28">
        <v>0</v>
      </c>
      <c r="CF48" s="27">
        <v>0</v>
      </c>
      <c r="CG48" s="79">
        <f t="shared" si="4"/>
        <v>7575408</v>
      </c>
      <c r="CH48" s="30">
        <v>170185</v>
      </c>
      <c r="CI48" s="19">
        <v>0</v>
      </c>
      <c r="CJ48" s="30">
        <v>0</v>
      </c>
      <c r="CK48" s="30">
        <v>0</v>
      </c>
      <c r="CL48" s="30">
        <v>-1291110</v>
      </c>
      <c r="CM48" s="31">
        <v>605856</v>
      </c>
      <c r="CN48" s="3">
        <f t="shared" si="3"/>
        <v>7060339</v>
      </c>
      <c r="CO48" s="13"/>
    </row>
    <row r="49" spans="1:93" x14ac:dyDescent="0.2">
      <c r="A49" s="156" t="s">
        <v>46</v>
      </c>
      <c r="B49" s="157" t="s">
        <v>138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284</v>
      </c>
      <c r="Y49" s="22">
        <v>0</v>
      </c>
      <c r="Z49" s="22">
        <v>0</v>
      </c>
      <c r="AA49" s="22">
        <v>0</v>
      </c>
      <c r="AB49" s="22">
        <v>0</v>
      </c>
      <c r="AC49" s="21">
        <v>0</v>
      </c>
      <c r="AD49" s="22">
        <v>0</v>
      </c>
      <c r="AE49" s="22">
        <v>0</v>
      </c>
      <c r="AF49" s="22">
        <v>0</v>
      </c>
      <c r="AG49" s="23">
        <v>0</v>
      </c>
      <c r="AH49" s="22">
        <v>0</v>
      </c>
      <c r="AI49" s="22">
        <v>0</v>
      </c>
      <c r="AJ49" s="23">
        <v>0</v>
      </c>
      <c r="AK49" s="22">
        <v>0</v>
      </c>
      <c r="AL49" s="22">
        <v>0</v>
      </c>
      <c r="AM49" s="23">
        <v>591</v>
      </c>
      <c r="AN49" s="22">
        <v>5634</v>
      </c>
      <c r="AO49" s="22">
        <v>25893</v>
      </c>
      <c r="AP49" s="22">
        <v>0</v>
      </c>
      <c r="AQ49" s="22">
        <v>17115</v>
      </c>
      <c r="AR49" s="23">
        <v>0</v>
      </c>
      <c r="AS49" s="22">
        <v>0</v>
      </c>
      <c r="AT49" s="23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3">
        <v>0</v>
      </c>
      <c r="BA49" s="22">
        <v>0</v>
      </c>
      <c r="BB49" s="22">
        <v>0</v>
      </c>
      <c r="BC49" s="23">
        <v>0</v>
      </c>
      <c r="BD49" s="24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3">
        <v>0</v>
      </c>
      <c r="BR49" s="24">
        <v>0</v>
      </c>
      <c r="BS49" s="24">
        <v>4232</v>
      </c>
      <c r="BT49" s="22">
        <v>120</v>
      </c>
      <c r="BU49" s="22">
        <v>1820</v>
      </c>
      <c r="BV49" s="23">
        <v>367</v>
      </c>
      <c r="BW49" s="22">
        <v>61</v>
      </c>
      <c r="BX49" s="22">
        <v>1</v>
      </c>
      <c r="BY49" s="22">
        <v>0</v>
      </c>
      <c r="BZ49" s="23">
        <v>12</v>
      </c>
      <c r="CA49" s="22">
        <v>2607</v>
      </c>
      <c r="CB49" s="22">
        <v>0</v>
      </c>
      <c r="CC49" s="23">
        <v>0</v>
      </c>
      <c r="CD49" s="22">
        <v>0</v>
      </c>
      <c r="CE49" s="23">
        <v>0</v>
      </c>
      <c r="CF49" s="22">
        <v>0</v>
      </c>
      <c r="CG49" s="71">
        <f t="shared" si="4"/>
        <v>58737</v>
      </c>
      <c r="CH49" s="18">
        <v>971</v>
      </c>
      <c r="CI49" s="25">
        <v>0</v>
      </c>
      <c r="CJ49" s="18">
        <v>0</v>
      </c>
      <c r="CK49" s="18">
        <v>0</v>
      </c>
      <c r="CL49" s="18">
        <v>-12030</v>
      </c>
      <c r="CM49" s="20">
        <v>65885</v>
      </c>
      <c r="CN49" s="2">
        <f t="shared" si="3"/>
        <v>113563</v>
      </c>
      <c r="CO49" s="13"/>
    </row>
    <row r="50" spans="1:93" x14ac:dyDescent="0.2">
      <c r="A50" s="156" t="s">
        <v>47</v>
      </c>
      <c r="B50" s="157" t="s">
        <v>139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1">
        <v>0</v>
      </c>
      <c r="AD50" s="22">
        <v>0</v>
      </c>
      <c r="AE50" s="22">
        <v>0</v>
      </c>
      <c r="AF50" s="22">
        <v>0</v>
      </c>
      <c r="AG50" s="23">
        <v>0</v>
      </c>
      <c r="AH50" s="22">
        <v>0</v>
      </c>
      <c r="AI50" s="22">
        <v>0</v>
      </c>
      <c r="AJ50" s="23">
        <v>0</v>
      </c>
      <c r="AK50" s="22">
        <v>0</v>
      </c>
      <c r="AL50" s="22">
        <v>54</v>
      </c>
      <c r="AM50" s="23">
        <v>0</v>
      </c>
      <c r="AN50" s="22">
        <v>0</v>
      </c>
      <c r="AO50" s="22">
        <v>0</v>
      </c>
      <c r="AP50" s="22">
        <v>159109</v>
      </c>
      <c r="AQ50" s="22">
        <v>80171</v>
      </c>
      <c r="AR50" s="23">
        <v>0</v>
      </c>
      <c r="AS50" s="22">
        <v>0</v>
      </c>
      <c r="AT50" s="23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3">
        <v>0</v>
      </c>
      <c r="BA50" s="22">
        <v>0</v>
      </c>
      <c r="BB50" s="22">
        <v>0</v>
      </c>
      <c r="BC50" s="23">
        <v>0</v>
      </c>
      <c r="BD50" s="24">
        <v>0</v>
      </c>
      <c r="BE50" s="22">
        <v>0</v>
      </c>
      <c r="BF50" s="22">
        <v>8225</v>
      </c>
      <c r="BG50" s="22">
        <v>0</v>
      </c>
      <c r="BH50" s="22">
        <v>0</v>
      </c>
      <c r="BI50" s="22">
        <v>0</v>
      </c>
      <c r="BJ50" s="22">
        <v>0</v>
      </c>
      <c r="BK50" s="23">
        <v>0</v>
      </c>
      <c r="BL50" s="22">
        <v>0</v>
      </c>
      <c r="BM50" s="22">
        <v>0</v>
      </c>
      <c r="BN50" s="22">
        <v>11272</v>
      </c>
      <c r="BO50" s="22">
        <v>0</v>
      </c>
      <c r="BP50" s="22">
        <v>0</v>
      </c>
      <c r="BQ50" s="23">
        <v>0</v>
      </c>
      <c r="BR50" s="24">
        <v>0</v>
      </c>
      <c r="BS50" s="24">
        <v>38</v>
      </c>
      <c r="BT50" s="22">
        <v>0</v>
      </c>
      <c r="BU50" s="22">
        <v>1</v>
      </c>
      <c r="BV50" s="23">
        <v>8</v>
      </c>
      <c r="BW50" s="22">
        <v>0</v>
      </c>
      <c r="BX50" s="22">
        <v>0</v>
      </c>
      <c r="BY50" s="22">
        <v>0</v>
      </c>
      <c r="BZ50" s="23">
        <v>11</v>
      </c>
      <c r="CA50" s="22">
        <v>1059</v>
      </c>
      <c r="CB50" s="22">
        <v>0</v>
      </c>
      <c r="CC50" s="23">
        <v>0</v>
      </c>
      <c r="CD50" s="22">
        <v>0</v>
      </c>
      <c r="CE50" s="23">
        <v>0</v>
      </c>
      <c r="CF50" s="22">
        <v>0</v>
      </c>
      <c r="CG50" s="71">
        <f t="shared" si="4"/>
        <v>259948</v>
      </c>
      <c r="CH50" s="18">
        <v>22461</v>
      </c>
      <c r="CI50" s="25">
        <v>0</v>
      </c>
      <c r="CJ50" s="18">
        <v>0</v>
      </c>
      <c r="CK50" s="18">
        <v>0</v>
      </c>
      <c r="CL50" s="18">
        <v>-10641</v>
      </c>
      <c r="CM50" s="20">
        <v>64020</v>
      </c>
      <c r="CN50" s="2">
        <f t="shared" si="3"/>
        <v>335788</v>
      </c>
      <c r="CO50" s="13"/>
    </row>
    <row r="51" spans="1:93" x14ac:dyDescent="0.2">
      <c r="A51" s="156" t="s">
        <v>48</v>
      </c>
      <c r="B51" s="157" t="s">
        <v>234</v>
      </c>
      <c r="C51" s="22">
        <v>7314</v>
      </c>
      <c r="D51" s="22">
        <v>1703</v>
      </c>
      <c r="E51" s="22">
        <v>0</v>
      </c>
      <c r="F51" s="22">
        <v>4130</v>
      </c>
      <c r="G51" s="22">
        <v>4132</v>
      </c>
      <c r="H51" s="22">
        <v>275</v>
      </c>
      <c r="I51" s="22">
        <v>0</v>
      </c>
      <c r="J51" s="22">
        <v>0</v>
      </c>
      <c r="K51" s="22">
        <v>6193</v>
      </c>
      <c r="L51" s="22">
        <v>259</v>
      </c>
      <c r="M51" s="22">
        <v>0</v>
      </c>
      <c r="N51" s="22">
        <v>1228</v>
      </c>
      <c r="O51" s="22">
        <v>1414</v>
      </c>
      <c r="P51" s="22">
        <v>653</v>
      </c>
      <c r="Q51" s="22">
        <v>54</v>
      </c>
      <c r="R51" s="22">
        <v>274</v>
      </c>
      <c r="S51" s="22">
        <v>34</v>
      </c>
      <c r="T51" s="22">
        <v>324</v>
      </c>
      <c r="U51" s="22">
        <v>0</v>
      </c>
      <c r="V51" s="22">
        <v>150</v>
      </c>
      <c r="W51" s="22">
        <v>33</v>
      </c>
      <c r="X51" s="22">
        <v>3812</v>
      </c>
      <c r="Y51" s="22">
        <v>0</v>
      </c>
      <c r="Z51" s="22">
        <v>38</v>
      </c>
      <c r="AA51" s="22">
        <v>1401</v>
      </c>
      <c r="AB51" s="22">
        <v>13645</v>
      </c>
      <c r="AC51" s="21">
        <v>28</v>
      </c>
      <c r="AD51" s="22">
        <v>799</v>
      </c>
      <c r="AE51" s="22">
        <v>0</v>
      </c>
      <c r="AF51" s="22">
        <v>5501</v>
      </c>
      <c r="AG51" s="23">
        <v>0</v>
      </c>
      <c r="AH51" s="22">
        <v>965</v>
      </c>
      <c r="AI51" s="22">
        <v>4974</v>
      </c>
      <c r="AJ51" s="23">
        <v>453</v>
      </c>
      <c r="AK51" s="22">
        <v>26859</v>
      </c>
      <c r="AL51" s="22">
        <v>64142</v>
      </c>
      <c r="AM51" s="23">
        <v>14746</v>
      </c>
      <c r="AN51" s="22">
        <v>198568</v>
      </c>
      <c r="AO51" s="22">
        <v>7528</v>
      </c>
      <c r="AP51" s="22">
        <v>1189</v>
      </c>
      <c r="AQ51" s="22">
        <v>3159627</v>
      </c>
      <c r="AR51" s="23">
        <v>0</v>
      </c>
      <c r="AS51" s="22">
        <v>76</v>
      </c>
      <c r="AT51" s="23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14450</v>
      </c>
      <c r="AZ51" s="23">
        <v>0</v>
      </c>
      <c r="BA51" s="22">
        <v>0</v>
      </c>
      <c r="BB51" s="22">
        <v>0</v>
      </c>
      <c r="BC51" s="23">
        <v>0</v>
      </c>
      <c r="BD51" s="24">
        <v>1773</v>
      </c>
      <c r="BE51" s="22">
        <v>17712</v>
      </c>
      <c r="BF51" s="22">
        <v>4274</v>
      </c>
      <c r="BG51" s="22">
        <v>0</v>
      </c>
      <c r="BH51" s="22">
        <v>0</v>
      </c>
      <c r="BI51" s="22">
        <v>741</v>
      </c>
      <c r="BJ51" s="22">
        <v>2422</v>
      </c>
      <c r="BK51" s="23">
        <v>0</v>
      </c>
      <c r="BL51" s="22">
        <v>9</v>
      </c>
      <c r="BM51" s="22">
        <v>0</v>
      </c>
      <c r="BN51" s="22">
        <v>246</v>
      </c>
      <c r="BO51" s="22">
        <v>0</v>
      </c>
      <c r="BP51" s="22">
        <v>0</v>
      </c>
      <c r="BQ51" s="23">
        <v>6724</v>
      </c>
      <c r="BR51" s="24">
        <v>1824</v>
      </c>
      <c r="BS51" s="24">
        <v>658</v>
      </c>
      <c r="BT51" s="22">
        <v>38</v>
      </c>
      <c r="BU51" s="22">
        <v>21</v>
      </c>
      <c r="BV51" s="23">
        <v>21</v>
      </c>
      <c r="BW51" s="22">
        <v>0</v>
      </c>
      <c r="BX51" s="22">
        <v>0</v>
      </c>
      <c r="BY51" s="22">
        <v>0</v>
      </c>
      <c r="BZ51" s="23">
        <v>57</v>
      </c>
      <c r="CA51" s="22">
        <v>985</v>
      </c>
      <c r="CB51" s="22">
        <v>2</v>
      </c>
      <c r="CC51" s="23">
        <v>136</v>
      </c>
      <c r="CD51" s="22">
        <v>0</v>
      </c>
      <c r="CE51" s="23">
        <v>0</v>
      </c>
      <c r="CF51" s="22">
        <v>0</v>
      </c>
      <c r="CG51" s="71">
        <f t="shared" si="4"/>
        <v>3584614</v>
      </c>
      <c r="CH51" s="18">
        <v>41548</v>
      </c>
      <c r="CI51" s="25">
        <v>0</v>
      </c>
      <c r="CJ51" s="18">
        <v>0</v>
      </c>
      <c r="CK51" s="18">
        <v>0</v>
      </c>
      <c r="CL51" s="18">
        <v>0</v>
      </c>
      <c r="CM51" s="20">
        <v>40641</v>
      </c>
      <c r="CN51" s="2">
        <f t="shared" si="3"/>
        <v>3666803</v>
      </c>
      <c r="CO51" s="13"/>
    </row>
    <row r="52" spans="1:93" x14ac:dyDescent="0.2">
      <c r="A52" s="156" t="s">
        <v>49</v>
      </c>
      <c r="B52" s="157" t="s">
        <v>235</v>
      </c>
      <c r="C52" s="22">
        <v>76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57</v>
      </c>
      <c r="N52" s="22">
        <v>0</v>
      </c>
      <c r="O52" s="22">
        <v>0</v>
      </c>
      <c r="P52" s="22">
        <v>0</v>
      </c>
      <c r="Q52" s="22">
        <v>16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1">
        <v>0</v>
      </c>
      <c r="AD52" s="22">
        <v>0</v>
      </c>
      <c r="AE52" s="22">
        <v>0</v>
      </c>
      <c r="AF52" s="22">
        <v>0</v>
      </c>
      <c r="AG52" s="23">
        <v>0</v>
      </c>
      <c r="AH52" s="22">
        <v>0</v>
      </c>
      <c r="AI52" s="22">
        <v>0</v>
      </c>
      <c r="AJ52" s="23">
        <v>0</v>
      </c>
      <c r="AK52" s="22">
        <v>21</v>
      </c>
      <c r="AL52" s="22">
        <v>2538</v>
      </c>
      <c r="AM52" s="23">
        <v>5715</v>
      </c>
      <c r="AN52" s="22">
        <v>2448</v>
      </c>
      <c r="AO52" s="22">
        <v>0</v>
      </c>
      <c r="AP52" s="22">
        <v>0</v>
      </c>
      <c r="AQ52" s="22">
        <v>0</v>
      </c>
      <c r="AR52" s="23">
        <v>654373</v>
      </c>
      <c r="AS52" s="22">
        <v>0</v>
      </c>
      <c r="AT52" s="23">
        <v>6</v>
      </c>
      <c r="AU52" s="22">
        <v>260</v>
      </c>
      <c r="AV52" s="22">
        <v>0</v>
      </c>
      <c r="AW52" s="22">
        <v>0</v>
      </c>
      <c r="AX52" s="22">
        <v>0</v>
      </c>
      <c r="AY52" s="22">
        <v>202</v>
      </c>
      <c r="AZ52" s="23">
        <v>0</v>
      </c>
      <c r="BA52" s="22">
        <v>0</v>
      </c>
      <c r="BB52" s="22">
        <v>0</v>
      </c>
      <c r="BC52" s="23">
        <v>0</v>
      </c>
      <c r="BD52" s="24">
        <v>1</v>
      </c>
      <c r="BE52" s="22">
        <v>0</v>
      </c>
      <c r="BF52" s="22">
        <v>0</v>
      </c>
      <c r="BG52" s="22">
        <v>0</v>
      </c>
      <c r="BH52" s="22">
        <v>4</v>
      </c>
      <c r="BI52" s="22">
        <v>0</v>
      </c>
      <c r="BJ52" s="22">
        <v>0</v>
      </c>
      <c r="BK52" s="23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3">
        <v>12250</v>
      </c>
      <c r="BR52" s="24">
        <v>0</v>
      </c>
      <c r="BS52" s="24">
        <v>400</v>
      </c>
      <c r="BT52" s="22">
        <v>0</v>
      </c>
      <c r="BU52" s="22">
        <v>54</v>
      </c>
      <c r="BV52" s="23">
        <v>14</v>
      </c>
      <c r="BW52" s="22">
        <v>0</v>
      </c>
      <c r="BX52" s="22">
        <v>0</v>
      </c>
      <c r="BY52" s="22">
        <v>0</v>
      </c>
      <c r="BZ52" s="23">
        <v>11</v>
      </c>
      <c r="CA52" s="22">
        <v>1072</v>
      </c>
      <c r="CB52" s="22">
        <v>0</v>
      </c>
      <c r="CC52" s="23">
        <v>59854</v>
      </c>
      <c r="CD52" s="22">
        <v>0</v>
      </c>
      <c r="CE52" s="23">
        <v>0</v>
      </c>
      <c r="CF52" s="22">
        <v>0</v>
      </c>
      <c r="CG52" s="71">
        <f t="shared" si="4"/>
        <v>739372</v>
      </c>
      <c r="CH52" s="18">
        <v>7761</v>
      </c>
      <c r="CI52" s="25">
        <v>0</v>
      </c>
      <c r="CJ52" s="18">
        <v>0</v>
      </c>
      <c r="CK52" s="18">
        <v>0</v>
      </c>
      <c r="CL52" s="18">
        <v>0</v>
      </c>
      <c r="CM52" s="20">
        <v>37748</v>
      </c>
      <c r="CN52" s="2">
        <f t="shared" si="3"/>
        <v>784881</v>
      </c>
      <c r="CO52" s="13"/>
    </row>
    <row r="53" spans="1:93" x14ac:dyDescent="0.2">
      <c r="A53" s="154" t="s">
        <v>50</v>
      </c>
      <c r="B53" s="155" t="s">
        <v>236</v>
      </c>
      <c r="C53" s="27">
        <v>2484</v>
      </c>
      <c r="D53" s="27">
        <v>1242</v>
      </c>
      <c r="E53" s="27">
        <v>0</v>
      </c>
      <c r="F53" s="27">
        <v>560</v>
      </c>
      <c r="G53" s="27">
        <v>3161</v>
      </c>
      <c r="H53" s="27">
        <v>602</v>
      </c>
      <c r="I53" s="27">
        <v>655</v>
      </c>
      <c r="J53" s="27">
        <v>0</v>
      </c>
      <c r="K53" s="27">
        <v>3280</v>
      </c>
      <c r="L53" s="27">
        <v>389</v>
      </c>
      <c r="M53" s="27">
        <v>0</v>
      </c>
      <c r="N53" s="27">
        <v>0</v>
      </c>
      <c r="O53" s="27">
        <v>98</v>
      </c>
      <c r="P53" s="27">
        <v>0</v>
      </c>
      <c r="Q53" s="27">
        <v>34</v>
      </c>
      <c r="R53" s="27">
        <v>67</v>
      </c>
      <c r="S53" s="27">
        <v>26</v>
      </c>
      <c r="T53" s="27">
        <v>4</v>
      </c>
      <c r="U53" s="27">
        <v>0</v>
      </c>
      <c r="V53" s="27">
        <v>0</v>
      </c>
      <c r="W53" s="27">
        <v>2804</v>
      </c>
      <c r="X53" s="27">
        <v>35</v>
      </c>
      <c r="Y53" s="27">
        <v>0</v>
      </c>
      <c r="Z53" s="27">
        <v>0</v>
      </c>
      <c r="AA53" s="27">
        <v>0</v>
      </c>
      <c r="AB53" s="27">
        <v>8</v>
      </c>
      <c r="AC53" s="26">
        <v>121</v>
      </c>
      <c r="AD53" s="27">
        <v>279</v>
      </c>
      <c r="AE53" s="27">
        <v>0</v>
      </c>
      <c r="AF53" s="27">
        <v>667</v>
      </c>
      <c r="AG53" s="28">
        <v>0</v>
      </c>
      <c r="AH53" s="27">
        <v>1968</v>
      </c>
      <c r="AI53" s="27">
        <v>2184</v>
      </c>
      <c r="AJ53" s="28">
        <v>1727</v>
      </c>
      <c r="AK53" s="27">
        <v>8372</v>
      </c>
      <c r="AL53" s="27">
        <v>13820</v>
      </c>
      <c r="AM53" s="28">
        <v>33719</v>
      </c>
      <c r="AN53" s="27">
        <v>402</v>
      </c>
      <c r="AO53" s="27">
        <v>0</v>
      </c>
      <c r="AP53" s="27">
        <v>0</v>
      </c>
      <c r="AQ53" s="27">
        <v>8176</v>
      </c>
      <c r="AR53" s="28">
        <v>147</v>
      </c>
      <c r="AS53" s="27">
        <v>457559</v>
      </c>
      <c r="AT53" s="28">
        <v>49281</v>
      </c>
      <c r="AU53" s="27">
        <v>0</v>
      </c>
      <c r="AV53" s="27">
        <v>0</v>
      </c>
      <c r="AW53" s="27">
        <v>1542</v>
      </c>
      <c r="AX53" s="27">
        <v>0</v>
      </c>
      <c r="AY53" s="27">
        <v>216</v>
      </c>
      <c r="AZ53" s="28">
        <v>3572</v>
      </c>
      <c r="BA53" s="27">
        <v>75</v>
      </c>
      <c r="BB53" s="27">
        <v>0</v>
      </c>
      <c r="BC53" s="28">
        <v>0</v>
      </c>
      <c r="BD53" s="29">
        <v>14888</v>
      </c>
      <c r="BE53" s="27">
        <v>366</v>
      </c>
      <c r="BF53" s="27">
        <v>10773</v>
      </c>
      <c r="BG53" s="27">
        <v>33</v>
      </c>
      <c r="BH53" s="27">
        <v>269</v>
      </c>
      <c r="BI53" s="27">
        <v>0</v>
      </c>
      <c r="BJ53" s="27">
        <v>182</v>
      </c>
      <c r="BK53" s="28">
        <v>0</v>
      </c>
      <c r="BL53" s="27">
        <v>52</v>
      </c>
      <c r="BM53" s="27">
        <v>0</v>
      </c>
      <c r="BN53" s="27">
        <v>4519</v>
      </c>
      <c r="BO53" s="27">
        <v>0</v>
      </c>
      <c r="BP53" s="27">
        <v>1125</v>
      </c>
      <c r="BQ53" s="28">
        <v>4076</v>
      </c>
      <c r="BR53" s="29">
        <v>3155</v>
      </c>
      <c r="BS53" s="29">
        <v>22825</v>
      </c>
      <c r="BT53" s="27">
        <v>30269</v>
      </c>
      <c r="BU53" s="27">
        <v>3580</v>
      </c>
      <c r="BV53" s="28">
        <v>39</v>
      </c>
      <c r="BW53" s="27">
        <v>20</v>
      </c>
      <c r="BX53" s="27">
        <v>31</v>
      </c>
      <c r="BY53" s="27">
        <v>0</v>
      </c>
      <c r="BZ53" s="28">
        <v>25592</v>
      </c>
      <c r="CA53" s="27">
        <v>1819</v>
      </c>
      <c r="CB53" s="27">
        <v>0</v>
      </c>
      <c r="CC53" s="28">
        <v>13</v>
      </c>
      <c r="CD53" s="27">
        <v>0</v>
      </c>
      <c r="CE53" s="28">
        <v>0</v>
      </c>
      <c r="CF53" s="27">
        <v>0</v>
      </c>
      <c r="CG53" s="79">
        <f t="shared" si="4"/>
        <v>722902</v>
      </c>
      <c r="CH53" s="30">
        <v>74998</v>
      </c>
      <c r="CI53" s="19">
        <v>16675</v>
      </c>
      <c r="CJ53" s="30">
        <v>0</v>
      </c>
      <c r="CK53" s="30">
        <v>0</v>
      </c>
      <c r="CL53" s="30">
        <v>0</v>
      </c>
      <c r="CM53" s="31">
        <v>296367</v>
      </c>
      <c r="CN53" s="3">
        <f t="shared" si="3"/>
        <v>1110942</v>
      </c>
      <c r="CO53" s="13"/>
    </row>
    <row r="54" spans="1:93" x14ac:dyDescent="0.2">
      <c r="A54" s="156" t="s">
        <v>51</v>
      </c>
      <c r="B54" s="157" t="s">
        <v>237</v>
      </c>
      <c r="C54" s="22">
        <v>4510</v>
      </c>
      <c r="D54" s="22">
        <v>1155</v>
      </c>
      <c r="E54" s="22">
        <v>0</v>
      </c>
      <c r="F54" s="22">
        <v>2039</v>
      </c>
      <c r="G54" s="22">
        <v>12650</v>
      </c>
      <c r="H54" s="22">
        <v>721</v>
      </c>
      <c r="I54" s="22">
        <v>52</v>
      </c>
      <c r="J54" s="22">
        <v>0</v>
      </c>
      <c r="K54" s="22">
        <v>1862</v>
      </c>
      <c r="L54" s="22">
        <v>69</v>
      </c>
      <c r="M54" s="22">
        <v>0</v>
      </c>
      <c r="N54" s="22">
        <v>0</v>
      </c>
      <c r="O54" s="22">
        <v>351</v>
      </c>
      <c r="P54" s="22">
        <v>0</v>
      </c>
      <c r="Q54" s="22">
        <v>7</v>
      </c>
      <c r="R54" s="22">
        <v>124</v>
      </c>
      <c r="S54" s="22">
        <v>111</v>
      </c>
      <c r="T54" s="22">
        <v>0</v>
      </c>
      <c r="U54" s="22">
        <v>149</v>
      </c>
      <c r="V54" s="22">
        <v>357</v>
      </c>
      <c r="W54" s="22">
        <v>54</v>
      </c>
      <c r="X54" s="22">
        <v>297</v>
      </c>
      <c r="Y54" s="22">
        <v>0</v>
      </c>
      <c r="Z54" s="22">
        <v>0</v>
      </c>
      <c r="AA54" s="22">
        <v>0</v>
      </c>
      <c r="AB54" s="22">
        <v>0</v>
      </c>
      <c r="AC54" s="21">
        <v>963</v>
      </c>
      <c r="AD54" s="22">
        <v>21</v>
      </c>
      <c r="AE54" s="22">
        <v>0</v>
      </c>
      <c r="AF54" s="22">
        <v>53</v>
      </c>
      <c r="AG54" s="23">
        <v>0</v>
      </c>
      <c r="AH54" s="22">
        <v>14437</v>
      </c>
      <c r="AI54" s="22">
        <v>547</v>
      </c>
      <c r="AJ54" s="23">
        <v>1352</v>
      </c>
      <c r="AK54" s="22">
        <v>27307</v>
      </c>
      <c r="AL54" s="22">
        <v>17819</v>
      </c>
      <c r="AM54" s="23">
        <v>53217</v>
      </c>
      <c r="AN54" s="22">
        <v>955</v>
      </c>
      <c r="AO54" s="22">
        <v>0</v>
      </c>
      <c r="AP54" s="22">
        <v>0</v>
      </c>
      <c r="AQ54" s="22">
        <v>1935</v>
      </c>
      <c r="AR54" s="23">
        <v>783</v>
      </c>
      <c r="AS54" s="22">
        <v>115025</v>
      </c>
      <c r="AT54" s="23">
        <v>1117478</v>
      </c>
      <c r="AU54" s="22">
        <v>17</v>
      </c>
      <c r="AV54" s="22">
        <v>5121</v>
      </c>
      <c r="AW54" s="22">
        <v>172</v>
      </c>
      <c r="AX54" s="22">
        <v>471</v>
      </c>
      <c r="AY54" s="22">
        <v>1765</v>
      </c>
      <c r="AZ54" s="23">
        <v>199</v>
      </c>
      <c r="BA54" s="22">
        <v>3</v>
      </c>
      <c r="BB54" s="22">
        <v>0</v>
      </c>
      <c r="BC54" s="23">
        <v>0</v>
      </c>
      <c r="BD54" s="24">
        <v>4418</v>
      </c>
      <c r="BE54" s="22">
        <v>0</v>
      </c>
      <c r="BF54" s="22">
        <v>4292</v>
      </c>
      <c r="BG54" s="22">
        <v>0</v>
      </c>
      <c r="BH54" s="22">
        <v>610</v>
      </c>
      <c r="BI54" s="22">
        <v>0</v>
      </c>
      <c r="BJ54" s="22">
        <v>0</v>
      </c>
      <c r="BK54" s="23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5231</v>
      </c>
      <c r="BQ54" s="23">
        <v>9547</v>
      </c>
      <c r="BR54" s="24">
        <v>6875</v>
      </c>
      <c r="BS54" s="24">
        <v>53175</v>
      </c>
      <c r="BT54" s="22">
        <v>23351</v>
      </c>
      <c r="BU54" s="22">
        <v>4483</v>
      </c>
      <c r="BV54" s="23">
        <v>173</v>
      </c>
      <c r="BW54" s="22">
        <v>4</v>
      </c>
      <c r="BX54" s="22">
        <v>0</v>
      </c>
      <c r="BY54" s="22">
        <v>623</v>
      </c>
      <c r="BZ54" s="23">
        <v>16479</v>
      </c>
      <c r="CA54" s="22">
        <v>503</v>
      </c>
      <c r="CB54" s="22">
        <v>0</v>
      </c>
      <c r="CC54" s="23">
        <v>359</v>
      </c>
      <c r="CD54" s="22">
        <v>0</v>
      </c>
      <c r="CE54" s="23">
        <v>0</v>
      </c>
      <c r="CF54" s="22">
        <v>0</v>
      </c>
      <c r="CG54" s="71">
        <f t="shared" si="4"/>
        <v>1514271</v>
      </c>
      <c r="CH54" s="18">
        <v>224337</v>
      </c>
      <c r="CI54" s="25">
        <v>0</v>
      </c>
      <c r="CJ54" s="18">
        <v>0</v>
      </c>
      <c r="CK54" s="18">
        <v>0</v>
      </c>
      <c r="CL54" s="18">
        <v>0</v>
      </c>
      <c r="CM54" s="20">
        <v>538915</v>
      </c>
      <c r="CN54" s="2">
        <f t="shared" si="3"/>
        <v>2277523</v>
      </c>
      <c r="CO54" s="13"/>
    </row>
    <row r="55" spans="1:93" x14ac:dyDescent="0.2">
      <c r="A55" s="154" t="s">
        <v>52</v>
      </c>
      <c r="B55" s="155" t="s">
        <v>238</v>
      </c>
      <c r="C55" s="27">
        <v>0</v>
      </c>
      <c r="D55" s="27">
        <v>1142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103</v>
      </c>
      <c r="M55" s="27">
        <v>149027</v>
      </c>
      <c r="N55" s="27">
        <v>0</v>
      </c>
      <c r="O55" s="27">
        <v>0</v>
      </c>
      <c r="P55" s="27">
        <v>0</v>
      </c>
      <c r="Q55" s="27">
        <v>153</v>
      </c>
      <c r="R55" s="27">
        <v>0</v>
      </c>
      <c r="S55" s="27">
        <v>8142</v>
      </c>
      <c r="T55" s="27">
        <v>0</v>
      </c>
      <c r="U55" s="27">
        <v>1978</v>
      </c>
      <c r="V55" s="27">
        <v>288</v>
      </c>
      <c r="W55" s="27">
        <v>0</v>
      </c>
      <c r="X55" s="27">
        <v>0</v>
      </c>
      <c r="Y55" s="27">
        <v>0</v>
      </c>
      <c r="Z55" s="27">
        <v>12516</v>
      </c>
      <c r="AA55" s="27">
        <v>54</v>
      </c>
      <c r="AB55" s="27">
        <v>0</v>
      </c>
      <c r="AC55" s="26">
        <v>5390</v>
      </c>
      <c r="AD55" s="27">
        <v>0</v>
      </c>
      <c r="AE55" s="27">
        <v>0</v>
      </c>
      <c r="AF55" s="27">
        <v>51</v>
      </c>
      <c r="AG55" s="28">
        <v>0</v>
      </c>
      <c r="AH55" s="27">
        <v>0</v>
      </c>
      <c r="AI55" s="27">
        <v>0</v>
      </c>
      <c r="AJ55" s="28">
        <v>0</v>
      </c>
      <c r="AK55" s="27">
        <v>6</v>
      </c>
      <c r="AL55" s="27">
        <v>12422</v>
      </c>
      <c r="AM55" s="28">
        <v>724</v>
      </c>
      <c r="AN55" s="27">
        <v>655</v>
      </c>
      <c r="AO55" s="27">
        <v>0</v>
      </c>
      <c r="AP55" s="27">
        <v>0</v>
      </c>
      <c r="AQ55" s="27">
        <v>0</v>
      </c>
      <c r="AR55" s="28">
        <v>0</v>
      </c>
      <c r="AS55" s="27">
        <v>0</v>
      </c>
      <c r="AT55" s="28">
        <v>0</v>
      </c>
      <c r="AU55" s="27">
        <v>284831</v>
      </c>
      <c r="AV55" s="27">
        <v>74</v>
      </c>
      <c r="AW55" s="27">
        <v>0</v>
      </c>
      <c r="AX55" s="27">
        <v>20971</v>
      </c>
      <c r="AY55" s="27">
        <v>118271</v>
      </c>
      <c r="AZ55" s="28">
        <v>10767</v>
      </c>
      <c r="BA55" s="27">
        <v>3783</v>
      </c>
      <c r="BB55" s="27">
        <v>0</v>
      </c>
      <c r="BC55" s="28">
        <v>0</v>
      </c>
      <c r="BD55" s="29">
        <v>13824</v>
      </c>
      <c r="BE55" s="27">
        <v>4</v>
      </c>
      <c r="BF55" s="27">
        <v>4612</v>
      </c>
      <c r="BG55" s="27">
        <v>678</v>
      </c>
      <c r="BH55" s="27">
        <v>2059</v>
      </c>
      <c r="BI55" s="27">
        <v>5938</v>
      </c>
      <c r="BJ55" s="27">
        <v>0</v>
      </c>
      <c r="BK55" s="28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8">
        <v>3439</v>
      </c>
      <c r="BR55" s="29">
        <v>197</v>
      </c>
      <c r="BS55" s="29">
        <v>1856</v>
      </c>
      <c r="BT55" s="27">
        <v>192</v>
      </c>
      <c r="BU55" s="27">
        <v>108</v>
      </c>
      <c r="BV55" s="28">
        <v>121</v>
      </c>
      <c r="BW55" s="27">
        <v>23</v>
      </c>
      <c r="BX55" s="27">
        <v>61</v>
      </c>
      <c r="BY55" s="27">
        <v>34941</v>
      </c>
      <c r="BZ55" s="28">
        <v>26</v>
      </c>
      <c r="CA55" s="27">
        <v>1140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79">
        <f t="shared" si="4"/>
        <v>700567</v>
      </c>
      <c r="CH55" s="30">
        <v>63413</v>
      </c>
      <c r="CI55" s="19">
        <v>128</v>
      </c>
      <c r="CJ55" s="30">
        <v>0</v>
      </c>
      <c r="CK55" s="30">
        <v>35780</v>
      </c>
      <c r="CL55" s="30">
        <v>0</v>
      </c>
      <c r="CM55" s="31">
        <v>138945</v>
      </c>
      <c r="CN55" s="3">
        <f t="shared" si="3"/>
        <v>938833</v>
      </c>
      <c r="CO55" s="13"/>
    </row>
    <row r="56" spans="1:93" x14ac:dyDescent="0.2">
      <c r="A56" s="156" t="s">
        <v>53</v>
      </c>
      <c r="B56" s="157" t="s">
        <v>239</v>
      </c>
      <c r="C56" s="22">
        <v>0</v>
      </c>
      <c r="D56" s="22">
        <v>0</v>
      </c>
      <c r="E56" s="22">
        <v>0</v>
      </c>
      <c r="F56" s="22">
        <v>0</v>
      </c>
      <c r="G56" s="22">
        <v>14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1049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5070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539</v>
      </c>
      <c r="AB56" s="22">
        <v>0</v>
      </c>
      <c r="AC56" s="21">
        <v>0</v>
      </c>
      <c r="AD56" s="22">
        <v>0</v>
      </c>
      <c r="AE56" s="22">
        <v>0</v>
      </c>
      <c r="AF56" s="22">
        <v>0</v>
      </c>
      <c r="AG56" s="23">
        <v>0</v>
      </c>
      <c r="AH56" s="22">
        <v>0</v>
      </c>
      <c r="AI56" s="22">
        <v>0</v>
      </c>
      <c r="AJ56" s="23">
        <v>0</v>
      </c>
      <c r="AK56" s="22">
        <v>0</v>
      </c>
      <c r="AL56" s="22">
        <v>0</v>
      </c>
      <c r="AM56" s="23">
        <v>304</v>
      </c>
      <c r="AN56" s="22">
        <v>0</v>
      </c>
      <c r="AO56" s="22">
        <v>0</v>
      </c>
      <c r="AP56" s="22">
        <v>0</v>
      </c>
      <c r="AQ56" s="22">
        <v>0</v>
      </c>
      <c r="AR56" s="23">
        <v>0</v>
      </c>
      <c r="AS56" s="22">
        <v>0</v>
      </c>
      <c r="AT56" s="23">
        <v>0</v>
      </c>
      <c r="AU56" s="22">
        <v>431</v>
      </c>
      <c r="AV56" s="22">
        <v>225274</v>
      </c>
      <c r="AW56" s="22">
        <v>82</v>
      </c>
      <c r="AX56" s="22">
        <v>3983</v>
      </c>
      <c r="AY56" s="22">
        <v>1815</v>
      </c>
      <c r="AZ56" s="23">
        <v>3705</v>
      </c>
      <c r="BA56" s="22">
        <v>0</v>
      </c>
      <c r="BB56" s="22">
        <v>0</v>
      </c>
      <c r="BC56" s="23">
        <v>0</v>
      </c>
      <c r="BD56" s="24">
        <v>213</v>
      </c>
      <c r="BE56" s="22">
        <v>6172</v>
      </c>
      <c r="BF56" s="22">
        <v>0</v>
      </c>
      <c r="BG56" s="22">
        <v>0</v>
      </c>
      <c r="BH56" s="22">
        <v>0</v>
      </c>
      <c r="BI56" s="22">
        <v>3826</v>
      </c>
      <c r="BJ56" s="22">
        <v>0</v>
      </c>
      <c r="BK56" s="23">
        <v>0</v>
      </c>
      <c r="BL56" s="22">
        <v>0</v>
      </c>
      <c r="BM56" s="22">
        <v>0</v>
      </c>
      <c r="BN56" s="22">
        <v>100</v>
      </c>
      <c r="BO56" s="22">
        <v>0</v>
      </c>
      <c r="BP56" s="22">
        <v>0</v>
      </c>
      <c r="BQ56" s="23">
        <v>307</v>
      </c>
      <c r="BR56" s="24">
        <v>386</v>
      </c>
      <c r="BS56" s="24">
        <v>165</v>
      </c>
      <c r="BT56" s="22">
        <v>0</v>
      </c>
      <c r="BU56" s="22">
        <v>0</v>
      </c>
      <c r="BV56" s="23">
        <v>0</v>
      </c>
      <c r="BW56" s="22">
        <v>8069</v>
      </c>
      <c r="BX56" s="22">
        <v>652</v>
      </c>
      <c r="BY56" s="22">
        <v>0</v>
      </c>
      <c r="BZ56" s="23">
        <v>232</v>
      </c>
      <c r="CA56" s="22">
        <v>0</v>
      </c>
      <c r="CB56" s="22">
        <v>0</v>
      </c>
      <c r="CC56" s="23">
        <v>0</v>
      </c>
      <c r="CD56" s="22">
        <v>0</v>
      </c>
      <c r="CE56" s="23">
        <v>0</v>
      </c>
      <c r="CF56" s="22">
        <v>0</v>
      </c>
      <c r="CG56" s="71">
        <f t="shared" si="4"/>
        <v>262388</v>
      </c>
      <c r="CH56" s="18">
        <v>12785</v>
      </c>
      <c r="CI56" s="25">
        <v>91</v>
      </c>
      <c r="CJ56" s="18">
        <v>0</v>
      </c>
      <c r="CK56" s="18">
        <v>0</v>
      </c>
      <c r="CL56" s="18">
        <v>0</v>
      </c>
      <c r="CM56" s="20">
        <v>88133</v>
      </c>
      <c r="CN56" s="2">
        <f t="shared" si="3"/>
        <v>363397</v>
      </c>
      <c r="CO56" s="13"/>
    </row>
    <row r="57" spans="1:93" x14ac:dyDescent="0.2">
      <c r="A57" s="156" t="s">
        <v>54</v>
      </c>
      <c r="B57" s="157" t="s">
        <v>240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1">
        <v>0</v>
      </c>
      <c r="AD57" s="22">
        <v>0</v>
      </c>
      <c r="AE57" s="22">
        <v>0</v>
      </c>
      <c r="AF57" s="22">
        <v>0</v>
      </c>
      <c r="AG57" s="23">
        <v>0</v>
      </c>
      <c r="AH57" s="22">
        <v>0</v>
      </c>
      <c r="AI57" s="22">
        <v>0</v>
      </c>
      <c r="AJ57" s="23">
        <v>0</v>
      </c>
      <c r="AK57" s="22">
        <v>0</v>
      </c>
      <c r="AL57" s="22">
        <v>0</v>
      </c>
      <c r="AM57" s="23">
        <v>0</v>
      </c>
      <c r="AN57" s="22">
        <v>0</v>
      </c>
      <c r="AO57" s="22">
        <v>0</v>
      </c>
      <c r="AP57" s="22">
        <v>0</v>
      </c>
      <c r="AQ57" s="22">
        <v>0</v>
      </c>
      <c r="AR57" s="23">
        <v>0</v>
      </c>
      <c r="AS57" s="22">
        <v>0</v>
      </c>
      <c r="AT57" s="23">
        <v>0</v>
      </c>
      <c r="AU57" s="22">
        <v>32</v>
      </c>
      <c r="AV57" s="22">
        <v>24836</v>
      </c>
      <c r="AW57" s="22">
        <v>266797</v>
      </c>
      <c r="AX57" s="22">
        <v>10616</v>
      </c>
      <c r="AY57" s="22">
        <v>7623</v>
      </c>
      <c r="AZ57" s="23">
        <v>0</v>
      </c>
      <c r="BA57" s="22">
        <v>0</v>
      </c>
      <c r="BB57" s="22">
        <v>0</v>
      </c>
      <c r="BC57" s="23">
        <v>0</v>
      </c>
      <c r="BD57" s="24">
        <v>0</v>
      </c>
      <c r="BE57" s="22">
        <v>248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3">
        <v>0</v>
      </c>
      <c r="BR57" s="24">
        <v>54</v>
      </c>
      <c r="BS57" s="24">
        <v>487</v>
      </c>
      <c r="BT57" s="22">
        <v>2</v>
      </c>
      <c r="BU57" s="22">
        <v>14</v>
      </c>
      <c r="BV57" s="23">
        <v>7</v>
      </c>
      <c r="BW57" s="22">
        <v>1</v>
      </c>
      <c r="BX57" s="22">
        <v>1</v>
      </c>
      <c r="BY57" s="22">
        <v>0</v>
      </c>
      <c r="BZ57" s="23">
        <v>127</v>
      </c>
      <c r="CA57" s="22">
        <v>303</v>
      </c>
      <c r="CB57" s="22">
        <v>0</v>
      </c>
      <c r="CC57" s="23">
        <v>3</v>
      </c>
      <c r="CD57" s="22">
        <v>0</v>
      </c>
      <c r="CE57" s="23">
        <v>0</v>
      </c>
      <c r="CF57" s="22">
        <v>0</v>
      </c>
      <c r="CG57" s="71">
        <f t="shared" si="4"/>
        <v>311151</v>
      </c>
      <c r="CH57" s="18">
        <v>24426</v>
      </c>
      <c r="CI57" s="25">
        <v>0</v>
      </c>
      <c r="CJ57" s="18">
        <v>0</v>
      </c>
      <c r="CK57" s="18">
        <v>0</v>
      </c>
      <c r="CL57" s="18">
        <v>0</v>
      </c>
      <c r="CM57" s="20">
        <v>9072</v>
      </c>
      <c r="CN57" s="2">
        <f t="shared" si="3"/>
        <v>344649</v>
      </c>
      <c r="CO57" s="13"/>
    </row>
    <row r="58" spans="1:93" x14ac:dyDescent="0.2">
      <c r="A58" s="156" t="s">
        <v>55</v>
      </c>
      <c r="B58" s="157" t="s">
        <v>147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183</v>
      </c>
      <c r="L58" s="22">
        <v>0</v>
      </c>
      <c r="M58" s="22">
        <v>0</v>
      </c>
      <c r="N58" s="22">
        <v>472</v>
      </c>
      <c r="O58" s="22">
        <v>0</v>
      </c>
      <c r="P58" s="22">
        <v>0</v>
      </c>
      <c r="Q58" s="22">
        <v>0</v>
      </c>
      <c r="R58" s="22">
        <v>1</v>
      </c>
      <c r="S58" s="22">
        <v>0</v>
      </c>
      <c r="T58" s="22">
        <v>0</v>
      </c>
      <c r="U58" s="22">
        <v>471</v>
      </c>
      <c r="V58" s="22">
        <v>726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1">
        <v>440</v>
      </c>
      <c r="AD58" s="22">
        <v>0</v>
      </c>
      <c r="AE58" s="22">
        <v>0</v>
      </c>
      <c r="AF58" s="22">
        <v>0</v>
      </c>
      <c r="AG58" s="23">
        <v>0</v>
      </c>
      <c r="AH58" s="22">
        <v>0</v>
      </c>
      <c r="AI58" s="22">
        <v>981</v>
      </c>
      <c r="AJ58" s="23">
        <v>0</v>
      </c>
      <c r="AK58" s="22">
        <v>0</v>
      </c>
      <c r="AL58" s="22">
        <v>11079</v>
      </c>
      <c r="AM58" s="23">
        <v>15074</v>
      </c>
      <c r="AN58" s="22">
        <v>2990</v>
      </c>
      <c r="AO58" s="22">
        <v>0</v>
      </c>
      <c r="AP58" s="22">
        <v>0</v>
      </c>
      <c r="AQ58" s="22">
        <v>0</v>
      </c>
      <c r="AR58" s="23">
        <v>7221</v>
      </c>
      <c r="AS58" s="22">
        <v>0</v>
      </c>
      <c r="AT58" s="23">
        <v>46</v>
      </c>
      <c r="AU58" s="22">
        <v>0</v>
      </c>
      <c r="AV58" s="22">
        <v>0</v>
      </c>
      <c r="AW58" s="22">
        <v>1970</v>
      </c>
      <c r="AX58" s="22">
        <v>1917621</v>
      </c>
      <c r="AY58" s="22">
        <v>16523</v>
      </c>
      <c r="AZ58" s="23">
        <v>11438</v>
      </c>
      <c r="BA58" s="22">
        <v>0</v>
      </c>
      <c r="BB58" s="22">
        <v>0</v>
      </c>
      <c r="BC58" s="23">
        <v>0</v>
      </c>
      <c r="BD58" s="24">
        <v>9625</v>
      </c>
      <c r="BE58" s="22">
        <v>0</v>
      </c>
      <c r="BF58" s="22">
        <v>0</v>
      </c>
      <c r="BG58" s="22">
        <v>207</v>
      </c>
      <c r="BH58" s="22">
        <v>0</v>
      </c>
      <c r="BI58" s="22">
        <v>0</v>
      </c>
      <c r="BJ58" s="22">
        <v>0</v>
      </c>
      <c r="BK58" s="23">
        <v>0</v>
      </c>
      <c r="BL58" s="22">
        <v>484</v>
      </c>
      <c r="BM58" s="22">
        <v>0</v>
      </c>
      <c r="BN58" s="22">
        <v>22</v>
      </c>
      <c r="BO58" s="22">
        <v>357</v>
      </c>
      <c r="BP58" s="22">
        <v>0</v>
      </c>
      <c r="BQ58" s="23">
        <v>0</v>
      </c>
      <c r="BR58" s="24">
        <v>26</v>
      </c>
      <c r="BS58" s="24">
        <v>2922</v>
      </c>
      <c r="BT58" s="22">
        <v>15</v>
      </c>
      <c r="BU58" s="22">
        <v>144</v>
      </c>
      <c r="BV58" s="23">
        <v>43</v>
      </c>
      <c r="BW58" s="22">
        <v>8</v>
      </c>
      <c r="BX58" s="22">
        <v>3</v>
      </c>
      <c r="BY58" s="22">
        <v>682</v>
      </c>
      <c r="BZ58" s="23">
        <v>47</v>
      </c>
      <c r="CA58" s="22">
        <v>5124</v>
      </c>
      <c r="CB58" s="22">
        <v>392</v>
      </c>
      <c r="CC58" s="23">
        <v>0</v>
      </c>
      <c r="CD58" s="22">
        <v>0</v>
      </c>
      <c r="CE58" s="23">
        <v>0</v>
      </c>
      <c r="CF58" s="22">
        <v>0</v>
      </c>
      <c r="CG58" s="71">
        <f t="shared" si="4"/>
        <v>2007337</v>
      </c>
      <c r="CH58" s="18">
        <v>187502</v>
      </c>
      <c r="CI58" s="25">
        <v>0</v>
      </c>
      <c r="CJ58" s="18">
        <v>0</v>
      </c>
      <c r="CK58" s="18">
        <v>0</v>
      </c>
      <c r="CL58" s="18">
        <v>0</v>
      </c>
      <c r="CM58" s="20">
        <v>349326</v>
      </c>
      <c r="CN58" s="2">
        <f t="shared" si="3"/>
        <v>2544165</v>
      </c>
      <c r="CO58" s="13"/>
    </row>
    <row r="59" spans="1:93" x14ac:dyDescent="0.2">
      <c r="A59" s="156" t="s">
        <v>56</v>
      </c>
      <c r="B59" s="157" t="s">
        <v>241</v>
      </c>
      <c r="C59" s="22">
        <v>214</v>
      </c>
      <c r="D59" s="22">
        <v>743</v>
      </c>
      <c r="E59" s="22">
        <v>0</v>
      </c>
      <c r="F59" s="22">
        <v>0</v>
      </c>
      <c r="G59" s="22">
        <v>756</v>
      </c>
      <c r="H59" s="22">
        <v>630</v>
      </c>
      <c r="I59" s="22">
        <v>0</v>
      </c>
      <c r="J59" s="22">
        <v>0</v>
      </c>
      <c r="K59" s="22">
        <v>0</v>
      </c>
      <c r="L59" s="22">
        <v>33</v>
      </c>
      <c r="M59" s="22">
        <v>1569</v>
      </c>
      <c r="N59" s="22">
        <v>0</v>
      </c>
      <c r="O59" s="22">
        <v>60</v>
      </c>
      <c r="P59" s="22">
        <v>0</v>
      </c>
      <c r="Q59" s="22">
        <v>198</v>
      </c>
      <c r="R59" s="22">
        <v>246</v>
      </c>
      <c r="S59" s="22">
        <v>3525</v>
      </c>
      <c r="T59" s="22">
        <v>1479</v>
      </c>
      <c r="U59" s="22">
        <v>16594</v>
      </c>
      <c r="V59" s="22">
        <v>11400</v>
      </c>
      <c r="W59" s="22">
        <v>4752</v>
      </c>
      <c r="X59" s="22">
        <v>0</v>
      </c>
      <c r="Y59" s="22">
        <v>0</v>
      </c>
      <c r="Z59" s="22">
        <v>0</v>
      </c>
      <c r="AA59" s="22">
        <v>2909</v>
      </c>
      <c r="AB59" s="22">
        <v>601</v>
      </c>
      <c r="AC59" s="21">
        <v>22602</v>
      </c>
      <c r="AD59" s="22">
        <v>0</v>
      </c>
      <c r="AE59" s="22">
        <v>0</v>
      </c>
      <c r="AF59" s="22">
        <v>47313</v>
      </c>
      <c r="AG59" s="23">
        <v>0</v>
      </c>
      <c r="AH59" s="22">
        <v>0</v>
      </c>
      <c r="AI59" s="22">
        <v>0</v>
      </c>
      <c r="AJ59" s="23">
        <v>1528</v>
      </c>
      <c r="AK59" s="22">
        <v>3199</v>
      </c>
      <c r="AL59" s="22">
        <v>69969</v>
      </c>
      <c r="AM59" s="23">
        <v>112048</v>
      </c>
      <c r="AN59" s="22">
        <v>2251</v>
      </c>
      <c r="AO59" s="22">
        <v>0</v>
      </c>
      <c r="AP59" s="22">
        <v>0</v>
      </c>
      <c r="AQ59" s="22">
        <v>188</v>
      </c>
      <c r="AR59" s="23">
        <v>0</v>
      </c>
      <c r="AS59" s="22">
        <v>17</v>
      </c>
      <c r="AT59" s="23">
        <v>10451</v>
      </c>
      <c r="AU59" s="22">
        <v>3658</v>
      </c>
      <c r="AV59" s="22">
        <v>1528</v>
      </c>
      <c r="AW59" s="22">
        <v>6772</v>
      </c>
      <c r="AX59" s="22">
        <v>13826</v>
      </c>
      <c r="AY59" s="22">
        <v>2578842</v>
      </c>
      <c r="AZ59" s="23">
        <v>243128</v>
      </c>
      <c r="BA59" s="22">
        <v>5</v>
      </c>
      <c r="BB59" s="22">
        <v>0</v>
      </c>
      <c r="BC59" s="23">
        <v>0</v>
      </c>
      <c r="BD59" s="24">
        <v>5438</v>
      </c>
      <c r="BE59" s="22">
        <v>118857</v>
      </c>
      <c r="BF59" s="22">
        <v>48085</v>
      </c>
      <c r="BG59" s="22">
        <v>7966</v>
      </c>
      <c r="BH59" s="22">
        <v>2128</v>
      </c>
      <c r="BI59" s="22">
        <v>22721</v>
      </c>
      <c r="BJ59" s="22">
        <v>19155</v>
      </c>
      <c r="BK59" s="23">
        <v>0</v>
      </c>
      <c r="BL59" s="22">
        <v>384</v>
      </c>
      <c r="BM59" s="22">
        <v>0</v>
      </c>
      <c r="BN59" s="22">
        <v>0</v>
      </c>
      <c r="BO59" s="22">
        <v>0</v>
      </c>
      <c r="BP59" s="22">
        <v>0</v>
      </c>
      <c r="BQ59" s="23">
        <v>31283</v>
      </c>
      <c r="BR59" s="24">
        <v>0</v>
      </c>
      <c r="BS59" s="24">
        <v>42394</v>
      </c>
      <c r="BT59" s="22">
        <v>938</v>
      </c>
      <c r="BU59" s="22">
        <v>8482</v>
      </c>
      <c r="BV59" s="23">
        <v>1204</v>
      </c>
      <c r="BW59" s="22">
        <v>194</v>
      </c>
      <c r="BX59" s="22">
        <v>5</v>
      </c>
      <c r="BY59" s="22">
        <v>0</v>
      </c>
      <c r="BZ59" s="23">
        <v>2502</v>
      </c>
      <c r="CA59" s="22">
        <v>10759</v>
      </c>
      <c r="CB59" s="22">
        <v>2459</v>
      </c>
      <c r="CC59" s="23">
        <v>1071</v>
      </c>
      <c r="CD59" s="22">
        <v>0</v>
      </c>
      <c r="CE59" s="23">
        <v>0</v>
      </c>
      <c r="CF59" s="22">
        <v>0</v>
      </c>
      <c r="CG59" s="71">
        <f t="shared" si="4"/>
        <v>3489059</v>
      </c>
      <c r="CH59" s="18">
        <v>138739</v>
      </c>
      <c r="CI59" s="25">
        <v>0</v>
      </c>
      <c r="CJ59" s="18">
        <v>0</v>
      </c>
      <c r="CK59" s="18">
        <v>0</v>
      </c>
      <c r="CL59" s="18">
        <v>0</v>
      </c>
      <c r="CM59" s="20">
        <v>603134</v>
      </c>
      <c r="CN59" s="2">
        <f t="shared" si="3"/>
        <v>4230932</v>
      </c>
      <c r="CO59" s="13"/>
    </row>
    <row r="60" spans="1:93" x14ac:dyDescent="0.2">
      <c r="A60" s="156" t="s">
        <v>57</v>
      </c>
      <c r="B60" s="157" t="s">
        <v>149</v>
      </c>
      <c r="C60" s="22">
        <v>759</v>
      </c>
      <c r="D60" s="22">
        <v>0</v>
      </c>
      <c r="E60" s="22">
        <v>0</v>
      </c>
      <c r="F60" s="22">
        <v>0</v>
      </c>
      <c r="G60" s="22">
        <v>59</v>
      </c>
      <c r="H60" s="22">
        <v>497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1950</v>
      </c>
      <c r="O60" s="22">
        <v>0</v>
      </c>
      <c r="P60" s="22">
        <v>4</v>
      </c>
      <c r="Q60" s="22">
        <v>0</v>
      </c>
      <c r="R60" s="22">
        <v>0</v>
      </c>
      <c r="S60" s="22">
        <v>11</v>
      </c>
      <c r="T60" s="22">
        <v>190</v>
      </c>
      <c r="U60" s="22">
        <v>321</v>
      </c>
      <c r="V60" s="22">
        <v>0</v>
      </c>
      <c r="W60" s="22">
        <v>2801</v>
      </c>
      <c r="X60" s="22">
        <v>0</v>
      </c>
      <c r="Y60" s="22">
        <v>0</v>
      </c>
      <c r="Z60" s="22">
        <v>265</v>
      </c>
      <c r="AA60" s="22">
        <v>0</v>
      </c>
      <c r="AB60" s="22">
        <v>0</v>
      </c>
      <c r="AC60" s="21">
        <v>265</v>
      </c>
      <c r="AD60" s="22">
        <v>0</v>
      </c>
      <c r="AE60" s="22">
        <v>0</v>
      </c>
      <c r="AF60" s="22">
        <v>0</v>
      </c>
      <c r="AG60" s="23">
        <v>0</v>
      </c>
      <c r="AH60" s="22">
        <v>2512</v>
      </c>
      <c r="AI60" s="22">
        <v>0</v>
      </c>
      <c r="AJ60" s="23">
        <v>0</v>
      </c>
      <c r="AK60" s="22">
        <v>0</v>
      </c>
      <c r="AL60" s="22">
        <v>8109</v>
      </c>
      <c r="AM60" s="23">
        <v>1265</v>
      </c>
      <c r="AN60" s="22">
        <v>97</v>
      </c>
      <c r="AO60" s="22">
        <v>0</v>
      </c>
      <c r="AP60" s="22">
        <v>0</v>
      </c>
      <c r="AQ60" s="22">
        <v>257</v>
      </c>
      <c r="AR60" s="23">
        <v>0</v>
      </c>
      <c r="AS60" s="22">
        <v>0</v>
      </c>
      <c r="AT60" s="23">
        <v>130</v>
      </c>
      <c r="AU60" s="22">
        <v>2339</v>
      </c>
      <c r="AV60" s="22">
        <v>6247</v>
      </c>
      <c r="AW60" s="22">
        <v>0</v>
      </c>
      <c r="AX60" s="22">
        <v>12774</v>
      </c>
      <c r="AY60" s="22">
        <v>592278</v>
      </c>
      <c r="AZ60" s="23">
        <v>616849</v>
      </c>
      <c r="BA60" s="22">
        <v>8</v>
      </c>
      <c r="BB60" s="22">
        <v>0</v>
      </c>
      <c r="BC60" s="23">
        <v>0</v>
      </c>
      <c r="BD60" s="24">
        <v>335</v>
      </c>
      <c r="BE60" s="22">
        <v>2082</v>
      </c>
      <c r="BF60" s="22">
        <v>26411</v>
      </c>
      <c r="BG60" s="22">
        <v>1558</v>
      </c>
      <c r="BH60" s="22">
        <v>320</v>
      </c>
      <c r="BI60" s="22">
        <v>19195</v>
      </c>
      <c r="BJ60" s="22">
        <v>19</v>
      </c>
      <c r="BK60" s="23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3">
        <v>0</v>
      </c>
      <c r="BR60" s="24">
        <v>66</v>
      </c>
      <c r="BS60" s="24">
        <v>5836</v>
      </c>
      <c r="BT60" s="22">
        <v>0</v>
      </c>
      <c r="BU60" s="22">
        <v>771</v>
      </c>
      <c r="BV60" s="23">
        <v>41</v>
      </c>
      <c r="BW60" s="22">
        <v>9</v>
      </c>
      <c r="BX60" s="22">
        <v>8</v>
      </c>
      <c r="BY60" s="22">
        <v>0</v>
      </c>
      <c r="BZ60" s="23">
        <v>10</v>
      </c>
      <c r="CA60" s="22">
        <v>1253</v>
      </c>
      <c r="CB60" s="22">
        <v>2587</v>
      </c>
      <c r="CC60" s="23">
        <v>0</v>
      </c>
      <c r="CD60" s="22">
        <v>0</v>
      </c>
      <c r="CE60" s="23">
        <v>0</v>
      </c>
      <c r="CF60" s="22">
        <v>0</v>
      </c>
      <c r="CG60" s="71">
        <f t="shared" si="4"/>
        <v>1310488</v>
      </c>
      <c r="CH60" s="18">
        <v>29684</v>
      </c>
      <c r="CI60" s="25">
        <v>0</v>
      </c>
      <c r="CJ60" s="18">
        <v>0</v>
      </c>
      <c r="CK60" s="18">
        <v>0</v>
      </c>
      <c r="CL60" s="18">
        <v>0</v>
      </c>
      <c r="CM60" s="20">
        <v>278977</v>
      </c>
      <c r="CN60" s="2">
        <f t="shared" si="3"/>
        <v>1619149</v>
      </c>
      <c r="CO60" s="13"/>
    </row>
    <row r="61" spans="1:93" x14ac:dyDescent="0.2">
      <c r="A61" s="154" t="s">
        <v>58</v>
      </c>
      <c r="B61" s="155" t="s">
        <v>242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122</v>
      </c>
      <c r="S61" s="27">
        <v>0</v>
      </c>
      <c r="T61" s="27">
        <v>903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7889</v>
      </c>
      <c r="AC61" s="26">
        <v>645</v>
      </c>
      <c r="AD61" s="27">
        <v>0</v>
      </c>
      <c r="AE61" s="27">
        <v>0</v>
      </c>
      <c r="AF61" s="27">
        <v>0</v>
      </c>
      <c r="AG61" s="28">
        <v>0</v>
      </c>
      <c r="AH61" s="27">
        <v>0</v>
      </c>
      <c r="AI61" s="27">
        <v>13490</v>
      </c>
      <c r="AJ61" s="28">
        <v>801</v>
      </c>
      <c r="AK61" s="27">
        <v>12503</v>
      </c>
      <c r="AL61" s="27">
        <v>2134</v>
      </c>
      <c r="AM61" s="28">
        <v>7693</v>
      </c>
      <c r="AN61" s="27">
        <v>0</v>
      </c>
      <c r="AO61" s="27">
        <v>0</v>
      </c>
      <c r="AP61" s="27">
        <v>0</v>
      </c>
      <c r="AQ61" s="27">
        <v>0</v>
      </c>
      <c r="AR61" s="28">
        <v>0</v>
      </c>
      <c r="AS61" s="27">
        <v>0</v>
      </c>
      <c r="AT61" s="28">
        <v>22</v>
      </c>
      <c r="AU61" s="27">
        <v>0</v>
      </c>
      <c r="AV61" s="27">
        <v>0</v>
      </c>
      <c r="AW61" s="27">
        <v>0</v>
      </c>
      <c r="AX61" s="27">
        <v>0</v>
      </c>
      <c r="AY61" s="27">
        <v>369</v>
      </c>
      <c r="AZ61" s="28">
        <v>0</v>
      </c>
      <c r="BA61" s="27">
        <v>1168522</v>
      </c>
      <c r="BB61" s="27">
        <v>0</v>
      </c>
      <c r="BC61" s="28">
        <v>0</v>
      </c>
      <c r="BD61" s="29">
        <v>2104</v>
      </c>
      <c r="BE61" s="27">
        <v>0</v>
      </c>
      <c r="BF61" s="27">
        <v>2583</v>
      </c>
      <c r="BG61" s="27">
        <v>0</v>
      </c>
      <c r="BH61" s="27">
        <v>0</v>
      </c>
      <c r="BI61" s="27">
        <v>1864</v>
      </c>
      <c r="BJ61" s="27">
        <v>4229</v>
      </c>
      <c r="BK61" s="28">
        <v>0</v>
      </c>
      <c r="BL61" s="27">
        <v>3931</v>
      </c>
      <c r="BM61" s="27">
        <v>0</v>
      </c>
      <c r="BN61" s="27">
        <v>0</v>
      </c>
      <c r="BO61" s="27">
        <v>0</v>
      </c>
      <c r="BP61" s="27">
        <v>0</v>
      </c>
      <c r="BQ61" s="28">
        <v>32694</v>
      </c>
      <c r="BR61" s="29">
        <v>0</v>
      </c>
      <c r="BS61" s="29">
        <v>572</v>
      </c>
      <c r="BT61" s="27">
        <v>1</v>
      </c>
      <c r="BU61" s="27">
        <v>51</v>
      </c>
      <c r="BV61" s="28">
        <v>70</v>
      </c>
      <c r="BW61" s="27">
        <v>8</v>
      </c>
      <c r="BX61" s="27">
        <v>0</v>
      </c>
      <c r="BY61" s="27">
        <v>0</v>
      </c>
      <c r="BZ61" s="28">
        <v>32</v>
      </c>
      <c r="CA61" s="27">
        <v>5681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79">
        <f t="shared" si="4"/>
        <v>1268913</v>
      </c>
      <c r="CH61" s="30">
        <v>8267</v>
      </c>
      <c r="CI61" s="19">
        <v>0</v>
      </c>
      <c r="CJ61" s="30">
        <v>0</v>
      </c>
      <c r="CK61" s="30">
        <v>0</v>
      </c>
      <c r="CL61" s="30">
        <v>0</v>
      </c>
      <c r="CM61" s="31">
        <v>63886</v>
      </c>
      <c r="CN61" s="3">
        <f t="shared" si="3"/>
        <v>1341066</v>
      </c>
      <c r="CO61" s="13"/>
    </row>
    <row r="62" spans="1:93" x14ac:dyDescent="0.2">
      <c r="A62" s="156" t="s">
        <v>59</v>
      </c>
      <c r="B62" s="157" t="s">
        <v>243</v>
      </c>
      <c r="C62" s="22">
        <v>7</v>
      </c>
      <c r="D62" s="22">
        <v>8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1">
        <v>1</v>
      </c>
      <c r="AD62" s="22">
        <v>0</v>
      </c>
      <c r="AE62" s="22">
        <v>0</v>
      </c>
      <c r="AF62" s="22">
        <v>1354</v>
      </c>
      <c r="AG62" s="23">
        <v>17</v>
      </c>
      <c r="AH62" s="22">
        <v>16</v>
      </c>
      <c r="AI62" s="22">
        <v>1</v>
      </c>
      <c r="AJ62" s="23">
        <v>39</v>
      </c>
      <c r="AK62" s="22">
        <v>3665</v>
      </c>
      <c r="AL62" s="22">
        <v>3337</v>
      </c>
      <c r="AM62" s="23">
        <v>423</v>
      </c>
      <c r="AN62" s="22">
        <v>3018</v>
      </c>
      <c r="AO62" s="22">
        <v>0</v>
      </c>
      <c r="AP62" s="22">
        <v>0</v>
      </c>
      <c r="AQ62" s="22">
        <v>3255</v>
      </c>
      <c r="AR62" s="23">
        <v>0</v>
      </c>
      <c r="AS62" s="22">
        <v>5</v>
      </c>
      <c r="AT62" s="23">
        <v>5</v>
      </c>
      <c r="AU62" s="22">
        <v>1</v>
      </c>
      <c r="AV62" s="22">
        <v>0</v>
      </c>
      <c r="AW62" s="22">
        <v>114</v>
      </c>
      <c r="AX62" s="22">
        <v>0</v>
      </c>
      <c r="AY62" s="22">
        <v>128</v>
      </c>
      <c r="AZ62" s="23">
        <v>13</v>
      </c>
      <c r="BA62" s="22">
        <v>65</v>
      </c>
      <c r="BB62" s="22">
        <v>1161451</v>
      </c>
      <c r="BC62" s="23">
        <v>2</v>
      </c>
      <c r="BD62" s="24">
        <v>61</v>
      </c>
      <c r="BE62" s="22">
        <v>0</v>
      </c>
      <c r="BF62" s="22">
        <v>0</v>
      </c>
      <c r="BG62" s="22">
        <v>49</v>
      </c>
      <c r="BH62" s="22">
        <v>267</v>
      </c>
      <c r="BI62" s="22">
        <v>0</v>
      </c>
      <c r="BJ62" s="22">
        <v>53</v>
      </c>
      <c r="BK62" s="23">
        <v>15</v>
      </c>
      <c r="BL62" s="22">
        <v>0</v>
      </c>
      <c r="BM62" s="22">
        <v>0</v>
      </c>
      <c r="BN62" s="22">
        <v>36</v>
      </c>
      <c r="BO62" s="22">
        <v>0</v>
      </c>
      <c r="BP62" s="22">
        <v>75</v>
      </c>
      <c r="BQ62" s="23">
        <v>0</v>
      </c>
      <c r="BR62" s="24">
        <v>1</v>
      </c>
      <c r="BS62" s="24">
        <v>3324</v>
      </c>
      <c r="BT62" s="22">
        <v>1027</v>
      </c>
      <c r="BU62" s="22">
        <v>639</v>
      </c>
      <c r="BV62" s="23">
        <v>323</v>
      </c>
      <c r="BW62" s="22">
        <v>140</v>
      </c>
      <c r="BX62" s="22">
        <v>269</v>
      </c>
      <c r="BY62" s="22">
        <v>0</v>
      </c>
      <c r="BZ62" s="23">
        <v>115</v>
      </c>
      <c r="CA62" s="22">
        <v>1124</v>
      </c>
      <c r="CB62" s="22">
        <v>0</v>
      </c>
      <c r="CC62" s="23">
        <v>20</v>
      </c>
      <c r="CD62" s="22">
        <v>0</v>
      </c>
      <c r="CE62" s="23">
        <v>0</v>
      </c>
      <c r="CF62" s="22">
        <v>0</v>
      </c>
      <c r="CG62" s="71">
        <f t="shared" si="4"/>
        <v>1184463</v>
      </c>
      <c r="CH62" s="18">
        <v>0</v>
      </c>
      <c r="CI62" s="25">
        <v>102190</v>
      </c>
      <c r="CJ62" s="18">
        <v>0</v>
      </c>
      <c r="CK62" s="18">
        <v>0</v>
      </c>
      <c r="CL62" s="18">
        <v>0</v>
      </c>
      <c r="CM62" s="20">
        <v>89316</v>
      </c>
      <c r="CN62" s="2">
        <f t="shared" si="3"/>
        <v>1375969</v>
      </c>
      <c r="CO62" s="13"/>
    </row>
    <row r="63" spans="1:93" x14ac:dyDescent="0.2">
      <c r="A63" s="156" t="s">
        <v>60</v>
      </c>
      <c r="B63" s="157" t="s">
        <v>244</v>
      </c>
      <c r="C63" s="22">
        <v>191</v>
      </c>
      <c r="D63" s="22">
        <v>664</v>
      </c>
      <c r="E63" s="22">
        <v>0</v>
      </c>
      <c r="F63" s="22">
        <v>4</v>
      </c>
      <c r="G63" s="22">
        <v>0</v>
      </c>
      <c r="H63" s="22">
        <v>0</v>
      </c>
      <c r="I63" s="22">
        <v>0</v>
      </c>
      <c r="J63" s="22">
        <v>0</v>
      </c>
      <c r="K63" s="22">
        <v>237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21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1">
        <v>4</v>
      </c>
      <c r="AD63" s="22">
        <v>0</v>
      </c>
      <c r="AE63" s="22">
        <v>0</v>
      </c>
      <c r="AF63" s="22">
        <v>0</v>
      </c>
      <c r="AG63" s="23">
        <v>0</v>
      </c>
      <c r="AH63" s="22">
        <v>0</v>
      </c>
      <c r="AI63" s="22">
        <v>0</v>
      </c>
      <c r="AJ63" s="23">
        <v>0</v>
      </c>
      <c r="AK63" s="22">
        <v>1401</v>
      </c>
      <c r="AL63" s="22">
        <v>6271</v>
      </c>
      <c r="AM63" s="23">
        <v>4797</v>
      </c>
      <c r="AN63" s="22">
        <v>458</v>
      </c>
      <c r="AO63" s="22">
        <v>0</v>
      </c>
      <c r="AP63" s="22">
        <v>0</v>
      </c>
      <c r="AQ63" s="22">
        <v>161</v>
      </c>
      <c r="AR63" s="23">
        <v>0</v>
      </c>
      <c r="AS63" s="22">
        <v>0</v>
      </c>
      <c r="AT63" s="23">
        <v>2397</v>
      </c>
      <c r="AU63" s="22">
        <v>0</v>
      </c>
      <c r="AV63" s="22">
        <v>0</v>
      </c>
      <c r="AW63" s="22">
        <v>0</v>
      </c>
      <c r="AX63" s="22">
        <v>0</v>
      </c>
      <c r="AY63" s="22">
        <v>15827</v>
      </c>
      <c r="AZ63" s="23">
        <v>293</v>
      </c>
      <c r="BA63" s="22">
        <v>0</v>
      </c>
      <c r="BB63" s="22">
        <v>0</v>
      </c>
      <c r="BC63" s="23">
        <v>562333</v>
      </c>
      <c r="BD63" s="24">
        <v>9163</v>
      </c>
      <c r="BE63" s="22">
        <v>2470</v>
      </c>
      <c r="BF63" s="22">
        <v>9110</v>
      </c>
      <c r="BG63" s="22">
        <v>0</v>
      </c>
      <c r="BH63" s="22">
        <v>0</v>
      </c>
      <c r="BI63" s="22">
        <v>12293</v>
      </c>
      <c r="BJ63" s="22">
        <v>2140</v>
      </c>
      <c r="BK63" s="23">
        <v>0</v>
      </c>
      <c r="BL63" s="22">
        <v>0</v>
      </c>
      <c r="BM63" s="22">
        <v>0</v>
      </c>
      <c r="BN63" s="22">
        <v>17</v>
      </c>
      <c r="BO63" s="22">
        <v>0</v>
      </c>
      <c r="BP63" s="22">
        <v>0</v>
      </c>
      <c r="BQ63" s="23">
        <v>4348</v>
      </c>
      <c r="BR63" s="24">
        <v>138191</v>
      </c>
      <c r="BS63" s="24">
        <v>3490</v>
      </c>
      <c r="BT63" s="22">
        <v>12</v>
      </c>
      <c r="BU63" s="22">
        <v>447</v>
      </c>
      <c r="BV63" s="23">
        <v>293</v>
      </c>
      <c r="BW63" s="22">
        <v>2</v>
      </c>
      <c r="BX63" s="22">
        <v>18</v>
      </c>
      <c r="BY63" s="22">
        <v>0</v>
      </c>
      <c r="BZ63" s="23">
        <v>52</v>
      </c>
      <c r="CA63" s="22">
        <v>1848</v>
      </c>
      <c r="CB63" s="22">
        <v>0</v>
      </c>
      <c r="CC63" s="23">
        <v>0</v>
      </c>
      <c r="CD63" s="22">
        <v>0</v>
      </c>
      <c r="CE63" s="23">
        <v>0</v>
      </c>
      <c r="CF63" s="22">
        <v>0</v>
      </c>
      <c r="CG63" s="71">
        <f t="shared" si="4"/>
        <v>778953</v>
      </c>
      <c r="CH63" s="18">
        <v>0</v>
      </c>
      <c r="CI63" s="25">
        <v>0</v>
      </c>
      <c r="CJ63" s="18">
        <v>0</v>
      </c>
      <c r="CK63" s="18">
        <v>0</v>
      </c>
      <c r="CL63" s="18">
        <v>0</v>
      </c>
      <c r="CM63" s="20">
        <v>41008</v>
      </c>
      <c r="CN63" s="2">
        <f t="shared" si="3"/>
        <v>819961</v>
      </c>
      <c r="CO63" s="13"/>
    </row>
    <row r="64" spans="1:93" x14ac:dyDescent="0.2">
      <c r="A64" s="158" t="s">
        <v>61</v>
      </c>
      <c r="B64" s="159" t="s">
        <v>245</v>
      </c>
      <c r="C64" s="33">
        <v>24153</v>
      </c>
      <c r="D64" s="33">
        <v>13755</v>
      </c>
      <c r="E64" s="33">
        <v>56</v>
      </c>
      <c r="F64" s="33">
        <v>2478</v>
      </c>
      <c r="G64" s="33">
        <v>15512</v>
      </c>
      <c r="H64" s="33">
        <v>2521</v>
      </c>
      <c r="I64" s="33">
        <v>2690</v>
      </c>
      <c r="J64" s="33">
        <v>250</v>
      </c>
      <c r="K64" s="33">
        <v>4974</v>
      </c>
      <c r="L64" s="33">
        <v>50</v>
      </c>
      <c r="M64" s="33">
        <v>1037</v>
      </c>
      <c r="N64" s="33">
        <v>15524</v>
      </c>
      <c r="O64" s="33">
        <v>5344</v>
      </c>
      <c r="P64" s="33">
        <v>400</v>
      </c>
      <c r="Q64" s="33">
        <v>2526</v>
      </c>
      <c r="R64" s="33">
        <v>2821</v>
      </c>
      <c r="S64" s="33">
        <v>2205</v>
      </c>
      <c r="T64" s="33">
        <v>15207</v>
      </c>
      <c r="U64" s="33">
        <v>4660</v>
      </c>
      <c r="V64" s="33">
        <v>1641</v>
      </c>
      <c r="W64" s="33">
        <v>8972</v>
      </c>
      <c r="X64" s="33">
        <v>157769</v>
      </c>
      <c r="Y64" s="33">
        <v>115</v>
      </c>
      <c r="Z64" s="33">
        <v>675</v>
      </c>
      <c r="AA64" s="33">
        <v>2257</v>
      </c>
      <c r="AB64" s="33">
        <v>1790</v>
      </c>
      <c r="AC64" s="32">
        <v>50766</v>
      </c>
      <c r="AD64" s="33">
        <v>13636</v>
      </c>
      <c r="AE64" s="33">
        <v>2</v>
      </c>
      <c r="AF64" s="33">
        <v>3462</v>
      </c>
      <c r="AG64" s="34">
        <v>185</v>
      </c>
      <c r="AH64" s="33">
        <v>22090</v>
      </c>
      <c r="AI64" s="33">
        <v>64403</v>
      </c>
      <c r="AJ64" s="34">
        <v>13928</v>
      </c>
      <c r="AK64" s="33">
        <v>8983</v>
      </c>
      <c r="AL64" s="33">
        <v>19007</v>
      </c>
      <c r="AM64" s="34">
        <v>166206</v>
      </c>
      <c r="AN64" s="33">
        <v>20582</v>
      </c>
      <c r="AO64" s="33">
        <v>3972</v>
      </c>
      <c r="AP64" s="33">
        <v>122</v>
      </c>
      <c r="AQ64" s="33">
        <v>11582</v>
      </c>
      <c r="AR64" s="34">
        <v>4841</v>
      </c>
      <c r="AS64" s="33">
        <v>27688</v>
      </c>
      <c r="AT64" s="34">
        <v>32154</v>
      </c>
      <c r="AU64" s="33">
        <v>2003</v>
      </c>
      <c r="AV64" s="33">
        <v>103</v>
      </c>
      <c r="AW64" s="33">
        <v>203</v>
      </c>
      <c r="AX64" s="33">
        <v>7067</v>
      </c>
      <c r="AY64" s="33">
        <v>3722</v>
      </c>
      <c r="AZ64" s="34">
        <v>7630</v>
      </c>
      <c r="BA64" s="33">
        <v>6</v>
      </c>
      <c r="BB64" s="33">
        <v>0</v>
      </c>
      <c r="BC64" s="34">
        <v>2859</v>
      </c>
      <c r="BD64" s="35">
        <v>10978358</v>
      </c>
      <c r="BE64" s="33">
        <v>21566</v>
      </c>
      <c r="BF64" s="33">
        <v>156724</v>
      </c>
      <c r="BG64" s="33">
        <v>26719</v>
      </c>
      <c r="BH64" s="33">
        <v>1469</v>
      </c>
      <c r="BI64" s="33">
        <v>12825</v>
      </c>
      <c r="BJ64" s="33">
        <v>5187</v>
      </c>
      <c r="BK64" s="34">
        <v>0</v>
      </c>
      <c r="BL64" s="33">
        <v>23352</v>
      </c>
      <c r="BM64" s="33">
        <v>1050</v>
      </c>
      <c r="BN64" s="33">
        <v>1358</v>
      </c>
      <c r="BO64" s="33">
        <v>74</v>
      </c>
      <c r="BP64" s="33">
        <v>6972</v>
      </c>
      <c r="BQ64" s="34">
        <v>143941</v>
      </c>
      <c r="BR64" s="35">
        <v>204528</v>
      </c>
      <c r="BS64" s="35">
        <v>26246</v>
      </c>
      <c r="BT64" s="33">
        <v>8169</v>
      </c>
      <c r="BU64" s="33">
        <v>3811</v>
      </c>
      <c r="BV64" s="34">
        <v>135</v>
      </c>
      <c r="BW64" s="33">
        <v>2499</v>
      </c>
      <c r="BX64" s="33">
        <v>1566</v>
      </c>
      <c r="BY64" s="33">
        <v>2732</v>
      </c>
      <c r="BZ64" s="34">
        <v>10097</v>
      </c>
      <c r="CA64" s="33">
        <v>2373</v>
      </c>
      <c r="CB64" s="33">
        <v>2</v>
      </c>
      <c r="CC64" s="34">
        <v>3448</v>
      </c>
      <c r="CD64" s="33">
        <v>0</v>
      </c>
      <c r="CE64" s="34">
        <v>0</v>
      </c>
      <c r="CF64" s="33">
        <v>0</v>
      </c>
      <c r="CG64" s="87">
        <f t="shared" si="4"/>
        <v>12421785</v>
      </c>
      <c r="CH64" s="36">
        <v>61952</v>
      </c>
      <c r="CI64" s="37">
        <v>0</v>
      </c>
      <c r="CJ64" s="36">
        <v>0</v>
      </c>
      <c r="CK64" s="36">
        <v>0</v>
      </c>
      <c r="CL64" s="36">
        <v>0</v>
      </c>
      <c r="CM64" s="38">
        <v>60404</v>
      </c>
      <c r="CN64" s="4">
        <f t="shared" si="3"/>
        <v>12544141</v>
      </c>
      <c r="CO64" s="13"/>
    </row>
    <row r="65" spans="1:93" x14ac:dyDescent="0.2">
      <c r="A65" s="156" t="s">
        <v>62</v>
      </c>
      <c r="B65" s="157" t="s">
        <v>246</v>
      </c>
      <c r="C65" s="22">
        <v>2054</v>
      </c>
      <c r="D65" s="22">
        <v>148</v>
      </c>
      <c r="E65" s="22">
        <v>0</v>
      </c>
      <c r="F65" s="22">
        <v>74</v>
      </c>
      <c r="G65" s="22">
        <v>329</v>
      </c>
      <c r="H65" s="22">
        <v>427</v>
      </c>
      <c r="I65" s="22">
        <v>298</v>
      </c>
      <c r="J65" s="22">
        <v>0</v>
      </c>
      <c r="K65" s="22">
        <v>1484</v>
      </c>
      <c r="L65" s="22">
        <v>222</v>
      </c>
      <c r="M65" s="22">
        <v>25</v>
      </c>
      <c r="N65" s="22">
        <v>21</v>
      </c>
      <c r="O65" s="22">
        <v>3569</v>
      </c>
      <c r="P65" s="22">
        <v>0</v>
      </c>
      <c r="Q65" s="22">
        <v>117</v>
      </c>
      <c r="R65" s="22">
        <v>36</v>
      </c>
      <c r="S65" s="22">
        <v>1190</v>
      </c>
      <c r="T65" s="22">
        <v>124</v>
      </c>
      <c r="U65" s="22">
        <v>0</v>
      </c>
      <c r="V65" s="22">
        <v>755</v>
      </c>
      <c r="W65" s="22">
        <v>39</v>
      </c>
      <c r="X65" s="22">
        <v>2441</v>
      </c>
      <c r="Y65" s="22">
        <v>16</v>
      </c>
      <c r="Z65" s="22">
        <v>21</v>
      </c>
      <c r="AA65" s="22">
        <v>42</v>
      </c>
      <c r="AB65" s="22">
        <v>403</v>
      </c>
      <c r="AC65" s="21">
        <v>19778</v>
      </c>
      <c r="AD65" s="22">
        <v>24</v>
      </c>
      <c r="AE65" s="22">
        <v>0</v>
      </c>
      <c r="AF65" s="22">
        <v>208</v>
      </c>
      <c r="AG65" s="23">
        <v>0</v>
      </c>
      <c r="AH65" s="22">
        <v>963</v>
      </c>
      <c r="AI65" s="22">
        <v>50</v>
      </c>
      <c r="AJ65" s="23">
        <v>1667</v>
      </c>
      <c r="AK65" s="22">
        <v>1753</v>
      </c>
      <c r="AL65" s="22">
        <v>82003</v>
      </c>
      <c r="AM65" s="23">
        <v>20761</v>
      </c>
      <c r="AN65" s="22">
        <v>2498</v>
      </c>
      <c r="AO65" s="22">
        <v>0</v>
      </c>
      <c r="AP65" s="22">
        <v>0</v>
      </c>
      <c r="AQ65" s="22">
        <v>1280</v>
      </c>
      <c r="AR65" s="23">
        <v>0</v>
      </c>
      <c r="AS65" s="22">
        <v>102</v>
      </c>
      <c r="AT65" s="23">
        <v>39</v>
      </c>
      <c r="AU65" s="22">
        <v>45</v>
      </c>
      <c r="AV65" s="22">
        <v>356</v>
      </c>
      <c r="AW65" s="22">
        <v>0</v>
      </c>
      <c r="AX65" s="22">
        <v>0</v>
      </c>
      <c r="AY65" s="22">
        <v>5834</v>
      </c>
      <c r="AZ65" s="23">
        <v>1629</v>
      </c>
      <c r="BA65" s="22">
        <v>0</v>
      </c>
      <c r="BB65" s="22">
        <v>0</v>
      </c>
      <c r="BC65" s="23">
        <v>0</v>
      </c>
      <c r="BD65" s="24">
        <v>21643</v>
      </c>
      <c r="BE65" s="22">
        <v>1602407</v>
      </c>
      <c r="BF65" s="22">
        <v>37807</v>
      </c>
      <c r="BG65" s="22">
        <v>1692</v>
      </c>
      <c r="BH65" s="22">
        <v>1136</v>
      </c>
      <c r="BI65" s="22">
        <v>1111</v>
      </c>
      <c r="BJ65" s="22">
        <v>452</v>
      </c>
      <c r="BK65" s="23">
        <v>0</v>
      </c>
      <c r="BL65" s="22">
        <v>556</v>
      </c>
      <c r="BM65" s="22">
        <v>0</v>
      </c>
      <c r="BN65" s="22">
        <v>1129</v>
      </c>
      <c r="BO65" s="22">
        <v>694</v>
      </c>
      <c r="BP65" s="22">
        <v>57</v>
      </c>
      <c r="BQ65" s="23">
        <v>5563</v>
      </c>
      <c r="BR65" s="24">
        <v>2987</v>
      </c>
      <c r="BS65" s="24">
        <v>1909</v>
      </c>
      <c r="BT65" s="22">
        <v>45</v>
      </c>
      <c r="BU65" s="22">
        <v>217</v>
      </c>
      <c r="BV65" s="23">
        <v>1118</v>
      </c>
      <c r="BW65" s="22">
        <v>7</v>
      </c>
      <c r="BX65" s="22">
        <v>116</v>
      </c>
      <c r="BY65" s="22">
        <v>0</v>
      </c>
      <c r="BZ65" s="23">
        <v>1771</v>
      </c>
      <c r="CA65" s="22">
        <v>8124</v>
      </c>
      <c r="CB65" s="22">
        <v>0</v>
      </c>
      <c r="CC65" s="23">
        <v>0</v>
      </c>
      <c r="CD65" s="22">
        <v>0</v>
      </c>
      <c r="CE65" s="23">
        <v>0</v>
      </c>
      <c r="CF65" s="22">
        <v>0</v>
      </c>
      <c r="CG65" s="71">
        <f t="shared" si="4"/>
        <v>1843366</v>
      </c>
      <c r="CH65" s="18">
        <v>39773</v>
      </c>
      <c r="CI65" s="25">
        <v>0</v>
      </c>
      <c r="CJ65" s="18">
        <v>0</v>
      </c>
      <c r="CK65" s="18">
        <v>0</v>
      </c>
      <c r="CL65" s="18">
        <v>0</v>
      </c>
      <c r="CM65" s="20">
        <v>330752</v>
      </c>
      <c r="CN65" s="2">
        <f t="shared" si="3"/>
        <v>2213891</v>
      </c>
      <c r="CO65" s="13"/>
    </row>
    <row r="66" spans="1:93" x14ac:dyDescent="0.2">
      <c r="A66" s="156" t="s">
        <v>63</v>
      </c>
      <c r="B66" s="157" t="s">
        <v>247</v>
      </c>
      <c r="C66" s="22">
        <v>2408</v>
      </c>
      <c r="D66" s="22">
        <v>0</v>
      </c>
      <c r="E66" s="22">
        <v>1723</v>
      </c>
      <c r="F66" s="22">
        <v>45</v>
      </c>
      <c r="G66" s="22">
        <v>3788</v>
      </c>
      <c r="H66" s="22">
        <v>417</v>
      </c>
      <c r="I66" s="22">
        <v>146</v>
      </c>
      <c r="J66" s="22">
        <v>0</v>
      </c>
      <c r="K66" s="22">
        <v>396</v>
      </c>
      <c r="L66" s="22">
        <v>4530</v>
      </c>
      <c r="M66" s="22">
        <v>641</v>
      </c>
      <c r="N66" s="22">
        <v>0</v>
      </c>
      <c r="O66" s="22">
        <v>659</v>
      </c>
      <c r="P66" s="22">
        <v>0</v>
      </c>
      <c r="Q66" s="22">
        <v>3698</v>
      </c>
      <c r="R66" s="22">
        <v>2601</v>
      </c>
      <c r="S66" s="22">
        <v>15890</v>
      </c>
      <c r="T66" s="22">
        <v>1544</v>
      </c>
      <c r="U66" s="22">
        <v>3417</v>
      </c>
      <c r="V66" s="22">
        <v>228</v>
      </c>
      <c r="W66" s="22">
        <v>1604</v>
      </c>
      <c r="X66" s="22">
        <v>72117</v>
      </c>
      <c r="Y66" s="22">
        <v>28</v>
      </c>
      <c r="Z66" s="22">
        <v>0</v>
      </c>
      <c r="AA66" s="22">
        <v>459</v>
      </c>
      <c r="AB66" s="22">
        <v>100</v>
      </c>
      <c r="AC66" s="21">
        <v>17327</v>
      </c>
      <c r="AD66" s="22">
        <v>0</v>
      </c>
      <c r="AE66" s="22">
        <v>0</v>
      </c>
      <c r="AF66" s="22">
        <v>695</v>
      </c>
      <c r="AG66" s="23">
        <v>0</v>
      </c>
      <c r="AH66" s="22">
        <v>6785</v>
      </c>
      <c r="AI66" s="22">
        <v>15</v>
      </c>
      <c r="AJ66" s="23">
        <v>2305</v>
      </c>
      <c r="AK66" s="22">
        <v>11519</v>
      </c>
      <c r="AL66" s="22">
        <v>68275</v>
      </c>
      <c r="AM66" s="23">
        <v>57483</v>
      </c>
      <c r="AN66" s="22">
        <v>3901</v>
      </c>
      <c r="AO66" s="22">
        <v>0</v>
      </c>
      <c r="AP66" s="22">
        <v>0</v>
      </c>
      <c r="AQ66" s="22">
        <v>0</v>
      </c>
      <c r="AR66" s="23">
        <v>0</v>
      </c>
      <c r="AS66" s="22">
        <v>14</v>
      </c>
      <c r="AT66" s="23">
        <v>2213</v>
      </c>
      <c r="AU66" s="22">
        <v>91</v>
      </c>
      <c r="AV66" s="22">
        <v>1047</v>
      </c>
      <c r="AW66" s="22">
        <v>0</v>
      </c>
      <c r="AX66" s="22">
        <v>235</v>
      </c>
      <c r="AY66" s="22">
        <v>80870</v>
      </c>
      <c r="AZ66" s="23">
        <v>16978</v>
      </c>
      <c r="BA66" s="22">
        <v>0</v>
      </c>
      <c r="BB66" s="22">
        <v>0</v>
      </c>
      <c r="BC66" s="23">
        <v>0</v>
      </c>
      <c r="BD66" s="24">
        <v>56985</v>
      </c>
      <c r="BE66" s="22">
        <v>28379</v>
      </c>
      <c r="BF66" s="22">
        <v>1579452</v>
      </c>
      <c r="BG66" s="22">
        <v>1980</v>
      </c>
      <c r="BH66" s="22">
        <v>6299</v>
      </c>
      <c r="BI66" s="22">
        <v>30628</v>
      </c>
      <c r="BJ66" s="22">
        <v>4586</v>
      </c>
      <c r="BK66" s="23">
        <v>0</v>
      </c>
      <c r="BL66" s="22">
        <v>3578</v>
      </c>
      <c r="BM66" s="22">
        <v>1764</v>
      </c>
      <c r="BN66" s="22">
        <v>0</v>
      </c>
      <c r="BO66" s="22">
        <v>203</v>
      </c>
      <c r="BP66" s="22">
        <v>2626</v>
      </c>
      <c r="BQ66" s="23">
        <v>68549</v>
      </c>
      <c r="BR66" s="24">
        <v>5551</v>
      </c>
      <c r="BS66" s="24">
        <v>6119</v>
      </c>
      <c r="BT66" s="22">
        <v>9829</v>
      </c>
      <c r="BU66" s="22">
        <v>4</v>
      </c>
      <c r="BV66" s="23">
        <v>0</v>
      </c>
      <c r="BW66" s="22">
        <v>582</v>
      </c>
      <c r="BX66" s="22">
        <v>115</v>
      </c>
      <c r="BY66" s="22">
        <v>0</v>
      </c>
      <c r="BZ66" s="23">
        <v>7353</v>
      </c>
      <c r="CA66" s="22">
        <v>111</v>
      </c>
      <c r="CB66" s="22">
        <v>0</v>
      </c>
      <c r="CC66" s="23">
        <v>4293</v>
      </c>
      <c r="CD66" s="22">
        <v>0</v>
      </c>
      <c r="CE66" s="23">
        <v>0</v>
      </c>
      <c r="CF66" s="22">
        <v>0</v>
      </c>
      <c r="CG66" s="71">
        <f t="shared" si="4"/>
        <v>2205178</v>
      </c>
      <c r="CH66" s="18">
        <v>27085</v>
      </c>
      <c r="CI66" s="25">
        <v>0</v>
      </c>
      <c r="CJ66" s="18">
        <v>0</v>
      </c>
      <c r="CK66" s="18">
        <v>0</v>
      </c>
      <c r="CL66" s="18">
        <v>0</v>
      </c>
      <c r="CM66" s="20">
        <v>387679</v>
      </c>
      <c r="CN66" s="2">
        <f t="shared" si="3"/>
        <v>2619942</v>
      </c>
      <c r="CO66" s="13"/>
    </row>
    <row r="67" spans="1:93" x14ac:dyDescent="0.2">
      <c r="A67" s="156" t="s">
        <v>64</v>
      </c>
      <c r="B67" s="157" t="s">
        <v>248</v>
      </c>
      <c r="C67" s="22">
        <v>1609</v>
      </c>
      <c r="D67" s="22">
        <v>13</v>
      </c>
      <c r="E67" s="22">
        <v>0</v>
      </c>
      <c r="F67" s="22">
        <v>17</v>
      </c>
      <c r="G67" s="22">
        <v>655</v>
      </c>
      <c r="H67" s="22">
        <v>312</v>
      </c>
      <c r="I67" s="22">
        <v>0</v>
      </c>
      <c r="J67" s="22">
        <v>535</v>
      </c>
      <c r="K67" s="22">
        <v>7619</v>
      </c>
      <c r="L67" s="22">
        <v>0</v>
      </c>
      <c r="M67" s="22">
        <v>670</v>
      </c>
      <c r="N67" s="22">
        <v>1337</v>
      </c>
      <c r="O67" s="22">
        <v>874</v>
      </c>
      <c r="P67" s="22">
        <v>568</v>
      </c>
      <c r="Q67" s="22">
        <v>1750</v>
      </c>
      <c r="R67" s="22">
        <v>1010</v>
      </c>
      <c r="S67" s="22">
        <v>91</v>
      </c>
      <c r="T67" s="22">
        <v>3250</v>
      </c>
      <c r="U67" s="22">
        <v>2972</v>
      </c>
      <c r="V67" s="22">
        <v>7303</v>
      </c>
      <c r="W67" s="22">
        <v>8447</v>
      </c>
      <c r="X67" s="22">
        <v>338</v>
      </c>
      <c r="Y67" s="22">
        <v>55</v>
      </c>
      <c r="Z67" s="22">
        <v>0</v>
      </c>
      <c r="AA67" s="22">
        <v>1123</v>
      </c>
      <c r="AB67" s="22">
        <v>0</v>
      </c>
      <c r="AC67" s="21">
        <v>15208</v>
      </c>
      <c r="AD67" s="22">
        <v>2008</v>
      </c>
      <c r="AE67" s="22">
        <v>0</v>
      </c>
      <c r="AF67" s="22">
        <v>1852</v>
      </c>
      <c r="AG67" s="23">
        <v>0</v>
      </c>
      <c r="AH67" s="22">
        <v>34094</v>
      </c>
      <c r="AI67" s="22">
        <v>9059</v>
      </c>
      <c r="AJ67" s="23">
        <v>13291</v>
      </c>
      <c r="AK67" s="22">
        <v>1728</v>
      </c>
      <c r="AL67" s="22">
        <v>46837</v>
      </c>
      <c r="AM67" s="23">
        <v>26386</v>
      </c>
      <c r="AN67" s="22">
        <v>325</v>
      </c>
      <c r="AO67" s="22">
        <v>0</v>
      </c>
      <c r="AP67" s="22">
        <v>0</v>
      </c>
      <c r="AQ67" s="22">
        <v>0</v>
      </c>
      <c r="AR67" s="23">
        <v>0</v>
      </c>
      <c r="AS67" s="22">
        <v>0</v>
      </c>
      <c r="AT67" s="23">
        <v>749</v>
      </c>
      <c r="AU67" s="22">
        <v>18881</v>
      </c>
      <c r="AV67" s="22">
        <v>710</v>
      </c>
      <c r="AW67" s="22">
        <v>0</v>
      </c>
      <c r="AX67" s="22">
        <v>0</v>
      </c>
      <c r="AY67" s="22">
        <v>50199</v>
      </c>
      <c r="AZ67" s="23">
        <v>4777</v>
      </c>
      <c r="BA67" s="22">
        <v>0</v>
      </c>
      <c r="BB67" s="22">
        <v>0</v>
      </c>
      <c r="BC67" s="23">
        <v>0</v>
      </c>
      <c r="BD67" s="24">
        <v>12621</v>
      </c>
      <c r="BE67" s="22">
        <v>104</v>
      </c>
      <c r="BF67" s="22">
        <v>164055</v>
      </c>
      <c r="BG67" s="22">
        <v>1764971</v>
      </c>
      <c r="BH67" s="22">
        <v>8460</v>
      </c>
      <c r="BI67" s="22">
        <v>0</v>
      </c>
      <c r="BJ67" s="22">
        <v>36955</v>
      </c>
      <c r="BK67" s="23">
        <v>0</v>
      </c>
      <c r="BL67" s="22">
        <v>1530</v>
      </c>
      <c r="BM67" s="22">
        <v>0</v>
      </c>
      <c r="BN67" s="22">
        <v>0</v>
      </c>
      <c r="BO67" s="22">
        <v>0</v>
      </c>
      <c r="BP67" s="22">
        <v>474</v>
      </c>
      <c r="BQ67" s="23">
        <v>101059</v>
      </c>
      <c r="BR67" s="24">
        <v>2580</v>
      </c>
      <c r="BS67" s="24">
        <v>3051</v>
      </c>
      <c r="BT67" s="22">
        <v>4375</v>
      </c>
      <c r="BU67" s="22">
        <v>510</v>
      </c>
      <c r="BV67" s="23">
        <v>1413</v>
      </c>
      <c r="BW67" s="22">
        <v>544</v>
      </c>
      <c r="BX67" s="22">
        <v>1280</v>
      </c>
      <c r="BY67" s="22">
        <v>0</v>
      </c>
      <c r="BZ67" s="23">
        <v>271</v>
      </c>
      <c r="CA67" s="22">
        <v>7230</v>
      </c>
      <c r="CB67" s="22">
        <v>0</v>
      </c>
      <c r="CC67" s="23">
        <v>0</v>
      </c>
      <c r="CD67" s="22">
        <v>0</v>
      </c>
      <c r="CE67" s="23">
        <v>0</v>
      </c>
      <c r="CF67" s="22">
        <v>0</v>
      </c>
      <c r="CG67" s="71">
        <f t="shared" si="4"/>
        <v>2378135</v>
      </c>
      <c r="CH67" s="18">
        <v>45325</v>
      </c>
      <c r="CI67" s="25">
        <v>0</v>
      </c>
      <c r="CJ67" s="18">
        <v>0</v>
      </c>
      <c r="CK67" s="18">
        <v>0</v>
      </c>
      <c r="CL67" s="18">
        <v>0</v>
      </c>
      <c r="CM67" s="20">
        <v>155714</v>
      </c>
      <c r="CN67" s="2">
        <f t="shared" si="3"/>
        <v>2579174</v>
      </c>
      <c r="CO67" s="13"/>
    </row>
    <row r="68" spans="1:93" x14ac:dyDescent="0.2">
      <c r="A68" s="156" t="s">
        <v>65</v>
      </c>
      <c r="B68" s="157" t="s">
        <v>249</v>
      </c>
      <c r="C68" s="22">
        <v>319</v>
      </c>
      <c r="D68" s="22">
        <v>282</v>
      </c>
      <c r="E68" s="22">
        <v>0</v>
      </c>
      <c r="F68" s="22">
        <v>26</v>
      </c>
      <c r="G68" s="22">
        <v>1065</v>
      </c>
      <c r="H68" s="22">
        <v>167</v>
      </c>
      <c r="I68" s="22">
        <v>72</v>
      </c>
      <c r="J68" s="22">
        <v>0</v>
      </c>
      <c r="K68" s="22">
        <v>88</v>
      </c>
      <c r="L68" s="22">
        <v>0</v>
      </c>
      <c r="M68" s="22">
        <v>0</v>
      </c>
      <c r="N68" s="22">
        <v>1801</v>
      </c>
      <c r="O68" s="22">
        <v>6164</v>
      </c>
      <c r="P68" s="22">
        <v>4740</v>
      </c>
      <c r="Q68" s="22">
        <v>10467</v>
      </c>
      <c r="R68" s="22">
        <v>2942</v>
      </c>
      <c r="S68" s="22">
        <v>1970</v>
      </c>
      <c r="T68" s="22">
        <v>5963</v>
      </c>
      <c r="U68" s="22">
        <v>3373</v>
      </c>
      <c r="V68" s="22">
        <v>22939</v>
      </c>
      <c r="W68" s="22">
        <v>29824</v>
      </c>
      <c r="X68" s="22">
        <v>56072</v>
      </c>
      <c r="Y68" s="22">
        <v>4373</v>
      </c>
      <c r="Z68" s="22">
        <v>20</v>
      </c>
      <c r="AA68" s="22">
        <v>1042</v>
      </c>
      <c r="AB68" s="22">
        <v>3099</v>
      </c>
      <c r="AC68" s="21">
        <v>0</v>
      </c>
      <c r="AD68" s="22">
        <v>0</v>
      </c>
      <c r="AE68" s="22">
        <v>0</v>
      </c>
      <c r="AF68" s="22">
        <v>0</v>
      </c>
      <c r="AG68" s="23">
        <v>0</v>
      </c>
      <c r="AH68" s="22">
        <v>0</v>
      </c>
      <c r="AI68" s="22">
        <v>0</v>
      </c>
      <c r="AJ68" s="23">
        <v>76</v>
      </c>
      <c r="AK68" s="22">
        <v>77</v>
      </c>
      <c r="AL68" s="22">
        <v>10790</v>
      </c>
      <c r="AM68" s="23">
        <v>73</v>
      </c>
      <c r="AN68" s="22">
        <v>0</v>
      </c>
      <c r="AO68" s="22">
        <v>0</v>
      </c>
      <c r="AP68" s="22">
        <v>0</v>
      </c>
      <c r="AQ68" s="22">
        <v>138</v>
      </c>
      <c r="AR68" s="23">
        <v>0</v>
      </c>
      <c r="AS68" s="22">
        <v>0</v>
      </c>
      <c r="AT68" s="23">
        <v>0</v>
      </c>
      <c r="AU68" s="22">
        <v>52</v>
      </c>
      <c r="AV68" s="22">
        <v>417</v>
      </c>
      <c r="AW68" s="22">
        <v>0</v>
      </c>
      <c r="AX68" s="22">
        <v>61</v>
      </c>
      <c r="AY68" s="22">
        <v>25102</v>
      </c>
      <c r="AZ68" s="23">
        <v>371</v>
      </c>
      <c r="BA68" s="22">
        <v>0</v>
      </c>
      <c r="BB68" s="22">
        <v>0</v>
      </c>
      <c r="BC68" s="23">
        <v>0</v>
      </c>
      <c r="BD68" s="24">
        <v>21</v>
      </c>
      <c r="BE68" s="22">
        <v>686</v>
      </c>
      <c r="BF68" s="22">
        <v>898</v>
      </c>
      <c r="BG68" s="22">
        <v>5119</v>
      </c>
      <c r="BH68" s="22">
        <v>283188</v>
      </c>
      <c r="BI68" s="22">
        <v>24</v>
      </c>
      <c r="BJ68" s="22">
        <v>1428</v>
      </c>
      <c r="BK68" s="23">
        <v>0</v>
      </c>
      <c r="BL68" s="22">
        <v>0</v>
      </c>
      <c r="BM68" s="22">
        <v>0</v>
      </c>
      <c r="BN68" s="22">
        <v>0</v>
      </c>
      <c r="BO68" s="22">
        <v>30</v>
      </c>
      <c r="BP68" s="22">
        <v>41</v>
      </c>
      <c r="BQ68" s="23">
        <v>12757</v>
      </c>
      <c r="BR68" s="24">
        <v>5951</v>
      </c>
      <c r="BS68" s="24">
        <v>199322</v>
      </c>
      <c r="BT68" s="22">
        <v>307071</v>
      </c>
      <c r="BU68" s="22">
        <v>45</v>
      </c>
      <c r="BV68" s="23">
        <v>0</v>
      </c>
      <c r="BW68" s="22">
        <v>373</v>
      </c>
      <c r="BX68" s="22">
        <v>10262</v>
      </c>
      <c r="BY68" s="22">
        <v>0</v>
      </c>
      <c r="BZ68" s="23">
        <v>66</v>
      </c>
      <c r="CA68" s="22">
        <v>720</v>
      </c>
      <c r="CB68" s="22">
        <v>0</v>
      </c>
      <c r="CC68" s="23">
        <v>0</v>
      </c>
      <c r="CD68" s="22">
        <v>0</v>
      </c>
      <c r="CE68" s="23">
        <v>0</v>
      </c>
      <c r="CF68" s="22">
        <v>0</v>
      </c>
      <c r="CG68" s="71">
        <f t="shared" si="4"/>
        <v>1021967</v>
      </c>
      <c r="CH68" s="18">
        <v>3613</v>
      </c>
      <c r="CI68" s="25">
        <v>0</v>
      </c>
      <c r="CJ68" s="18">
        <v>0</v>
      </c>
      <c r="CK68" s="18">
        <v>0</v>
      </c>
      <c r="CL68" s="18">
        <v>0</v>
      </c>
      <c r="CM68" s="20">
        <v>141046</v>
      </c>
      <c r="CN68" s="2">
        <f t="shared" si="3"/>
        <v>1166626</v>
      </c>
      <c r="CO68" s="13"/>
    </row>
    <row r="69" spans="1:93" x14ac:dyDescent="0.2">
      <c r="A69" s="156" t="s">
        <v>66</v>
      </c>
      <c r="B69" s="157" t="s">
        <v>250</v>
      </c>
      <c r="C69" s="22">
        <v>4</v>
      </c>
      <c r="D69" s="22">
        <v>0</v>
      </c>
      <c r="E69" s="22">
        <v>0</v>
      </c>
      <c r="F69" s="22">
        <v>0</v>
      </c>
      <c r="G69" s="22">
        <v>1613</v>
      </c>
      <c r="H69" s="22">
        <v>0</v>
      </c>
      <c r="I69" s="22">
        <v>294</v>
      </c>
      <c r="J69" s="22">
        <v>178</v>
      </c>
      <c r="K69" s="22">
        <v>118</v>
      </c>
      <c r="L69" s="22">
        <v>1</v>
      </c>
      <c r="M69" s="22">
        <v>10062</v>
      </c>
      <c r="N69" s="22">
        <v>0</v>
      </c>
      <c r="O69" s="22">
        <v>0</v>
      </c>
      <c r="P69" s="22">
        <v>0</v>
      </c>
      <c r="Q69" s="22">
        <v>5</v>
      </c>
      <c r="R69" s="22">
        <v>283</v>
      </c>
      <c r="S69" s="22">
        <v>100</v>
      </c>
      <c r="T69" s="22">
        <v>320</v>
      </c>
      <c r="U69" s="22">
        <v>0</v>
      </c>
      <c r="V69" s="22">
        <v>1926</v>
      </c>
      <c r="W69" s="22">
        <v>123</v>
      </c>
      <c r="X69" s="22">
        <v>0</v>
      </c>
      <c r="Y69" s="22">
        <v>0</v>
      </c>
      <c r="Z69" s="22">
        <v>782</v>
      </c>
      <c r="AA69" s="22">
        <v>558</v>
      </c>
      <c r="AB69" s="22">
        <v>0</v>
      </c>
      <c r="AC69" s="21">
        <v>274</v>
      </c>
      <c r="AD69" s="22">
        <v>0</v>
      </c>
      <c r="AE69" s="22">
        <v>0</v>
      </c>
      <c r="AF69" s="22">
        <v>20</v>
      </c>
      <c r="AG69" s="23">
        <v>0</v>
      </c>
      <c r="AH69" s="22">
        <v>0</v>
      </c>
      <c r="AI69" s="22">
        <v>0</v>
      </c>
      <c r="AJ69" s="23">
        <v>181</v>
      </c>
      <c r="AK69" s="22">
        <v>818</v>
      </c>
      <c r="AL69" s="22">
        <v>87034</v>
      </c>
      <c r="AM69" s="23">
        <v>92084</v>
      </c>
      <c r="AN69" s="22">
        <v>2636</v>
      </c>
      <c r="AO69" s="22">
        <v>0</v>
      </c>
      <c r="AP69" s="22">
        <v>0</v>
      </c>
      <c r="AQ69" s="22">
        <v>484</v>
      </c>
      <c r="AR69" s="23">
        <v>0</v>
      </c>
      <c r="AS69" s="22">
        <v>278</v>
      </c>
      <c r="AT69" s="23">
        <v>2301</v>
      </c>
      <c r="AU69" s="22">
        <v>38417</v>
      </c>
      <c r="AV69" s="22">
        <v>73608</v>
      </c>
      <c r="AW69" s="22">
        <v>8604</v>
      </c>
      <c r="AX69" s="22">
        <v>0</v>
      </c>
      <c r="AY69" s="22">
        <v>53166</v>
      </c>
      <c r="AZ69" s="23">
        <v>2926</v>
      </c>
      <c r="BA69" s="22">
        <v>0</v>
      </c>
      <c r="BB69" s="22">
        <v>0</v>
      </c>
      <c r="BC69" s="23">
        <v>0</v>
      </c>
      <c r="BD69" s="24">
        <v>4093</v>
      </c>
      <c r="BE69" s="22">
        <v>708</v>
      </c>
      <c r="BF69" s="22">
        <v>9014</v>
      </c>
      <c r="BG69" s="22">
        <v>1133</v>
      </c>
      <c r="BH69" s="22">
        <v>1796</v>
      </c>
      <c r="BI69" s="22">
        <v>1413856</v>
      </c>
      <c r="BJ69" s="22">
        <v>9465</v>
      </c>
      <c r="BK69" s="23">
        <v>0</v>
      </c>
      <c r="BL69" s="22">
        <v>47</v>
      </c>
      <c r="BM69" s="22">
        <v>338</v>
      </c>
      <c r="BN69" s="22">
        <v>3544</v>
      </c>
      <c r="BO69" s="22">
        <v>0</v>
      </c>
      <c r="BP69" s="22">
        <v>0</v>
      </c>
      <c r="BQ69" s="23">
        <v>72776</v>
      </c>
      <c r="BR69" s="24">
        <v>684</v>
      </c>
      <c r="BS69" s="24">
        <v>7917</v>
      </c>
      <c r="BT69" s="22">
        <v>10</v>
      </c>
      <c r="BU69" s="22">
        <v>34</v>
      </c>
      <c r="BV69" s="23">
        <v>0</v>
      </c>
      <c r="BW69" s="22">
        <v>3021</v>
      </c>
      <c r="BX69" s="22">
        <v>1</v>
      </c>
      <c r="BY69" s="22">
        <v>0</v>
      </c>
      <c r="BZ69" s="23">
        <v>41370</v>
      </c>
      <c r="CA69" s="22">
        <v>608</v>
      </c>
      <c r="CB69" s="22">
        <v>0</v>
      </c>
      <c r="CC69" s="23">
        <v>187</v>
      </c>
      <c r="CD69" s="22">
        <v>0</v>
      </c>
      <c r="CE69" s="23">
        <v>0</v>
      </c>
      <c r="CF69" s="22">
        <v>0</v>
      </c>
      <c r="CG69" s="71">
        <f t="shared" ref="CG69:CG93" si="5">SUM(C69:CF69)</f>
        <v>1949800</v>
      </c>
      <c r="CH69" s="18">
        <v>31910</v>
      </c>
      <c r="CI69" s="25">
        <v>0</v>
      </c>
      <c r="CJ69" s="18">
        <v>0</v>
      </c>
      <c r="CK69" s="18">
        <v>0</v>
      </c>
      <c r="CL69" s="18">
        <v>0</v>
      </c>
      <c r="CM69" s="20">
        <v>152511</v>
      </c>
      <c r="CN69" s="2">
        <f t="shared" si="3"/>
        <v>2134221</v>
      </c>
      <c r="CO69" s="13"/>
    </row>
    <row r="70" spans="1:93" x14ac:dyDescent="0.2">
      <c r="A70" s="156" t="s">
        <v>67</v>
      </c>
      <c r="B70" s="157" t="s">
        <v>251</v>
      </c>
      <c r="C70" s="22">
        <v>308</v>
      </c>
      <c r="D70" s="22">
        <v>139</v>
      </c>
      <c r="E70" s="22">
        <v>0</v>
      </c>
      <c r="F70" s="22">
        <v>34</v>
      </c>
      <c r="G70" s="22">
        <v>16</v>
      </c>
      <c r="H70" s="22">
        <v>898</v>
      </c>
      <c r="I70" s="22">
        <v>2003</v>
      </c>
      <c r="J70" s="22">
        <v>0</v>
      </c>
      <c r="K70" s="22">
        <v>0</v>
      </c>
      <c r="L70" s="22">
        <v>0</v>
      </c>
      <c r="M70" s="22">
        <v>192</v>
      </c>
      <c r="N70" s="22">
        <v>8655</v>
      </c>
      <c r="O70" s="22">
        <v>191</v>
      </c>
      <c r="P70" s="22">
        <v>10</v>
      </c>
      <c r="Q70" s="22">
        <v>204</v>
      </c>
      <c r="R70" s="22">
        <v>0</v>
      </c>
      <c r="S70" s="22">
        <v>0</v>
      </c>
      <c r="T70" s="22">
        <v>788</v>
      </c>
      <c r="U70" s="22">
        <v>160</v>
      </c>
      <c r="V70" s="22">
        <v>15227</v>
      </c>
      <c r="W70" s="22">
        <v>32</v>
      </c>
      <c r="X70" s="22">
        <v>0</v>
      </c>
      <c r="Y70" s="22">
        <v>19</v>
      </c>
      <c r="Z70" s="22">
        <v>0</v>
      </c>
      <c r="AA70" s="22">
        <v>101</v>
      </c>
      <c r="AB70" s="22">
        <v>19014</v>
      </c>
      <c r="AC70" s="21">
        <v>34814</v>
      </c>
      <c r="AD70" s="22">
        <v>994</v>
      </c>
      <c r="AE70" s="22">
        <v>4</v>
      </c>
      <c r="AF70" s="22">
        <v>1851</v>
      </c>
      <c r="AG70" s="23">
        <v>0</v>
      </c>
      <c r="AH70" s="22">
        <v>566</v>
      </c>
      <c r="AI70" s="22">
        <v>0</v>
      </c>
      <c r="AJ70" s="23">
        <v>1292</v>
      </c>
      <c r="AK70" s="22">
        <v>81</v>
      </c>
      <c r="AL70" s="22">
        <v>7827</v>
      </c>
      <c r="AM70" s="23">
        <v>19689</v>
      </c>
      <c r="AN70" s="22">
        <v>55</v>
      </c>
      <c r="AO70" s="22">
        <v>0</v>
      </c>
      <c r="AP70" s="22">
        <v>0</v>
      </c>
      <c r="AQ70" s="22">
        <v>21925</v>
      </c>
      <c r="AR70" s="23">
        <v>0</v>
      </c>
      <c r="AS70" s="22">
        <v>0</v>
      </c>
      <c r="AT70" s="23">
        <v>1743</v>
      </c>
      <c r="AU70" s="22">
        <v>338</v>
      </c>
      <c r="AV70" s="22">
        <v>570</v>
      </c>
      <c r="AW70" s="22">
        <v>0</v>
      </c>
      <c r="AX70" s="22">
        <v>0</v>
      </c>
      <c r="AY70" s="22">
        <v>6946</v>
      </c>
      <c r="AZ70" s="23">
        <v>1720</v>
      </c>
      <c r="BA70" s="22">
        <v>0</v>
      </c>
      <c r="BB70" s="22">
        <v>0</v>
      </c>
      <c r="BC70" s="23">
        <v>0</v>
      </c>
      <c r="BD70" s="24">
        <v>1711</v>
      </c>
      <c r="BE70" s="22">
        <v>17</v>
      </c>
      <c r="BF70" s="22">
        <v>19093</v>
      </c>
      <c r="BG70" s="22">
        <v>7027</v>
      </c>
      <c r="BH70" s="22">
        <v>8969</v>
      </c>
      <c r="BI70" s="22">
        <v>884</v>
      </c>
      <c r="BJ70" s="22">
        <v>513022</v>
      </c>
      <c r="BK70" s="23">
        <v>0</v>
      </c>
      <c r="BL70" s="22">
        <v>0</v>
      </c>
      <c r="BM70" s="22">
        <v>11</v>
      </c>
      <c r="BN70" s="22">
        <v>0</v>
      </c>
      <c r="BO70" s="22">
        <v>20</v>
      </c>
      <c r="BP70" s="22">
        <v>0</v>
      </c>
      <c r="BQ70" s="23">
        <v>14506</v>
      </c>
      <c r="BR70" s="24">
        <v>2240</v>
      </c>
      <c r="BS70" s="24">
        <v>1003</v>
      </c>
      <c r="BT70" s="22">
        <v>201</v>
      </c>
      <c r="BU70" s="22">
        <v>304</v>
      </c>
      <c r="BV70" s="23">
        <v>0</v>
      </c>
      <c r="BW70" s="22">
        <v>4</v>
      </c>
      <c r="BX70" s="22">
        <v>121</v>
      </c>
      <c r="BY70" s="22">
        <v>0</v>
      </c>
      <c r="BZ70" s="23">
        <v>0</v>
      </c>
      <c r="CA70" s="22">
        <v>0</v>
      </c>
      <c r="CB70" s="22">
        <v>0</v>
      </c>
      <c r="CC70" s="23">
        <v>0</v>
      </c>
      <c r="CD70" s="22">
        <v>0</v>
      </c>
      <c r="CE70" s="23">
        <v>0</v>
      </c>
      <c r="CF70" s="22">
        <v>0</v>
      </c>
      <c r="CG70" s="71">
        <f t="shared" si="5"/>
        <v>717539</v>
      </c>
      <c r="CH70" s="18">
        <v>16365</v>
      </c>
      <c r="CI70" s="25">
        <v>0</v>
      </c>
      <c r="CJ70" s="18">
        <v>0</v>
      </c>
      <c r="CK70" s="18">
        <v>0</v>
      </c>
      <c r="CL70" s="18">
        <v>0</v>
      </c>
      <c r="CM70" s="20">
        <v>388808</v>
      </c>
      <c r="CN70" s="2">
        <f t="shared" ref="CN70:CN93" si="6">SUM(CG70:CM70)</f>
        <v>1122712</v>
      </c>
      <c r="CO70" s="13"/>
    </row>
    <row r="71" spans="1:93" x14ac:dyDescent="0.2">
      <c r="A71" s="160" t="s">
        <v>68</v>
      </c>
      <c r="B71" s="161" t="s">
        <v>252</v>
      </c>
      <c r="C71" s="40">
        <v>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39">
        <v>0</v>
      </c>
      <c r="AD71" s="40">
        <v>0</v>
      </c>
      <c r="AE71" s="40">
        <v>0</v>
      </c>
      <c r="AF71" s="40">
        <v>0</v>
      </c>
      <c r="AG71" s="41">
        <v>0</v>
      </c>
      <c r="AH71" s="40">
        <v>0</v>
      </c>
      <c r="AI71" s="40">
        <v>0</v>
      </c>
      <c r="AJ71" s="41">
        <v>0</v>
      </c>
      <c r="AK71" s="40">
        <v>0</v>
      </c>
      <c r="AL71" s="40">
        <v>0</v>
      </c>
      <c r="AM71" s="41">
        <v>0</v>
      </c>
      <c r="AN71" s="40">
        <v>0</v>
      </c>
      <c r="AO71" s="40">
        <v>0</v>
      </c>
      <c r="AP71" s="40">
        <v>0</v>
      </c>
      <c r="AQ71" s="40">
        <v>0</v>
      </c>
      <c r="AR71" s="41">
        <v>0</v>
      </c>
      <c r="AS71" s="40">
        <v>0</v>
      </c>
      <c r="AT71" s="41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0</v>
      </c>
      <c r="BA71" s="40">
        <v>0</v>
      </c>
      <c r="BB71" s="40">
        <v>0</v>
      </c>
      <c r="BC71" s="41">
        <v>0</v>
      </c>
      <c r="BD71" s="42">
        <v>0</v>
      </c>
      <c r="BE71" s="40">
        <v>0</v>
      </c>
      <c r="BF71" s="40">
        <v>0</v>
      </c>
      <c r="BG71" s="40">
        <v>0</v>
      </c>
      <c r="BH71" s="40">
        <v>16</v>
      </c>
      <c r="BI71" s="40">
        <v>0</v>
      </c>
      <c r="BJ71" s="40">
        <v>0</v>
      </c>
      <c r="BK71" s="41">
        <v>51547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1">
        <v>0</v>
      </c>
      <c r="BR71" s="42">
        <v>3463</v>
      </c>
      <c r="BS71" s="42">
        <v>206</v>
      </c>
      <c r="BT71" s="40">
        <v>0</v>
      </c>
      <c r="BU71" s="40">
        <v>0</v>
      </c>
      <c r="BV71" s="41">
        <v>0</v>
      </c>
      <c r="BW71" s="40">
        <v>0</v>
      </c>
      <c r="BX71" s="40">
        <v>0</v>
      </c>
      <c r="BY71" s="40">
        <v>0</v>
      </c>
      <c r="BZ71" s="41">
        <v>0</v>
      </c>
      <c r="CA71" s="40">
        <v>102</v>
      </c>
      <c r="CB71" s="40">
        <v>0</v>
      </c>
      <c r="CC71" s="41">
        <v>0</v>
      </c>
      <c r="CD71" s="40">
        <v>0</v>
      </c>
      <c r="CE71" s="41">
        <v>0</v>
      </c>
      <c r="CF71" s="40">
        <v>0</v>
      </c>
      <c r="CG71" s="71">
        <f t="shared" si="5"/>
        <v>55334</v>
      </c>
      <c r="CH71" s="43">
        <v>6085</v>
      </c>
      <c r="CI71" s="44">
        <v>0</v>
      </c>
      <c r="CJ71" s="43">
        <v>0</v>
      </c>
      <c r="CK71" s="43">
        <v>0</v>
      </c>
      <c r="CL71" s="43">
        <v>0</v>
      </c>
      <c r="CM71" s="45">
        <v>4944</v>
      </c>
      <c r="CN71" s="2">
        <f t="shared" si="6"/>
        <v>66363</v>
      </c>
      <c r="CO71" s="13"/>
    </row>
    <row r="72" spans="1:93" x14ac:dyDescent="0.2">
      <c r="A72" s="156" t="s">
        <v>69</v>
      </c>
      <c r="B72" s="157" t="s">
        <v>253</v>
      </c>
      <c r="C72" s="22">
        <v>7403</v>
      </c>
      <c r="D72" s="22">
        <v>172</v>
      </c>
      <c r="E72" s="22">
        <v>0</v>
      </c>
      <c r="F72" s="22">
        <v>2131</v>
      </c>
      <c r="G72" s="22">
        <v>3720</v>
      </c>
      <c r="H72" s="22">
        <v>2392</v>
      </c>
      <c r="I72" s="22">
        <v>1524</v>
      </c>
      <c r="J72" s="22">
        <v>321</v>
      </c>
      <c r="K72" s="22">
        <v>1324</v>
      </c>
      <c r="L72" s="22">
        <v>169</v>
      </c>
      <c r="M72" s="22">
        <v>2553</v>
      </c>
      <c r="N72" s="22">
        <v>92</v>
      </c>
      <c r="O72" s="22">
        <v>36</v>
      </c>
      <c r="P72" s="22">
        <v>26</v>
      </c>
      <c r="Q72" s="22">
        <v>2133</v>
      </c>
      <c r="R72" s="22">
        <v>389</v>
      </c>
      <c r="S72" s="22">
        <v>398</v>
      </c>
      <c r="T72" s="22">
        <v>1826</v>
      </c>
      <c r="U72" s="22">
        <v>8</v>
      </c>
      <c r="V72" s="22">
        <v>72</v>
      </c>
      <c r="W72" s="22">
        <v>477</v>
      </c>
      <c r="X72" s="22">
        <v>3936</v>
      </c>
      <c r="Y72" s="22">
        <v>38</v>
      </c>
      <c r="Z72" s="22">
        <v>0</v>
      </c>
      <c r="AA72" s="22">
        <v>24</v>
      </c>
      <c r="AB72" s="22">
        <v>4530</v>
      </c>
      <c r="AC72" s="21">
        <v>2478</v>
      </c>
      <c r="AD72" s="22">
        <v>75</v>
      </c>
      <c r="AE72" s="22">
        <v>0</v>
      </c>
      <c r="AF72" s="22">
        <v>3627</v>
      </c>
      <c r="AG72" s="23">
        <v>1</v>
      </c>
      <c r="AH72" s="22">
        <v>7795</v>
      </c>
      <c r="AI72" s="22">
        <v>1381</v>
      </c>
      <c r="AJ72" s="23">
        <v>3023</v>
      </c>
      <c r="AK72" s="22">
        <v>8403</v>
      </c>
      <c r="AL72" s="22">
        <v>85872</v>
      </c>
      <c r="AM72" s="23">
        <v>69875</v>
      </c>
      <c r="AN72" s="22">
        <v>10817</v>
      </c>
      <c r="AO72" s="22">
        <v>0</v>
      </c>
      <c r="AP72" s="22">
        <v>0</v>
      </c>
      <c r="AQ72" s="22">
        <v>8481</v>
      </c>
      <c r="AR72" s="23">
        <v>321</v>
      </c>
      <c r="AS72" s="22">
        <v>20</v>
      </c>
      <c r="AT72" s="23">
        <v>2330</v>
      </c>
      <c r="AU72" s="22">
        <v>0</v>
      </c>
      <c r="AV72" s="22">
        <v>2728</v>
      </c>
      <c r="AW72" s="22">
        <v>73</v>
      </c>
      <c r="AX72" s="22">
        <v>337</v>
      </c>
      <c r="AY72" s="22">
        <v>9391</v>
      </c>
      <c r="AZ72" s="23">
        <v>806</v>
      </c>
      <c r="BA72" s="22">
        <v>0</v>
      </c>
      <c r="BB72" s="22">
        <v>0</v>
      </c>
      <c r="BC72" s="23">
        <v>0</v>
      </c>
      <c r="BD72" s="24">
        <v>7935</v>
      </c>
      <c r="BE72" s="22">
        <v>2513</v>
      </c>
      <c r="BF72" s="22">
        <v>1913</v>
      </c>
      <c r="BG72" s="22">
        <v>254</v>
      </c>
      <c r="BH72" s="22">
        <v>64</v>
      </c>
      <c r="BI72" s="22">
        <v>3628</v>
      </c>
      <c r="BJ72" s="22">
        <v>488</v>
      </c>
      <c r="BK72" s="23">
        <v>0</v>
      </c>
      <c r="BL72" s="22">
        <v>473427</v>
      </c>
      <c r="BM72" s="22">
        <v>0</v>
      </c>
      <c r="BN72" s="22">
        <v>2</v>
      </c>
      <c r="BO72" s="22">
        <v>0</v>
      </c>
      <c r="BP72" s="22">
        <v>567</v>
      </c>
      <c r="BQ72" s="23">
        <v>1142</v>
      </c>
      <c r="BR72" s="24">
        <v>1755</v>
      </c>
      <c r="BS72" s="24">
        <v>2196</v>
      </c>
      <c r="BT72" s="22">
        <v>1192</v>
      </c>
      <c r="BU72" s="22">
        <v>84</v>
      </c>
      <c r="BV72" s="23">
        <v>0</v>
      </c>
      <c r="BW72" s="22">
        <v>36</v>
      </c>
      <c r="BX72" s="22">
        <v>73</v>
      </c>
      <c r="BY72" s="22">
        <v>0</v>
      </c>
      <c r="BZ72" s="23">
        <v>3753</v>
      </c>
      <c r="CA72" s="22">
        <v>421</v>
      </c>
      <c r="CB72" s="22">
        <v>442</v>
      </c>
      <c r="CC72" s="23">
        <v>0</v>
      </c>
      <c r="CD72" s="22">
        <v>0</v>
      </c>
      <c r="CE72" s="23">
        <v>0</v>
      </c>
      <c r="CF72" s="22">
        <v>0</v>
      </c>
      <c r="CG72" s="79">
        <f t="shared" si="5"/>
        <v>755413</v>
      </c>
      <c r="CH72" s="18">
        <v>15939</v>
      </c>
      <c r="CI72" s="25">
        <v>0</v>
      </c>
      <c r="CJ72" s="18">
        <v>0</v>
      </c>
      <c r="CK72" s="18">
        <v>0</v>
      </c>
      <c r="CL72" s="18">
        <v>0</v>
      </c>
      <c r="CM72" s="20">
        <v>829856</v>
      </c>
      <c r="CN72" s="3">
        <f t="shared" si="6"/>
        <v>1601208</v>
      </c>
      <c r="CO72" s="13"/>
    </row>
    <row r="73" spans="1:93" x14ac:dyDescent="0.2">
      <c r="A73" s="156" t="s">
        <v>70</v>
      </c>
      <c r="B73" s="157" t="s">
        <v>254</v>
      </c>
      <c r="C73" s="22">
        <v>504</v>
      </c>
      <c r="D73" s="22">
        <v>0</v>
      </c>
      <c r="E73" s="22">
        <v>0</v>
      </c>
      <c r="F73" s="22">
        <v>134</v>
      </c>
      <c r="G73" s="22">
        <v>262</v>
      </c>
      <c r="H73" s="22">
        <v>74</v>
      </c>
      <c r="I73" s="22">
        <v>0</v>
      </c>
      <c r="J73" s="22">
        <v>0</v>
      </c>
      <c r="K73" s="22">
        <v>385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273</v>
      </c>
      <c r="R73" s="22">
        <v>14</v>
      </c>
      <c r="S73" s="22">
        <v>0</v>
      </c>
      <c r="T73" s="22">
        <v>1738</v>
      </c>
      <c r="U73" s="22">
        <v>0</v>
      </c>
      <c r="V73" s="22">
        <v>14487</v>
      </c>
      <c r="W73" s="22">
        <v>86</v>
      </c>
      <c r="X73" s="22">
        <v>14650</v>
      </c>
      <c r="Y73" s="22">
        <v>0</v>
      </c>
      <c r="Z73" s="22">
        <v>0</v>
      </c>
      <c r="AA73" s="22">
        <v>66</v>
      </c>
      <c r="AB73" s="22">
        <v>0</v>
      </c>
      <c r="AC73" s="21">
        <v>89</v>
      </c>
      <c r="AD73" s="22">
        <v>0</v>
      </c>
      <c r="AE73" s="22">
        <v>0</v>
      </c>
      <c r="AF73" s="22">
        <v>54</v>
      </c>
      <c r="AG73" s="23">
        <v>0</v>
      </c>
      <c r="AH73" s="22">
        <v>3111</v>
      </c>
      <c r="AI73" s="22">
        <v>15482</v>
      </c>
      <c r="AJ73" s="23">
        <v>0</v>
      </c>
      <c r="AK73" s="22">
        <v>1708</v>
      </c>
      <c r="AL73" s="22">
        <v>17590</v>
      </c>
      <c r="AM73" s="23">
        <v>13088</v>
      </c>
      <c r="AN73" s="22">
        <v>2051</v>
      </c>
      <c r="AO73" s="22">
        <v>0</v>
      </c>
      <c r="AP73" s="22">
        <v>0</v>
      </c>
      <c r="AQ73" s="22">
        <v>0</v>
      </c>
      <c r="AR73" s="23">
        <v>0</v>
      </c>
      <c r="AS73" s="22">
        <v>0</v>
      </c>
      <c r="AT73" s="23">
        <v>32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3">
        <v>301</v>
      </c>
      <c r="BA73" s="22">
        <v>0</v>
      </c>
      <c r="BB73" s="22">
        <v>0</v>
      </c>
      <c r="BC73" s="23">
        <v>0</v>
      </c>
      <c r="BD73" s="24">
        <v>2745</v>
      </c>
      <c r="BE73" s="22">
        <v>2347</v>
      </c>
      <c r="BF73" s="22">
        <v>4605</v>
      </c>
      <c r="BG73" s="22">
        <v>250</v>
      </c>
      <c r="BH73" s="22">
        <v>0</v>
      </c>
      <c r="BI73" s="22">
        <v>6365</v>
      </c>
      <c r="BJ73" s="22">
        <v>427</v>
      </c>
      <c r="BK73" s="23">
        <v>0</v>
      </c>
      <c r="BL73" s="22">
        <v>0</v>
      </c>
      <c r="BM73" s="22">
        <v>410225</v>
      </c>
      <c r="BN73" s="22">
        <v>0</v>
      </c>
      <c r="BO73" s="22">
        <v>713</v>
      </c>
      <c r="BP73" s="22">
        <v>1350</v>
      </c>
      <c r="BQ73" s="23">
        <v>45005</v>
      </c>
      <c r="BR73" s="24">
        <v>920</v>
      </c>
      <c r="BS73" s="24">
        <v>5596</v>
      </c>
      <c r="BT73" s="22">
        <v>383</v>
      </c>
      <c r="BU73" s="22">
        <v>815</v>
      </c>
      <c r="BV73" s="23">
        <v>3209</v>
      </c>
      <c r="BW73" s="22">
        <v>201</v>
      </c>
      <c r="BX73" s="22">
        <v>1</v>
      </c>
      <c r="BY73" s="22">
        <v>0</v>
      </c>
      <c r="BZ73" s="23">
        <v>500</v>
      </c>
      <c r="CA73" s="22">
        <v>26207</v>
      </c>
      <c r="CB73" s="22">
        <v>0</v>
      </c>
      <c r="CC73" s="23">
        <v>560</v>
      </c>
      <c r="CD73" s="22">
        <v>0</v>
      </c>
      <c r="CE73" s="23">
        <v>0</v>
      </c>
      <c r="CF73" s="22">
        <v>0</v>
      </c>
      <c r="CG73" s="71">
        <f t="shared" si="5"/>
        <v>598603</v>
      </c>
      <c r="CH73" s="18">
        <v>22752</v>
      </c>
      <c r="CI73" s="25">
        <v>0</v>
      </c>
      <c r="CJ73" s="18">
        <v>0</v>
      </c>
      <c r="CK73" s="18">
        <v>0</v>
      </c>
      <c r="CL73" s="18">
        <v>0</v>
      </c>
      <c r="CM73" s="20">
        <v>0</v>
      </c>
      <c r="CN73" s="2">
        <f t="shared" si="6"/>
        <v>621355</v>
      </c>
      <c r="CO73" s="13"/>
    </row>
    <row r="74" spans="1:93" x14ac:dyDescent="0.2">
      <c r="A74" s="156" t="s">
        <v>71</v>
      </c>
      <c r="B74" s="157" t="s">
        <v>255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285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1">
        <v>0</v>
      </c>
      <c r="AD74" s="22">
        <v>0</v>
      </c>
      <c r="AE74" s="22">
        <v>0</v>
      </c>
      <c r="AF74" s="22">
        <v>0</v>
      </c>
      <c r="AG74" s="23">
        <v>0</v>
      </c>
      <c r="AH74" s="22">
        <v>83</v>
      </c>
      <c r="AI74" s="22">
        <v>0</v>
      </c>
      <c r="AJ74" s="23">
        <v>0</v>
      </c>
      <c r="AK74" s="22">
        <v>0</v>
      </c>
      <c r="AL74" s="22">
        <v>59</v>
      </c>
      <c r="AM74" s="23">
        <v>0</v>
      </c>
      <c r="AN74" s="22">
        <v>0</v>
      </c>
      <c r="AO74" s="22">
        <v>0</v>
      </c>
      <c r="AP74" s="22">
        <v>0</v>
      </c>
      <c r="AQ74" s="22">
        <v>53</v>
      </c>
      <c r="AR74" s="23">
        <v>0</v>
      </c>
      <c r="AS74" s="22">
        <v>0</v>
      </c>
      <c r="AT74" s="23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3">
        <v>14</v>
      </c>
      <c r="BA74" s="22">
        <v>0</v>
      </c>
      <c r="BB74" s="22">
        <v>0</v>
      </c>
      <c r="BC74" s="23">
        <v>0</v>
      </c>
      <c r="BD74" s="24">
        <v>93</v>
      </c>
      <c r="BE74" s="22">
        <v>0</v>
      </c>
      <c r="BF74" s="22">
        <v>196</v>
      </c>
      <c r="BG74" s="22">
        <v>0</v>
      </c>
      <c r="BH74" s="22">
        <v>0</v>
      </c>
      <c r="BI74" s="22">
        <v>0</v>
      </c>
      <c r="BJ74" s="22">
        <v>282</v>
      </c>
      <c r="BK74" s="23">
        <v>0</v>
      </c>
      <c r="BL74" s="22">
        <v>0</v>
      </c>
      <c r="BM74" s="22">
        <v>0</v>
      </c>
      <c r="BN74" s="22">
        <v>704215</v>
      </c>
      <c r="BO74" s="22">
        <v>0</v>
      </c>
      <c r="BP74" s="22">
        <v>0</v>
      </c>
      <c r="BQ74" s="23">
        <v>33432</v>
      </c>
      <c r="BR74" s="24">
        <v>121</v>
      </c>
      <c r="BS74" s="24">
        <v>1878</v>
      </c>
      <c r="BT74" s="22">
        <v>583</v>
      </c>
      <c r="BU74" s="22">
        <v>50</v>
      </c>
      <c r="BV74" s="23">
        <v>14</v>
      </c>
      <c r="BW74" s="22">
        <v>0</v>
      </c>
      <c r="BX74" s="22">
        <v>0</v>
      </c>
      <c r="BY74" s="22">
        <v>0</v>
      </c>
      <c r="BZ74" s="23">
        <v>197</v>
      </c>
      <c r="CA74" s="22">
        <v>1707</v>
      </c>
      <c r="CB74" s="22">
        <v>0</v>
      </c>
      <c r="CC74" s="23">
        <v>0</v>
      </c>
      <c r="CD74" s="22">
        <v>0</v>
      </c>
      <c r="CE74" s="23">
        <v>0</v>
      </c>
      <c r="CF74" s="22">
        <v>0</v>
      </c>
      <c r="CG74" s="71">
        <f t="shared" si="5"/>
        <v>743262</v>
      </c>
      <c r="CH74" s="18">
        <v>74360</v>
      </c>
      <c r="CI74" s="25">
        <v>0</v>
      </c>
      <c r="CJ74" s="18">
        <v>0</v>
      </c>
      <c r="CK74" s="18">
        <v>0</v>
      </c>
      <c r="CL74" s="18">
        <v>0</v>
      </c>
      <c r="CM74" s="20">
        <v>39741</v>
      </c>
      <c r="CN74" s="2">
        <f t="shared" si="6"/>
        <v>857363</v>
      </c>
      <c r="CO74" s="13"/>
    </row>
    <row r="75" spans="1:93" x14ac:dyDescent="0.2">
      <c r="A75" s="156" t="s">
        <v>72</v>
      </c>
      <c r="B75" s="157" t="s">
        <v>256</v>
      </c>
      <c r="C75" s="22">
        <v>55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1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219</v>
      </c>
      <c r="W75" s="22">
        <v>0</v>
      </c>
      <c r="X75" s="22">
        <v>51</v>
      </c>
      <c r="Y75" s="22">
        <v>0</v>
      </c>
      <c r="Z75" s="22">
        <v>0</v>
      </c>
      <c r="AA75" s="22">
        <v>0</v>
      </c>
      <c r="AB75" s="22">
        <v>0</v>
      </c>
      <c r="AC75" s="21">
        <v>225</v>
      </c>
      <c r="AD75" s="22">
        <v>0</v>
      </c>
      <c r="AE75" s="22">
        <v>0</v>
      </c>
      <c r="AF75" s="22">
        <v>0</v>
      </c>
      <c r="AG75" s="23">
        <v>0</v>
      </c>
      <c r="AH75" s="22">
        <v>0</v>
      </c>
      <c r="AI75" s="22">
        <v>0</v>
      </c>
      <c r="AJ75" s="23">
        <v>16069</v>
      </c>
      <c r="AK75" s="22">
        <v>0</v>
      </c>
      <c r="AL75" s="22">
        <v>0</v>
      </c>
      <c r="AM75" s="23">
        <v>0</v>
      </c>
      <c r="AN75" s="22">
        <v>0</v>
      </c>
      <c r="AO75" s="22">
        <v>0</v>
      </c>
      <c r="AP75" s="22">
        <v>0</v>
      </c>
      <c r="AQ75" s="22">
        <v>0</v>
      </c>
      <c r="AR75" s="23">
        <v>0</v>
      </c>
      <c r="AS75" s="22">
        <v>120</v>
      </c>
      <c r="AT75" s="23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2707</v>
      </c>
      <c r="AZ75" s="23">
        <v>0</v>
      </c>
      <c r="BA75" s="22">
        <v>0</v>
      </c>
      <c r="BB75" s="22">
        <v>0</v>
      </c>
      <c r="BC75" s="23">
        <v>0</v>
      </c>
      <c r="BD75" s="24">
        <v>46</v>
      </c>
      <c r="BE75" s="22">
        <v>0</v>
      </c>
      <c r="BF75" s="22">
        <v>2242</v>
      </c>
      <c r="BG75" s="22">
        <v>345</v>
      </c>
      <c r="BH75" s="22">
        <v>0</v>
      </c>
      <c r="BI75" s="22">
        <v>0</v>
      </c>
      <c r="BJ75" s="22">
        <v>916</v>
      </c>
      <c r="BK75" s="23">
        <v>0</v>
      </c>
      <c r="BL75" s="22">
        <v>0</v>
      </c>
      <c r="BM75" s="22">
        <v>0</v>
      </c>
      <c r="BN75" s="22">
        <v>0</v>
      </c>
      <c r="BO75" s="22">
        <v>369359</v>
      </c>
      <c r="BP75" s="22">
        <v>1440</v>
      </c>
      <c r="BQ75" s="23">
        <v>16604</v>
      </c>
      <c r="BR75" s="24">
        <v>461</v>
      </c>
      <c r="BS75" s="24">
        <v>125</v>
      </c>
      <c r="BT75" s="22">
        <v>699</v>
      </c>
      <c r="BU75" s="22">
        <v>536</v>
      </c>
      <c r="BV75" s="23">
        <v>96</v>
      </c>
      <c r="BW75" s="22">
        <v>412</v>
      </c>
      <c r="BX75" s="22">
        <v>0</v>
      </c>
      <c r="BY75" s="22">
        <v>0</v>
      </c>
      <c r="BZ75" s="23">
        <v>2</v>
      </c>
      <c r="CA75" s="22">
        <v>1516</v>
      </c>
      <c r="CB75" s="22">
        <v>0</v>
      </c>
      <c r="CC75" s="23">
        <v>0</v>
      </c>
      <c r="CD75" s="22">
        <v>0</v>
      </c>
      <c r="CE75" s="23">
        <v>0</v>
      </c>
      <c r="CF75" s="22">
        <v>0</v>
      </c>
      <c r="CG75" s="71">
        <f t="shared" si="5"/>
        <v>414246</v>
      </c>
      <c r="CH75" s="18">
        <v>9617</v>
      </c>
      <c r="CI75" s="25">
        <v>0</v>
      </c>
      <c r="CJ75" s="18">
        <v>0</v>
      </c>
      <c r="CK75" s="18">
        <v>0</v>
      </c>
      <c r="CL75" s="18">
        <v>0</v>
      </c>
      <c r="CM75" s="20">
        <v>21</v>
      </c>
      <c r="CN75" s="2">
        <f t="shared" si="6"/>
        <v>423884</v>
      </c>
      <c r="CO75" s="13"/>
    </row>
    <row r="76" spans="1:93" x14ac:dyDescent="0.2">
      <c r="A76" s="156" t="s">
        <v>73</v>
      </c>
      <c r="B76" s="157" t="s">
        <v>257</v>
      </c>
      <c r="C76" s="22">
        <v>3066</v>
      </c>
      <c r="D76" s="22">
        <v>134</v>
      </c>
      <c r="E76" s="22">
        <v>0</v>
      </c>
      <c r="F76" s="22">
        <v>0</v>
      </c>
      <c r="G76" s="22">
        <v>62</v>
      </c>
      <c r="H76" s="22">
        <v>254</v>
      </c>
      <c r="I76" s="22">
        <v>334</v>
      </c>
      <c r="J76" s="22">
        <v>0</v>
      </c>
      <c r="K76" s="22">
        <v>861</v>
      </c>
      <c r="L76" s="22">
        <v>1092</v>
      </c>
      <c r="M76" s="22">
        <v>0</v>
      </c>
      <c r="N76" s="22">
        <v>258</v>
      </c>
      <c r="O76" s="22">
        <v>0</v>
      </c>
      <c r="P76" s="22">
        <v>0</v>
      </c>
      <c r="Q76" s="22">
        <v>361</v>
      </c>
      <c r="R76" s="22">
        <v>0</v>
      </c>
      <c r="S76" s="22">
        <v>0</v>
      </c>
      <c r="T76" s="22">
        <v>1023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616</v>
      </c>
      <c r="AB76" s="22">
        <v>5499</v>
      </c>
      <c r="AC76" s="21">
        <v>1072</v>
      </c>
      <c r="AD76" s="22">
        <v>0</v>
      </c>
      <c r="AE76" s="22">
        <v>0</v>
      </c>
      <c r="AF76" s="22">
        <v>6155</v>
      </c>
      <c r="AG76" s="23">
        <v>325</v>
      </c>
      <c r="AH76" s="22">
        <v>31</v>
      </c>
      <c r="AI76" s="22">
        <v>197</v>
      </c>
      <c r="AJ76" s="23">
        <v>5892</v>
      </c>
      <c r="AK76" s="22">
        <v>270</v>
      </c>
      <c r="AL76" s="22">
        <v>12021</v>
      </c>
      <c r="AM76" s="23">
        <v>6364</v>
      </c>
      <c r="AN76" s="22">
        <v>16375</v>
      </c>
      <c r="AO76" s="22">
        <v>45</v>
      </c>
      <c r="AP76" s="22">
        <v>0</v>
      </c>
      <c r="AQ76" s="22">
        <v>6499</v>
      </c>
      <c r="AR76" s="23">
        <v>0</v>
      </c>
      <c r="AS76" s="22">
        <v>0</v>
      </c>
      <c r="AT76" s="23">
        <v>864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3">
        <v>0</v>
      </c>
      <c r="BA76" s="22">
        <v>0</v>
      </c>
      <c r="BB76" s="22">
        <v>0</v>
      </c>
      <c r="BC76" s="23">
        <v>0</v>
      </c>
      <c r="BD76" s="24">
        <v>15201</v>
      </c>
      <c r="BE76" s="22">
        <v>95</v>
      </c>
      <c r="BF76" s="22">
        <v>1451</v>
      </c>
      <c r="BG76" s="22">
        <v>241</v>
      </c>
      <c r="BH76" s="22">
        <v>172</v>
      </c>
      <c r="BI76" s="22">
        <v>1124</v>
      </c>
      <c r="BJ76" s="22">
        <v>0</v>
      </c>
      <c r="BK76" s="23">
        <v>0</v>
      </c>
      <c r="BL76" s="22">
        <v>0</v>
      </c>
      <c r="BM76" s="22">
        <v>1611</v>
      </c>
      <c r="BN76" s="22">
        <v>0</v>
      </c>
      <c r="BO76" s="22">
        <v>1441</v>
      </c>
      <c r="BP76" s="22">
        <v>624049</v>
      </c>
      <c r="BQ76" s="23">
        <v>3128</v>
      </c>
      <c r="BR76" s="24">
        <v>41</v>
      </c>
      <c r="BS76" s="24">
        <v>14720</v>
      </c>
      <c r="BT76" s="22">
        <v>1289</v>
      </c>
      <c r="BU76" s="22">
        <v>17935</v>
      </c>
      <c r="BV76" s="23">
        <v>611</v>
      </c>
      <c r="BW76" s="22">
        <v>0</v>
      </c>
      <c r="BX76" s="22">
        <v>0</v>
      </c>
      <c r="BY76" s="22">
        <v>0</v>
      </c>
      <c r="BZ76" s="23">
        <v>135</v>
      </c>
      <c r="CA76" s="22">
        <v>3924</v>
      </c>
      <c r="CB76" s="22">
        <v>0</v>
      </c>
      <c r="CC76" s="23">
        <v>4150</v>
      </c>
      <c r="CD76" s="22">
        <v>0</v>
      </c>
      <c r="CE76" s="23">
        <v>0</v>
      </c>
      <c r="CF76" s="22">
        <v>0</v>
      </c>
      <c r="CG76" s="71">
        <f t="shared" si="5"/>
        <v>760988</v>
      </c>
      <c r="CH76" s="18">
        <v>51202</v>
      </c>
      <c r="CI76" s="25">
        <v>0</v>
      </c>
      <c r="CJ76" s="18">
        <v>0</v>
      </c>
      <c r="CK76" s="18">
        <v>0</v>
      </c>
      <c r="CL76" s="18">
        <v>0</v>
      </c>
      <c r="CM76" s="20">
        <v>1565</v>
      </c>
      <c r="CN76" s="2">
        <f t="shared" si="6"/>
        <v>813755</v>
      </c>
      <c r="CO76" s="13"/>
    </row>
    <row r="77" spans="1:93" x14ac:dyDescent="0.2">
      <c r="A77" s="156" t="s">
        <v>74</v>
      </c>
      <c r="B77" s="157" t="s">
        <v>258</v>
      </c>
      <c r="C77" s="22">
        <v>4466</v>
      </c>
      <c r="D77" s="22">
        <v>508</v>
      </c>
      <c r="E77" s="22">
        <v>165</v>
      </c>
      <c r="F77" s="22">
        <v>0</v>
      </c>
      <c r="G77" s="22">
        <v>3882</v>
      </c>
      <c r="H77" s="22">
        <v>624</v>
      </c>
      <c r="I77" s="22">
        <v>391</v>
      </c>
      <c r="J77" s="22">
        <v>468</v>
      </c>
      <c r="K77" s="22">
        <v>2362</v>
      </c>
      <c r="L77" s="22">
        <v>598</v>
      </c>
      <c r="M77" s="22">
        <v>0</v>
      </c>
      <c r="N77" s="22">
        <v>85</v>
      </c>
      <c r="O77" s="22">
        <v>13115</v>
      </c>
      <c r="P77" s="22">
        <v>0</v>
      </c>
      <c r="Q77" s="22">
        <v>211</v>
      </c>
      <c r="R77" s="22">
        <v>1184</v>
      </c>
      <c r="S77" s="22">
        <v>78</v>
      </c>
      <c r="T77" s="22">
        <v>613</v>
      </c>
      <c r="U77" s="22">
        <v>1059</v>
      </c>
      <c r="V77" s="22">
        <v>32605</v>
      </c>
      <c r="W77" s="22">
        <v>2089</v>
      </c>
      <c r="X77" s="22">
        <v>1200</v>
      </c>
      <c r="Y77" s="22">
        <v>0</v>
      </c>
      <c r="Z77" s="22">
        <v>0</v>
      </c>
      <c r="AA77" s="22">
        <v>6094</v>
      </c>
      <c r="AB77" s="22">
        <v>25</v>
      </c>
      <c r="AC77" s="21">
        <v>8335</v>
      </c>
      <c r="AD77" s="22">
        <v>0</v>
      </c>
      <c r="AE77" s="22">
        <v>0</v>
      </c>
      <c r="AF77" s="22">
        <v>1046</v>
      </c>
      <c r="AG77" s="23">
        <v>0</v>
      </c>
      <c r="AH77" s="22">
        <v>1376</v>
      </c>
      <c r="AI77" s="22">
        <v>9739</v>
      </c>
      <c r="AJ77" s="23">
        <v>1358</v>
      </c>
      <c r="AK77" s="22">
        <v>2513</v>
      </c>
      <c r="AL77" s="22">
        <v>37978</v>
      </c>
      <c r="AM77" s="23">
        <v>34110</v>
      </c>
      <c r="AN77" s="22">
        <v>962</v>
      </c>
      <c r="AO77" s="22">
        <v>114</v>
      </c>
      <c r="AP77" s="22">
        <v>0</v>
      </c>
      <c r="AQ77" s="22">
        <v>13957</v>
      </c>
      <c r="AR77" s="23">
        <v>574</v>
      </c>
      <c r="AS77" s="22">
        <v>485</v>
      </c>
      <c r="AT77" s="23">
        <v>16324</v>
      </c>
      <c r="AU77" s="22">
        <v>149</v>
      </c>
      <c r="AV77" s="22">
        <v>1172</v>
      </c>
      <c r="AW77" s="22">
        <v>13</v>
      </c>
      <c r="AX77" s="22">
        <v>3706</v>
      </c>
      <c r="AY77" s="22">
        <v>8618</v>
      </c>
      <c r="AZ77" s="23">
        <v>4904</v>
      </c>
      <c r="BA77" s="22">
        <v>0</v>
      </c>
      <c r="BB77" s="22">
        <v>0</v>
      </c>
      <c r="BC77" s="23">
        <v>0</v>
      </c>
      <c r="BD77" s="24">
        <v>4004</v>
      </c>
      <c r="BE77" s="22">
        <v>9708</v>
      </c>
      <c r="BF77" s="22">
        <v>41436</v>
      </c>
      <c r="BG77" s="22">
        <v>3589</v>
      </c>
      <c r="BH77" s="22">
        <v>756</v>
      </c>
      <c r="BI77" s="22">
        <v>6480</v>
      </c>
      <c r="BJ77" s="22">
        <v>517</v>
      </c>
      <c r="BK77" s="23">
        <v>0</v>
      </c>
      <c r="BL77" s="22">
        <v>3932</v>
      </c>
      <c r="BM77" s="22">
        <v>234</v>
      </c>
      <c r="BN77" s="22">
        <v>502</v>
      </c>
      <c r="BO77" s="22">
        <v>791</v>
      </c>
      <c r="BP77" s="22">
        <v>2914</v>
      </c>
      <c r="BQ77" s="23">
        <v>1720760</v>
      </c>
      <c r="BR77" s="24">
        <v>348</v>
      </c>
      <c r="BS77" s="24">
        <v>1803</v>
      </c>
      <c r="BT77" s="22">
        <v>11</v>
      </c>
      <c r="BU77" s="22">
        <v>236</v>
      </c>
      <c r="BV77" s="23">
        <v>4358</v>
      </c>
      <c r="BW77" s="22">
        <v>39</v>
      </c>
      <c r="BX77" s="22">
        <v>32</v>
      </c>
      <c r="BY77" s="22">
        <v>17</v>
      </c>
      <c r="BZ77" s="23">
        <v>4532</v>
      </c>
      <c r="CA77" s="22">
        <v>2824</v>
      </c>
      <c r="CB77" s="22">
        <v>882</v>
      </c>
      <c r="CC77" s="23">
        <v>975</v>
      </c>
      <c r="CD77" s="22">
        <v>0</v>
      </c>
      <c r="CE77" s="23">
        <v>0</v>
      </c>
      <c r="CF77" s="22">
        <v>0</v>
      </c>
      <c r="CG77" s="71">
        <f t="shared" si="5"/>
        <v>2030935</v>
      </c>
      <c r="CH77" s="18">
        <v>56856</v>
      </c>
      <c r="CI77" s="25">
        <v>0</v>
      </c>
      <c r="CJ77" s="18">
        <v>0</v>
      </c>
      <c r="CK77" s="18">
        <v>0</v>
      </c>
      <c r="CL77" s="18">
        <v>0</v>
      </c>
      <c r="CM77" s="20">
        <v>187</v>
      </c>
      <c r="CN77" s="2">
        <f t="shared" si="6"/>
        <v>2087978</v>
      </c>
      <c r="CO77" s="13"/>
    </row>
    <row r="78" spans="1:93" x14ac:dyDescent="0.2">
      <c r="A78" s="158" t="s">
        <v>75</v>
      </c>
      <c r="B78" s="159" t="s">
        <v>259</v>
      </c>
      <c r="C78" s="33">
        <v>176</v>
      </c>
      <c r="D78" s="33">
        <v>75</v>
      </c>
      <c r="E78" s="33">
        <v>0</v>
      </c>
      <c r="F78" s="33">
        <v>46</v>
      </c>
      <c r="G78" s="33">
        <v>241</v>
      </c>
      <c r="H78" s="33">
        <v>0</v>
      </c>
      <c r="I78" s="33">
        <v>0</v>
      </c>
      <c r="J78" s="33">
        <v>0</v>
      </c>
      <c r="K78" s="33">
        <v>4473</v>
      </c>
      <c r="L78" s="33">
        <v>0</v>
      </c>
      <c r="M78" s="33">
        <v>0</v>
      </c>
      <c r="N78" s="33">
        <v>51</v>
      </c>
      <c r="O78" s="33">
        <v>140</v>
      </c>
      <c r="P78" s="33">
        <v>20</v>
      </c>
      <c r="Q78" s="33">
        <v>45</v>
      </c>
      <c r="R78" s="33">
        <v>252</v>
      </c>
      <c r="S78" s="33">
        <v>0</v>
      </c>
      <c r="T78" s="33">
        <v>342</v>
      </c>
      <c r="U78" s="33">
        <v>0</v>
      </c>
      <c r="V78" s="33">
        <v>0</v>
      </c>
      <c r="W78" s="33">
        <v>83</v>
      </c>
      <c r="X78" s="33">
        <v>0</v>
      </c>
      <c r="Y78" s="33">
        <v>0</v>
      </c>
      <c r="Z78" s="33">
        <v>0</v>
      </c>
      <c r="AA78" s="33">
        <v>15</v>
      </c>
      <c r="AB78" s="33">
        <v>0</v>
      </c>
      <c r="AC78" s="32">
        <v>345</v>
      </c>
      <c r="AD78" s="33">
        <v>0</v>
      </c>
      <c r="AE78" s="33">
        <v>0</v>
      </c>
      <c r="AF78" s="33">
        <v>261</v>
      </c>
      <c r="AG78" s="34">
        <v>0</v>
      </c>
      <c r="AH78" s="33">
        <v>676</v>
      </c>
      <c r="AI78" s="33">
        <v>0</v>
      </c>
      <c r="AJ78" s="34">
        <v>27</v>
      </c>
      <c r="AK78" s="33">
        <v>11</v>
      </c>
      <c r="AL78" s="33">
        <v>1757</v>
      </c>
      <c r="AM78" s="34">
        <v>20536</v>
      </c>
      <c r="AN78" s="33">
        <v>240</v>
      </c>
      <c r="AO78" s="33">
        <v>0</v>
      </c>
      <c r="AP78" s="33">
        <v>0</v>
      </c>
      <c r="AQ78" s="33">
        <v>0</v>
      </c>
      <c r="AR78" s="34">
        <v>0</v>
      </c>
      <c r="AS78" s="33">
        <v>0</v>
      </c>
      <c r="AT78" s="34">
        <v>10</v>
      </c>
      <c r="AU78" s="33">
        <v>204</v>
      </c>
      <c r="AV78" s="33">
        <v>748</v>
      </c>
      <c r="AW78" s="33">
        <v>0</v>
      </c>
      <c r="AX78" s="33">
        <v>0</v>
      </c>
      <c r="AY78" s="33">
        <v>1901</v>
      </c>
      <c r="AZ78" s="34">
        <v>153</v>
      </c>
      <c r="BA78" s="33">
        <v>0</v>
      </c>
      <c r="BB78" s="33">
        <v>0</v>
      </c>
      <c r="BC78" s="34">
        <v>0</v>
      </c>
      <c r="BD78" s="35">
        <v>962</v>
      </c>
      <c r="BE78" s="33">
        <v>0</v>
      </c>
      <c r="BF78" s="33">
        <v>2217</v>
      </c>
      <c r="BG78" s="33">
        <v>5779</v>
      </c>
      <c r="BH78" s="33">
        <v>93</v>
      </c>
      <c r="BI78" s="33">
        <v>0</v>
      </c>
      <c r="BJ78" s="33">
        <v>6061</v>
      </c>
      <c r="BK78" s="34">
        <v>0</v>
      </c>
      <c r="BL78" s="33">
        <v>0</v>
      </c>
      <c r="BM78" s="33">
        <v>0</v>
      </c>
      <c r="BN78" s="33">
        <v>0</v>
      </c>
      <c r="BO78" s="33">
        <v>23241</v>
      </c>
      <c r="BP78" s="33">
        <v>2</v>
      </c>
      <c r="BQ78" s="34">
        <v>707</v>
      </c>
      <c r="BR78" s="35">
        <v>7693378</v>
      </c>
      <c r="BS78" s="35">
        <v>742</v>
      </c>
      <c r="BT78" s="33">
        <v>9434</v>
      </c>
      <c r="BU78" s="33">
        <v>153</v>
      </c>
      <c r="BV78" s="34">
        <v>35</v>
      </c>
      <c r="BW78" s="33">
        <v>733</v>
      </c>
      <c r="BX78" s="33">
        <v>437</v>
      </c>
      <c r="BY78" s="33">
        <v>0</v>
      </c>
      <c r="BZ78" s="34">
        <v>0</v>
      </c>
      <c r="CA78" s="33">
        <v>3671</v>
      </c>
      <c r="CB78" s="33">
        <v>0</v>
      </c>
      <c r="CC78" s="34">
        <v>37</v>
      </c>
      <c r="CD78" s="33">
        <v>0</v>
      </c>
      <c r="CE78" s="34">
        <v>0</v>
      </c>
      <c r="CF78" s="33">
        <v>0</v>
      </c>
      <c r="CG78" s="87">
        <f t="shared" si="5"/>
        <v>7780510</v>
      </c>
      <c r="CH78" s="36">
        <v>0</v>
      </c>
      <c r="CI78" s="37">
        <v>218925</v>
      </c>
      <c r="CJ78" s="36">
        <v>0</v>
      </c>
      <c r="CK78" s="36">
        <v>0</v>
      </c>
      <c r="CL78" s="36">
        <v>0</v>
      </c>
      <c r="CM78" s="38">
        <v>16598</v>
      </c>
      <c r="CN78" s="4">
        <f t="shared" si="6"/>
        <v>8016033</v>
      </c>
      <c r="CO78" s="13"/>
    </row>
    <row r="79" spans="1:93" x14ac:dyDescent="0.2">
      <c r="A79" s="158" t="s">
        <v>76</v>
      </c>
      <c r="B79" s="159" t="s">
        <v>260</v>
      </c>
      <c r="C79" s="33">
        <v>584</v>
      </c>
      <c r="D79" s="33">
        <v>8</v>
      </c>
      <c r="E79" s="33">
        <v>0</v>
      </c>
      <c r="F79" s="33">
        <v>8</v>
      </c>
      <c r="G79" s="33">
        <v>129</v>
      </c>
      <c r="H79" s="33">
        <v>85</v>
      </c>
      <c r="I79" s="33">
        <v>0</v>
      </c>
      <c r="J79" s="33">
        <v>0</v>
      </c>
      <c r="K79" s="33">
        <v>835</v>
      </c>
      <c r="L79" s="33">
        <v>0</v>
      </c>
      <c r="M79" s="33">
        <v>0</v>
      </c>
      <c r="N79" s="33">
        <v>7</v>
      </c>
      <c r="O79" s="33">
        <v>189</v>
      </c>
      <c r="P79" s="33">
        <v>0</v>
      </c>
      <c r="Q79" s="33">
        <v>22</v>
      </c>
      <c r="R79" s="33">
        <v>0</v>
      </c>
      <c r="S79" s="33">
        <v>0</v>
      </c>
      <c r="T79" s="33">
        <v>109</v>
      </c>
      <c r="U79" s="33">
        <v>0</v>
      </c>
      <c r="V79" s="33">
        <v>2400</v>
      </c>
      <c r="W79" s="33">
        <v>2</v>
      </c>
      <c r="X79" s="33">
        <v>0</v>
      </c>
      <c r="Y79" s="33">
        <v>0</v>
      </c>
      <c r="Z79" s="33">
        <v>0</v>
      </c>
      <c r="AA79" s="33">
        <v>58</v>
      </c>
      <c r="AB79" s="33">
        <v>1</v>
      </c>
      <c r="AC79" s="32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64</v>
      </c>
      <c r="AI79" s="33">
        <v>0</v>
      </c>
      <c r="AJ79" s="34">
        <v>726</v>
      </c>
      <c r="AK79" s="33">
        <v>2782</v>
      </c>
      <c r="AL79" s="33">
        <v>1478</v>
      </c>
      <c r="AM79" s="34">
        <v>3064</v>
      </c>
      <c r="AN79" s="33">
        <v>1914</v>
      </c>
      <c r="AO79" s="33">
        <v>0</v>
      </c>
      <c r="AP79" s="33">
        <v>14</v>
      </c>
      <c r="AQ79" s="33">
        <v>16447</v>
      </c>
      <c r="AR79" s="34">
        <v>0</v>
      </c>
      <c r="AS79" s="33">
        <v>497</v>
      </c>
      <c r="AT79" s="34">
        <v>96</v>
      </c>
      <c r="AU79" s="33">
        <v>550</v>
      </c>
      <c r="AV79" s="33">
        <v>313</v>
      </c>
      <c r="AW79" s="33">
        <v>1433</v>
      </c>
      <c r="AX79" s="33">
        <v>0</v>
      </c>
      <c r="AY79" s="33">
        <v>1954</v>
      </c>
      <c r="AZ79" s="34">
        <v>15</v>
      </c>
      <c r="BA79" s="33">
        <v>0</v>
      </c>
      <c r="BB79" s="33">
        <v>0</v>
      </c>
      <c r="BC79" s="34">
        <v>0</v>
      </c>
      <c r="BD79" s="35">
        <v>48</v>
      </c>
      <c r="BE79" s="33">
        <v>2369</v>
      </c>
      <c r="BF79" s="33">
        <v>8122</v>
      </c>
      <c r="BG79" s="33">
        <v>3357</v>
      </c>
      <c r="BH79" s="33">
        <v>30</v>
      </c>
      <c r="BI79" s="33">
        <v>684</v>
      </c>
      <c r="BJ79" s="33">
        <v>1615</v>
      </c>
      <c r="BK79" s="34">
        <v>0</v>
      </c>
      <c r="BL79" s="33">
        <v>36</v>
      </c>
      <c r="BM79" s="33">
        <v>567</v>
      </c>
      <c r="BN79" s="33">
        <v>0</v>
      </c>
      <c r="BO79" s="33">
        <v>71</v>
      </c>
      <c r="BP79" s="33">
        <v>0</v>
      </c>
      <c r="BQ79" s="34">
        <v>2022</v>
      </c>
      <c r="BR79" s="35">
        <v>3936</v>
      </c>
      <c r="BS79" s="35">
        <v>3557779</v>
      </c>
      <c r="BT79" s="33">
        <v>3473</v>
      </c>
      <c r="BU79" s="33">
        <v>103</v>
      </c>
      <c r="BV79" s="34">
        <v>3425</v>
      </c>
      <c r="BW79" s="33">
        <v>176</v>
      </c>
      <c r="BX79" s="33">
        <v>2</v>
      </c>
      <c r="BY79" s="33">
        <v>0</v>
      </c>
      <c r="BZ79" s="34">
        <v>7273</v>
      </c>
      <c r="CA79" s="33">
        <v>29062</v>
      </c>
      <c r="CB79" s="33">
        <v>0</v>
      </c>
      <c r="CC79" s="34">
        <v>0</v>
      </c>
      <c r="CD79" s="33">
        <v>0</v>
      </c>
      <c r="CE79" s="34">
        <v>0</v>
      </c>
      <c r="CF79" s="33">
        <v>0</v>
      </c>
      <c r="CG79" s="71">
        <f t="shared" si="5"/>
        <v>3659934</v>
      </c>
      <c r="CH79" s="36">
        <v>0</v>
      </c>
      <c r="CI79" s="37">
        <v>0</v>
      </c>
      <c r="CJ79" s="36">
        <v>0</v>
      </c>
      <c r="CK79" s="36">
        <v>0</v>
      </c>
      <c r="CL79" s="36">
        <v>0</v>
      </c>
      <c r="CM79" s="38">
        <v>35578</v>
      </c>
      <c r="CN79" s="2">
        <f t="shared" si="6"/>
        <v>3695512</v>
      </c>
      <c r="CO79" s="13"/>
    </row>
    <row r="80" spans="1:93" x14ac:dyDescent="0.2">
      <c r="A80" s="156" t="s">
        <v>77</v>
      </c>
      <c r="B80" s="157" t="s">
        <v>169</v>
      </c>
      <c r="C80" s="22">
        <v>866</v>
      </c>
      <c r="D80" s="22">
        <v>0</v>
      </c>
      <c r="E80" s="22">
        <v>0</v>
      </c>
      <c r="F80" s="22">
        <v>1025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1000</v>
      </c>
      <c r="P80" s="22">
        <v>2627</v>
      </c>
      <c r="Q80" s="22">
        <v>0</v>
      </c>
      <c r="R80" s="22">
        <v>0</v>
      </c>
      <c r="S80" s="22">
        <v>17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3797</v>
      </c>
      <c r="AB80" s="22">
        <v>125</v>
      </c>
      <c r="AC80" s="21">
        <v>0</v>
      </c>
      <c r="AD80" s="22">
        <v>0</v>
      </c>
      <c r="AE80" s="22">
        <v>0</v>
      </c>
      <c r="AF80" s="22">
        <v>0</v>
      </c>
      <c r="AG80" s="23">
        <v>0</v>
      </c>
      <c r="AH80" s="22">
        <v>0</v>
      </c>
      <c r="AI80" s="22">
        <v>0</v>
      </c>
      <c r="AJ80" s="23">
        <v>0</v>
      </c>
      <c r="AK80" s="22">
        <v>0</v>
      </c>
      <c r="AL80" s="22">
        <v>7061</v>
      </c>
      <c r="AM80" s="23">
        <v>18063</v>
      </c>
      <c r="AN80" s="22">
        <v>0</v>
      </c>
      <c r="AO80" s="22">
        <v>0</v>
      </c>
      <c r="AP80" s="22">
        <v>0</v>
      </c>
      <c r="AQ80" s="22">
        <v>67</v>
      </c>
      <c r="AR80" s="23">
        <v>0</v>
      </c>
      <c r="AS80" s="22">
        <v>4</v>
      </c>
      <c r="AT80" s="23">
        <v>0</v>
      </c>
      <c r="AU80" s="22">
        <v>0</v>
      </c>
      <c r="AV80" s="22">
        <v>714</v>
      </c>
      <c r="AW80" s="22">
        <v>0</v>
      </c>
      <c r="AX80" s="22">
        <v>0</v>
      </c>
      <c r="AY80" s="22">
        <v>931</v>
      </c>
      <c r="AZ80" s="23">
        <v>0</v>
      </c>
      <c r="BA80" s="22">
        <v>0</v>
      </c>
      <c r="BB80" s="22">
        <v>0</v>
      </c>
      <c r="BC80" s="23">
        <v>0</v>
      </c>
      <c r="BD80" s="24">
        <v>5796</v>
      </c>
      <c r="BE80" s="22">
        <v>14870</v>
      </c>
      <c r="BF80" s="22">
        <v>11818</v>
      </c>
      <c r="BG80" s="22">
        <v>1921</v>
      </c>
      <c r="BH80" s="22">
        <v>328</v>
      </c>
      <c r="BI80" s="22">
        <v>1320</v>
      </c>
      <c r="BJ80" s="22">
        <v>472</v>
      </c>
      <c r="BK80" s="23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0</v>
      </c>
      <c r="BQ80" s="23">
        <v>50729</v>
      </c>
      <c r="BR80" s="24">
        <v>1539</v>
      </c>
      <c r="BS80" s="24">
        <v>34778</v>
      </c>
      <c r="BT80" s="22">
        <v>3875319</v>
      </c>
      <c r="BU80" s="22">
        <v>1632</v>
      </c>
      <c r="BV80" s="23">
        <v>4255</v>
      </c>
      <c r="BW80" s="22">
        <v>0</v>
      </c>
      <c r="BX80" s="22">
        <v>0</v>
      </c>
      <c r="BY80" s="22">
        <v>0</v>
      </c>
      <c r="BZ80" s="23">
        <v>1</v>
      </c>
      <c r="CA80" s="22">
        <v>592</v>
      </c>
      <c r="CB80" s="22">
        <v>0</v>
      </c>
      <c r="CC80" s="23">
        <v>3004</v>
      </c>
      <c r="CD80" s="22">
        <v>0</v>
      </c>
      <c r="CE80" s="23">
        <v>0</v>
      </c>
      <c r="CF80" s="22">
        <v>0</v>
      </c>
      <c r="CG80" s="79">
        <f t="shared" si="5"/>
        <v>4044671</v>
      </c>
      <c r="CH80" s="18">
        <v>0</v>
      </c>
      <c r="CI80" s="25">
        <v>0</v>
      </c>
      <c r="CJ80" s="18">
        <v>0</v>
      </c>
      <c r="CK80" s="18">
        <v>0</v>
      </c>
      <c r="CL80" s="18">
        <v>0</v>
      </c>
      <c r="CM80" s="20">
        <v>3489</v>
      </c>
      <c r="CN80" s="3">
        <f t="shared" si="6"/>
        <v>4048160</v>
      </c>
      <c r="CO80" s="13"/>
    </row>
    <row r="81" spans="1:98" x14ac:dyDescent="0.2">
      <c r="A81" s="156" t="s">
        <v>78</v>
      </c>
      <c r="B81" s="157" t="s">
        <v>261</v>
      </c>
      <c r="C81" s="22">
        <v>25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1">
        <v>0</v>
      </c>
      <c r="AD81" s="22">
        <v>0</v>
      </c>
      <c r="AE81" s="22">
        <v>0</v>
      </c>
      <c r="AF81" s="22">
        <v>0</v>
      </c>
      <c r="AG81" s="23">
        <v>0</v>
      </c>
      <c r="AH81" s="22">
        <v>0</v>
      </c>
      <c r="AI81" s="22">
        <v>0</v>
      </c>
      <c r="AJ81" s="23">
        <v>0</v>
      </c>
      <c r="AK81" s="22">
        <v>0</v>
      </c>
      <c r="AL81" s="22">
        <v>0</v>
      </c>
      <c r="AM81" s="23">
        <v>672</v>
      </c>
      <c r="AN81" s="22">
        <v>0</v>
      </c>
      <c r="AO81" s="22">
        <v>0</v>
      </c>
      <c r="AP81" s="22">
        <v>0</v>
      </c>
      <c r="AQ81" s="22">
        <v>0</v>
      </c>
      <c r="AR81" s="23">
        <v>0</v>
      </c>
      <c r="AS81" s="22">
        <v>0</v>
      </c>
      <c r="AT81" s="23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3">
        <v>0</v>
      </c>
      <c r="BD81" s="24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3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3">
        <v>0</v>
      </c>
      <c r="BR81" s="24">
        <v>2616</v>
      </c>
      <c r="BS81" s="24">
        <v>110</v>
      </c>
      <c r="BT81" s="22">
        <v>1652</v>
      </c>
      <c r="BU81" s="22">
        <v>538324</v>
      </c>
      <c r="BV81" s="23">
        <v>2437</v>
      </c>
      <c r="BW81" s="22">
        <v>0</v>
      </c>
      <c r="BX81" s="22">
        <v>0</v>
      </c>
      <c r="BY81" s="22">
        <v>0</v>
      </c>
      <c r="BZ81" s="23">
        <v>0</v>
      </c>
      <c r="CA81" s="22">
        <v>108</v>
      </c>
      <c r="CB81" s="22">
        <v>0</v>
      </c>
      <c r="CC81" s="23">
        <v>0</v>
      </c>
      <c r="CD81" s="22">
        <v>0</v>
      </c>
      <c r="CE81" s="23">
        <v>0</v>
      </c>
      <c r="CF81" s="22">
        <v>0</v>
      </c>
      <c r="CG81" s="71">
        <f t="shared" si="5"/>
        <v>545944</v>
      </c>
      <c r="CH81" s="18">
        <v>0</v>
      </c>
      <c r="CI81" s="25">
        <v>0</v>
      </c>
      <c r="CJ81" s="18">
        <v>0</v>
      </c>
      <c r="CK81" s="18">
        <v>0</v>
      </c>
      <c r="CL81" s="18">
        <v>0</v>
      </c>
      <c r="CM81" s="20">
        <v>2633</v>
      </c>
      <c r="CN81" s="2">
        <f t="shared" si="6"/>
        <v>548577</v>
      </c>
      <c r="CO81" s="13"/>
    </row>
    <row r="82" spans="1:98" x14ac:dyDescent="0.2">
      <c r="A82" s="156" t="s">
        <v>79</v>
      </c>
      <c r="B82" s="157" t="s">
        <v>262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1">
        <v>0</v>
      </c>
      <c r="AD82" s="22"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v>0</v>
      </c>
      <c r="AJ82" s="23">
        <v>0</v>
      </c>
      <c r="AK82" s="22">
        <v>0</v>
      </c>
      <c r="AL82" s="22">
        <v>606</v>
      </c>
      <c r="AM82" s="23">
        <v>0</v>
      </c>
      <c r="AN82" s="22">
        <v>0</v>
      </c>
      <c r="AO82" s="22">
        <v>0</v>
      </c>
      <c r="AP82" s="22">
        <v>0</v>
      </c>
      <c r="AQ82" s="22">
        <v>0</v>
      </c>
      <c r="AR82" s="23">
        <v>0</v>
      </c>
      <c r="AS82" s="22">
        <v>0</v>
      </c>
      <c r="AT82" s="23">
        <v>4</v>
      </c>
      <c r="AU82" s="22">
        <v>12</v>
      </c>
      <c r="AV82" s="22">
        <v>0</v>
      </c>
      <c r="AW82" s="22">
        <v>0</v>
      </c>
      <c r="AX82" s="22">
        <v>0</v>
      </c>
      <c r="AY82" s="22">
        <v>0</v>
      </c>
      <c r="AZ82" s="23">
        <v>0</v>
      </c>
      <c r="BA82" s="22">
        <v>0</v>
      </c>
      <c r="BB82" s="22">
        <v>0</v>
      </c>
      <c r="BC82" s="23">
        <v>0</v>
      </c>
      <c r="BD82" s="24">
        <v>0</v>
      </c>
      <c r="BE82" s="22">
        <v>0</v>
      </c>
      <c r="BF82" s="22">
        <v>472</v>
      </c>
      <c r="BG82" s="22">
        <v>0</v>
      </c>
      <c r="BH82" s="22">
        <v>0</v>
      </c>
      <c r="BI82" s="22">
        <v>376</v>
      </c>
      <c r="BJ82" s="22">
        <v>0</v>
      </c>
      <c r="BK82" s="23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3">
        <v>307</v>
      </c>
      <c r="BR82" s="24">
        <v>4900</v>
      </c>
      <c r="BS82" s="24">
        <v>176</v>
      </c>
      <c r="BT82" s="22">
        <v>0</v>
      </c>
      <c r="BU82" s="22">
        <v>3556</v>
      </c>
      <c r="BV82" s="23">
        <v>233383</v>
      </c>
      <c r="BW82" s="22">
        <v>0</v>
      </c>
      <c r="BX82" s="22">
        <v>0</v>
      </c>
      <c r="BY82" s="22">
        <v>0</v>
      </c>
      <c r="BZ82" s="23">
        <v>0</v>
      </c>
      <c r="CA82" s="22">
        <v>2</v>
      </c>
      <c r="CB82" s="22">
        <v>0</v>
      </c>
      <c r="CC82" s="23">
        <v>0</v>
      </c>
      <c r="CD82" s="22">
        <v>0</v>
      </c>
      <c r="CE82" s="23">
        <v>0</v>
      </c>
      <c r="CF82" s="22">
        <v>0</v>
      </c>
      <c r="CG82" s="71">
        <f t="shared" si="5"/>
        <v>243794</v>
      </c>
      <c r="CH82" s="18">
        <v>0</v>
      </c>
      <c r="CI82" s="25">
        <v>0</v>
      </c>
      <c r="CJ82" s="18">
        <v>0</v>
      </c>
      <c r="CK82" s="18">
        <v>0</v>
      </c>
      <c r="CL82" s="18">
        <v>0</v>
      </c>
      <c r="CM82" s="20">
        <v>3051</v>
      </c>
      <c r="CN82" s="2">
        <f t="shared" si="6"/>
        <v>246845</v>
      </c>
      <c r="CO82" s="13"/>
    </row>
    <row r="83" spans="1:98" x14ac:dyDescent="0.2">
      <c r="A83" s="154" t="s">
        <v>80</v>
      </c>
      <c r="B83" s="155" t="s">
        <v>263</v>
      </c>
      <c r="C83" s="27">
        <v>0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45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4587</v>
      </c>
      <c r="AB83" s="27">
        <v>0</v>
      </c>
      <c r="AC83" s="26">
        <v>0</v>
      </c>
      <c r="AD83" s="27">
        <v>0</v>
      </c>
      <c r="AE83" s="27">
        <v>0</v>
      </c>
      <c r="AF83" s="27">
        <v>0</v>
      </c>
      <c r="AG83" s="28">
        <v>0</v>
      </c>
      <c r="AH83" s="27">
        <v>0</v>
      </c>
      <c r="AI83" s="27">
        <v>0</v>
      </c>
      <c r="AJ83" s="28">
        <v>0</v>
      </c>
      <c r="AK83" s="27">
        <v>0</v>
      </c>
      <c r="AL83" s="27">
        <v>0</v>
      </c>
      <c r="AM83" s="28">
        <v>0</v>
      </c>
      <c r="AN83" s="27">
        <v>0</v>
      </c>
      <c r="AO83" s="27">
        <v>0</v>
      </c>
      <c r="AP83" s="27">
        <v>0</v>
      </c>
      <c r="AQ83" s="27">
        <v>0</v>
      </c>
      <c r="AR83" s="28">
        <v>0</v>
      </c>
      <c r="AS83" s="27">
        <v>0</v>
      </c>
      <c r="AT83" s="28">
        <v>0</v>
      </c>
      <c r="AU83" s="27">
        <v>123</v>
      </c>
      <c r="AV83" s="27">
        <v>7494</v>
      </c>
      <c r="AW83" s="27">
        <v>0</v>
      </c>
      <c r="AX83" s="27">
        <v>0</v>
      </c>
      <c r="AY83" s="27">
        <v>23</v>
      </c>
      <c r="AZ83" s="28">
        <v>0</v>
      </c>
      <c r="BA83" s="27">
        <v>0</v>
      </c>
      <c r="BB83" s="27">
        <v>0</v>
      </c>
      <c r="BC83" s="28">
        <v>0</v>
      </c>
      <c r="BD83" s="29">
        <v>533</v>
      </c>
      <c r="BE83" s="27">
        <v>0</v>
      </c>
      <c r="BF83" s="27">
        <v>0</v>
      </c>
      <c r="BG83" s="27">
        <v>0</v>
      </c>
      <c r="BH83" s="27">
        <v>0</v>
      </c>
      <c r="BI83" s="27">
        <v>8705</v>
      </c>
      <c r="BJ83" s="27">
        <v>0</v>
      </c>
      <c r="BK83" s="28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8">
        <v>945</v>
      </c>
      <c r="BR83" s="29">
        <v>111</v>
      </c>
      <c r="BS83" s="29">
        <v>4267</v>
      </c>
      <c r="BT83" s="27">
        <v>0</v>
      </c>
      <c r="BU83" s="27">
        <v>66</v>
      </c>
      <c r="BV83" s="28">
        <v>73</v>
      </c>
      <c r="BW83" s="27">
        <v>257914</v>
      </c>
      <c r="BX83" s="27">
        <v>46</v>
      </c>
      <c r="BY83" s="27">
        <v>0</v>
      </c>
      <c r="BZ83" s="28">
        <v>902</v>
      </c>
      <c r="CA83" s="27">
        <v>679</v>
      </c>
      <c r="CB83" s="27">
        <v>0</v>
      </c>
      <c r="CC83" s="28">
        <v>0</v>
      </c>
      <c r="CD83" s="27">
        <v>0</v>
      </c>
      <c r="CE83" s="28">
        <v>0</v>
      </c>
      <c r="CF83" s="27">
        <v>0</v>
      </c>
      <c r="CG83" s="79">
        <f t="shared" si="5"/>
        <v>286513</v>
      </c>
      <c r="CH83" s="30">
        <v>8332</v>
      </c>
      <c r="CI83" s="19">
        <v>1</v>
      </c>
      <c r="CJ83" s="30">
        <v>0</v>
      </c>
      <c r="CK83" s="30">
        <v>6949</v>
      </c>
      <c r="CL83" s="30">
        <v>0</v>
      </c>
      <c r="CM83" s="31">
        <v>961</v>
      </c>
      <c r="CN83" s="3">
        <f t="shared" si="6"/>
        <v>302756</v>
      </c>
      <c r="CO83" s="13"/>
    </row>
    <row r="84" spans="1:98" x14ac:dyDescent="0.2">
      <c r="A84" s="156" t="s">
        <v>81</v>
      </c>
      <c r="B84" s="157" t="s">
        <v>264</v>
      </c>
      <c r="C84" s="22">
        <v>868</v>
      </c>
      <c r="D84" s="22">
        <v>23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24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1">
        <v>0</v>
      </c>
      <c r="AD84" s="22">
        <v>0</v>
      </c>
      <c r="AE84" s="22">
        <v>0</v>
      </c>
      <c r="AF84" s="22">
        <v>2</v>
      </c>
      <c r="AG84" s="23">
        <v>0</v>
      </c>
      <c r="AH84" s="22">
        <v>0</v>
      </c>
      <c r="AI84" s="22">
        <v>0</v>
      </c>
      <c r="AJ84" s="23">
        <v>0</v>
      </c>
      <c r="AK84" s="22">
        <v>0</v>
      </c>
      <c r="AL84" s="22">
        <v>128</v>
      </c>
      <c r="AM84" s="23">
        <v>0</v>
      </c>
      <c r="AN84" s="22">
        <v>13</v>
      </c>
      <c r="AO84" s="22">
        <v>0</v>
      </c>
      <c r="AP84" s="22">
        <v>0</v>
      </c>
      <c r="AQ84" s="22">
        <v>42</v>
      </c>
      <c r="AR84" s="23">
        <v>0</v>
      </c>
      <c r="AS84" s="22">
        <v>0</v>
      </c>
      <c r="AT84" s="23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0</v>
      </c>
      <c r="BA84" s="22">
        <v>0</v>
      </c>
      <c r="BB84" s="22">
        <v>0</v>
      </c>
      <c r="BC84" s="23">
        <v>0</v>
      </c>
      <c r="BD84" s="24">
        <v>10</v>
      </c>
      <c r="BE84" s="22">
        <v>0</v>
      </c>
      <c r="BF84" s="22">
        <v>0</v>
      </c>
      <c r="BG84" s="22">
        <v>0</v>
      </c>
      <c r="BH84" s="22">
        <v>9</v>
      </c>
      <c r="BI84" s="22">
        <v>0</v>
      </c>
      <c r="BJ84" s="22">
        <v>0</v>
      </c>
      <c r="BK84" s="23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3">
        <v>425</v>
      </c>
      <c r="BR84" s="24">
        <v>397</v>
      </c>
      <c r="BS84" s="24">
        <v>15242</v>
      </c>
      <c r="BT84" s="22">
        <v>1017</v>
      </c>
      <c r="BU84" s="22">
        <v>2455</v>
      </c>
      <c r="BV84" s="23">
        <v>890</v>
      </c>
      <c r="BW84" s="22">
        <v>262</v>
      </c>
      <c r="BX84" s="22">
        <v>217671</v>
      </c>
      <c r="BY84" s="22">
        <v>0</v>
      </c>
      <c r="BZ84" s="23">
        <v>277</v>
      </c>
      <c r="CA84" s="22">
        <v>6825</v>
      </c>
      <c r="CB84" s="22">
        <v>0</v>
      </c>
      <c r="CC84" s="23">
        <v>0</v>
      </c>
      <c r="CD84" s="22">
        <v>0</v>
      </c>
      <c r="CE84" s="23">
        <v>0</v>
      </c>
      <c r="CF84" s="22">
        <v>0</v>
      </c>
      <c r="CG84" s="71">
        <f t="shared" si="5"/>
        <v>246580</v>
      </c>
      <c r="CH84" s="18">
        <v>0</v>
      </c>
      <c r="CI84" s="25">
        <v>0</v>
      </c>
      <c r="CJ84" s="18">
        <v>0</v>
      </c>
      <c r="CK84" s="18">
        <v>0</v>
      </c>
      <c r="CL84" s="18">
        <v>0</v>
      </c>
      <c r="CM84" s="20">
        <v>2220</v>
      </c>
      <c r="CN84" s="2">
        <f t="shared" si="6"/>
        <v>248800</v>
      </c>
      <c r="CO84" s="13"/>
    </row>
    <row r="85" spans="1:98" x14ac:dyDescent="0.2">
      <c r="A85" s="156" t="s">
        <v>82</v>
      </c>
      <c r="B85" s="157" t="s">
        <v>265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37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2010</v>
      </c>
      <c r="AB85" s="22">
        <v>0</v>
      </c>
      <c r="AC85" s="21">
        <v>0</v>
      </c>
      <c r="AD85" s="22">
        <v>0</v>
      </c>
      <c r="AE85" s="22">
        <v>0</v>
      </c>
      <c r="AF85" s="22">
        <v>0</v>
      </c>
      <c r="AG85" s="23">
        <v>0</v>
      </c>
      <c r="AH85" s="22">
        <v>0</v>
      </c>
      <c r="AI85" s="22">
        <v>0</v>
      </c>
      <c r="AJ85" s="23">
        <v>0</v>
      </c>
      <c r="AK85" s="22">
        <v>0</v>
      </c>
      <c r="AL85" s="22">
        <v>11789</v>
      </c>
      <c r="AM85" s="23">
        <v>4791</v>
      </c>
      <c r="AN85" s="22">
        <v>0</v>
      </c>
      <c r="AO85" s="22">
        <v>0</v>
      </c>
      <c r="AP85" s="22">
        <v>0</v>
      </c>
      <c r="AQ85" s="22">
        <v>39</v>
      </c>
      <c r="AR85" s="23">
        <v>0</v>
      </c>
      <c r="AS85" s="22">
        <v>0</v>
      </c>
      <c r="AT85" s="23">
        <v>3377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3">
        <v>0</v>
      </c>
      <c r="BA85" s="22">
        <v>0</v>
      </c>
      <c r="BB85" s="22">
        <v>0</v>
      </c>
      <c r="BC85" s="23">
        <v>0</v>
      </c>
      <c r="BD85" s="24">
        <v>23</v>
      </c>
      <c r="BE85" s="22">
        <v>0</v>
      </c>
      <c r="BF85" s="22">
        <v>153</v>
      </c>
      <c r="BG85" s="22">
        <v>0</v>
      </c>
      <c r="BH85" s="22">
        <v>0</v>
      </c>
      <c r="BI85" s="22">
        <v>0</v>
      </c>
      <c r="BJ85" s="22">
        <v>0</v>
      </c>
      <c r="BK85" s="23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6</v>
      </c>
      <c r="BQ85" s="23">
        <v>0</v>
      </c>
      <c r="BR85" s="24">
        <v>102</v>
      </c>
      <c r="BS85" s="24">
        <v>0</v>
      </c>
      <c r="BT85" s="22">
        <v>0</v>
      </c>
      <c r="BU85" s="22">
        <v>0</v>
      </c>
      <c r="BV85" s="23">
        <v>0</v>
      </c>
      <c r="BW85" s="22">
        <v>0</v>
      </c>
      <c r="BX85" s="22">
        <v>0</v>
      </c>
      <c r="BY85" s="22">
        <v>2915168</v>
      </c>
      <c r="BZ85" s="23">
        <v>0</v>
      </c>
      <c r="CA85" s="22">
        <v>0</v>
      </c>
      <c r="CB85" s="22">
        <v>0</v>
      </c>
      <c r="CC85" s="23">
        <v>0</v>
      </c>
      <c r="CD85" s="22">
        <v>0</v>
      </c>
      <c r="CE85" s="23">
        <v>0</v>
      </c>
      <c r="CF85" s="22">
        <v>0</v>
      </c>
      <c r="CG85" s="71">
        <f t="shared" si="5"/>
        <v>2937495</v>
      </c>
      <c r="CH85" s="18">
        <v>0</v>
      </c>
      <c r="CI85" s="25">
        <v>329039</v>
      </c>
      <c r="CJ85" s="18">
        <v>0</v>
      </c>
      <c r="CK85" s="18">
        <v>0</v>
      </c>
      <c r="CL85" s="18">
        <v>0</v>
      </c>
      <c r="CM85" s="20">
        <v>15433</v>
      </c>
      <c r="CN85" s="2">
        <f t="shared" si="6"/>
        <v>3281967</v>
      </c>
      <c r="CO85" s="13"/>
    </row>
    <row r="86" spans="1:98" x14ac:dyDescent="0.2">
      <c r="A86" s="156" t="s">
        <v>83</v>
      </c>
      <c r="B86" s="157" t="s">
        <v>266</v>
      </c>
      <c r="C86" s="22">
        <v>526</v>
      </c>
      <c r="D86" s="22">
        <v>815</v>
      </c>
      <c r="E86" s="22">
        <v>0</v>
      </c>
      <c r="F86" s="22">
        <v>9</v>
      </c>
      <c r="G86" s="22">
        <v>1651</v>
      </c>
      <c r="H86" s="22">
        <v>26</v>
      </c>
      <c r="I86" s="22">
        <v>0</v>
      </c>
      <c r="J86" s="22">
        <v>0</v>
      </c>
      <c r="K86" s="22">
        <v>0</v>
      </c>
      <c r="L86" s="22">
        <v>0</v>
      </c>
      <c r="M86" s="22">
        <v>758</v>
      </c>
      <c r="N86" s="22">
        <v>0</v>
      </c>
      <c r="O86" s="22">
        <v>129</v>
      </c>
      <c r="P86" s="22">
        <v>0</v>
      </c>
      <c r="Q86" s="22">
        <v>0</v>
      </c>
      <c r="R86" s="22">
        <v>0</v>
      </c>
      <c r="S86" s="22">
        <v>0</v>
      </c>
      <c r="T86" s="22">
        <v>624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7651</v>
      </c>
      <c r="AB86" s="22">
        <v>0</v>
      </c>
      <c r="AC86" s="21">
        <v>698</v>
      </c>
      <c r="AD86" s="22">
        <v>0</v>
      </c>
      <c r="AE86" s="22">
        <v>0</v>
      </c>
      <c r="AF86" s="22">
        <v>1529</v>
      </c>
      <c r="AG86" s="23">
        <v>65</v>
      </c>
      <c r="AH86" s="22">
        <v>0</v>
      </c>
      <c r="AI86" s="22">
        <v>825</v>
      </c>
      <c r="AJ86" s="23">
        <v>140</v>
      </c>
      <c r="AK86" s="22">
        <v>0</v>
      </c>
      <c r="AL86" s="22">
        <v>799</v>
      </c>
      <c r="AM86" s="23">
        <v>15099</v>
      </c>
      <c r="AN86" s="22">
        <v>1105</v>
      </c>
      <c r="AO86" s="22">
        <v>0</v>
      </c>
      <c r="AP86" s="22">
        <v>0</v>
      </c>
      <c r="AQ86" s="22">
        <v>55</v>
      </c>
      <c r="AR86" s="23">
        <v>0</v>
      </c>
      <c r="AS86" s="22">
        <v>7412</v>
      </c>
      <c r="AT86" s="23">
        <v>6974</v>
      </c>
      <c r="AU86" s="22">
        <v>0</v>
      </c>
      <c r="AV86" s="22">
        <v>681</v>
      </c>
      <c r="AW86" s="22">
        <v>0</v>
      </c>
      <c r="AX86" s="22">
        <v>0</v>
      </c>
      <c r="AY86" s="22">
        <v>0</v>
      </c>
      <c r="AZ86" s="23">
        <v>7</v>
      </c>
      <c r="BA86" s="22">
        <v>0</v>
      </c>
      <c r="BB86" s="22">
        <v>0</v>
      </c>
      <c r="BC86" s="23">
        <v>0</v>
      </c>
      <c r="BD86" s="24">
        <v>15862</v>
      </c>
      <c r="BE86" s="22">
        <v>0</v>
      </c>
      <c r="BF86" s="22">
        <v>35247</v>
      </c>
      <c r="BG86" s="22">
        <v>11</v>
      </c>
      <c r="BH86" s="22">
        <v>3</v>
      </c>
      <c r="BI86" s="22">
        <v>475</v>
      </c>
      <c r="BJ86" s="22">
        <v>0</v>
      </c>
      <c r="BK86" s="23">
        <v>0</v>
      </c>
      <c r="BL86" s="22">
        <v>635</v>
      </c>
      <c r="BM86" s="22">
        <v>0</v>
      </c>
      <c r="BN86" s="22">
        <v>0</v>
      </c>
      <c r="BO86" s="22">
        <v>0</v>
      </c>
      <c r="BP86" s="22">
        <v>1646</v>
      </c>
      <c r="BQ86" s="23">
        <v>3302</v>
      </c>
      <c r="BR86" s="24">
        <v>5653</v>
      </c>
      <c r="BS86" s="24">
        <v>2643</v>
      </c>
      <c r="BT86" s="22">
        <v>1978</v>
      </c>
      <c r="BU86" s="22">
        <v>0</v>
      </c>
      <c r="BV86" s="23">
        <v>0</v>
      </c>
      <c r="BW86" s="22">
        <v>10004</v>
      </c>
      <c r="BX86" s="22">
        <v>328</v>
      </c>
      <c r="BY86" s="22">
        <v>218</v>
      </c>
      <c r="BZ86" s="23">
        <v>324341</v>
      </c>
      <c r="CA86" s="22">
        <v>0</v>
      </c>
      <c r="CB86" s="22">
        <v>0</v>
      </c>
      <c r="CC86" s="23">
        <v>8753</v>
      </c>
      <c r="CD86" s="22">
        <v>0</v>
      </c>
      <c r="CE86" s="23">
        <v>0</v>
      </c>
      <c r="CF86" s="22">
        <v>0</v>
      </c>
      <c r="CG86" s="71">
        <f t="shared" si="5"/>
        <v>458677</v>
      </c>
      <c r="CH86" s="18">
        <v>35271</v>
      </c>
      <c r="CI86" s="25">
        <v>0</v>
      </c>
      <c r="CJ86" s="18">
        <v>0</v>
      </c>
      <c r="CK86" s="18">
        <v>0</v>
      </c>
      <c r="CL86" s="18">
        <v>0</v>
      </c>
      <c r="CM86" s="20">
        <v>35995</v>
      </c>
      <c r="CN86" s="2">
        <f t="shared" si="6"/>
        <v>529943</v>
      </c>
      <c r="CO86" s="13"/>
    </row>
    <row r="87" spans="1:98" x14ac:dyDescent="0.2">
      <c r="A87" s="154" t="s">
        <v>84</v>
      </c>
      <c r="B87" s="155" t="s">
        <v>267</v>
      </c>
      <c r="C87" s="27">
        <v>92</v>
      </c>
      <c r="D87" s="27">
        <v>0</v>
      </c>
      <c r="E87" s="27">
        <v>0</v>
      </c>
      <c r="F87" s="27">
        <v>0</v>
      </c>
      <c r="G87" s="27">
        <v>816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64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6">
        <v>10</v>
      </c>
      <c r="AD87" s="27">
        <v>0</v>
      </c>
      <c r="AE87" s="27">
        <v>0</v>
      </c>
      <c r="AF87" s="27">
        <v>0</v>
      </c>
      <c r="AG87" s="28">
        <v>0</v>
      </c>
      <c r="AH87" s="27">
        <v>0</v>
      </c>
      <c r="AI87" s="27">
        <v>0</v>
      </c>
      <c r="AJ87" s="28">
        <v>0</v>
      </c>
      <c r="AK87" s="27">
        <v>0</v>
      </c>
      <c r="AL87" s="27">
        <v>778</v>
      </c>
      <c r="AM87" s="28">
        <v>75</v>
      </c>
      <c r="AN87" s="27">
        <v>0</v>
      </c>
      <c r="AO87" s="27">
        <v>0</v>
      </c>
      <c r="AP87" s="27">
        <v>0</v>
      </c>
      <c r="AQ87" s="27">
        <v>0</v>
      </c>
      <c r="AR87" s="28">
        <v>0</v>
      </c>
      <c r="AS87" s="27">
        <v>0</v>
      </c>
      <c r="AT87" s="28">
        <v>1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8">
        <v>0</v>
      </c>
      <c r="BA87" s="27">
        <v>0</v>
      </c>
      <c r="BB87" s="27">
        <v>0</v>
      </c>
      <c r="BC87" s="28">
        <v>0</v>
      </c>
      <c r="BD87" s="29">
        <v>601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8">
        <v>0</v>
      </c>
      <c r="BL87" s="27">
        <v>0</v>
      </c>
      <c r="BM87" s="27">
        <v>31260</v>
      </c>
      <c r="BN87" s="27">
        <v>0</v>
      </c>
      <c r="BO87" s="27">
        <v>0</v>
      </c>
      <c r="BP87" s="27">
        <v>0</v>
      </c>
      <c r="BQ87" s="28">
        <v>0</v>
      </c>
      <c r="BR87" s="29">
        <v>1147</v>
      </c>
      <c r="BS87" s="29">
        <v>98</v>
      </c>
      <c r="BT87" s="27">
        <v>0</v>
      </c>
      <c r="BU87" s="27">
        <v>429</v>
      </c>
      <c r="BV87" s="28">
        <v>0</v>
      </c>
      <c r="BW87" s="27">
        <v>0</v>
      </c>
      <c r="BX87" s="27">
        <v>0</v>
      </c>
      <c r="BY87" s="27">
        <v>0</v>
      </c>
      <c r="BZ87" s="28">
        <v>0</v>
      </c>
      <c r="CA87" s="27">
        <v>394150</v>
      </c>
      <c r="CB87" s="27">
        <v>0</v>
      </c>
      <c r="CC87" s="28">
        <v>0</v>
      </c>
      <c r="CD87" s="27">
        <v>0</v>
      </c>
      <c r="CE87" s="28">
        <v>0</v>
      </c>
      <c r="CF87" s="27">
        <v>0</v>
      </c>
      <c r="CG87" s="79">
        <f t="shared" si="5"/>
        <v>429521</v>
      </c>
      <c r="CH87" s="30">
        <v>0</v>
      </c>
      <c r="CI87" s="19">
        <v>0</v>
      </c>
      <c r="CJ87" s="30">
        <v>0</v>
      </c>
      <c r="CK87" s="30">
        <v>0</v>
      </c>
      <c r="CL87" s="30">
        <v>0</v>
      </c>
      <c r="CM87" s="31">
        <v>0</v>
      </c>
      <c r="CN87" s="3">
        <f t="shared" si="6"/>
        <v>429521</v>
      </c>
      <c r="CO87" s="13"/>
    </row>
    <row r="88" spans="1:98" x14ac:dyDescent="0.2">
      <c r="A88" s="156" t="s">
        <v>85</v>
      </c>
      <c r="B88" s="157" t="s">
        <v>268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33</v>
      </c>
      <c r="I88" s="22">
        <v>218</v>
      </c>
      <c r="J88" s="22">
        <v>19</v>
      </c>
      <c r="K88" s="22">
        <v>149</v>
      </c>
      <c r="L88" s="22">
        <v>49</v>
      </c>
      <c r="M88" s="22">
        <v>0</v>
      </c>
      <c r="N88" s="22">
        <v>0</v>
      </c>
      <c r="O88" s="22">
        <v>0</v>
      </c>
      <c r="P88" s="22">
        <v>0</v>
      </c>
      <c r="Q88" s="22">
        <v>548</v>
      </c>
      <c r="R88" s="22">
        <v>61</v>
      </c>
      <c r="S88" s="22">
        <v>0</v>
      </c>
      <c r="T88" s="22">
        <v>0</v>
      </c>
      <c r="U88" s="22">
        <v>6</v>
      </c>
      <c r="V88" s="22">
        <v>6</v>
      </c>
      <c r="W88" s="22">
        <v>120</v>
      </c>
      <c r="X88" s="22">
        <v>0</v>
      </c>
      <c r="Y88" s="22">
        <v>0</v>
      </c>
      <c r="Z88" s="22">
        <v>331</v>
      </c>
      <c r="AA88" s="22">
        <v>10</v>
      </c>
      <c r="AB88" s="22">
        <v>4245</v>
      </c>
      <c r="AC88" s="21">
        <v>0</v>
      </c>
      <c r="AD88" s="22">
        <v>0</v>
      </c>
      <c r="AE88" s="22">
        <v>0</v>
      </c>
      <c r="AF88" s="22">
        <v>0</v>
      </c>
      <c r="AG88" s="23">
        <v>0</v>
      </c>
      <c r="AH88" s="22">
        <v>88</v>
      </c>
      <c r="AI88" s="22">
        <v>0</v>
      </c>
      <c r="AJ88" s="23">
        <v>57</v>
      </c>
      <c r="AK88" s="22">
        <v>0</v>
      </c>
      <c r="AL88" s="22">
        <v>33159</v>
      </c>
      <c r="AM88" s="23">
        <v>14797</v>
      </c>
      <c r="AN88" s="22">
        <v>0</v>
      </c>
      <c r="AO88" s="22">
        <v>0</v>
      </c>
      <c r="AP88" s="22">
        <v>0</v>
      </c>
      <c r="AQ88" s="22">
        <v>270</v>
      </c>
      <c r="AR88" s="23">
        <v>0</v>
      </c>
      <c r="AS88" s="22">
        <v>0</v>
      </c>
      <c r="AT88" s="23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943</v>
      </c>
      <c r="AZ88" s="23">
        <v>113</v>
      </c>
      <c r="BA88" s="22">
        <v>0</v>
      </c>
      <c r="BB88" s="22">
        <v>0</v>
      </c>
      <c r="BC88" s="23">
        <v>0</v>
      </c>
      <c r="BD88" s="24">
        <v>0</v>
      </c>
      <c r="BE88" s="22">
        <v>188</v>
      </c>
      <c r="BF88" s="22">
        <v>95</v>
      </c>
      <c r="BG88" s="22">
        <v>823</v>
      </c>
      <c r="BH88" s="22">
        <v>0</v>
      </c>
      <c r="BI88" s="22">
        <v>0</v>
      </c>
      <c r="BJ88" s="22">
        <v>0</v>
      </c>
      <c r="BK88" s="23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3">
        <v>49</v>
      </c>
      <c r="BR88" s="24">
        <v>0</v>
      </c>
      <c r="BS88" s="24">
        <v>43</v>
      </c>
      <c r="BT88" s="22">
        <v>0</v>
      </c>
      <c r="BU88" s="22">
        <v>0</v>
      </c>
      <c r="BV88" s="23">
        <v>0</v>
      </c>
      <c r="BW88" s="22">
        <v>257</v>
      </c>
      <c r="BX88" s="22">
        <v>0</v>
      </c>
      <c r="BY88" s="22">
        <v>0</v>
      </c>
      <c r="BZ88" s="23">
        <v>0</v>
      </c>
      <c r="CA88" s="22">
        <v>0</v>
      </c>
      <c r="CB88" s="22">
        <v>150417</v>
      </c>
      <c r="CC88" s="23">
        <v>0</v>
      </c>
      <c r="CD88" s="22">
        <v>0</v>
      </c>
      <c r="CE88" s="23">
        <v>0</v>
      </c>
      <c r="CF88" s="22">
        <v>0</v>
      </c>
      <c r="CG88" s="71">
        <f t="shared" si="5"/>
        <v>207094</v>
      </c>
      <c r="CH88" s="18">
        <v>20068</v>
      </c>
      <c r="CI88" s="25">
        <v>0</v>
      </c>
      <c r="CJ88" s="18">
        <v>0</v>
      </c>
      <c r="CK88" s="18">
        <v>0</v>
      </c>
      <c r="CL88" s="18">
        <v>0</v>
      </c>
      <c r="CM88" s="20">
        <v>6456</v>
      </c>
      <c r="CN88" s="2">
        <f t="shared" si="6"/>
        <v>233618</v>
      </c>
      <c r="CO88" s="13"/>
    </row>
    <row r="89" spans="1:98" x14ac:dyDescent="0.2">
      <c r="A89" s="156" t="s">
        <v>86</v>
      </c>
      <c r="B89" s="157" t="s">
        <v>178</v>
      </c>
      <c r="C89" s="22">
        <v>1741</v>
      </c>
      <c r="D89" s="22">
        <v>0</v>
      </c>
      <c r="E89" s="22">
        <v>211</v>
      </c>
      <c r="F89" s="22">
        <v>14</v>
      </c>
      <c r="G89" s="22">
        <v>331</v>
      </c>
      <c r="H89" s="22">
        <v>138</v>
      </c>
      <c r="I89" s="22">
        <v>0</v>
      </c>
      <c r="J89" s="22">
        <v>0</v>
      </c>
      <c r="K89" s="22">
        <v>3801</v>
      </c>
      <c r="L89" s="22">
        <v>0</v>
      </c>
      <c r="M89" s="22">
        <v>1239</v>
      </c>
      <c r="N89" s="22">
        <v>0</v>
      </c>
      <c r="O89" s="22">
        <v>54</v>
      </c>
      <c r="P89" s="22">
        <v>9</v>
      </c>
      <c r="Q89" s="22">
        <v>0</v>
      </c>
      <c r="R89" s="22">
        <v>0</v>
      </c>
      <c r="S89" s="22">
        <v>0</v>
      </c>
      <c r="T89" s="22">
        <v>306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238</v>
      </c>
      <c r="AC89" s="21">
        <v>37</v>
      </c>
      <c r="AD89" s="22">
        <v>0</v>
      </c>
      <c r="AE89" s="22">
        <v>0</v>
      </c>
      <c r="AF89" s="22">
        <v>3226</v>
      </c>
      <c r="AG89" s="23">
        <v>12</v>
      </c>
      <c r="AH89" s="22">
        <v>292</v>
      </c>
      <c r="AI89" s="22">
        <v>356</v>
      </c>
      <c r="AJ89" s="23">
        <v>61</v>
      </c>
      <c r="AK89" s="22">
        <v>4028</v>
      </c>
      <c r="AL89" s="22">
        <v>3347</v>
      </c>
      <c r="AM89" s="23">
        <v>8501</v>
      </c>
      <c r="AN89" s="22">
        <v>319</v>
      </c>
      <c r="AO89" s="22">
        <v>0</v>
      </c>
      <c r="AP89" s="22">
        <v>0</v>
      </c>
      <c r="AQ89" s="22">
        <v>0</v>
      </c>
      <c r="AR89" s="23">
        <v>0</v>
      </c>
      <c r="AS89" s="22">
        <v>1513</v>
      </c>
      <c r="AT89" s="23">
        <v>265</v>
      </c>
      <c r="AU89" s="22">
        <v>0</v>
      </c>
      <c r="AV89" s="22">
        <v>0</v>
      </c>
      <c r="AW89" s="22">
        <v>0</v>
      </c>
      <c r="AX89" s="22">
        <v>0</v>
      </c>
      <c r="AY89" s="22">
        <v>1276</v>
      </c>
      <c r="AZ89" s="23">
        <v>423</v>
      </c>
      <c r="BA89" s="22">
        <v>0</v>
      </c>
      <c r="BB89" s="22">
        <v>0</v>
      </c>
      <c r="BC89" s="23">
        <v>0</v>
      </c>
      <c r="BD89" s="24">
        <v>0</v>
      </c>
      <c r="BE89" s="22">
        <v>35</v>
      </c>
      <c r="BF89" s="22">
        <v>640</v>
      </c>
      <c r="BG89" s="22">
        <v>1616</v>
      </c>
      <c r="BH89" s="22">
        <v>0</v>
      </c>
      <c r="BI89" s="22">
        <v>1360</v>
      </c>
      <c r="BJ89" s="22">
        <v>0</v>
      </c>
      <c r="BK89" s="23">
        <v>0</v>
      </c>
      <c r="BL89" s="22">
        <v>2365</v>
      </c>
      <c r="BM89" s="22">
        <v>0</v>
      </c>
      <c r="BN89" s="22">
        <v>0</v>
      </c>
      <c r="BO89" s="22">
        <v>0</v>
      </c>
      <c r="BP89" s="22">
        <v>378</v>
      </c>
      <c r="BQ89" s="23">
        <v>4976</v>
      </c>
      <c r="BR89" s="24">
        <v>2211</v>
      </c>
      <c r="BS89" s="24">
        <v>1294</v>
      </c>
      <c r="BT89" s="22">
        <v>488</v>
      </c>
      <c r="BU89" s="22">
        <v>9</v>
      </c>
      <c r="BV89" s="23">
        <v>0</v>
      </c>
      <c r="BW89" s="22">
        <v>9</v>
      </c>
      <c r="BX89" s="22">
        <v>3</v>
      </c>
      <c r="BY89" s="22">
        <v>1181</v>
      </c>
      <c r="BZ89" s="23">
        <v>3629</v>
      </c>
      <c r="CA89" s="22">
        <v>0</v>
      </c>
      <c r="CB89" s="22">
        <v>0</v>
      </c>
      <c r="CC89" s="23">
        <v>550109</v>
      </c>
      <c r="CD89" s="22">
        <v>0</v>
      </c>
      <c r="CE89" s="23">
        <v>0</v>
      </c>
      <c r="CF89" s="22">
        <v>0</v>
      </c>
      <c r="CG89" s="71">
        <f t="shared" si="5"/>
        <v>602041</v>
      </c>
      <c r="CH89" s="18">
        <v>68040</v>
      </c>
      <c r="CI89" s="25">
        <v>0</v>
      </c>
      <c r="CJ89" s="18">
        <v>0</v>
      </c>
      <c r="CK89" s="18">
        <v>0</v>
      </c>
      <c r="CL89" s="18">
        <v>0</v>
      </c>
      <c r="CM89" s="20">
        <v>21073</v>
      </c>
      <c r="CN89" s="2">
        <f t="shared" si="6"/>
        <v>691154</v>
      </c>
      <c r="CO89" s="13"/>
    </row>
    <row r="90" spans="1:98" x14ac:dyDescent="0.2">
      <c r="A90" s="154" t="s">
        <v>87</v>
      </c>
      <c r="B90" s="155" t="s">
        <v>269</v>
      </c>
      <c r="C90" s="27">
        <v>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7">
        <v>0</v>
      </c>
      <c r="AG90" s="28">
        <v>0</v>
      </c>
      <c r="AH90" s="27">
        <v>0</v>
      </c>
      <c r="AI90" s="27">
        <v>0</v>
      </c>
      <c r="AJ90" s="28">
        <v>0</v>
      </c>
      <c r="AK90" s="27">
        <v>0</v>
      </c>
      <c r="AL90" s="27">
        <v>0</v>
      </c>
      <c r="AM90" s="28">
        <v>0</v>
      </c>
      <c r="AN90" s="27">
        <v>0</v>
      </c>
      <c r="AO90" s="27">
        <v>0</v>
      </c>
      <c r="AP90" s="27">
        <v>0</v>
      </c>
      <c r="AQ90" s="27">
        <v>0</v>
      </c>
      <c r="AR90" s="28">
        <v>0</v>
      </c>
      <c r="AS90" s="27">
        <v>0</v>
      </c>
      <c r="AT90" s="28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8">
        <v>0</v>
      </c>
      <c r="BA90" s="27">
        <v>0</v>
      </c>
      <c r="BB90" s="27">
        <v>0</v>
      </c>
      <c r="BC90" s="28">
        <v>0</v>
      </c>
      <c r="BD90" s="29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8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8">
        <v>0</v>
      </c>
      <c r="BR90" s="29">
        <v>0</v>
      </c>
      <c r="BS90" s="29">
        <v>0</v>
      </c>
      <c r="BT90" s="27">
        <v>0</v>
      </c>
      <c r="BU90" s="27">
        <v>0</v>
      </c>
      <c r="BV90" s="28">
        <v>0</v>
      </c>
      <c r="BW90" s="27">
        <v>0</v>
      </c>
      <c r="BX90" s="27">
        <v>0</v>
      </c>
      <c r="BY90" s="27">
        <v>0</v>
      </c>
      <c r="BZ90" s="28">
        <v>0</v>
      </c>
      <c r="CA90" s="27">
        <v>0</v>
      </c>
      <c r="CB90" s="27">
        <v>0</v>
      </c>
      <c r="CC90" s="28">
        <v>0</v>
      </c>
      <c r="CD90" s="27">
        <v>50737</v>
      </c>
      <c r="CE90" s="28">
        <v>0</v>
      </c>
      <c r="CF90" s="27">
        <v>0</v>
      </c>
      <c r="CG90" s="79">
        <f t="shared" si="5"/>
        <v>50737</v>
      </c>
      <c r="CH90" s="30">
        <v>0</v>
      </c>
      <c r="CI90" s="19">
        <v>0</v>
      </c>
      <c r="CJ90" s="30">
        <v>0</v>
      </c>
      <c r="CK90" s="30">
        <v>0</v>
      </c>
      <c r="CL90" s="30">
        <v>0</v>
      </c>
      <c r="CM90" s="31">
        <v>0</v>
      </c>
      <c r="CN90" s="3">
        <f t="shared" si="6"/>
        <v>50737</v>
      </c>
      <c r="CO90" s="13"/>
    </row>
    <row r="91" spans="1:98" x14ac:dyDescent="0.2">
      <c r="A91" s="156" t="s">
        <v>88</v>
      </c>
      <c r="B91" s="157" t="s">
        <v>270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1">
        <v>0</v>
      </c>
      <c r="AD91" s="22">
        <v>0</v>
      </c>
      <c r="AE91" s="22">
        <v>0</v>
      </c>
      <c r="AF91" s="22">
        <v>0</v>
      </c>
      <c r="AG91" s="23">
        <v>0</v>
      </c>
      <c r="AH91" s="22">
        <v>0</v>
      </c>
      <c r="AI91" s="22">
        <v>0</v>
      </c>
      <c r="AJ91" s="23">
        <v>0</v>
      </c>
      <c r="AK91" s="22">
        <v>0</v>
      </c>
      <c r="AL91" s="22">
        <v>0</v>
      </c>
      <c r="AM91" s="23">
        <v>0</v>
      </c>
      <c r="AN91" s="22">
        <v>0</v>
      </c>
      <c r="AO91" s="22">
        <v>0</v>
      </c>
      <c r="AP91" s="22">
        <v>0</v>
      </c>
      <c r="AQ91" s="22">
        <v>0</v>
      </c>
      <c r="AR91" s="23">
        <v>0</v>
      </c>
      <c r="AS91" s="22">
        <v>0</v>
      </c>
      <c r="AT91" s="23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3">
        <v>0</v>
      </c>
      <c r="BA91" s="22">
        <v>0</v>
      </c>
      <c r="BB91" s="22">
        <v>0</v>
      </c>
      <c r="BC91" s="23">
        <v>0</v>
      </c>
      <c r="BD91" s="24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3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3">
        <v>0</v>
      </c>
      <c r="BR91" s="24">
        <v>0</v>
      </c>
      <c r="BS91" s="24">
        <v>0</v>
      </c>
      <c r="BT91" s="22">
        <v>0</v>
      </c>
      <c r="BU91" s="22">
        <v>0</v>
      </c>
      <c r="BV91" s="23">
        <v>0</v>
      </c>
      <c r="BW91" s="22">
        <v>0</v>
      </c>
      <c r="BX91" s="22">
        <v>0</v>
      </c>
      <c r="BY91" s="22">
        <v>0</v>
      </c>
      <c r="BZ91" s="23">
        <v>0</v>
      </c>
      <c r="CA91" s="22">
        <v>0</v>
      </c>
      <c r="CB91" s="22">
        <v>0</v>
      </c>
      <c r="CC91" s="23">
        <v>0</v>
      </c>
      <c r="CD91" s="22">
        <v>0</v>
      </c>
      <c r="CE91" s="23">
        <v>0</v>
      </c>
      <c r="CF91" s="22">
        <v>0</v>
      </c>
      <c r="CG91" s="71">
        <f t="shared" si="5"/>
        <v>0</v>
      </c>
      <c r="CH91" s="18">
        <v>0</v>
      </c>
      <c r="CI91" s="25">
        <v>0</v>
      </c>
      <c r="CJ91" s="18">
        <v>0</v>
      </c>
      <c r="CK91" s="18">
        <v>0</v>
      </c>
      <c r="CL91" s="18">
        <v>0</v>
      </c>
      <c r="CM91" s="20">
        <v>0</v>
      </c>
      <c r="CN91" s="2">
        <f t="shared" si="6"/>
        <v>0</v>
      </c>
      <c r="CO91" s="13"/>
    </row>
    <row r="92" spans="1:98" x14ac:dyDescent="0.2">
      <c r="A92" s="158" t="s">
        <v>89</v>
      </c>
      <c r="B92" s="159" t="s">
        <v>271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2">
        <v>0</v>
      </c>
      <c r="AD92" s="33">
        <v>0</v>
      </c>
      <c r="AE92" s="33">
        <v>0</v>
      </c>
      <c r="AF92" s="33">
        <v>0</v>
      </c>
      <c r="AG92" s="34">
        <v>0</v>
      </c>
      <c r="AH92" s="33">
        <v>0</v>
      </c>
      <c r="AI92" s="33">
        <v>0</v>
      </c>
      <c r="AJ92" s="34">
        <v>0</v>
      </c>
      <c r="AK92" s="33">
        <v>0</v>
      </c>
      <c r="AL92" s="33">
        <v>0</v>
      </c>
      <c r="AM92" s="34">
        <v>0</v>
      </c>
      <c r="AN92" s="33">
        <v>0</v>
      </c>
      <c r="AO92" s="33">
        <v>0</v>
      </c>
      <c r="AP92" s="33">
        <v>0</v>
      </c>
      <c r="AQ92" s="33">
        <v>0</v>
      </c>
      <c r="AR92" s="34">
        <v>0</v>
      </c>
      <c r="AS92" s="33">
        <v>0</v>
      </c>
      <c r="AT92" s="34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4">
        <v>0</v>
      </c>
      <c r="BA92" s="33">
        <v>0</v>
      </c>
      <c r="BB92" s="33">
        <v>0</v>
      </c>
      <c r="BC92" s="34">
        <v>0</v>
      </c>
      <c r="BD92" s="35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4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4">
        <v>0</v>
      </c>
      <c r="BR92" s="35">
        <v>0</v>
      </c>
      <c r="BS92" s="35">
        <v>0</v>
      </c>
      <c r="BT92" s="33">
        <v>0</v>
      </c>
      <c r="BU92" s="33">
        <v>0</v>
      </c>
      <c r="BV92" s="34">
        <v>0</v>
      </c>
      <c r="BW92" s="33">
        <v>0</v>
      </c>
      <c r="BX92" s="33">
        <v>0</v>
      </c>
      <c r="BY92" s="33">
        <v>0</v>
      </c>
      <c r="BZ92" s="34">
        <v>0</v>
      </c>
      <c r="CA92" s="33">
        <v>0</v>
      </c>
      <c r="CB92" s="33">
        <v>0</v>
      </c>
      <c r="CC92" s="34">
        <v>0</v>
      </c>
      <c r="CD92" s="33">
        <v>0</v>
      </c>
      <c r="CE92" s="34">
        <v>0</v>
      </c>
      <c r="CF92" s="33">
        <v>0</v>
      </c>
      <c r="CG92" s="87">
        <f t="shared" si="5"/>
        <v>0</v>
      </c>
      <c r="CH92" s="36">
        <v>0</v>
      </c>
      <c r="CI92" s="37">
        <v>0</v>
      </c>
      <c r="CJ92" s="36">
        <v>0</v>
      </c>
      <c r="CK92" s="36">
        <v>0</v>
      </c>
      <c r="CL92" s="36">
        <v>0</v>
      </c>
      <c r="CM92" s="38">
        <v>0</v>
      </c>
      <c r="CN92" s="4">
        <f t="shared" si="6"/>
        <v>0</v>
      </c>
      <c r="CO92" s="13"/>
    </row>
    <row r="93" spans="1:98" x14ac:dyDescent="0.2">
      <c r="A93" s="1"/>
      <c r="B93" s="9" t="s">
        <v>90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6">
        <v>0</v>
      </c>
      <c r="AD93" s="47">
        <v>0</v>
      </c>
      <c r="AE93" s="47">
        <v>0</v>
      </c>
      <c r="AF93" s="47">
        <v>0</v>
      </c>
      <c r="AG93" s="48">
        <v>0</v>
      </c>
      <c r="AH93" s="47">
        <v>0</v>
      </c>
      <c r="AI93" s="47">
        <v>0</v>
      </c>
      <c r="AJ93" s="48">
        <v>0</v>
      </c>
      <c r="AK93" s="47">
        <v>0</v>
      </c>
      <c r="AL93" s="47">
        <v>0</v>
      </c>
      <c r="AM93" s="48">
        <v>0</v>
      </c>
      <c r="AN93" s="47">
        <v>0</v>
      </c>
      <c r="AO93" s="47">
        <v>0</v>
      </c>
      <c r="AP93" s="47">
        <v>0</v>
      </c>
      <c r="AQ93" s="47">
        <v>0</v>
      </c>
      <c r="AR93" s="48">
        <v>0</v>
      </c>
      <c r="AS93" s="47">
        <v>0</v>
      </c>
      <c r="AT93" s="48"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v>0</v>
      </c>
      <c r="AZ93" s="48">
        <v>0</v>
      </c>
      <c r="BA93" s="47">
        <v>1620569</v>
      </c>
      <c r="BB93" s="47">
        <v>0</v>
      </c>
      <c r="BC93" s="48">
        <v>0</v>
      </c>
      <c r="BD93" s="49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8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8">
        <v>0</v>
      </c>
      <c r="BR93" s="50">
        <v>0</v>
      </c>
      <c r="BS93" s="50">
        <v>0</v>
      </c>
      <c r="BT93" s="47">
        <v>0</v>
      </c>
      <c r="BU93" s="47">
        <v>0</v>
      </c>
      <c r="BV93" s="48">
        <v>0</v>
      </c>
      <c r="BW93" s="47">
        <v>0</v>
      </c>
      <c r="BX93" s="47">
        <v>0</v>
      </c>
      <c r="BY93" s="47">
        <v>0</v>
      </c>
      <c r="BZ93" s="48">
        <v>0</v>
      </c>
      <c r="CA93" s="47">
        <v>0</v>
      </c>
      <c r="CB93" s="47">
        <v>0</v>
      </c>
      <c r="CC93" s="48">
        <v>0</v>
      </c>
      <c r="CD93" s="47">
        <v>0</v>
      </c>
      <c r="CE93" s="48">
        <v>0</v>
      </c>
      <c r="CF93" s="47">
        <v>0</v>
      </c>
      <c r="CG93" s="104">
        <f t="shared" si="5"/>
        <v>1620569</v>
      </c>
      <c r="CH93" s="51">
        <v>0</v>
      </c>
      <c r="CI93" s="52">
        <v>0</v>
      </c>
      <c r="CJ93" s="51">
        <v>0</v>
      </c>
      <c r="CK93" s="51">
        <v>0</v>
      </c>
      <c r="CL93" s="51">
        <v>0</v>
      </c>
      <c r="CM93" s="53">
        <v>165256</v>
      </c>
      <c r="CN93" s="4">
        <f t="shared" si="6"/>
        <v>1785825</v>
      </c>
      <c r="CO93" s="13"/>
    </row>
    <row r="94" spans="1:98" x14ac:dyDescent="0.2">
      <c r="A94" s="112"/>
      <c r="B94" s="112"/>
    </row>
    <row r="95" spans="1:98" x14ac:dyDescent="0.2">
      <c r="A95" s="112"/>
      <c r="B95" s="112"/>
    </row>
    <row r="96" spans="1:98" s="56" customFormat="1" ht="12" customHeight="1" x14ac:dyDescent="0.2">
      <c r="A96" s="162" t="s">
        <v>272</v>
      </c>
      <c r="B96" s="162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5"/>
      <c r="CI96" s="55"/>
      <c r="CS96" s="57"/>
      <c r="CT96" s="57"/>
    </row>
    <row r="97" spans="1:98" s="56" customFormat="1" ht="12" customHeight="1" x14ac:dyDescent="0.2">
      <c r="A97" s="163" t="s">
        <v>273</v>
      </c>
      <c r="B97" s="16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5"/>
      <c r="CI97" s="55"/>
      <c r="CS97" s="57"/>
      <c r="CT97" s="57"/>
    </row>
    <row r="98" spans="1:98" s="56" customFormat="1" x14ac:dyDescent="0.2">
      <c r="B98" s="55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5"/>
      <c r="CI98" s="55"/>
      <c r="CS98" s="57"/>
      <c r="CT98" s="57"/>
    </row>
    <row r="99" spans="1:98" s="56" customFormat="1" ht="24" customHeight="1" x14ac:dyDescent="0.2">
      <c r="A99" s="163" t="s">
        <v>274</v>
      </c>
      <c r="B99" s="163"/>
      <c r="CH99" s="55"/>
      <c r="CI99" s="55"/>
      <c r="CS99" s="57"/>
      <c r="CT99" s="57"/>
    </row>
    <row r="100" spans="1:98" s="56" customFormat="1" x14ac:dyDescent="0.2">
      <c r="B100" s="55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s="56" customFormat="1" ht="24" customHeight="1" x14ac:dyDescent="0.2">
      <c r="A101" s="164" t="s">
        <v>276</v>
      </c>
      <c r="B101" s="111"/>
      <c r="CH101" s="55"/>
      <c r="CI101" s="55"/>
      <c r="CS101" s="57"/>
      <c r="CT101" s="57"/>
    </row>
    <row r="102" spans="1:98" s="56" customFormat="1" x14ac:dyDescent="0.2">
      <c r="A102" s="164" t="s">
        <v>277</v>
      </c>
      <c r="B102" s="111"/>
      <c r="CH102" s="55"/>
      <c r="CI102" s="55"/>
      <c r="CS102" s="57"/>
      <c r="CT102" s="57"/>
    </row>
    <row r="103" spans="1:98" s="56" customFormat="1" ht="12" customHeight="1" x14ac:dyDescent="0.2">
      <c r="A103" s="164" t="s">
        <v>278</v>
      </c>
      <c r="B103" s="111"/>
      <c r="CH103" s="55"/>
      <c r="CI103" s="55"/>
      <c r="CS103" s="57"/>
      <c r="CT103" s="57"/>
    </row>
    <row r="104" spans="1:98" x14ac:dyDescent="0.2">
      <c r="A104" s="56"/>
      <c r="B104" s="55"/>
    </row>
    <row r="105" spans="1:98" x14ac:dyDescent="0.2">
      <c r="A105" s="163" t="s">
        <v>279</v>
      </c>
      <c r="B105" s="163"/>
    </row>
    <row r="106" spans="1:98" x14ac:dyDescent="0.2">
      <c r="A106" s="165"/>
    </row>
    <row r="107" spans="1:98" x14ac:dyDescent="0.2">
      <c r="A107" s="163" t="s">
        <v>275</v>
      </c>
      <c r="B107" s="163"/>
    </row>
    <row r="108" spans="1:98" x14ac:dyDescent="0.2">
      <c r="A108" s="112"/>
      <c r="B108" s="112"/>
    </row>
  </sheetData>
  <mergeCells count="7">
    <mergeCell ref="A107:B107"/>
    <mergeCell ref="A105:B105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CT175"/>
  <sheetViews>
    <sheetView tabSelected="1" zoomScaleNormal="100" workbookViewId="0">
      <pane xSplit="2" ySplit="3" topLeftCell="C101" activePane="bottomRight" state="frozen"/>
      <selection pane="topRight" activeCell="C1" sqref="C1"/>
      <selection pane="bottomLeft" activeCell="A4" sqref="A4"/>
      <selection pane="bottomRight" activeCell="H110" sqref="H110"/>
    </sheetView>
  </sheetViews>
  <sheetFormatPr defaultColWidth="10.28515625" defaultRowHeight="12" x14ac:dyDescent="0.2"/>
  <cols>
    <col min="1" max="1" width="8.7109375" style="56" customWidth="1"/>
    <col min="2" max="2" width="39.5703125" style="56" customWidth="1"/>
    <col min="3" max="84" width="11.7109375" style="56" customWidth="1"/>
    <col min="85" max="85" width="15.140625" style="56" bestFit="1" customWidth="1"/>
    <col min="86" max="94" width="11.7109375" style="56" customWidth="1"/>
    <col min="95" max="16384" width="10.28515625" style="56"/>
  </cols>
  <sheetData>
    <row r="1" spans="1:95" s="111" customFormat="1" ht="27.95" customHeight="1" x14ac:dyDescent="0.25">
      <c r="A1" s="142" t="s">
        <v>280</v>
      </c>
      <c r="B1" s="142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5"/>
      <c r="CH1" s="126"/>
      <c r="CI1" s="126"/>
      <c r="CJ1" s="126"/>
      <c r="CK1" s="126"/>
      <c r="CL1" s="126"/>
      <c r="CM1" s="126"/>
      <c r="CN1" s="126"/>
      <c r="CO1" s="138" t="s">
        <v>98</v>
      </c>
      <c r="CP1" s="138"/>
      <c r="CQ1" s="166"/>
    </row>
    <row r="2" spans="1:95" s="169" customFormat="1" ht="80.099999999999994" customHeight="1" x14ac:dyDescent="0.25">
      <c r="A2" s="117" t="s">
        <v>91</v>
      </c>
      <c r="B2" s="117" t="s">
        <v>281</v>
      </c>
      <c r="C2" s="120" t="s">
        <v>100</v>
      </c>
      <c r="D2" s="120" t="s">
        <v>101</v>
      </c>
      <c r="E2" s="120" t="s">
        <v>102</v>
      </c>
      <c r="F2" s="60" t="s">
        <v>103</v>
      </c>
      <c r="G2" s="167" t="s">
        <v>104</v>
      </c>
      <c r="H2" s="120" t="s">
        <v>105</v>
      </c>
      <c r="I2" s="120" t="s">
        <v>106</v>
      </c>
      <c r="J2" s="120" t="s">
        <v>107</v>
      </c>
      <c r="K2" s="120" t="s">
        <v>108</v>
      </c>
      <c r="L2" s="120" t="s">
        <v>109</v>
      </c>
      <c r="M2" s="120" t="s">
        <v>110</v>
      </c>
      <c r="N2" s="120" t="s">
        <v>111</v>
      </c>
      <c r="O2" s="120" t="s">
        <v>112</v>
      </c>
      <c r="P2" s="120" t="s">
        <v>113</v>
      </c>
      <c r="Q2" s="120" t="s">
        <v>114</v>
      </c>
      <c r="R2" s="120" t="s">
        <v>115</v>
      </c>
      <c r="S2" s="120" t="s">
        <v>116</v>
      </c>
      <c r="T2" s="120" t="s">
        <v>117</v>
      </c>
      <c r="U2" s="120" t="s">
        <v>118</v>
      </c>
      <c r="V2" s="120" t="s">
        <v>119</v>
      </c>
      <c r="W2" s="120" t="s">
        <v>120</v>
      </c>
      <c r="X2" s="120" t="s">
        <v>121</v>
      </c>
      <c r="Y2" s="120" t="s">
        <v>122</v>
      </c>
      <c r="Z2" s="120" t="s">
        <v>123</v>
      </c>
      <c r="AA2" s="120" t="s">
        <v>124</v>
      </c>
      <c r="AB2" s="120" t="s">
        <v>125</v>
      </c>
      <c r="AC2" s="119" t="s">
        <v>126</v>
      </c>
      <c r="AD2" s="120" t="s">
        <v>127</v>
      </c>
      <c r="AE2" s="120" t="s">
        <v>128</v>
      </c>
      <c r="AF2" s="120" t="s">
        <v>129</v>
      </c>
      <c r="AG2" s="120" t="s">
        <v>130</v>
      </c>
      <c r="AH2" s="119" t="s">
        <v>131</v>
      </c>
      <c r="AI2" s="120" t="s">
        <v>132</v>
      </c>
      <c r="AJ2" s="121" t="s">
        <v>133</v>
      </c>
      <c r="AK2" s="120" t="s">
        <v>134</v>
      </c>
      <c r="AL2" s="120" t="s">
        <v>135</v>
      </c>
      <c r="AM2" s="120" t="s">
        <v>136</v>
      </c>
      <c r="AN2" s="119" t="s">
        <v>137</v>
      </c>
      <c r="AO2" s="120" t="s">
        <v>138</v>
      </c>
      <c r="AP2" s="120" t="s">
        <v>139</v>
      </c>
      <c r="AQ2" s="120" t="s">
        <v>140</v>
      </c>
      <c r="AR2" s="121" t="s">
        <v>141</v>
      </c>
      <c r="AS2" s="120" t="s">
        <v>142</v>
      </c>
      <c r="AT2" s="120" t="s">
        <v>143</v>
      </c>
      <c r="AU2" s="119" t="s">
        <v>144</v>
      </c>
      <c r="AV2" s="120" t="s">
        <v>145</v>
      </c>
      <c r="AW2" s="120" t="s">
        <v>146</v>
      </c>
      <c r="AX2" s="120" t="s">
        <v>147</v>
      </c>
      <c r="AY2" s="120" t="s">
        <v>148</v>
      </c>
      <c r="AZ2" s="121" t="s">
        <v>149</v>
      </c>
      <c r="BA2" s="120" t="s">
        <v>150</v>
      </c>
      <c r="BB2" s="120" t="s">
        <v>151</v>
      </c>
      <c r="BC2" s="120" t="s">
        <v>152</v>
      </c>
      <c r="BD2" s="122" t="s">
        <v>153</v>
      </c>
      <c r="BE2" s="120" t="s">
        <v>154</v>
      </c>
      <c r="BF2" s="120" t="s">
        <v>155</v>
      </c>
      <c r="BG2" s="120" t="s">
        <v>156</v>
      </c>
      <c r="BH2" s="120" t="s">
        <v>157</v>
      </c>
      <c r="BI2" s="120" t="s">
        <v>158</v>
      </c>
      <c r="BJ2" s="120" t="s">
        <v>159</v>
      </c>
      <c r="BK2" s="120" t="s">
        <v>160</v>
      </c>
      <c r="BL2" s="119" t="s">
        <v>161</v>
      </c>
      <c r="BM2" s="120" t="s">
        <v>162</v>
      </c>
      <c r="BN2" s="120" t="s">
        <v>163</v>
      </c>
      <c r="BO2" s="120" t="s">
        <v>164</v>
      </c>
      <c r="BP2" s="120" t="s">
        <v>165</v>
      </c>
      <c r="BQ2" s="121" t="s">
        <v>166</v>
      </c>
      <c r="BR2" s="120" t="s">
        <v>167</v>
      </c>
      <c r="BS2" s="122" t="s">
        <v>168</v>
      </c>
      <c r="BT2" s="120" t="s">
        <v>169</v>
      </c>
      <c r="BU2" s="120" t="s">
        <v>170</v>
      </c>
      <c r="BV2" s="121" t="s">
        <v>171</v>
      </c>
      <c r="BW2" s="120" t="s">
        <v>172</v>
      </c>
      <c r="BX2" s="120" t="s">
        <v>173</v>
      </c>
      <c r="BY2" s="120" t="s">
        <v>174</v>
      </c>
      <c r="BZ2" s="120" t="s">
        <v>175</v>
      </c>
      <c r="CA2" s="119" t="s">
        <v>176</v>
      </c>
      <c r="CB2" s="120" t="s">
        <v>177</v>
      </c>
      <c r="CC2" s="121" t="s">
        <v>178</v>
      </c>
      <c r="CD2" s="120" t="s">
        <v>179</v>
      </c>
      <c r="CE2" s="120" t="s">
        <v>180</v>
      </c>
      <c r="CF2" s="122" t="s">
        <v>181</v>
      </c>
      <c r="CG2" s="127" t="s">
        <v>282</v>
      </c>
      <c r="CH2" s="139" t="s">
        <v>283</v>
      </c>
      <c r="CI2" s="140"/>
      <c r="CJ2" s="141"/>
      <c r="CK2" s="139" t="s">
        <v>284</v>
      </c>
      <c r="CL2" s="140"/>
      <c r="CM2" s="141"/>
      <c r="CN2" s="127" t="s">
        <v>285</v>
      </c>
      <c r="CO2" s="127" t="s">
        <v>286</v>
      </c>
      <c r="CP2" s="127" t="s">
        <v>287</v>
      </c>
      <c r="CQ2" s="168"/>
    </row>
    <row r="3" spans="1:95" s="169" customFormat="1" ht="12" customHeight="1" thickBot="1" x14ac:dyDescent="0.25">
      <c r="A3" s="143" t="s">
        <v>0</v>
      </c>
      <c r="B3" s="128" t="s">
        <v>190</v>
      </c>
      <c r="C3" s="170" t="s">
        <v>2</v>
      </c>
      <c r="D3" s="171" t="s">
        <v>3</v>
      </c>
      <c r="E3" s="147" t="s">
        <v>4</v>
      </c>
      <c r="F3" s="171" t="s">
        <v>95</v>
      </c>
      <c r="G3" s="172" t="s">
        <v>96</v>
      </c>
      <c r="H3" s="171" t="s">
        <v>13</v>
      </c>
      <c r="I3" s="171" t="s">
        <v>14</v>
      </c>
      <c r="J3" s="171" t="s">
        <v>15</v>
      </c>
      <c r="K3" s="171" t="s">
        <v>16</v>
      </c>
      <c r="L3" s="171" t="s">
        <v>17</v>
      </c>
      <c r="M3" s="171" t="s">
        <v>18</v>
      </c>
      <c r="N3" s="171" t="s">
        <v>19</v>
      </c>
      <c r="O3" s="171" t="s">
        <v>20</v>
      </c>
      <c r="P3" s="171" t="s">
        <v>21</v>
      </c>
      <c r="Q3" s="171" t="s">
        <v>22</v>
      </c>
      <c r="R3" s="171" t="s">
        <v>23</v>
      </c>
      <c r="S3" s="171" t="s">
        <v>24</v>
      </c>
      <c r="T3" s="171" t="s">
        <v>25</v>
      </c>
      <c r="U3" s="171" t="s">
        <v>26</v>
      </c>
      <c r="V3" s="171" t="s">
        <v>27</v>
      </c>
      <c r="W3" s="171" t="s">
        <v>28</v>
      </c>
      <c r="X3" s="171" t="s">
        <v>29</v>
      </c>
      <c r="Y3" s="171" t="s">
        <v>30</v>
      </c>
      <c r="Z3" s="171" t="s">
        <v>31</v>
      </c>
      <c r="AA3" s="171" t="s">
        <v>32</v>
      </c>
      <c r="AB3" s="171" t="s">
        <v>33</v>
      </c>
      <c r="AC3" s="173" t="s">
        <v>34</v>
      </c>
      <c r="AD3" s="171" t="s">
        <v>35</v>
      </c>
      <c r="AE3" s="171" t="s">
        <v>36</v>
      </c>
      <c r="AF3" s="171" t="s">
        <v>37</v>
      </c>
      <c r="AG3" s="171" t="s">
        <v>38</v>
      </c>
      <c r="AH3" s="173" t="s">
        <v>39</v>
      </c>
      <c r="AI3" s="171" t="s">
        <v>40</v>
      </c>
      <c r="AJ3" s="174" t="s">
        <v>41</v>
      </c>
      <c r="AK3" s="171" t="s">
        <v>42</v>
      </c>
      <c r="AL3" s="171" t="s">
        <v>43</v>
      </c>
      <c r="AM3" s="171" t="s">
        <v>44</v>
      </c>
      <c r="AN3" s="173" t="s">
        <v>45</v>
      </c>
      <c r="AO3" s="171" t="s">
        <v>46</v>
      </c>
      <c r="AP3" s="171" t="s">
        <v>47</v>
      </c>
      <c r="AQ3" s="171" t="s">
        <v>48</v>
      </c>
      <c r="AR3" s="174" t="s">
        <v>49</v>
      </c>
      <c r="AS3" s="171" t="s">
        <v>50</v>
      </c>
      <c r="AT3" s="171" t="s">
        <v>51</v>
      </c>
      <c r="AU3" s="173" t="s">
        <v>52</v>
      </c>
      <c r="AV3" s="171" t="s">
        <v>53</v>
      </c>
      <c r="AW3" s="171" t="s">
        <v>54</v>
      </c>
      <c r="AX3" s="171" t="s">
        <v>55</v>
      </c>
      <c r="AY3" s="171" t="s">
        <v>56</v>
      </c>
      <c r="AZ3" s="174" t="s">
        <v>57</v>
      </c>
      <c r="BA3" s="171" t="s">
        <v>58</v>
      </c>
      <c r="BB3" s="171" t="s">
        <v>59</v>
      </c>
      <c r="BC3" s="171" t="s">
        <v>60</v>
      </c>
      <c r="BD3" s="175" t="s">
        <v>61</v>
      </c>
      <c r="BE3" s="176" t="s">
        <v>62</v>
      </c>
      <c r="BF3" s="176" t="s">
        <v>63</v>
      </c>
      <c r="BG3" s="176" t="s">
        <v>64</v>
      </c>
      <c r="BH3" s="176" t="s">
        <v>65</v>
      </c>
      <c r="BI3" s="176" t="s">
        <v>66</v>
      </c>
      <c r="BJ3" s="176" t="s">
        <v>67</v>
      </c>
      <c r="BK3" s="176" t="s">
        <v>68</v>
      </c>
      <c r="BL3" s="177" t="s">
        <v>69</v>
      </c>
      <c r="BM3" s="176" t="s">
        <v>70</v>
      </c>
      <c r="BN3" s="176" t="s">
        <v>71</v>
      </c>
      <c r="BO3" s="176" t="s">
        <v>72</v>
      </c>
      <c r="BP3" s="176" t="s">
        <v>73</v>
      </c>
      <c r="BQ3" s="178" t="s">
        <v>74</v>
      </c>
      <c r="BR3" s="176" t="s">
        <v>75</v>
      </c>
      <c r="BS3" s="175" t="s">
        <v>76</v>
      </c>
      <c r="BT3" s="176" t="s">
        <v>77</v>
      </c>
      <c r="BU3" s="176" t="s">
        <v>78</v>
      </c>
      <c r="BV3" s="178" t="s">
        <v>79</v>
      </c>
      <c r="BW3" s="176" t="s">
        <v>80</v>
      </c>
      <c r="BX3" s="176" t="s">
        <v>81</v>
      </c>
      <c r="BY3" s="176" t="s">
        <v>82</v>
      </c>
      <c r="BZ3" s="176" t="s">
        <v>83</v>
      </c>
      <c r="CA3" s="177" t="s">
        <v>84</v>
      </c>
      <c r="CB3" s="176" t="s">
        <v>85</v>
      </c>
      <c r="CC3" s="178" t="s">
        <v>86</v>
      </c>
      <c r="CD3" s="176" t="s">
        <v>87</v>
      </c>
      <c r="CE3" s="176" t="s">
        <v>88</v>
      </c>
      <c r="CF3" s="175" t="s">
        <v>89</v>
      </c>
      <c r="CG3" s="179" t="s">
        <v>1</v>
      </c>
      <c r="CH3" s="134" t="s">
        <v>288</v>
      </c>
      <c r="CI3" s="135" t="s">
        <v>289</v>
      </c>
      <c r="CJ3" s="136" t="s">
        <v>290</v>
      </c>
      <c r="CK3" s="137" t="s">
        <v>291</v>
      </c>
      <c r="CL3" s="135" t="s">
        <v>292</v>
      </c>
      <c r="CM3" s="135" t="s">
        <v>293</v>
      </c>
      <c r="CN3" s="180"/>
      <c r="CO3" s="180"/>
      <c r="CP3" s="180"/>
    </row>
    <row r="4" spans="1:95" s="65" customFormat="1" ht="12" customHeight="1" x14ac:dyDescent="0.2">
      <c r="A4" s="181"/>
      <c r="B4" s="129" t="s">
        <v>191</v>
      </c>
      <c r="C4" s="99">
        <f>SUM(C5:C93)</f>
        <v>1878740</v>
      </c>
      <c r="D4" s="100">
        <f t="shared" ref="D4:BI4" si="0">SUM(D5:D93)</f>
        <v>491481</v>
      </c>
      <c r="E4" s="100">
        <f t="shared" si="0"/>
        <v>5769</v>
      </c>
      <c r="F4" s="100">
        <f t="shared" si="0"/>
        <v>236611</v>
      </c>
      <c r="G4" s="100">
        <f t="shared" si="0"/>
        <v>3011270</v>
      </c>
      <c r="H4" s="100">
        <f t="shared" si="0"/>
        <v>234247</v>
      </c>
      <c r="I4" s="100">
        <f t="shared" si="0"/>
        <v>214020</v>
      </c>
      <c r="J4" s="100">
        <f t="shared" si="0"/>
        <v>445923</v>
      </c>
      <c r="K4" s="100">
        <f t="shared" si="0"/>
        <v>921445</v>
      </c>
      <c r="L4" s="100">
        <f t="shared" si="0"/>
        <v>1017565</v>
      </c>
      <c r="M4" s="100">
        <f t="shared" si="0"/>
        <v>265511</v>
      </c>
      <c r="N4" s="100">
        <f t="shared" si="0"/>
        <v>3236427</v>
      </c>
      <c r="O4" s="100">
        <f t="shared" si="0"/>
        <v>1185507</v>
      </c>
      <c r="P4" s="100">
        <f t="shared" si="0"/>
        <v>104134</v>
      </c>
      <c r="Q4" s="100">
        <f t="shared" si="0"/>
        <v>3144215</v>
      </c>
      <c r="R4" s="100">
        <f t="shared" si="0"/>
        <v>1350769</v>
      </c>
      <c r="S4" s="100">
        <f t="shared" si="0"/>
        <v>3804678</v>
      </c>
      <c r="T4" s="100">
        <f t="shared" si="0"/>
        <v>4072338</v>
      </c>
      <c r="U4" s="100">
        <f t="shared" si="0"/>
        <v>3778951</v>
      </c>
      <c r="V4" s="100">
        <f t="shared" si="0"/>
        <v>2800102</v>
      </c>
      <c r="W4" s="100">
        <f t="shared" si="0"/>
        <v>3837562</v>
      </c>
      <c r="X4" s="100">
        <f t="shared" si="0"/>
        <v>25988162</v>
      </c>
      <c r="Y4" s="100">
        <f t="shared" si="0"/>
        <v>391299</v>
      </c>
      <c r="Z4" s="100">
        <f t="shared" si="0"/>
        <v>668319</v>
      </c>
      <c r="AA4" s="100">
        <f t="shared" si="0"/>
        <v>329409</v>
      </c>
      <c r="AB4" s="100">
        <f t="shared" si="0"/>
        <v>966218</v>
      </c>
      <c r="AC4" s="101">
        <f t="shared" si="0"/>
        <v>8328840</v>
      </c>
      <c r="AD4" s="100">
        <f t="shared" si="0"/>
        <v>252912</v>
      </c>
      <c r="AE4" s="100">
        <f t="shared" si="0"/>
        <v>15863</v>
      </c>
      <c r="AF4" s="100">
        <f t="shared" si="0"/>
        <v>468864</v>
      </c>
      <c r="AG4" s="100">
        <f t="shared" si="0"/>
        <v>4781</v>
      </c>
      <c r="AH4" s="101">
        <f t="shared" si="0"/>
        <v>3870192</v>
      </c>
      <c r="AI4" s="100">
        <f t="shared" si="0"/>
        <v>2212770</v>
      </c>
      <c r="AJ4" s="102">
        <f t="shared" si="0"/>
        <v>2890267</v>
      </c>
      <c r="AK4" s="100">
        <f t="shared" si="0"/>
        <v>969582</v>
      </c>
      <c r="AL4" s="100">
        <f t="shared" si="0"/>
        <v>4669406</v>
      </c>
      <c r="AM4" s="100">
        <f t="shared" si="0"/>
        <v>3601133</v>
      </c>
      <c r="AN4" s="101">
        <f t="shared" si="0"/>
        <v>3398543</v>
      </c>
      <c r="AO4" s="100">
        <f t="shared" si="0"/>
        <v>26541</v>
      </c>
      <c r="AP4" s="100">
        <f t="shared" si="0"/>
        <v>140909</v>
      </c>
      <c r="AQ4" s="100">
        <f t="shared" si="0"/>
        <v>2758381</v>
      </c>
      <c r="AR4" s="102">
        <f t="shared" si="0"/>
        <v>425945</v>
      </c>
      <c r="AS4" s="100">
        <f t="shared" si="0"/>
        <v>330037</v>
      </c>
      <c r="AT4" s="100">
        <f t="shared" si="0"/>
        <v>751674</v>
      </c>
      <c r="AU4" s="101">
        <f t="shared" si="0"/>
        <v>184662</v>
      </c>
      <c r="AV4" s="100">
        <f t="shared" si="0"/>
        <v>197480</v>
      </c>
      <c r="AW4" s="100">
        <f t="shared" si="0"/>
        <v>169502</v>
      </c>
      <c r="AX4" s="100">
        <f t="shared" si="0"/>
        <v>889129</v>
      </c>
      <c r="AY4" s="100">
        <f t="shared" si="0"/>
        <v>1862875</v>
      </c>
      <c r="AZ4" s="102">
        <f t="shared" si="0"/>
        <v>420648</v>
      </c>
      <c r="BA4" s="100">
        <f t="shared" si="0"/>
        <v>940132</v>
      </c>
      <c r="BB4" s="100">
        <f t="shared" si="0"/>
        <v>944623</v>
      </c>
      <c r="BC4" s="100">
        <f t="shared" si="0"/>
        <v>381258</v>
      </c>
      <c r="BD4" s="103">
        <f t="shared" si="0"/>
        <v>3165540</v>
      </c>
      <c r="BE4" s="100">
        <f t="shared" si="0"/>
        <v>564407</v>
      </c>
      <c r="BF4" s="100">
        <f t="shared" si="0"/>
        <v>1405633</v>
      </c>
      <c r="BG4" s="100">
        <f t="shared" si="0"/>
        <v>1111420</v>
      </c>
      <c r="BH4" s="100">
        <f t="shared" si="0"/>
        <v>131085</v>
      </c>
      <c r="BI4" s="100">
        <f t="shared" si="0"/>
        <v>1159089</v>
      </c>
      <c r="BJ4" s="100">
        <f t="shared" ref="BJ4:CP4" si="1">SUM(BJ5:BJ93)</f>
        <v>364899</v>
      </c>
      <c r="BK4" s="100">
        <f t="shared" si="1"/>
        <v>26388</v>
      </c>
      <c r="BL4" s="101">
        <f t="shared" si="1"/>
        <v>264617</v>
      </c>
      <c r="BM4" s="100">
        <f t="shared" si="1"/>
        <v>180302</v>
      </c>
      <c r="BN4" s="100">
        <f t="shared" si="1"/>
        <v>622701</v>
      </c>
      <c r="BO4" s="100">
        <f t="shared" si="1"/>
        <v>149074</v>
      </c>
      <c r="BP4" s="100">
        <f t="shared" si="1"/>
        <v>457360</v>
      </c>
      <c r="BQ4" s="102">
        <f t="shared" si="1"/>
        <v>1754065</v>
      </c>
      <c r="BR4" s="100">
        <f t="shared" si="1"/>
        <v>2528875</v>
      </c>
      <c r="BS4" s="103">
        <f t="shared" si="1"/>
        <v>973545</v>
      </c>
      <c r="BT4" s="100">
        <f t="shared" si="1"/>
        <v>1408120</v>
      </c>
      <c r="BU4" s="100">
        <f t="shared" si="1"/>
        <v>197376</v>
      </c>
      <c r="BV4" s="102">
        <f t="shared" si="1"/>
        <v>137461</v>
      </c>
      <c r="BW4" s="100">
        <f t="shared" si="1"/>
        <v>110075</v>
      </c>
      <c r="BX4" s="100">
        <f t="shared" si="1"/>
        <v>64820</v>
      </c>
      <c r="BY4" s="100">
        <f t="shared" si="1"/>
        <v>1406636</v>
      </c>
      <c r="BZ4" s="100">
        <f t="shared" si="1"/>
        <v>304179</v>
      </c>
      <c r="CA4" s="101">
        <f t="shared" si="1"/>
        <v>397258</v>
      </c>
      <c r="CB4" s="100">
        <f t="shared" si="1"/>
        <v>77988</v>
      </c>
      <c r="CC4" s="102">
        <f t="shared" si="1"/>
        <v>266968</v>
      </c>
      <c r="CD4" s="100">
        <f t="shared" si="1"/>
        <v>0</v>
      </c>
      <c r="CE4" s="100">
        <f t="shared" si="1"/>
        <v>0</v>
      </c>
      <c r="CF4" s="103">
        <f t="shared" si="1"/>
        <v>0</v>
      </c>
      <c r="CG4" s="63">
        <f t="shared" si="1"/>
        <v>124717502</v>
      </c>
      <c r="CH4" s="99">
        <f t="shared" si="1"/>
        <v>50991275</v>
      </c>
      <c r="CI4" s="99">
        <f t="shared" si="1"/>
        <v>17520411</v>
      </c>
      <c r="CJ4" s="99">
        <f t="shared" si="1"/>
        <v>819265</v>
      </c>
      <c r="CK4" s="99">
        <f t="shared" si="1"/>
        <v>20050229</v>
      </c>
      <c r="CL4" s="99">
        <f t="shared" si="1"/>
        <v>2192185</v>
      </c>
      <c r="CM4" s="99">
        <f t="shared" si="1"/>
        <v>42245</v>
      </c>
      <c r="CN4" s="99">
        <f t="shared" si="1"/>
        <v>86811362</v>
      </c>
      <c r="CO4" s="99">
        <f t="shared" si="1"/>
        <v>178426972</v>
      </c>
      <c r="CP4" s="99">
        <f t="shared" si="1"/>
        <v>303144474</v>
      </c>
      <c r="CQ4" s="64"/>
    </row>
    <row r="5" spans="1:95" x14ac:dyDescent="0.2">
      <c r="A5" s="156" t="s">
        <v>2</v>
      </c>
      <c r="B5" s="130" t="s">
        <v>192</v>
      </c>
      <c r="C5" s="66">
        <v>295101</v>
      </c>
      <c r="D5" s="67">
        <v>1779</v>
      </c>
      <c r="E5" s="68">
        <v>10</v>
      </c>
      <c r="F5" s="68">
        <v>0</v>
      </c>
      <c r="G5" s="67">
        <v>773665</v>
      </c>
      <c r="H5" s="66">
        <v>2076</v>
      </c>
      <c r="I5" s="67">
        <v>48</v>
      </c>
      <c r="J5" s="67">
        <v>1000</v>
      </c>
      <c r="K5" s="67">
        <v>76</v>
      </c>
      <c r="L5" s="67">
        <v>0</v>
      </c>
      <c r="M5" s="67">
        <v>0</v>
      </c>
      <c r="N5" s="67">
        <v>947</v>
      </c>
      <c r="O5" s="67">
        <v>75128</v>
      </c>
      <c r="P5" s="67">
        <v>2236</v>
      </c>
      <c r="Q5" s="67">
        <v>48701</v>
      </c>
      <c r="R5" s="67">
        <v>58</v>
      </c>
      <c r="S5" s="67">
        <v>0</v>
      </c>
      <c r="T5" s="67">
        <v>4</v>
      </c>
      <c r="U5" s="67">
        <v>0</v>
      </c>
      <c r="V5" s="67">
        <v>5</v>
      </c>
      <c r="W5" s="67">
        <v>3</v>
      </c>
      <c r="X5" s="67">
        <v>0</v>
      </c>
      <c r="Y5" s="67">
        <v>0</v>
      </c>
      <c r="Z5" s="67">
        <v>31</v>
      </c>
      <c r="AA5" s="67">
        <v>83</v>
      </c>
      <c r="AB5" s="68">
        <v>392</v>
      </c>
      <c r="AC5" s="69">
        <v>3257</v>
      </c>
      <c r="AD5" s="67">
        <v>7</v>
      </c>
      <c r="AE5" s="67">
        <v>0</v>
      </c>
      <c r="AF5" s="67">
        <v>224</v>
      </c>
      <c r="AG5" s="68">
        <v>7</v>
      </c>
      <c r="AH5" s="67">
        <v>104</v>
      </c>
      <c r="AI5" s="67">
        <v>34</v>
      </c>
      <c r="AJ5" s="68">
        <v>148</v>
      </c>
      <c r="AK5" s="67">
        <v>27</v>
      </c>
      <c r="AL5" s="67">
        <v>51942</v>
      </c>
      <c r="AM5" s="68">
        <v>47193</v>
      </c>
      <c r="AN5" s="67">
        <v>2447</v>
      </c>
      <c r="AO5" s="67">
        <v>88</v>
      </c>
      <c r="AP5" s="67">
        <v>0</v>
      </c>
      <c r="AQ5" s="67">
        <v>459</v>
      </c>
      <c r="AR5" s="68">
        <v>0</v>
      </c>
      <c r="AS5" s="67">
        <v>2587</v>
      </c>
      <c r="AT5" s="68">
        <v>48577</v>
      </c>
      <c r="AU5" s="67">
        <v>52</v>
      </c>
      <c r="AV5" s="67">
        <v>0</v>
      </c>
      <c r="AW5" s="67">
        <v>1443</v>
      </c>
      <c r="AX5" s="67">
        <v>33</v>
      </c>
      <c r="AY5" s="67">
        <v>6</v>
      </c>
      <c r="AZ5" s="68">
        <v>0</v>
      </c>
      <c r="BA5" s="67">
        <v>0</v>
      </c>
      <c r="BB5" s="67">
        <v>0</v>
      </c>
      <c r="BC5" s="68">
        <v>5</v>
      </c>
      <c r="BD5" s="70">
        <v>487</v>
      </c>
      <c r="BE5" s="67">
        <v>0</v>
      </c>
      <c r="BF5" s="67">
        <v>202</v>
      </c>
      <c r="BG5" s="67">
        <v>508</v>
      </c>
      <c r="BH5" s="67">
        <v>253</v>
      </c>
      <c r="BI5" s="67">
        <v>96</v>
      </c>
      <c r="BJ5" s="67">
        <v>0</v>
      </c>
      <c r="BK5" s="68">
        <v>0</v>
      </c>
      <c r="BL5" s="67">
        <v>0</v>
      </c>
      <c r="BM5" s="67">
        <v>0</v>
      </c>
      <c r="BN5" s="67">
        <v>30</v>
      </c>
      <c r="BO5" s="67">
        <v>0</v>
      </c>
      <c r="BP5" s="67">
        <v>33125</v>
      </c>
      <c r="BQ5" s="68">
        <v>11471</v>
      </c>
      <c r="BR5" s="67">
        <v>2298</v>
      </c>
      <c r="BS5" s="70">
        <v>1002</v>
      </c>
      <c r="BT5" s="67">
        <v>1775</v>
      </c>
      <c r="BU5" s="67">
        <v>2144</v>
      </c>
      <c r="BV5" s="68">
        <v>9</v>
      </c>
      <c r="BW5" s="67">
        <v>8</v>
      </c>
      <c r="BX5" s="67">
        <v>334</v>
      </c>
      <c r="BY5" s="67">
        <v>0</v>
      </c>
      <c r="BZ5" s="68">
        <v>781</v>
      </c>
      <c r="CA5" s="67">
        <v>399</v>
      </c>
      <c r="CB5" s="67">
        <v>0</v>
      </c>
      <c r="CC5" s="68">
        <v>100</v>
      </c>
      <c r="CD5" s="67">
        <v>0</v>
      </c>
      <c r="CE5" s="67">
        <v>0</v>
      </c>
      <c r="CF5" s="70">
        <v>0</v>
      </c>
      <c r="CG5" s="71">
        <f t="shared" ref="CG5:CG36" si="2">SUM(C5:CF5)</f>
        <v>1415005</v>
      </c>
      <c r="CH5" s="72">
        <v>1510065</v>
      </c>
      <c r="CI5" s="73">
        <v>3222</v>
      </c>
      <c r="CJ5" s="72">
        <v>0</v>
      </c>
      <c r="CK5" s="66">
        <v>404738</v>
      </c>
      <c r="CL5" s="72">
        <v>165925</v>
      </c>
      <c r="CM5" s="72">
        <v>0</v>
      </c>
      <c r="CN5" s="73">
        <v>813183</v>
      </c>
      <c r="CO5" s="71">
        <f>SUM(CH5:CN5)</f>
        <v>2897133</v>
      </c>
      <c r="CP5" s="2">
        <f>CG5+CO5</f>
        <v>4312138</v>
      </c>
      <c r="CQ5" s="54">
        <f>CP5-'Tabuľka dodávok'!CN5</f>
        <v>0</v>
      </c>
    </row>
    <row r="6" spans="1:95" x14ac:dyDescent="0.2">
      <c r="A6" s="156" t="s">
        <v>3</v>
      </c>
      <c r="B6" s="130" t="s">
        <v>193</v>
      </c>
      <c r="C6" s="66">
        <v>9409</v>
      </c>
      <c r="D6" s="67">
        <v>415728</v>
      </c>
      <c r="E6" s="68">
        <v>0</v>
      </c>
      <c r="F6" s="68">
        <v>598</v>
      </c>
      <c r="G6" s="67">
        <v>4984</v>
      </c>
      <c r="H6" s="67">
        <v>0</v>
      </c>
      <c r="I6" s="67">
        <v>3</v>
      </c>
      <c r="J6" s="67">
        <v>0</v>
      </c>
      <c r="K6" s="67">
        <v>218275</v>
      </c>
      <c r="L6" s="67">
        <v>198736</v>
      </c>
      <c r="M6" s="67">
        <v>0</v>
      </c>
      <c r="N6" s="67">
        <v>0</v>
      </c>
      <c r="O6" s="67">
        <v>868</v>
      </c>
      <c r="P6" s="67">
        <v>0</v>
      </c>
      <c r="Q6" s="67">
        <v>128</v>
      </c>
      <c r="R6" s="67">
        <v>21</v>
      </c>
      <c r="S6" s="67">
        <v>2</v>
      </c>
      <c r="T6" s="67">
        <v>153</v>
      </c>
      <c r="U6" s="67">
        <v>57</v>
      </c>
      <c r="V6" s="67">
        <v>0</v>
      </c>
      <c r="W6" s="67">
        <v>16</v>
      </c>
      <c r="X6" s="67">
        <v>0</v>
      </c>
      <c r="Y6" s="67">
        <v>590</v>
      </c>
      <c r="Z6" s="67">
        <v>8694</v>
      </c>
      <c r="AA6" s="67">
        <v>2</v>
      </c>
      <c r="AB6" s="68">
        <v>0</v>
      </c>
      <c r="AC6" s="69">
        <v>18761</v>
      </c>
      <c r="AD6" s="67">
        <v>0</v>
      </c>
      <c r="AE6" s="67">
        <v>0</v>
      </c>
      <c r="AF6" s="67">
        <v>387</v>
      </c>
      <c r="AG6" s="68">
        <v>0</v>
      </c>
      <c r="AH6" s="67">
        <v>23895</v>
      </c>
      <c r="AI6" s="67">
        <v>829</v>
      </c>
      <c r="AJ6" s="68">
        <v>7425</v>
      </c>
      <c r="AK6" s="67">
        <v>0</v>
      </c>
      <c r="AL6" s="67">
        <v>39399</v>
      </c>
      <c r="AM6" s="68">
        <v>2627</v>
      </c>
      <c r="AN6" s="67">
        <v>6868</v>
      </c>
      <c r="AO6" s="67">
        <v>0</v>
      </c>
      <c r="AP6" s="67">
        <v>0</v>
      </c>
      <c r="AQ6" s="67">
        <v>0</v>
      </c>
      <c r="AR6" s="68">
        <v>0</v>
      </c>
      <c r="AS6" s="67">
        <v>55</v>
      </c>
      <c r="AT6" s="68">
        <v>20</v>
      </c>
      <c r="AU6" s="67">
        <v>0</v>
      </c>
      <c r="AV6" s="67">
        <v>0</v>
      </c>
      <c r="AW6" s="67">
        <v>0</v>
      </c>
      <c r="AX6" s="67">
        <v>0</v>
      </c>
      <c r="AY6" s="67">
        <v>88</v>
      </c>
      <c r="AZ6" s="68">
        <v>0</v>
      </c>
      <c r="BA6" s="67">
        <v>3</v>
      </c>
      <c r="BB6" s="67">
        <v>0</v>
      </c>
      <c r="BC6" s="68">
        <v>0</v>
      </c>
      <c r="BD6" s="70">
        <v>15237</v>
      </c>
      <c r="BE6" s="67">
        <v>0</v>
      </c>
      <c r="BF6" s="67">
        <v>0</v>
      </c>
      <c r="BG6" s="67">
        <v>0</v>
      </c>
      <c r="BH6" s="67">
        <v>3852</v>
      </c>
      <c r="BI6" s="67">
        <v>0</v>
      </c>
      <c r="BJ6" s="67">
        <v>0</v>
      </c>
      <c r="BK6" s="68">
        <v>0</v>
      </c>
      <c r="BL6" s="67">
        <v>0</v>
      </c>
      <c r="BM6" s="67">
        <v>0</v>
      </c>
      <c r="BN6" s="67">
        <v>0</v>
      </c>
      <c r="BO6" s="67">
        <v>60</v>
      </c>
      <c r="BP6" s="67">
        <v>15</v>
      </c>
      <c r="BQ6" s="68">
        <v>143</v>
      </c>
      <c r="BR6" s="67">
        <v>421</v>
      </c>
      <c r="BS6" s="70">
        <v>461</v>
      </c>
      <c r="BT6" s="67">
        <v>507</v>
      </c>
      <c r="BU6" s="67">
        <v>38</v>
      </c>
      <c r="BV6" s="68">
        <v>0</v>
      </c>
      <c r="BW6" s="67">
        <v>1</v>
      </c>
      <c r="BX6" s="67">
        <v>16</v>
      </c>
      <c r="BY6" s="67">
        <v>0</v>
      </c>
      <c r="BZ6" s="68">
        <v>0</v>
      </c>
      <c r="CA6" s="67">
        <v>4101</v>
      </c>
      <c r="CB6" s="67">
        <v>0</v>
      </c>
      <c r="CC6" s="68">
        <v>0</v>
      </c>
      <c r="CD6" s="67">
        <v>0</v>
      </c>
      <c r="CE6" s="67">
        <v>0</v>
      </c>
      <c r="CF6" s="70">
        <v>0</v>
      </c>
      <c r="CG6" s="71">
        <f t="shared" si="2"/>
        <v>983473</v>
      </c>
      <c r="CH6" s="72">
        <v>90440</v>
      </c>
      <c r="CI6" s="73">
        <v>7083</v>
      </c>
      <c r="CJ6" s="72">
        <v>0</v>
      </c>
      <c r="CK6" s="66">
        <v>4958</v>
      </c>
      <c r="CL6" s="72">
        <v>123770</v>
      </c>
      <c r="CM6" s="72">
        <v>0</v>
      </c>
      <c r="CN6" s="73">
        <v>135013</v>
      </c>
      <c r="CO6" s="71">
        <f t="shared" ref="CO6:CO69" si="3">SUM(CH6:CN6)</f>
        <v>361264</v>
      </c>
      <c r="CP6" s="2">
        <f t="shared" ref="CP6:CP69" si="4">CG6+CO6</f>
        <v>1344737</v>
      </c>
      <c r="CQ6" s="54">
        <f>CP6-'Tabuľka dodávok'!CN6</f>
        <v>0</v>
      </c>
    </row>
    <row r="7" spans="1:95" x14ac:dyDescent="0.2">
      <c r="A7" s="156" t="s">
        <v>4</v>
      </c>
      <c r="B7" s="130" t="s">
        <v>194</v>
      </c>
      <c r="C7" s="66">
        <v>6</v>
      </c>
      <c r="D7" s="67">
        <v>26</v>
      </c>
      <c r="E7" s="68">
        <v>1745</v>
      </c>
      <c r="F7" s="68">
        <v>0</v>
      </c>
      <c r="G7" s="67">
        <v>11350</v>
      </c>
      <c r="H7" s="67">
        <v>284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8">
        <v>0</v>
      </c>
      <c r="AC7" s="69">
        <v>0</v>
      </c>
      <c r="AD7" s="67">
        <v>0</v>
      </c>
      <c r="AE7" s="67">
        <v>0</v>
      </c>
      <c r="AF7" s="67">
        <v>0</v>
      </c>
      <c r="AG7" s="68">
        <v>0</v>
      </c>
      <c r="AH7" s="67">
        <v>0</v>
      </c>
      <c r="AI7" s="67">
        <v>9</v>
      </c>
      <c r="AJ7" s="68">
        <v>0</v>
      </c>
      <c r="AK7" s="67">
        <v>0</v>
      </c>
      <c r="AL7" s="67">
        <v>0</v>
      </c>
      <c r="AM7" s="68">
        <v>5691</v>
      </c>
      <c r="AN7" s="67">
        <v>0</v>
      </c>
      <c r="AO7" s="67">
        <v>0</v>
      </c>
      <c r="AP7" s="67">
        <v>0</v>
      </c>
      <c r="AQ7" s="67">
        <v>0</v>
      </c>
      <c r="AR7" s="68">
        <v>0</v>
      </c>
      <c r="AS7" s="67">
        <v>591</v>
      </c>
      <c r="AT7" s="68">
        <v>2051</v>
      </c>
      <c r="AU7" s="67">
        <v>0</v>
      </c>
      <c r="AV7" s="67">
        <v>0</v>
      </c>
      <c r="AW7" s="67">
        <v>0</v>
      </c>
      <c r="AX7" s="67">
        <v>20</v>
      </c>
      <c r="AY7" s="67">
        <v>0</v>
      </c>
      <c r="AZ7" s="68">
        <v>0</v>
      </c>
      <c r="BA7" s="67">
        <v>0</v>
      </c>
      <c r="BB7" s="67">
        <v>0</v>
      </c>
      <c r="BC7" s="68">
        <v>0</v>
      </c>
      <c r="BD7" s="70">
        <v>7</v>
      </c>
      <c r="BE7" s="67">
        <v>0</v>
      </c>
      <c r="BF7" s="67">
        <v>8</v>
      </c>
      <c r="BG7" s="67">
        <v>0</v>
      </c>
      <c r="BH7" s="67">
        <v>18</v>
      </c>
      <c r="BI7" s="67">
        <v>0</v>
      </c>
      <c r="BJ7" s="67">
        <v>0</v>
      </c>
      <c r="BK7" s="68">
        <v>0</v>
      </c>
      <c r="BL7" s="67">
        <v>0</v>
      </c>
      <c r="BM7" s="67">
        <v>0</v>
      </c>
      <c r="BN7" s="67">
        <v>0</v>
      </c>
      <c r="BO7" s="67">
        <v>0</v>
      </c>
      <c r="BP7" s="67">
        <v>0</v>
      </c>
      <c r="BQ7" s="68">
        <v>0</v>
      </c>
      <c r="BR7" s="67">
        <v>45</v>
      </c>
      <c r="BS7" s="70">
        <v>62</v>
      </c>
      <c r="BT7" s="67">
        <v>21</v>
      </c>
      <c r="BU7" s="67">
        <v>134</v>
      </c>
      <c r="BV7" s="68">
        <v>0</v>
      </c>
      <c r="BW7" s="67">
        <v>0</v>
      </c>
      <c r="BX7" s="67">
        <v>41</v>
      </c>
      <c r="BY7" s="67">
        <v>0</v>
      </c>
      <c r="BZ7" s="68">
        <v>56</v>
      </c>
      <c r="CA7" s="67">
        <v>0</v>
      </c>
      <c r="CB7" s="67">
        <v>0</v>
      </c>
      <c r="CC7" s="68">
        <v>0</v>
      </c>
      <c r="CD7" s="67">
        <v>0</v>
      </c>
      <c r="CE7" s="67">
        <v>0</v>
      </c>
      <c r="CF7" s="70">
        <v>0</v>
      </c>
      <c r="CG7" s="71">
        <f t="shared" si="2"/>
        <v>22165</v>
      </c>
      <c r="CH7" s="72">
        <v>12993</v>
      </c>
      <c r="CI7" s="73">
        <v>0</v>
      </c>
      <c r="CJ7" s="72">
        <v>0</v>
      </c>
      <c r="CK7" s="66">
        <v>0</v>
      </c>
      <c r="CL7" s="72">
        <v>-7467</v>
      </c>
      <c r="CM7" s="72">
        <v>0</v>
      </c>
      <c r="CN7" s="73">
        <v>2763</v>
      </c>
      <c r="CO7" s="71">
        <f t="shared" si="3"/>
        <v>8289</v>
      </c>
      <c r="CP7" s="2">
        <f t="shared" si="4"/>
        <v>30454</v>
      </c>
      <c r="CQ7" s="54">
        <f>CP7-'Tabuľka dodávok'!CN7</f>
        <v>0</v>
      </c>
    </row>
    <row r="8" spans="1:95" x14ac:dyDescent="0.2">
      <c r="A8" s="154" t="s">
        <v>5</v>
      </c>
      <c r="B8" s="131" t="s">
        <v>195</v>
      </c>
      <c r="C8" s="74">
        <v>139</v>
      </c>
      <c r="D8" s="75">
        <v>17</v>
      </c>
      <c r="E8" s="76">
        <v>0</v>
      </c>
      <c r="F8" s="76">
        <v>2707</v>
      </c>
      <c r="G8" s="75">
        <v>5195</v>
      </c>
      <c r="H8" s="75">
        <v>0</v>
      </c>
      <c r="I8" s="75">
        <v>15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528</v>
      </c>
      <c r="P8" s="75">
        <v>0</v>
      </c>
      <c r="Q8" s="75">
        <v>1</v>
      </c>
      <c r="R8" s="75">
        <v>11945</v>
      </c>
      <c r="S8" s="75">
        <v>294325</v>
      </c>
      <c r="T8" s="75">
        <v>82</v>
      </c>
      <c r="U8" s="75">
        <v>0</v>
      </c>
      <c r="V8" s="75">
        <v>8</v>
      </c>
      <c r="W8" s="75">
        <v>35</v>
      </c>
      <c r="X8" s="75">
        <v>0</v>
      </c>
      <c r="Y8" s="75">
        <v>416</v>
      </c>
      <c r="Z8" s="75">
        <v>0</v>
      </c>
      <c r="AA8" s="75">
        <v>0</v>
      </c>
      <c r="AB8" s="76">
        <v>0</v>
      </c>
      <c r="AC8" s="77">
        <v>102773</v>
      </c>
      <c r="AD8" s="75">
        <v>25</v>
      </c>
      <c r="AE8" s="75">
        <v>0</v>
      </c>
      <c r="AF8" s="75">
        <v>0</v>
      </c>
      <c r="AG8" s="76">
        <v>0</v>
      </c>
      <c r="AH8" s="75">
        <v>0</v>
      </c>
      <c r="AI8" s="75">
        <v>5</v>
      </c>
      <c r="AJ8" s="76">
        <v>0</v>
      </c>
      <c r="AK8" s="75">
        <v>0</v>
      </c>
      <c r="AL8" s="75">
        <v>0</v>
      </c>
      <c r="AM8" s="76">
        <v>103</v>
      </c>
      <c r="AN8" s="75">
        <v>0</v>
      </c>
      <c r="AO8" s="75">
        <v>0</v>
      </c>
      <c r="AP8" s="75">
        <v>0</v>
      </c>
      <c r="AQ8" s="75">
        <v>0</v>
      </c>
      <c r="AR8" s="76">
        <v>0</v>
      </c>
      <c r="AS8" s="75">
        <v>0</v>
      </c>
      <c r="AT8" s="76">
        <v>1</v>
      </c>
      <c r="AU8" s="75">
        <v>0</v>
      </c>
      <c r="AV8" s="75">
        <v>0</v>
      </c>
      <c r="AW8" s="75">
        <v>0</v>
      </c>
      <c r="AX8" s="75">
        <v>0</v>
      </c>
      <c r="AY8" s="75">
        <v>0</v>
      </c>
      <c r="AZ8" s="76">
        <v>0</v>
      </c>
      <c r="BA8" s="75">
        <v>0</v>
      </c>
      <c r="BB8" s="75">
        <v>0</v>
      </c>
      <c r="BC8" s="76">
        <v>0</v>
      </c>
      <c r="BD8" s="78">
        <v>0</v>
      </c>
      <c r="BE8" s="75">
        <v>0</v>
      </c>
      <c r="BF8" s="75">
        <v>0</v>
      </c>
      <c r="BG8" s="75">
        <v>0</v>
      </c>
      <c r="BH8" s="75">
        <v>0</v>
      </c>
      <c r="BI8" s="75">
        <v>0</v>
      </c>
      <c r="BJ8" s="75">
        <v>0</v>
      </c>
      <c r="BK8" s="76">
        <v>0</v>
      </c>
      <c r="BL8" s="75">
        <v>0</v>
      </c>
      <c r="BM8" s="75">
        <v>0</v>
      </c>
      <c r="BN8" s="75">
        <v>0</v>
      </c>
      <c r="BO8" s="75">
        <v>0</v>
      </c>
      <c r="BP8" s="75">
        <v>2</v>
      </c>
      <c r="BQ8" s="76">
        <v>0</v>
      </c>
      <c r="BR8" s="75">
        <v>66</v>
      </c>
      <c r="BS8" s="78">
        <v>240</v>
      </c>
      <c r="BT8" s="75">
        <v>0</v>
      </c>
      <c r="BU8" s="75">
        <v>0</v>
      </c>
      <c r="BV8" s="76">
        <v>0</v>
      </c>
      <c r="BW8" s="75">
        <v>4</v>
      </c>
      <c r="BX8" s="75">
        <v>0</v>
      </c>
      <c r="BY8" s="75">
        <v>0</v>
      </c>
      <c r="BZ8" s="76">
        <v>0</v>
      </c>
      <c r="CA8" s="75">
        <v>0</v>
      </c>
      <c r="CB8" s="75">
        <v>0</v>
      </c>
      <c r="CC8" s="76">
        <v>0</v>
      </c>
      <c r="CD8" s="75">
        <v>0</v>
      </c>
      <c r="CE8" s="75">
        <v>0</v>
      </c>
      <c r="CF8" s="78">
        <v>0</v>
      </c>
      <c r="CG8" s="79">
        <f t="shared" si="2"/>
        <v>418632</v>
      </c>
      <c r="CH8" s="80">
        <v>139275</v>
      </c>
      <c r="CI8" s="81">
        <v>0</v>
      </c>
      <c r="CJ8" s="80">
        <v>0</v>
      </c>
      <c r="CK8" s="74">
        <v>0</v>
      </c>
      <c r="CL8" s="80">
        <v>87301</v>
      </c>
      <c r="CM8" s="80">
        <v>0</v>
      </c>
      <c r="CN8" s="81">
        <v>6615</v>
      </c>
      <c r="CO8" s="79">
        <f t="shared" si="3"/>
        <v>233191</v>
      </c>
      <c r="CP8" s="3">
        <f t="shared" si="4"/>
        <v>651823</v>
      </c>
      <c r="CQ8" s="54">
        <f>CP8-'Tabuľka dodávok'!CN8</f>
        <v>0</v>
      </c>
    </row>
    <row r="9" spans="1:95" x14ac:dyDescent="0.2">
      <c r="A9" s="156" t="s">
        <v>6</v>
      </c>
      <c r="B9" s="130" t="s">
        <v>196</v>
      </c>
      <c r="C9" s="66">
        <v>100</v>
      </c>
      <c r="D9" s="67">
        <v>0</v>
      </c>
      <c r="E9" s="68">
        <v>0</v>
      </c>
      <c r="F9" s="68">
        <v>36</v>
      </c>
      <c r="G9" s="67">
        <v>0</v>
      </c>
      <c r="H9" s="67">
        <v>0</v>
      </c>
      <c r="I9" s="67">
        <v>85</v>
      </c>
      <c r="J9" s="67">
        <v>0</v>
      </c>
      <c r="K9" s="67">
        <v>407</v>
      </c>
      <c r="L9" s="67">
        <v>0</v>
      </c>
      <c r="M9" s="67">
        <v>0</v>
      </c>
      <c r="N9" s="67">
        <v>2112197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89</v>
      </c>
      <c r="U9" s="67">
        <v>18</v>
      </c>
      <c r="V9" s="67">
        <v>0</v>
      </c>
      <c r="W9" s="67">
        <v>110</v>
      </c>
      <c r="X9" s="67">
        <v>0</v>
      </c>
      <c r="Y9" s="67">
        <v>0</v>
      </c>
      <c r="Z9" s="67">
        <v>0</v>
      </c>
      <c r="AA9" s="67">
        <v>0</v>
      </c>
      <c r="AB9" s="68">
        <v>134</v>
      </c>
      <c r="AC9" s="69">
        <v>1879544</v>
      </c>
      <c r="AD9" s="67">
        <v>92</v>
      </c>
      <c r="AE9" s="67">
        <v>0</v>
      </c>
      <c r="AF9" s="67">
        <v>18</v>
      </c>
      <c r="AG9" s="68">
        <v>0</v>
      </c>
      <c r="AH9" s="67">
        <v>0</v>
      </c>
      <c r="AI9" s="67">
        <v>31</v>
      </c>
      <c r="AJ9" s="68">
        <v>346</v>
      </c>
      <c r="AK9" s="67">
        <v>30</v>
      </c>
      <c r="AL9" s="67">
        <v>36</v>
      </c>
      <c r="AM9" s="68">
        <v>11</v>
      </c>
      <c r="AN9" s="67">
        <v>4795</v>
      </c>
      <c r="AO9" s="67">
        <v>0</v>
      </c>
      <c r="AP9" s="67">
        <v>0</v>
      </c>
      <c r="AQ9" s="67">
        <v>1039</v>
      </c>
      <c r="AR9" s="68">
        <v>0</v>
      </c>
      <c r="AS9" s="67">
        <v>25</v>
      </c>
      <c r="AT9" s="68">
        <v>1</v>
      </c>
      <c r="AU9" s="67">
        <v>0</v>
      </c>
      <c r="AV9" s="67">
        <v>0</v>
      </c>
      <c r="AW9" s="67">
        <v>0</v>
      </c>
      <c r="AX9" s="67">
        <v>4</v>
      </c>
      <c r="AY9" s="67">
        <v>166</v>
      </c>
      <c r="AZ9" s="68">
        <v>11</v>
      </c>
      <c r="BA9" s="67">
        <v>0</v>
      </c>
      <c r="BB9" s="67">
        <v>0</v>
      </c>
      <c r="BC9" s="68">
        <v>0</v>
      </c>
      <c r="BD9" s="70">
        <v>55</v>
      </c>
      <c r="BE9" s="67">
        <v>134</v>
      </c>
      <c r="BF9" s="67">
        <v>10</v>
      </c>
      <c r="BG9" s="67">
        <v>143</v>
      </c>
      <c r="BH9" s="67">
        <v>269</v>
      </c>
      <c r="BI9" s="67">
        <v>12</v>
      </c>
      <c r="BJ9" s="67">
        <v>0</v>
      </c>
      <c r="BK9" s="68">
        <v>0</v>
      </c>
      <c r="BL9" s="67">
        <v>0</v>
      </c>
      <c r="BM9" s="67">
        <v>0</v>
      </c>
      <c r="BN9" s="67">
        <v>0</v>
      </c>
      <c r="BO9" s="67">
        <v>69</v>
      </c>
      <c r="BP9" s="67">
        <v>6</v>
      </c>
      <c r="BQ9" s="68">
        <v>1164</v>
      </c>
      <c r="BR9" s="67">
        <v>327</v>
      </c>
      <c r="BS9" s="70">
        <v>1539</v>
      </c>
      <c r="BT9" s="67">
        <v>174</v>
      </c>
      <c r="BU9" s="67">
        <v>417</v>
      </c>
      <c r="BV9" s="68">
        <v>0</v>
      </c>
      <c r="BW9" s="67">
        <v>97</v>
      </c>
      <c r="BX9" s="67">
        <v>255</v>
      </c>
      <c r="BY9" s="67">
        <v>138</v>
      </c>
      <c r="BZ9" s="68">
        <v>391</v>
      </c>
      <c r="CA9" s="67">
        <v>0</v>
      </c>
      <c r="CB9" s="67">
        <v>0</v>
      </c>
      <c r="CC9" s="68">
        <v>65</v>
      </c>
      <c r="CD9" s="67">
        <v>0</v>
      </c>
      <c r="CE9" s="67">
        <v>0</v>
      </c>
      <c r="CF9" s="70">
        <v>0</v>
      </c>
      <c r="CG9" s="71">
        <f t="shared" si="2"/>
        <v>4004590</v>
      </c>
      <c r="CH9" s="72">
        <v>0</v>
      </c>
      <c r="CI9" s="73">
        <v>0</v>
      </c>
      <c r="CJ9" s="72">
        <v>0</v>
      </c>
      <c r="CK9" s="66">
        <v>0</v>
      </c>
      <c r="CL9" s="72">
        <v>-3157</v>
      </c>
      <c r="CM9" s="72">
        <v>0</v>
      </c>
      <c r="CN9" s="73">
        <v>124395</v>
      </c>
      <c r="CO9" s="71">
        <f t="shared" si="3"/>
        <v>121238</v>
      </c>
      <c r="CP9" s="2">
        <f t="shared" si="4"/>
        <v>4125828</v>
      </c>
      <c r="CQ9" s="54">
        <f>CP9-'Tabuľka dodávok'!CN9</f>
        <v>0</v>
      </c>
    </row>
    <row r="10" spans="1:95" x14ac:dyDescent="0.2">
      <c r="A10" s="156" t="s">
        <v>7</v>
      </c>
      <c r="B10" s="130" t="s">
        <v>197</v>
      </c>
      <c r="C10" s="66">
        <v>0</v>
      </c>
      <c r="D10" s="67">
        <v>0</v>
      </c>
      <c r="E10" s="68">
        <v>0</v>
      </c>
      <c r="F10" s="68">
        <v>47</v>
      </c>
      <c r="G10" s="67">
        <v>0</v>
      </c>
      <c r="H10" s="67">
        <v>0</v>
      </c>
      <c r="I10" s="67">
        <v>0</v>
      </c>
      <c r="J10" s="67">
        <v>0</v>
      </c>
      <c r="K10" s="67">
        <v>254</v>
      </c>
      <c r="L10" s="67">
        <v>0</v>
      </c>
      <c r="M10" s="67">
        <v>0</v>
      </c>
      <c r="N10" s="67">
        <v>0</v>
      </c>
      <c r="O10" s="67">
        <v>368</v>
      </c>
      <c r="P10" s="67">
        <v>0</v>
      </c>
      <c r="Q10" s="67">
        <v>0</v>
      </c>
      <c r="R10" s="67">
        <v>9701</v>
      </c>
      <c r="S10" s="67">
        <v>428468</v>
      </c>
      <c r="T10" s="67">
        <v>186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8">
        <v>0</v>
      </c>
      <c r="AC10" s="69">
        <v>0</v>
      </c>
      <c r="AD10" s="67">
        <v>0</v>
      </c>
      <c r="AE10" s="67">
        <v>0</v>
      </c>
      <c r="AF10" s="67">
        <v>0</v>
      </c>
      <c r="AG10" s="68">
        <v>0</v>
      </c>
      <c r="AH10" s="67">
        <v>0</v>
      </c>
      <c r="AI10" s="67">
        <v>0</v>
      </c>
      <c r="AJ10" s="68">
        <v>120</v>
      </c>
      <c r="AK10" s="67">
        <v>0</v>
      </c>
      <c r="AL10" s="67">
        <v>4064</v>
      </c>
      <c r="AM10" s="68">
        <v>0</v>
      </c>
      <c r="AN10" s="67">
        <v>0</v>
      </c>
      <c r="AO10" s="67">
        <v>0</v>
      </c>
      <c r="AP10" s="67">
        <v>0</v>
      </c>
      <c r="AQ10" s="67">
        <v>0</v>
      </c>
      <c r="AR10" s="68">
        <v>0</v>
      </c>
      <c r="AS10" s="67">
        <v>0</v>
      </c>
      <c r="AT10" s="68">
        <v>0</v>
      </c>
      <c r="AU10" s="67">
        <v>0</v>
      </c>
      <c r="AV10" s="67">
        <v>0</v>
      </c>
      <c r="AW10" s="67">
        <v>0</v>
      </c>
      <c r="AX10" s="67">
        <v>0</v>
      </c>
      <c r="AY10" s="67">
        <v>0</v>
      </c>
      <c r="AZ10" s="68">
        <v>0</v>
      </c>
      <c r="BA10" s="67">
        <v>0</v>
      </c>
      <c r="BB10" s="67">
        <v>0</v>
      </c>
      <c r="BC10" s="68">
        <v>0</v>
      </c>
      <c r="BD10" s="70">
        <v>0</v>
      </c>
      <c r="BE10" s="67">
        <v>0</v>
      </c>
      <c r="BF10" s="67">
        <v>0</v>
      </c>
      <c r="BG10" s="67">
        <v>0</v>
      </c>
      <c r="BH10" s="67">
        <v>0</v>
      </c>
      <c r="BI10" s="67">
        <v>0</v>
      </c>
      <c r="BJ10" s="67">
        <v>0</v>
      </c>
      <c r="BK10" s="68">
        <v>0</v>
      </c>
      <c r="BL10" s="67">
        <v>0</v>
      </c>
      <c r="BM10" s="67">
        <v>0</v>
      </c>
      <c r="BN10" s="67">
        <v>0</v>
      </c>
      <c r="BO10" s="67">
        <v>0</v>
      </c>
      <c r="BP10" s="67">
        <v>0</v>
      </c>
      <c r="BQ10" s="68">
        <v>0</v>
      </c>
      <c r="BR10" s="67">
        <v>0</v>
      </c>
      <c r="BS10" s="70">
        <v>0</v>
      </c>
      <c r="BT10" s="67">
        <v>0</v>
      </c>
      <c r="BU10" s="67">
        <v>0</v>
      </c>
      <c r="BV10" s="68">
        <v>0</v>
      </c>
      <c r="BW10" s="67">
        <v>0</v>
      </c>
      <c r="BX10" s="67">
        <v>0</v>
      </c>
      <c r="BY10" s="67">
        <v>0</v>
      </c>
      <c r="BZ10" s="68">
        <v>0</v>
      </c>
      <c r="CA10" s="67">
        <v>0</v>
      </c>
      <c r="CB10" s="67">
        <v>0</v>
      </c>
      <c r="CC10" s="68">
        <v>0</v>
      </c>
      <c r="CD10" s="67">
        <v>0</v>
      </c>
      <c r="CE10" s="67">
        <v>0</v>
      </c>
      <c r="CF10" s="70">
        <v>0</v>
      </c>
      <c r="CG10" s="71">
        <f t="shared" si="2"/>
        <v>443208</v>
      </c>
      <c r="CH10" s="72">
        <v>0</v>
      </c>
      <c r="CI10" s="73">
        <v>0</v>
      </c>
      <c r="CJ10" s="72">
        <v>0</v>
      </c>
      <c r="CK10" s="66">
        <v>0</v>
      </c>
      <c r="CL10" s="72">
        <v>27628</v>
      </c>
      <c r="CM10" s="72">
        <v>0</v>
      </c>
      <c r="CN10" s="73">
        <v>17157</v>
      </c>
      <c r="CO10" s="71">
        <f t="shared" si="3"/>
        <v>44785</v>
      </c>
      <c r="CP10" s="2">
        <f t="shared" si="4"/>
        <v>487993</v>
      </c>
      <c r="CQ10" s="54">
        <f>CP10-'Tabuľka dodávok'!CN10</f>
        <v>0</v>
      </c>
    </row>
    <row r="11" spans="1:95" x14ac:dyDescent="0.2">
      <c r="A11" s="156" t="s">
        <v>8</v>
      </c>
      <c r="B11" s="130" t="s">
        <v>198</v>
      </c>
      <c r="C11" s="66">
        <v>36794</v>
      </c>
      <c r="D11" s="67">
        <v>1078</v>
      </c>
      <c r="E11" s="68">
        <v>0</v>
      </c>
      <c r="F11" s="68">
        <v>16257</v>
      </c>
      <c r="G11" s="67">
        <v>7732</v>
      </c>
      <c r="H11" s="67">
        <v>5422</v>
      </c>
      <c r="I11" s="67">
        <v>69</v>
      </c>
      <c r="J11" s="67">
        <v>6316</v>
      </c>
      <c r="K11" s="67">
        <v>170</v>
      </c>
      <c r="L11" s="67">
        <v>0</v>
      </c>
      <c r="M11" s="67">
        <v>41</v>
      </c>
      <c r="N11" s="67">
        <v>0</v>
      </c>
      <c r="O11" s="67">
        <v>21223</v>
      </c>
      <c r="P11" s="67">
        <v>0</v>
      </c>
      <c r="Q11" s="67">
        <v>4354</v>
      </c>
      <c r="R11" s="67">
        <v>136002</v>
      </c>
      <c r="S11" s="67">
        <v>15660</v>
      </c>
      <c r="T11" s="67">
        <v>20</v>
      </c>
      <c r="U11" s="67">
        <v>1</v>
      </c>
      <c r="V11" s="67">
        <v>7</v>
      </c>
      <c r="W11" s="67">
        <v>99</v>
      </c>
      <c r="X11" s="67">
        <v>0</v>
      </c>
      <c r="Y11" s="67">
        <v>1</v>
      </c>
      <c r="Z11" s="67">
        <v>4</v>
      </c>
      <c r="AA11" s="67">
        <v>72</v>
      </c>
      <c r="AB11" s="68">
        <v>2</v>
      </c>
      <c r="AC11" s="69">
        <v>49</v>
      </c>
      <c r="AD11" s="67">
        <v>2930</v>
      </c>
      <c r="AE11" s="67">
        <v>0</v>
      </c>
      <c r="AF11" s="67">
        <v>2992</v>
      </c>
      <c r="AG11" s="68">
        <v>1</v>
      </c>
      <c r="AH11" s="67">
        <v>37368</v>
      </c>
      <c r="AI11" s="67">
        <v>78263</v>
      </c>
      <c r="AJ11" s="68">
        <v>9718</v>
      </c>
      <c r="AK11" s="67">
        <v>1495</v>
      </c>
      <c r="AL11" s="67">
        <v>20445</v>
      </c>
      <c r="AM11" s="68">
        <v>163</v>
      </c>
      <c r="AN11" s="67">
        <v>5758</v>
      </c>
      <c r="AO11" s="67">
        <v>0</v>
      </c>
      <c r="AP11" s="67">
        <v>0</v>
      </c>
      <c r="AQ11" s="67">
        <v>10170</v>
      </c>
      <c r="AR11" s="68">
        <v>0</v>
      </c>
      <c r="AS11" s="67">
        <v>0</v>
      </c>
      <c r="AT11" s="68">
        <v>52</v>
      </c>
      <c r="AU11" s="67">
        <v>0</v>
      </c>
      <c r="AV11" s="67">
        <v>0</v>
      </c>
      <c r="AW11" s="67">
        <v>0</v>
      </c>
      <c r="AX11" s="67">
        <v>0</v>
      </c>
      <c r="AY11" s="67">
        <v>32</v>
      </c>
      <c r="AZ11" s="68">
        <v>0</v>
      </c>
      <c r="BA11" s="67">
        <v>26</v>
      </c>
      <c r="BB11" s="67">
        <v>0</v>
      </c>
      <c r="BC11" s="68">
        <v>0</v>
      </c>
      <c r="BD11" s="70">
        <v>266</v>
      </c>
      <c r="BE11" s="67">
        <v>0</v>
      </c>
      <c r="BF11" s="67">
        <v>11291</v>
      </c>
      <c r="BG11" s="67">
        <v>744</v>
      </c>
      <c r="BH11" s="67">
        <v>37</v>
      </c>
      <c r="BI11" s="67">
        <v>8703</v>
      </c>
      <c r="BJ11" s="67">
        <v>16</v>
      </c>
      <c r="BK11" s="68">
        <v>0</v>
      </c>
      <c r="BL11" s="67">
        <v>0</v>
      </c>
      <c r="BM11" s="67">
        <v>0</v>
      </c>
      <c r="BN11" s="67">
        <v>0</v>
      </c>
      <c r="BO11" s="67">
        <v>3</v>
      </c>
      <c r="BP11" s="67">
        <v>859</v>
      </c>
      <c r="BQ11" s="68">
        <v>725</v>
      </c>
      <c r="BR11" s="67">
        <v>888</v>
      </c>
      <c r="BS11" s="70">
        <v>105</v>
      </c>
      <c r="BT11" s="67">
        <v>7</v>
      </c>
      <c r="BU11" s="67">
        <v>15</v>
      </c>
      <c r="BV11" s="68">
        <v>0</v>
      </c>
      <c r="BW11" s="67">
        <v>0</v>
      </c>
      <c r="BX11" s="67">
        <v>3</v>
      </c>
      <c r="BY11" s="67">
        <v>0</v>
      </c>
      <c r="BZ11" s="68">
        <v>81</v>
      </c>
      <c r="CA11" s="67">
        <v>0</v>
      </c>
      <c r="CB11" s="67">
        <v>0</v>
      </c>
      <c r="CC11" s="68">
        <v>14</v>
      </c>
      <c r="CD11" s="67">
        <v>0</v>
      </c>
      <c r="CE11" s="67">
        <v>0</v>
      </c>
      <c r="CF11" s="70">
        <v>0</v>
      </c>
      <c r="CG11" s="71">
        <f t="shared" si="2"/>
        <v>444543</v>
      </c>
      <c r="CH11" s="72">
        <v>4463</v>
      </c>
      <c r="CI11" s="73">
        <v>0</v>
      </c>
      <c r="CJ11" s="72">
        <v>0</v>
      </c>
      <c r="CK11" s="66">
        <v>0</v>
      </c>
      <c r="CL11" s="72">
        <v>-10886</v>
      </c>
      <c r="CM11" s="72">
        <v>0</v>
      </c>
      <c r="CN11" s="73">
        <v>137427</v>
      </c>
      <c r="CO11" s="71">
        <f t="shared" si="3"/>
        <v>131004</v>
      </c>
      <c r="CP11" s="2">
        <f t="shared" si="4"/>
        <v>575547</v>
      </c>
      <c r="CQ11" s="54">
        <f>CP11-'Tabuľka dodávok'!CN11</f>
        <v>0</v>
      </c>
    </row>
    <row r="12" spans="1:95" x14ac:dyDescent="0.2">
      <c r="A12" s="156" t="s">
        <v>9</v>
      </c>
      <c r="B12" s="130" t="s">
        <v>199</v>
      </c>
      <c r="C12" s="66">
        <v>334</v>
      </c>
      <c r="D12" s="67">
        <v>95</v>
      </c>
      <c r="E12" s="68">
        <v>0</v>
      </c>
      <c r="F12" s="68">
        <v>5732</v>
      </c>
      <c r="G12" s="67">
        <v>0</v>
      </c>
      <c r="H12" s="67">
        <v>0</v>
      </c>
      <c r="I12" s="67">
        <v>0</v>
      </c>
      <c r="J12" s="67">
        <v>0</v>
      </c>
      <c r="K12" s="67">
        <v>42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1534</v>
      </c>
      <c r="S12" s="67">
        <v>0</v>
      </c>
      <c r="T12" s="67">
        <v>1105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8">
        <v>0</v>
      </c>
      <c r="AC12" s="69">
        <v>0</v>
      </c>
      <c r="AD12" s="67">
        <v>0</v>
      </c>
      <c r="AE12" s="67">
        <v>0</v>
      </c>
      <c r="AF12" s="67">
        <v>0</v>
      </c>
      <c r="AG12" s="68">
        <v>0</v>
      </c>
      <c r="AH12" s="67">
        <v>0</v>
      </c>
      <c r="AI12" s="67">
        <v>0</v>
      </c>
      <c r="AJ12" s="68">
        <v>0</v>
      </c>
      <c r="AK12" s="67">
        <v>0</v>
      </c>
      <c r="AL12" s="67">
        <v>1950</v>
      </c>
      <c r="AM12" s="68">
        <v>30</v>
      </c>
      <c r="AN12" s="67">
        <v>0</v>
      </c>
      <c r="AO12" s="67">
        <v>0</v>
      </c>
      <c r="AP12" s="67">
        <v>0</v>
      </c>
      <c r="AQ12" s="67">
        <v>0</v>
      </c>
      <c r="AR12" s="68">
        <v>0</v>
      </c>
      <c r="AS12" s="67">
        <v>0</v>
      </c>
      <c r="AT12" s="68">
        <v>0</v>
      </c>
      <c r="AU12" s="67">
        <v>0</v>
      </c>
      <c r="AV12" s="67">
        <v>0</v>
      </c>
      <c r="AW12" s="67">
        <v>0</v>
      </c>
      <c r="AX12" s="67">
        <v>0</v>
      </c>
      <c r="AY12" s="67">
        <v>0</v>
      </c>
      <c r="AZ12" s="68">
        <v>0</v>
      </c>
      <c r="BA12" s="67">
        <v>0</v>
      </c>
      <c r="BB12" s="67">
        <v>0</v>
      </c>
      <c r="BC12" s="68">
        <v>0</v>
      </c>
      <c r="BD12" s="70">
        <v>0</v>
      </c>
      <c r="BE12" s="67">
        <v>0</v>
      </c>
      <c r="BF12" s="67">
        <v>0</v>
      </c>
      <c r="BG12" s="67">
        <v>0</v>
      </c>
      <c r="BH12" s="67">
        <v>0</v>
      </c>
      <c r="BI12" s="67">
        <v>0</v>
      </c>
      <c r="BJ12" s="67">
        <v>0</v>
      </c>
      <c r="BK12" s="68">
        <v>0</v>
      </c>
      <c r="BL12" s="67">
        <v>0</v>
      </c>
      <c r="BM12" s="67">
        <v>0</v>
      </c>
      <c r="BN12" s="67">
        <v>0</v>
      </c>
      <c r="BO12" s="67">
        <v>0</v>
      </c>
      <c r="BP12" s="67">
        <v>0</v>
      </c>
      <c r="BQ12" s="68">
        <v>43</v>
      </c>
      <c r="BR12" s="67">
        <v>0</v>
      </c>
      <c r="BS12" s="70">
        <v>0</v>
      </c>
      <c r="BT12" s="67">
        <v>0</v>
      </c>
      <c r="BU12" s="67">
        <v>0</v>
      </c>
      <c r="BV12" s="68">
        <v>0</v>
      </c>
      <c r="BW12" s="67">
        <v>0</v>
      </c>
      <c r="BX12" s="67">
        <v>0</v>
      </c>
      <c r="BY12" s="67">
        <v>0</v>
      </c>
      <c r="BZ12" s="68">
        <v>0</v>
      </c>
      <c r="CA12" s="67">
        <v>6</v>
      </c>
      <c r="CB12" s="67">
        <v>0</v>
      </c>
      <c r="CC12" s="68">
        <v>0</v>
      </c>
      <c r="CD12" s="67">
        <v>0</v>
      </c>
      <c r="CE12" s="67">
        <v>0</v>
      </c>
      <c r="CF12" s="70">
        <v>0</v>
      </c>
      <c r="CG12" s="71">
        <f t="shared" si="2"/>
        <v>10871</v>
      </c>
      <c r="CH12" s="72">
        <v>0</v>
      </c>
      <c r="CI12" s="73">
        <v>0</v>
      </c>
      <c r="CJ12" s="72">
        <v>0</v>
      </c>
      <c r="CK12" s="66">
        <v>0</v>
      </c>
      <c r="CL12" s="72">
        <v>0</v>
      </c>
      <c r="CM12" s="72">
        <v>0</v>
      </c>
      <c r="CN12" s="73">
        <v>0</v>
      </c>
      <c r="CO12" s="71">
        <f t="shared" si="3"/>
        <v>0</v>
      </c>
      <c r="CP12" s="2">
        <f t="shared" si="4"/>
        <v>10871</v>
      </c>
      <c r="CQ12" s="54">
        <f>CP12-'Tabuľka dodávok'!CN12</f>
        <v>0</v>
      </c>
    </row>
    <row r="13" spans="1:95" x14ac:dyDescent="0.2">
      <c r="A13" s="154" t="s">
        <v>10</v>
      </c>
      <c r="B13" s="131" t="s">
        <v>200</v>
      </c>
      <c r="C13" s="74">
        <v>194307</v>
      </c>
      <c r="D13" s="75">
        <v>464</v>
      </c>
      <c r="E13" s="76">
        <v>1631</v>
      </c>
      <c r="F13" s="76">
        <v>4</v>
      </c>
      <c r="G13" s="75">
        <v>389409</v>
      </c>
      <c r="H13" s="75">
        <v>98</v>
      </c>
      <c r="I13" s="75">
        <v>11</v>
      </c>
      <c r="J13" s="75">
        <v>0</v>
      </c>
      <c r="K13" s="75">
        <v>16</v>
      </c>
      <c r="L13" s="75">
        <v>893</v>
      </c>
      <c r="M13" s="75">
        <v>1</v>
      </c>
      <c r="N13" s="75">
        <v>0</v>
      </c>
      <c r="O13" s="75">
        <v>27231</v>
      </c>
      <c r="P13" s="75">
        <v>133</v>
      </c>
      <c r="Q13" s="75">
        <v>6</v>
      </c>
      <c r="R13" s="75">
        <v>6</v>
      </c>
      <c r="S13" s="75">
        <v>7</v>
      </c>
      <c r="T13" s="75">
        <v>35</v>
      </c>
      <c r="U13" s="75">
        <v>178</v>
      </c>
      <c r="V13" s="75">
        <v>5</v>
      </c>
      <c r="W13" s="75">
        <v>26</v>
      </c>
      <c r="X13" s="75">
        <v>101</v>
      </c>
      <c r="Y13" s="75">
        <v>0</v>
      </c>
      <c r="Z13" s="75">
        <v>0</v>
      </c>
      <c r="AA13" s="75">
        <v>2635</v>
      </c>
      <c r="AB13" s="76">
        <v>1</v>
      </c>
      <c r="AC13" s="77">
        <v>55</v>
      </c>
      <c r="AD13" s="75">
        <v>6</v>
      </c>
      <c r="AE13" s="75">
        <v>0</v>
      </c>
      <c r="AF13" s="75">
        <v>9007</v>
      </c>
      <c r="AG13" s="76">
        <v>0</v>
      </c>
      <c r="AH13" s="75">
        <v>71</v>
      </c>
      <c r="AI13" s="75">
        <v>46</v>
      </c>
      <c r="AJ13" s="76">
        <v>604</v>
      </c>
      <c r="AK13" s="75">
        <v>13</v>
      </c>
      <c r="AL13" s="75">
        <v>38450</v>
      </c>
      <c r="AM13" s="76">
        <v>12892</v>
      </c>
      <c r="AN13" s="75">
        <v>47639</v>
      </c>
      <c r="AO13" s="75">
        <v>0</v>
      </c>
      <c r="AP13" s="75">
        <v>0</v>
      </c>
      <c r="AQ13" s="75">
        <v>82509</v>
      </c>
      <c r="AR13" s="76">
        <v>2</v>
      </c>
      <c r="AS13" s="75">
        <v>10022</v>
      </c>
      <c r="AT13" s="76">
        <v>101648</v>
      </c>
      <c r="AU13" s="75">
        <v>2</v>
      </c>
      <c r="AV13" s="75">
        <v>0</v>
      </c>
      <c r="AW13" s="75">
        <v>5916</v>
      </c>
      <c r="AX13" s="75">
        <v>37</v>
      </c>
      <c r="AY13" s="75">
        <v>25</v>
      </c>
      <c r="AZ13" s="76">
        <v>757</v>
      </c>
      <c r="BA13" s="75">
        <v>266</v>
      </c>
      <c r="BB13" s="75">
        <v>0</v>
      </c>
      <c r="BC13" s="76">
        <v>0</v>
      </c>
      <c r="BD13" s="78">
        <v>208</v>
      </c>
      <c r="BE13" s="75">
        <v>0</v>
      </c>
      <c r="BF13" s="75">
        <v>886</v>
      </c>
      <c r="BG13" s="75">
        <v>1</v>
      </c>
      <c r="BH13" s="75">
        <v>278</v>
      </c>
      <c r="BI13" s="75">
        <v>2</v>
      </c>
      <c r="BJ13" s="75">
        <v>4</v>
      </c>
      <c r="BK13" s="76">
        <v>0</v>
      </c>
      <c r="BL13" s="75">
        <v>3</v>
      </c>
      <c r="BM13" s="75">
        <v>4</v>
      </c>
      <c r="BN13" s="75">
        <v>0</v>
      </c>
      <c r="BO13" s="75">
        <v>17</v>
      </c>
      <c r="BP13" s="75">
        <v>18</v>
      </c>
      <c r="BQ13" s="76">
        <v>42</v>
      </c>
      <c r="BR13" s="75">
        <v>29683</v>
      </c>
      <c r="BS13" s="78">
        <v>13063</v>
      </c>
      <c r="BT13" s="75">
        <v>13894</v>
      </c>
      <c r="BU13" s="75">
        <v>16097</v>
      </c>
      <c r="BV13" s="76">
        <v>41</v>
      </c>
      <c r="BW13" s="75">
        <v>85</v>
      </c>
      <c r="BX13" s="75">
        <v>132</v>
      </c>
      <c r="BY13" s="75">
        <v>21</v>
      </c>
      <c r="BZ13" s="76">
        <v>1055</v>
      </c>
      <c r="CA13" s="75">
        <v>20267</v>
      </c>
      <c r="CB13" s="75">
        <v>0</v>
      </c>
      <c r="CC13" s="76">
        <v>20</v>
      </c>
      <c r="CD13" s="75">
        <v>0</v>
      </c>
      <c r="CE13" s="75">
        <v>0</v>
      </c>
      <c r="CF13" s="78">
        <v>0</v>
      </c>
      <c r="CG13" s="79">
        <f t="shared" si="2"/>
        <v>1022986</v>
      </c>
      <c r="CH13" s="80">
        <v>6499960</v>
      </c>
      <c r="CI13" s="81">
        <v>0</v>
      </c>
      <c r="CJ13" s="80">
        <v>0</v>
      </c>
      <c r="CK13" s="74">
        <v>0</v>
      </c>
      <c r="CL13" s="80">
        <v>158487</v>
      </c>
      <c r="CM13" s="80">
        <v>0</v>
      </c>
      <c r="CN13" s="81">
        <v>1865350</v>
      </c>
      <c r="CO13" s="79">
        <f t="shared" si="3"/>
        <v>8523797</v>
      </c>
      <c r="CP13" s="3">
        <f t="shared" si="4"/>
        <v>9546783</v>
      </c>
      <c r="CQ13" s="54">
        <f>CP13-'Tabuľka dodávok'!CN13</f>
        <v>0</v>
      </c>
    </row>
    <row r="14" spans="1:95" x14ac:dyDescent="0.2">
      <c r="A14" s="156" t="s">
        <v>11</v>
      </c>
      <c r="B14" s="130" t="s">
        <v>201</v>
      </c>
      <c r="C14" s="66">
        <v>935</v>
      </c>
      <c r="D14" s="67">
        <v>13</v>
      </c>
      <c r="E14" s="68">
        <v>0</v>
      </c>
      <c r="F14" s="68">
        <v>5</v>
      </c>
      <c r="G14" s="67">
        <v>60700</v>
      </c>
      <c r="H14" s="67">
        <v>62</v>
      </c>
      <c r="I14" s="67">
        <v>31</v>
      </c>
      <c r="J14" s="67">
        <v>10</v>
      </c>
      <c r="K14" s="67">
        <v>10</v>
      </c>
      <c r="L14" s="67">
        <v>14</v>
      </c>
      <c r="M14" s="67">
        <v>6</v>
      </c>
      <c r="N14" s="67">
        <v>0</v>
      </c>
      <c r="O14" s="67">
        <v>526</v>
      </c>
      <c r="P14" s="67">
        <v>0</v>
      </c>
      <c r="Q14" s="67">
        <v>582</v>
      </c>
      <c r="R14" s="67">
        <v>47</v>
      </c>
      <c r="S14" s="67">
        <v>122</v>
      </c>
      <c r="T14" s="67">
        <v>32</v>
      </c>
      <c r="U14" s="67">
        <v>0</v>
      </c>
      <c r="V14" s="67">
        <v>2</v>
      </c>
      <c r="W14" s="67">
        <v>4</v>
      </c>
      <c r="X14" s="67">
        <v>0</v>
      </c>
      <c r="Y14" s="67">
        <v>0</v>
      </c>
      <c r="Z14" s="67">
        <v>5</v>
      </c>
      <c r="AA14" s="67">
        <v>51</v>
      </c>
      <c r="AB14" s="68">
        <v>13</v>
      </c>
      <c r="AC14" s="69">
        <v>31</v>
      </c>
      <c r="AD14" s="67">
        <v>15</v>
      </c>
      <c r="AE14" s="67">
        <v>0</v>
      </c>
      <c r="AF14" s="67">
        <v>119</v>
      </c>
      <c r="AG14" s="68">
        <v>0</v>
      </c>
      <c r="AH14" s="67">
        <v>141</v>
      </c>
      <c r="AI14" s="67">
        <v>255</v>
      </c>
      <c r="AJ14" s="68">
        <v>65</v>
      </c>
      <c r="AK14" s="67">
        <v>204</v>
      </c>
      <c r="AL14" s="67">
        <v>15147</v>
      </c>
      <c r="AM14" s="68">
        <v>10242</v>
      </c>
      <c r="AN14" s="67">
        <v>84</v>
      </c>
      <c r="AO14" s="67">
        <v>0</v>
      </c>
      <c r="AP14" s="67">
        <v>0</v>
      </c>
      <c r="AQ14" s="67">
        <v>236</v>
      </c>
      <c r="AR14" s="68">
        <v>0</v>
      </c>
      <c r="AS14" s="67">
        <v>17027</v>
      </c>
      <c r="AT14" s="68">
        <v>44164</v>
      </c>
      <c r="AU14" s="67">
        <v>35</v>
      </c>
      <c r="AV14" s="67">
        <v>4729</v>
      </c>
      <c r="AW14" s="67">
        <v>63</v>
      </c>
      <c r="AX14" s="67">
        <v>191</v>
      </c>
      <c r="AY14" s="67">
        <v>119</v>
      </c>
      <c r="AZ14" s="68">
        <v>72</v>
      </c>
      <c r="BA14" s="67">
        <v>56</v>
      </c>
      <c r="BB14" s="67">
        <v>0</v>
      </c>
      <c r="BC14" s="68">
        <v>5</v>
      </c>
      <c r="BD14" s="70">
        <v>191</v>
      </c>
      <c r="BE14" s="67">
        <v>25</v>
      </c>
      <c r="BF14" s="67">
        <v>54</v>
      </c>
      <c r="BG14" s="67">
        <v>13</v>
      </c>
      <c r="BH14" s="67">
        <v>67</v>
      </c>
      <c r="BI14" s="67">
        <v>3</v>
      </c>
      <c r="BJ14" s="67">
        <v>7</v>
      </c>
      <c r="BK14" s="68">
        <v>0</v>
      </c>
      <c r="BL14" s="67">
        <v>0</v>
      </c>
      <c r="BM14" s="67">
        <v>0</v>
      </c>
      <c r="BN14" s="67">
        <v>11</v>
      </c>
      <c r="BO14" s="67">
        <v>5</v>
      </c>
      <c r="BP14" s="67">
        <v>104</v>
      </c>
      <c r="BQ14" s="68">
        <v>5</v>
      </c>
      <c r="BR14" s="67">
        <v>629</v>
      </c>
      <c r="BS14" s="70">
        <v>3275</v>
      </c>
      <c r="BT14" s="67">
        <v>1576</v>
      </c>
      <c r="BU14" s="67">
        <v>160</v>
      </c>
      <c r="BV14" s="68">
        <v>0</v>
      </c>
      <c r="BW14" s="67">
        <v>41</v>
      </c>
      <c r="BX14" s="67">
        <v>33</v>
      </c>
      <c r="BY14" s="67">
        <v>488</v>
      </c>
      <c r="BZ14" s="68">
        <v>4862</v>
      </c>
      <c r="CA14" s="67">
        <v>3</v>
      </c>
      <c r="CB14" s="67">
        <v>1</v>
      </c>
      <c r="CC14" s="68">
        <v>5</v>
      </c>
      <c r="CD14" s="67">
        <v>0</v>
      </c>
      <c r="CE14" s="67">
        <v>0</v>
      </c>
      <c r="CF14" s="70">
        <v>0</v>
      </c>
      <c r="CG14" s="71">
        <f t="shared" si="2"/>
        <v>167728</v>
      </c>
      <c r="CH14" s="72">
        <v>1410926</v>
      </c>
      <c r="CI14" s="73">
        <v>129</v>
      </c>
      <c r="CJ14" s="72">
        <v>0</v>
      </c>
      <c r="CK14" s="66">
        <v>0</v>
      </c>
      <c r="CL14" s="72">
        <v>125756</v>
      </c>
      <c r="CM14" s="72">
        <v>0</v>
      </c>
      <c r="CN14" s="73">
        <v>326735</v>
      </c>
      <c r="CO14" s="71">
        <f t="shared" si="3"/>
        <v>1863546</v>
      </c>
      <c r="CP14" s="2">
        <f t="shared" si="4"/>
        <v>2031274</v>
      </c>
      <c r="CQ14" s="54">
        <f>CP14-'Tabuľka dodávok'!CN14</f>
        <v>0</v>
      </c>
    </row>
    <row r="15" spans="1:95" x14ac:dyDescent="0.2">
      <c r="A15" s="156" t="s">
        <v>12</v>
      </c>
      <c r="B15" s="130" t="s">
        <v>202</v>
      </c>
      <c r="C15" s="66">
        <v>0</v>
      </c>
      <c r="D15" s="67">
        <v>0</v>
      </c>
      <c r="E15" s="68">
        <v>0</v>
      </c>
      <c r="F15" s="68">
        <v>0</v>
      </c>
      <c r="G15" s="67">
        <v>0</v>
      </c>
      <c r="H15" s="67">
        <v>7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8">
        <v>0</v>
      </c>
      <c r="AC15" s="69">
        <v>0</v>
      </c>
      <c r="AD15" s="67">
        <v>0</v>
      </c>
      <c r="AE15" s="67">
        <v>0</v>
      </c>
      <c r="AF15" s="67">
        <v>5</v>
      </c>
      <c r="AG15" s="68">
        <v>0</v>
      </c>
      <c r="AH15" s="67">
        <v>0</v>
      </c>
      <c r="AI15" s="67">
        <v>0</v>
      </c>
      <c r="AJ15" s="68">
        <v>0</v>
      </c>
      <c r="AK15" s="67">
        <v>0</v>
      </c>
      <c r="AL15" s="67">
        <v>32718</v>
      </c>
      <c r="AM15" s="68">
        <v>0</v>
      </c>
      <c r="AN15" s="67">
        <v>0</v>
      </c>
      <c r="AO15" s="67">
        <v>0</v>
      </c>
      <c r="AP15" s="67">
        <v>0</v>
      </c>
      <c r="AQ15" s="67">
        <v>0</v>
      </c>
      <c r="AR15" s="68">
        <v>0</v>
      </c>
      <c r="AS15" s="67">
        <v>7684</v>
      </c>
      <c r="AT15" s="68">
        <v>74648</v>
      </c>
      <c r="AU15" s="67">
        <v>0</v>
      </c>
      <c r="AV15" s="67">
        <v>0</v>
      </c>
      <c r="AW15" s="67">
        <v>0</v>
      </c>
      <c r="AX15" s="67">
        <v>0</v>
      </c>
      <c r="AY15" s="67">
        <v>0</v>
      </c>
      <c r="AZ15" s="68">
        <v>0</v>
      </c>
      <c r="BA15" s="67">
        <v>0</v>
      </c>
      <c r="BB15" s="67">
        <v>0</v>
      </c>
      <c r="BC15" s="68">
        <v>0</v>
      </c>
      <c r="BD15" s="70">
        <v>12</v>
      </c>
      <c r="BE15" s="67">
        <v>0</v>
      </c>
      <c r="BF15" s="67">
        <v>0</v>
      </c>
      <c r="BG15" s="67">
        <v>0</v>
      </c>
      <c r="BH15" s="67">
        <v>0</v>
      </c>
      <c r="BI15" s="67">
        <v>0</v>
      </c>
      <c r="BJ15" s="67">
        <v>0</v>
      </c>
      <c r="BK15" s="68">
        <v>0</v>
      </c>
      <c r="BL15" s="67">
        <v>0</v>
      </c>
      <c r="BM15" s="67">
        <v>0</v>
      </c>
      <c r="BN15" s="67">
        <v>0</v>
      </c>
      <c r="BO15" s="67">
        <v>0</v>
      </c>
      <c r="BP15" s="67">
        <v>0</v>
      </c>
      <c r="BQ15" s="68">
        <v>0</v>
      </c>
      <c r="BR15" s="67">
        <v>74</v>
      </c>
      <c r="BS15" s="70">
        <v>0</v>
      </c>
      <c r="BT15" s="67">
        <v>0</v>
      </c>
      <c r="BU15" s="67">
        <v>0</v>
      </c>
      <c r="BV15" s="68">
        <v>0</v>
      </c>
      <c r="BW15" s="67">
        <v>0</v>
      </c>
      <c r="BX15" s="67">
        <v>0</v>
      </c>
      <c r="BY15" s="67">
        <v>0</v>
      </c>
      <c r="BZ15" s="68">
        <v>3</v>
      </c>
      <c r="CA15" s="67">
        <v>0</v>
      </c>
      <c r="CB15" s="67">
        <v>0</v>
      </c>
      <c r="CC15" s="68">
        <v>0</v>
      </c>
      <c r="CD15" s="67">
        <v>0</v>
      </c>
      <c r="CE15" s="67">
        <v>0</v>
      </c>
      <c r="CF15" s="70">
        <v>0</v>
      </c>
      <c r="CG15" s="71">
        <f t="shared" si="2"/>
        <v>115151</v>
      </c>
      <c r="CH15" s="72">
        <v>1227113</v>
      </c>
      <c r="CI15" s="73">
        <v>0</v>
      </c>
      <c r="CJ15" s="72">
        <v>0</v>
      </c>
      <c r="CK15" s="66">
        <v>0</v>
      </c>
      <c r="CL15" s="72">
        <v>-1239</v>
      </c>
      <c r="CM15" s="72">
        <v>0</v>
      </c>
      <c r="CN15" s="73">
        <v>292475</v>
      </c>
      <c r="CO15" s="71">
        <f t="shared" si="3"/>
        <v>1518349</v>
      </c>
      <c r="CP15" s="2">
        <f t="shared" si="4"/>
        <v>1633500</v>
      </c>
      <c r="CQ15" s="54">
        <f>CP15-'Tabuľka dodávok'!CN15</f>
        <v>0</v>
      </c>
    </row>
    <row r="16" spans="1:95" x14ac:dyDescent="0.2">
      <c r="A16" s="156" t="s">
        <v>13</v>
      </c>
      <c r="B16" s="130" t="s">
        <v>203</v>
      </c>
      <c r="C16" s="66">
        <v>328</v>
      </c>
      <c r="D16" s="67">
        <v>27</v>
      </c>
      <c r="E16" s="68">
        <v>0</v>
      </c>
      <c r="F16" s="68">
        <v>570</v>
      </c>
      <c r="G16" s="67">
        <v>388</v>
      </c>
      <c r="H16" s="67">
        <v>62716</v>
      </c>
      <c r="I16" s="67">
        <v>54766</v>
      </c>
      <c r="J16" s="67">
        <v>46164</v>
      </c>
      <c r="K16" s="67">
        <v>58</v>
      </c>
      <c r="L16" s="67">
        <v>13506</v>
      </c>
      <c r="M16" s="67">
        <v>257</v>
      </c>
      <c r="N16" s="67">
        <v>0</v>
      </c>
      <c r="O16" s="67">
        <v>37</v>
      </c>
      <c r="P16" s="67">
        <v>12</v>
      </c>
      <c r="Q16" s="67">
        <v>1723</v>
      </c>
      <c r="R16" s="67">
        <v>233</v>
      </c>
      <c r="S16" s="67">
        <v>41</v>
      </c>
      <c r="T16" s="67">
        <v>61</v>
      </c>
      <c r="U16" s="67">
        <v>54</v>
      </c>
      <c r="V16" s="67">
        <v>762</v>
      </c>
      <c r="W16" s="67">
        <v>2382</v>
      </c>
      <c r="X16" s="67">
        <v>73060</v>
      </c>
      <c r="Y16" s="67">
        <v>72</v>
      </c>
      <c r="Z16" s="67">
        <v>10458</v>
      </c>
      <c r="AA16" s="67">
        <v>1150</v>
      </c>
      <c r="AB16" s="68">
        <v>601</v>
      </c>
      <c r="AC16" s="69">
        <v>1</v>
      </c>
      <c r="AD16" s="67">
        <v>8</v>
      </c>
      <c r="AE16" s="67">
        <v>0</v>
      </c>
      <c r="AF16" s="67">
        <v>60</v>
      </c>
      <c r="AG16" s="68">
        <v>2</v>
      </c>
      <c r="AH16" s="67">
        <v>521</v>
      </c>
      <c r="AI16" s="67">
        <v>548</v>
      </c>
      <c r="AJ16" s="68">
        <v>1547</v>
      </c>
      <c r="AK16" s="67">
        <v>504</v>
      </c>
      <c r="AL16" s="67">
        <v>1938</v>
      </c>
      <c r="AM16" s="68">
        <v>1220</v>
      </c>
      <c r="AN16" s="67">
        <v>80</v>
      </c>
      <c r="AO16" s="67">
        <v>0</v>
      </c>
      <c r="AP16" s="67">
        <v>0</v>
      </c>
      <c r="AQ16" s="67">
        <v>103</v>
      </c>
      <c r="AR16" s="68">
        <v>0</v>
      </c>
      <c r="AS16" s="67">
        <v>351</v>
      </c>
      <c r="AT16" s="68">
        <v>53</v>
      </c>
      <c r="AU16" s="67">
        <v>5</v>
      </c>
      <c r="AV16" s="67">
        <v>22</v>
      </c>
      <c r="AW16" s="67">
        <v>1509</v>
      </c>
      <c r="AX16" s="67">
        <v>0</v>
      </c>
      <c r="AY16" s="67">
        <v>240</v>
      </c>
      <c r="AZ16" s="68">
        <v>0</v>
      </c>
      <c r="BA16" s="67">
        <v>19</v>
      </c>
      <c r="BB16" s="67">
        <v>0</v>
      </c>
      <c r="BC16" s="68">
        <v>0</v>
      </c>
      <c r="BD16" s="70">
        <v>251</v>
      </c>
      <c r="BE16" s="67">
        <v>7</v>
      </c>
      <c r="BF16" s="67">
        <v>1130</v>
      </c>
      <c r="BG16" s="67">
        <v>20</v>
      </c>
      <c r="BH16" s="67">
        <v>126</v>
      </c>
      <c r="BI16" s="67">
        <v>464</v>
      </c>
      <c r="BJ16" s="67">
        <v>0</v>
      </c>
      <c r="BK16" s="68">
        <v>0</v>
      </c>
      <c r="BL16" s="67">
        <v>8</v>
      </c>
      <c r="BM16" s="67">
        <v>0</v>
      </c>
      <c r="BN16" s="67">
        <v>0</v>
      </c>
      <c r="BO16" s="67">
        <v>0</v>
      </c>
      <c r="BP16" s="67">
        <v>74</v>
      </c>
      <c r="BQ16" s="68">
        <v>489</v>
      </c>
      <c r="BR16" s="67">
        <v>2648</v>
      </c>
      <c r="BS16" s="70">
        <v>1256</v>
      </c>
      <c r="BT16" s="67">
        <v>421</v>
      </c>
      <c r="BU16" s="67">
        <v>276</v>
      </c>
      <c r="BV16" s="68">
        <v>22</v>
      </c>
      <c r="BW16" s="67">
        <v>491</v>
      </c>
      <c r="BX16" s="67">
        <v>103</v>
      </c>
      <c r="BY16" s="67">
        <v>9</v>
      </c>
      <c r="BZ16" s="68">
        <v>13</v>
      </c>
      <c r="CA16" s="67">
        <v>0</v>
      </c>
      <c r="CB16" s="67">
        <v>0</v>
      </c>
      <c r="CC16" s="68">
        <v>1878</v>
      </c>
      <c r="CD16" s="67">
        <v>0</v>
      </c>
      <c r="CE16" s="67">
        <v>0</v>
      </c>
      <c r="CF16" s="70">
        <v>0</v>
      </c>
      <c r="CG16" s="71">
        <f t="shared" si="2"/>
        <v>287843</v>
      </c>
      <c r="CH16" s="72">
        <v>378443</v>
      </c>
      <c r="CI16" s="73">
        <v>0</v>
      </c>
      <c r="CJ16" s="72">
        <v>0</v>
      </c>
      <c r="CK16" s="66">
        <v>8189</v>
      </c>
      <c r="CL16" s="72">
        <v>173203</v>
      </c>
      <c r="CM16" s="72">
        <v>0</v>
      </c>
      <c r="CN16" s="73">
        <v>558486</v>
      </c>
      <c r="CO16" s="71">
        <f t="shared" si="3"/>
        <v>1118321</v>
      </c>
      <c r="CP16" s="2">
        <f t="shared" si="4"/>
        <v>1406164</v>
      </c>
      <c r="CQ16" s="54">
        <f>CP16-'Tabuľka dodávok'!CN16</f>
        <v>0</v>
      </c>
    </row>
    <row r="17" spans="1:95" x14ac:dyDescent="0.2">
      <c r="A17" s="156" t="s">
        <v>14</v>
      </c>
      <c r="B17" s="130" t="s">
        <v>204</v>
      </c>
      <c r="C17" s="66">
        <v>916</v>
      </c>
      <c r="D17" s="67">
        <v>236</v>
      </c>
      <c r="E17" s="68">
        <v>0</v>
      </c>
      <c r="F17" s="68">
        <v>114</v>
      </c>
      <c r="G17" s="67">
        <v>1699</v>
      </c>
      <c r="H17" s="67">
        <v>353</v>
      </c>
      <c r="I17" s="67">
        <v>37721</v>
      </c>
      <c r="J17" s="67">
        <v>50</v>
      </c>
      <c r="K17" s="67">
        <v>188</v>
      </c>
      <c r="L17" s="67">
        <v>68</v>
      </c>
      <c r="M17" s="67">
        <v>122</v>
      </c>
      <c r="N17" s="67">
        <v>0</v>
      </c>
      <c r="O17" s="67">
        <v>479</v>
      </c>
      <c r="P17" s="67">
        <v>87</v>
      </c>
      <c r="Q17" s="67">
        <v>372</v>
      </c>
      <c r="R17" s="67">
        <v>626</v>
      </c>
      <c r="S17" s="67">
        <v>575</v>
      </c>
      <c r="T17" s="67">
        <v>993</v>
      </c>
      <c r="U17" s="67">
        <v>172</v>
      </c>
      <c r="V17" s="67">
        <v>485</v>
      </c>
      <c r="W17" s="67">
        <v>603</v>
      </c>
      <c r="X17" s="67">
        <v>2229</v>
      </c>
      <c r="Y17" s="67">
        <v>21</v>
      </c>
      <c r="Z17" s="67">
        <v>16</v>
      </c>
      <c r="AA17" s="67">
        <v>146</v>
      </c>
      <c r="AB17" s="68">
        <v>260</v>
      </c>
      <c r="AC17" s="69">
        <v>1503</v>
      </c>
      <c r="AD17" s="67">
        <v>484</v>
      </c>
      <c r="AE17" s="67">
        <v>0</v>
      </c>
      <c r="AF17" s="67">
        <v>890</v>
      </c>
      <c r="AG17" s="68">
        <v>5</v>
      </c>
      <c r="AH17" s="67">
        <v>302</v>
      </c>
      <c r="AI17" s="67">
        <v>454</v>
      </c>
      <c r="AJ17" s="68">
        <v>519</v>
      </c>
      <c r="AK17" s="67">
        <v>540</v>
      </c>
      <c r="AL17" s="67">
        <v>7803</v>
      </c>
      <c r="AM17" s="68">
        <v>1770</v>
      </c>
      <c r="AN17" s="67">
        <v>503</v>
      </c>
      <c r="AO17" s="67">
        <v>7</v>
      </c>
      <c r="AP17" s="67">
        <v>0</v>
      </c>
      <c r="AQ17" s="67">
        <v>1125</v>
      </c>
      <c r="AR17" s="68">
        <v>54</v>
      </c>
      <c r="AS17" s="67">
        <v>276</v>
      </c>
      <c r="AT17" s="68">
        <v>686</v>
      </c>
      <c r="AU17" s="67">
        <v>0</v>
      </c>
      <c r="AV17" s="67">
        <v>338</v>
      </c>
      <c r="AW17" s="67">
        <v>467</v>
      </c>
      <c r="AX17" s="67">
        <v>51</v>
      </c>
      <c r="AY17" s="67">
        <v>245</v>
      </c>
      <c r="AZ17" s="68">
        <v>44</v>
      </c>
      <c r="BA17" s="67">
        <v>0</v>
      </c>
      <c r="BB17" s="67">
        <v>0</v>
      </c>
      <c r="BC17" s="68">
        <v>14</v>
      </c>
      <c r="BD17" s="70">
        <v>170</v>
      </c>
      <c r="BE17" s="67">
        <v>44</v>
      </c>
      <c r="BF17" s="67">
        <v>37</v>
      </c>
      <c r="BG17" s="67">
        <v>409</v>
      </c>
      <c r="BH17" s="67">
        <v>110</v>
      </c>
      <c r="BI17" s="67">
        <v>207</v>
      </c>
      <c r="BJ17" s="67">
        <v>108</v>
      </c>
      <c r="BK17" s="68">
        <v>9</v>
      </c>
      <c r="BL17" s="67">
        <v>33</v>
      </c>
      <c r="BM17" s="67">
        <v>80</v>
      </c>
      <c r="BN17" s="67">
        <v>23</v>
      </c>
      <c r="BO17" s="67">
        <v>344</v>
      </c>
      <c r="BP17" s="67">
        <v>500</v>
      </c>
      <c r="BQ17" s="68">
        <v>768</v>
      </c>
      <c r="BR17" s="67">
        <v>45905</v>
      </c>
      <c r="BS17" s="70">
        <v>2683</v>
      </c>
      <c r="BT17" s="67">
        <v>1683</v>
      </c>
      <c r="BU17" s="67">
        <v>916</v>
      </c>
      <c r="BV17" s="68">
        <v>17</v>
      </c>
      <c r="BW17" s="67">
        <v>265</v>
      </c>
      <c r="BX17" s="67">
        <v>73</v>
      </c>
      <c r="BY17" s="67">
        <v>101</v>
      </c>
      <c r="BZ17" s="68">
        <v>1685</v>
      </c>
      <c r="CA17" s="67">
        <v>156</v>
      </c>
      <c r="CB17" s="67">
        <v>0</v>
      </c>
      <c r="CC17" s="68">
        <v>1117</v>
      </c>
      <c r="CD17" s="67">
        <v>0</v>
      </c>
      <c r="CE17" s="67">
        <v>0</v>
      </c>
      <c r="CF17" s="70">
        <v>0</v>
      </c>
      <c r="CG17" s="71">
        <f t="shared" si="2"/>
        <v>124054</v>
      </c>
      <c r="CH17" s="72">
        <v>1471878</v>
      </c>
      <c r="CI17" s="73">
        <v>0</v>
      </c>
      <c r="CJ17" s="72">
        <v>0</v>
      </c>
      <c r="CK17" s="66">
        <v>812</v>
      </c>
      <c r="CL17" s="72">
        <v>-44517</v>
      </c>
      <c r="CM17" s="72">
        <v>0</v>
      </c>
      <c r="CN17" s="73">
        <v>1177329</v>
      </c>
      <c r="CO17" s="71">
        <f t="shared" si="3"/>
        <v>2605502</v>
      </c>
      <c r="CP17" s="2">
        <f t="shared" si="4"/>
        <v>2729556</v>
      </c>
      <c r="CQ17" s="54">
        <f>CP17-'Tabuľka dodávok'!CN17</f>
        <v>0</v>
      </c>
    </row>
    <row r="18" spans="1:95" x14ac:dyDescent="0.2">
      <c r="A18" s="156" t="s">
        <v>15</v>
      </c>
      <c r="B18" s="130" t="s">
        <v>205</v>
      </c>
      <c r="C18" s="66">
        <v>16</v>
      </c>
      <c r="D18" s="67">
        <v>13</v>
      </c>
      <c r="E18" s="68">
        <v>0</v>
      </c>
      <c r="F18" s="68">
        <v>3</v>
      </c>
      <c r="G18" s="67">
        <v>4454</v>
      </c>
      <c r="H18" s="67">
        <v>856</v>
      </c>
      <c r="I18" s="67">
        <v>2841</v>
      </c>
      <c r="J18" s="67">
        <v>182064</v>
      </c>
      <c r="K18" s="67">
        <v>1</v>
      </c>
      <c r="L18" s="67">
        <v>0</v>
      </c>
      <c r="M18" s="67">
        <v>14</v>
      </c>
      <c r="N18" s="67">
        <v>0</v>
      </c>
      <c r="O18" s="67">
        <v>2</v>
      </c>
      <c r="P18" s="67">
        <v>0</v>
      </c>
      <c r="Q18" s="67">
        <v>6</v>
      </c>
      <c r="R18" s="67">
        <v>8</v>
      </c>
      <c r="S18" s="67">
        <v>16</v>
      </c>
      <c r="T18" s="67">
        <v>32</v>
      </c>
      <c r="U18" s="67">
        <v>0</v>
      </c>
      <c r="V18" s="67">
        <v>476</v>
      </c>
      <c r="W18" s="67">
        <v>26</v>
      </c>
      <c r="X18" s="67">
        <v>23341</v>
      </c>
      <c r="Y18" s="67">
        <v>0</v>
      </c>
      <c r="Z18" s="67">
        <v>2559</v>
      </c>
      <c r="AA18" s="67">
        <v>1070</v>
      </c>
      <c r="AB18" s="68">
        <v>34</v>
      </c>
      <c r="AC18" s="69">
        <v>3</v>
      </c>
      <c r="AD18" s="67">
        <v>17</v>
      </c>
      <c r="AE18" s="67">
        <v>0</v>
      </c>
      <c r="AF18" s="67">
        <v>39</v>
      </c>
      <c r="AG18" s="68">
        <v>0</v>
      </c>
      <c r="AH18" s="67">
        <v>6</v>
      </c>
      <c r="AI18" s="67">
        <v>15</v>
      </c>
      <c r="AJ18" s="68">
        <v>4</v>
      </c>
      <c r="AK18" s="67">
        <v>4</v>
      </c>
      <c r="AL18" s="67">
        <v>29</v>
      </c>
      <c r="AM18" s="68">
        <v>28</v>
      </c>
      <c r="AN18" s="67">
        <v>111</v>
      </c>
      <c r="AO18" s="67">
        <v>0</v>
      </c>
      <c r="AP18" s="67">
        <v>0</v>
      </c>
      <c r="AQ18" s="67">
        <v>2</v>
      </c>
      <c r="AR18" s="68">
        <v>0</v>
      </c>
      <c r="AS18" s="67">
        <v>1</v>
      </c>
      <c r="AT18" s="68">
        <v>5</v>
      </c>
      <c r="AU18" s="67">
        <v>1</v>
      </c>
      <c r="AV18" s="67">
        <v>0</v>
      </c>
      <c r="AW18" s="67">
        <v>0</v>
      </c>
      <c r="AX18" s="67">
        <v>0</v>
      </c>
      <c r="AY18" s="67">
        <v>0</v>
      </c>
      <c r="AZ18" s="68">
        <v>0</v>
      </c>
      <c r="BA18" s="67">
        <v>0</v>
      </c>
      <c r="BB18" s="67">
        <v>0</v>
      </c>
      <c r="BC18" s="68">
        <v>0</v>
      </c>
      <c r="BD18" s="70">
        <v>0</v>
      </c>
      <c r="BE18" s="67">
        <v>0</v>
      </c>
      <c r="BF18" s="67">
        <v>0</v>
      </c>
      <c r="BG18" s="67">
        <v>6</v>
      </c>
      <c r="BH18" s="67">
        <v>5</v>
      </c>
      <c r="BI18" s="67">
        <v>4</v>
      </c>
      <c r="BJ18" s="67">
        <v>0</v>
      </c>
      <c r="BK18" s="68">
        <v>0</v>
      </c>
      <c r="BL18" s="67">
        <v>0</v>
      </c>
      <c r="BM18" s="67">
        <v>0</v>
      </c>
      <c r="BN18" s="67">
        <v>0</v>
      </c>
      <c r="BO18" s="67">
        <v>1</v>
      </c>
      <c r="BP18" s="67">
        <v>95</v>
      </c>
      <c r="BQ18" s="68">
        <v>28</v>
      </c>
      <c r="BR18" s="67">
        <v>843</v>
      </c>
      <c r="BS18" s="70">
        <v>383</v>
      </c>
      <c r="BT18" s="67">
        <v>13</v>
      </c>
      <c r="BU18" s="67">
        <v>186</v>
      </c>
      <c r="BV18" s="68">
        <v>0</v>
      </c>
      <c r="BW18" s="67">
        <v>134</v>
      </c>
      <c r="BX18" s="67">
        <v>18</v>
      </c>
      <c r="BY18" s="67">
        <v>3</v>
      </c>
      <c r="BZ18" s="68">
        <v>15</v>
      </c>
      <c r="CA18" s="67">
        <v>9</v>
      </c>
      <c r="CB18" s="67">
        <v>0</v>
      </c>
      <c r="CC18" s="68">
        <v>0</v>
      </c>
      <c r="CD18" s="67">
        <v>0</v>
      </c>
      <c r="CE18" s="67">
        <v>0</v>
      </c>
      <c r="CF18" s="70">
        <v>0</v>
      </c>
      <c r="CG18" s="71">
        <f t="shared" si="2"/>
        <v>219840</v>
      </c>
      <c r="CH18" s="72">
        <v>655718</v>
      </c>
      <c r="CI18" s="73">
        <v>0</v>
      </c>
      <c r="CJ18" s="72">
        <v>0</v>
      </c>
      <c r="CK18" s="66">
        <v>4</v>
      </c>
      <c r="CL18" s="72">
        <v>82722</v>
      </c>
      <c r="CM18" s="72">
        <v>0</v>
      </c>
      <c r="CN18" s="73">
        <v>1161290</v>
      </c>
      <c r="CO18" s="71">
        <f t="shared" si="3"/>
        <v>1899734</v>
      </c>
      <c r="CP18" s="2">
        <f t="shared" si="4"/>
        <v>2119574</v>
      </c>
      <c r="CQ18" s="54">
        <f>CP18-'Tabuľka dodávok'!CN18</f>
        <v>0</v>
      </c>
    </row>
    <row r="19" spans="1:95" x14ac:dyDescent="0.2">
      <c r="A19" s="156" t="s">
        <v>16</v>
      </c>
      <c r="B19" s="130" t="s">
        <v>206</v>
      </c>
      <c r="C19" s="66">
        <v>1537</v>
      </c>
      <c r="D19" s="67">
        <v>3763</v>
      </c>
      <c r="E19" s="68">
        <v>20</v>
      </c>
      <c r="F19" s="68">
        <v>993</v>
      </c>
      <c r="G19" s="67">
        <v>9947</v>
      </c>
      <c r="H19" s="67">
        <v>2241</v>
      </c>
      <c r="I19" s="67">
        <v>591</v>
      </c>
      <c r="J19" s="67">
        <v>7</v>
      </c>
      <c r="K19" s="67">
        <v>317430</v>
      </c>
      <c r="L19" s="67">
        <v>16823</v>
      </c>
      <c r="M19" s="67">
        <v>2140</v>
      </c>
      <c r="N19" s="67">
        <v>0</v>
      </c>
      <c r="O19" s="67">
        <v>8430</v>
      </c>
      <c r="P19" s="67">
        <v>0</v>
      </c>
      <c r="Q19" s="67">
        <v>10819</v>
      </c>
      <c r="R19" s="67">
        <v>12981</v>
      </c>
      <c r="S19" s="67">
        <v>11737</v>
      </c>
      <c r="T19" s="67">
        <v>12250</v>
      </c>
      <c r="U19" s="67">
        <v>66</v>
      </c>
      <c r="V19" s="67">
        <v>7151</v>
      </c>
      <c r="W19" s="67">
        <v>8028</v>
      </c>
      <c r="X19" s="67">
        <v>3230</v>
      </c>
      <c r="Y19" s="67">
        <v>912</v>
      </c>
      <c r="Z19" s="67">
        <v>78025</v>
      </c>
      <c r="AA19" s="67">
        <v>5691</v>
      </c>
      <c r="AB19" s="68">
        <v>463</v>
      </c>
      <c r="AC19" s="69">
        <v>34370</v>
      </c>
      <c r="AD19" s="67">
        <v>88</v>
      </c>
      <c r="AE19" s="67">
        <v>11</v>
      </c>
      <c r="AF19" s="67">
        <v>283</v>
      </c>
      <c r="AG19" s="68">
        <v>31</v>
      </c>
      <c r="AH19" s="67">
        <v>52739</v>
      </c>
      <c r="AI19" s="67">
        <v>3755</v>
      </c>
      <c r="AJ19" s="68">
        <v>53395</v>
      </c>
      <c r="AK19" s="67">
        <v>119</v>
      </c>
      <c r="AL19" s="67">
        <v>57955</v>
      </c>
      <c r="AM19" s="68">
        <v>23165</v>
      </c>
      <c r="AN19" s="67">
        <v>9961</v>
      </c>
      <c r="AO19" s="67">
        <v>7</v>
      </c>
      <c r="AP19" s="67">
        <v>0</v>
      </c>
      <c r="AQ19" s="67">
        <v>2502</v>
      </c>
      <c r="AR19" s="68">
        <v>0</v>
      </c>
      <c r="AS19" s="67">
        <v>4497</v>
      </c>
      <c r="AT19" s="68">
        <v>2</v>
      </c>
      <c r="AU19" s="67">
        <v>941</v>
      </c>
      <c r="AV19" s="67">
        <v>245</v>
      </c>
      <c r="AW19" s="67">
        <v>0</v>
      </c>
      <c r="AX19" s="67">
        <v>4</v>
      </c>
      <c r="AY19" s="67">
        <v>481</v>
      </c>
      <c r="AZ19" s="68">
        <v>49</v>
      </c>
      <c r="BA19" s="67">
        <v>4</v>
      </c>
      <c r="BB19" s="67">
        <v>0</v>
      </c>
      <c r="BC19" s="68">
        <v>28</v>
      </c>
      <c r="BD19" s="70">
        <v>7136</v>
      </c>
      <c r="BE19" s="67">
        <v>0</v>
      </c>
      <c r="BF19" s="67">
        <v>4101</v>
      </c>
      <c r="BG19" s="67">
        <v>396</v>
      </c>
      <c r="BH19" s="67">
        <v>0</v>
      </c>
      <c r="BI19" s="67">
        <v>24</v>
      </c>
      <c r="BJ19" s="67">
        <v>379</v>
      </c>
      <c r="BK19" s="68">
        <v>0</v>
      </c>
      <c r="BL19" s="67">
        <v>1173</v>
      </c>
      <c r="BM19" s="67">
        <v>0</v>
      </c>
      <c r="BN19" s="67">
        <v>37</v>
      </c>
      <c r="BO19" s="67">
        <v>2</v>
      </c>
      <c r="BP19" s="67">
        <v>59</v>
      </c>
      <c r="BQ19" s="68">
        <v>10340</v>
      </c>
      <c r="BR19" s="67">
        <v>1040</v>
      </c>
      <c r="BS19" s="70">
        <v>1630</v>
      </c>
      <c r="BT19" s="67">
        <v>169</v>
      </c>
      <c r="BU19" s="67">
        <v>104</v>
      </c>
      <c r="BV19" s="68">
        <v>0</v>
      </c>
      <c r="BW19" s="67">
        <v>232</v>
      </c>
      <c r="BX19" s="67">
        <v>48</v>
      </c>
      <c r="BY19" s="67">
        <v>7</v>
      </c>
      <c r="BZ19" s="68">
        <v>2</v>
      </c>
      <c r="CA19" s="67">
        <v>4</v>
      </c>
      <c r="CB19" s="67">
        <v>0</v>
      </c>
      <c r="CC19" s="68">
        <v>52364</v>
      </c>
      <c r="CD19" s="67">
        <v>0</v>
      </c>
      <c r="CE19" s="67">
        <v>0</v>
      </c>
      <c r="CF19" s="70">
        <v>0</v>
      </c>
      <c r="CG19" s="71">
        <f t="shared" si="2"/>
        <v>839154</v>
      </c>
      <c r="CH19" s="72">
        <v>121335</v>
      </c>
      <c r="CI19" s="73">
        <v>288</v>
      </c>
      <c r="CJ19" s="72">
        <v>0</v>
      </c>
      <c r="CK19" s="66">
        <v>9121</v>
      </c>
      <c r="CL19" s="72">
        <v>65730</v>
      </c>
      <c r="CM19" s="72">
        <v>0</v>
      </c>
      <c r="CN19" s="73">
        <v>611205</v>
      </c>
      <c r="CO19" s="71">
        <f t="shared" si="3"/>
        <v>807679</v>
      </c>
      <c r="CP19" s="2">
        <f t="shared" si="4"/>
        <v>1646833</v>
      </c>
      <c r="CQ19" s="54">
        <f>CP19-'Tabuľka dodávok'!CN19</f>
        <v>0</v>
      </c>
    </row>
    <row r="20" spans="1:95" x14ac:dyDescent="0.2">
      <c r="A20" s="156" t="s">
        <v>17</v>
      </c>
      <c r="B20" s="130" t="s">
        <v>207</v>
      </c>
      <c r="C20" s="66">
        <v>8984</v>
      </c>
      <c r="D20" s="67">
        <v>148</v>
      </c>
      <c r="E20" s="68">
        <v>23</v>
      </c>
      <c r="F20" s="68">
        <v>381</v>
      </c>
      <c r="G20" s="67">
        <v>126889</v>
      </c>
      <c r="H20" s="67">
        <v>957</v>
      </c>
      <c r="I20" s="67">
        <v>9500</v>
      </c>
      <c r="J20" s="67">
        <v>9762</v>
      </c>
      <c r="K20" s="67">
        <v>6081</v>
      </c>
      <c r="L20" s="67">
        <v>277751</v>
      </c>
      <c r="M20" s="67">
        <v>107172</v>
      </c>
      <c r="N20" s="67">
        <v>2</v>
      </c>
      <c r="O20" s="67">
        <v>18037</v>
      </c>
      <c r="P20" s="67">
        <v>8098</v>
      </c>
      <c r="Q20" s="67">
        <v>16288</v>
      </c>
      <c r="R20" s="67">
        <v>11937</v>
      </c>
      <c r="S20" s="67">
        <v>1690</v>
      </c>
      <c r="T20" s="67">
        <v>30252</v>
      </c>
      <c r="U20" s="67">
        <v>7723</v>
      </c>
      <c r="V20" s="67">
        <v>9938</v>
      </c>
      <c r="W20" s="67">
        <v>15243</v>
      </c>
      <c r="X20" s="67">
        <v>7110</v>
      </c>
      <c r="Y20" s="67">
        <v>33</v>
      </c>
      <c r="Z20" s="67">
        <v>4990</v>
      </c>
      <c r="AA20" s="67">
        <v>1952</v>
      </c>
      <c r="AB20" s="68">
        <v>415</v>
      </c>
      <c r="AC20" s="69">
        <v>361</v>
      </c>
      <c r="AD20" s="67">
        <v>129</v>
      </c>
      <c r="AE20" s="67">
        <v>3</v>
      </c>
      <c r="AF20" s="67">
        <v>2302</v>
      </c>
      <c r="AG20" s="68">
        <v>17</v>
      </c>
      <c r="AH20" s="67">
        <v>527</v>
      </c>
      <c r="AI20" s="67">
        <v>47</v>
      </c>
      <c r="AJ20" s="68">
        <v>3003</v>
      </c>
      <c r="AK20" s="67">
        <v>2265</v>
      </c>
      <c r="AL20" s="67">
        <v>33978</v>
      </c>
      <c r="AM20" s="68">
        <v>26376</v>
      </c>
      <c r="AN20" s="67">
        <v>1776</v>
      </c>
      <c r="AO20" s="67">
        <v>2</v>
      </c>
      <c r="AP20" s="67">
        <v>1</v>
      </c>
      <c r="AQ20" s="67">
        <v>5034</v>
      </c>
      <c r="AR20" s="68">
        <v>1921</v>
      </c>
      <c r="AS20" s="67">
        <v>2610</v>
      </c>
      <c r="AT20" s="68">
        <v>19066</v>
      </c>
      <c r="AU20" s="67">
        <v>7050</v>
      </c>
      <c r="AV20" s="67">
        <v>217</v>
      </c>
      <c r="AW20" s="67">
        <v>282</v>
      </c>
      <c r="AX20" s="67">
        <v>452</v>
      </c>
      <c r="AY20" s="67">
        <v>2192</v>
      </c>
      <c r="AZ20" s="68">
        <v>520</v>
      </c>
      <c r="BA20" s="67">
        <v>1903</v>
      </c>
      <c r="BB20" s="67">
        <v>503</v>
      </c>
      <c r="BC20" s="68">
        <v>1186</v>
      </c>
      <c r="BD20" s="70">
        <v>1391</v>
      </c>
      <c r="BE20" s="67">
        <v>607</v>
      </c>
      <c r="BF20" s="67">
        <v>1583</v>
      </c>
      <c r="BG20" s="67">
        <v>8403</v>
      </c>
      <c r="BH20" s="67">
        <v>952</v>
      </c>
      <c r="BI20" s="67">
        <v>40065</v>
      </c>
      <c r="BJ20" s="67">
        <v>6206</v>
      </c>
      <c r="BK20" s="68">
        <v>130</v>
      </c>
      <c r="BL20" s="67">
        <v>223</v>
      </c>
      <c r="BM20" s="67">
        <v>40</v>
      </c>
      <c r="BN20" s="67">
        <v>116</v>
      </c>
      <c r="BO20" s="67">
        <v>148</v>
      </c>
      <c r="BP20" s="67">
        <v>2518</v>
      </c>
      <c r="BQ20" s="68">
        <v>220981</v>
      </c>
      <c r="BR20" s="67">
        <v>27791</v>
      </c>
      <c r="BS20" s="70">
        <v>20897</v>
      </c>
      <c r="BT20" s="67">
        <v>3693</v>
      </c>
      <c r="BU20" s="67">
        <v>1362</v>
      </c>
      <c r="BV20" s="68">
        <v>216</v>
      </c>
      <c r="BW20" s="67">
        <v>597</v>
      </c>
      <c r="BX20" s="67">
        <v>1141</v>
      </c>
      <c r="BY20" s="67">
        <v>829</v>
      </c>
      <c r="BZ20" s="68">
        <v>674</v>
      </c>
      <c r="CA20" s="67">
        <v>848</v>
      </c>
      <c r="CB20" s="67">
        <v>399</v>
      </c>
      <c r="CC20" s="68">
        <v>3859</v>
      </c>
      <c r="CD20" s="67">
        <v>0</v>
      </c>
      <c r="CE20" s="67">
        <v>0</v>
      </c>
      <c r="CF20" s="70">
        <v>0</v>
      </c>
      <c r="CG20" s="71">
        <f t="shared" si="2"/>
        <v>1140748</v>
      </c>
      <c r="CH20" s="72">
        <v>426383</v>
      </c>
      <c r="CI20" s="73">
        <v>0</v>
      </c>
      <c r="CJ20" s="72">
        <v>0</v>
      </c>
      <c r="CK20" s="66">
        <v>0</v>
      </c>
      <c r="CL20" s="72">
        <v>-1336</v>
      </c>
      <c r="CM20" s="72">
        <v>0</v>
      </c>
      <c r="CN20" s="73">
        <v>1138752</v>
      </c>
      <c r="CO20" s="71">
        <f t="shared" si="3"/>
        <v>1563799</v>
      </c>
      <c r="CP20" s="2">
        <f t="shared" si="4"/>
        <v>2704547</v>
      </c>
      <c r="CQ20" s="54">
        <f>CP20-'Tabuľka dodávok'!CN20</f>
        <v>0</v>
      </c>
    </row>
    <row r="21" spans="1:95" x14ac:dyDescent="0.2">
      <c r="A21" s="156" t="s">
        <v>18</v>
      </c>
      <c r="B21" s="130" t="s">
        <v>208</v>
      </c>
      <c r="C21" s="66">
        <v>389</v>
      </c>
      <c r="D21" s="67">
        <v>19</v>
      </c>
      <c r="E21" s="68">
        <v>1</v>
      </c>
      <c r="F21" s="68">
        <v>3</v>
      </c>
      <c r="G21" s="67">
        <v>158</v>
      </c>
      <c r="H21" s="67">
        <v>148</v>
      </c>
      <c r="I21" s="67">
        <v>251</v>
      </c>
      <c r="J21" s="67">
        <v>0</v>
      </c>
      <c r="K21" s="67">
        <v>1</v>
      </c>
      <c r="L21" s="67">
        <v>504</v>
      </c>
      <c r="M21" s="67">
        <v>18317</v>
      </c>
      <c r="N21" s="67">
        <v>0</v>
      </c>
      <c r="O21" s="67">
        <v>32</v>
      </c>
      <c r="P21" s="67">
        <v>8</v>
      </c>
      <c r="Q21" s="67">
        <v>719</v>
      </c>
      <c r="R21" s="67">
        <v>256</v>
      </c>
      <c r="S21" s="67">
        <v>4</v>
      </c>
      <c r="T21" s="67">
        <v>85</v>
      </c>
      <c r="U21" s="67">
        <v>1665</v>
      </c>
      <c r="V21" s="67">
        <v>145</v>
      </c>
      <c r="W21" s="67">
        <v>33</v>
      </c>
      <c r="X21" s="67">
        <v>2392</v>
      </c>
      <c r="Y21" s="67">
        <v>35</v>
      </c>
      <c r="Z21" s="67">
        <v>29</v>
      </c>
      <c r="AA21" s="67">
        <v>39</v>
      </c>
      <c r="AB21" s="68">
        <v>33</v>
      </c>
      <c r="AC21" s="69">
        <v>1557</v>
      </c>
      <c r="AD21" s="67">
        <v>60</v>
      </c>
      <c r="AE21" s="67">
        <v>0</v>
      </c>
      <c r="AF21" s="67">
        <v>26</v>
      </c>
      <c r="AG21" s="68">
        <v>0</v>
      </c>
      <c r="AH21" s="67">
        <v>22</v>
      </c>
      <c r="AI21" s="67">
        <v>36</v>
      </c>
      <c r="AJ21" s="68">
        <v>13</v>
      </c>
      <c r="AK21" s="67">
        <v>691</v>
      </c>
      <c r="AL21" s="67">
        <v>19963</v>
      </c>
      <c r="AM21" s="68">
        <v>4286</v>
      </c>
      <c r="AN21" s="67">
        <v>269</v>
      </c>
      <c r="AO21" s="67">
        <v>0</v>
      </c>
      <c r="AP21" s="67">
        <v>0</v>
      </c>
      <c r="AQ21" s="67">
        <v>183</v>
      </c>
      <c r="AR21" s="68">
        <v>619</v>
      </c>
      <c r="AS21" s="67">
        <v>96</v>
      </c>
      <c r="AT21" s="68">
        <v>1601</v>
      </c>
      <c r="AU21" s="67">
        <v>26774</v>
      </c>
      <c r="AV21" s="67">
        <v>3803</v>
      </c>
      <c r="AW21" s="67">
        <v>161</v>
      </c>
      <c r="AX21" s="67">
        <v>651</v>
      </c>
      <c r="AY21" s="67">
        <v>17171</v>
      </c>
      <c r="AZ21" s="68">
        <v>1506</v>
      </c>
      <c r="BA21" s="67">
        <v>2952</v>
      </c>
      <c r="BB21" s="67">
        <v>2702</v>
      </c>
      <c r="BC21" s="68">
        <v>152</v>
      </c>
      <c r="BD21" s="70">
        <v>4532</v>
      </c>
      <c r="BE21" s="67">
        <v>179</v>
      </c>
      <c r="BF21" s="67">
        <v>72449</v>
      </c>
      <c r="BG21" s="67">
        <v>280</v>
      </c>
      <c r="BH21" s="67">
        <v>103</v>
      </c>
      <c r="BI21" s="67">
        <v>20900</v>
      </c>
      <c r="BJ21" s="67">
        <v>38</v>
      </c>
      <c r="BK21" s="68">
        <v>0</v>
      </c>
      <c r="BL21" s="67">
        <v>122</v>
      </c>
      <c r="BM21" s="67">
        <v>12</v>
      </c>
      <c r="BN21" s="67">
        <v>1394</v>
      </c>
      <c r="BO21" s="67">
        <v>85</v>
      </c>
      <c r="BP21" s="67">
        <v>18</v>
      </c>
      <c r="BQ21" s="68">
        <v>1219</v>
      </c>
      <c r="BR21" s="67">
        <v>4045</v>
      </c>
      <c r="BS21" s="70">
        <v>14144</v>
      </c>
      <c r="BT21" s="67">
        <v>298</v>
      </c>
      <c r="BU21" s="67">
        <v>87</v>
      </c>
      <c r="BV21" s="68">
        <v>35</v>
      </c>
      <c r="BW21" s="67">
        <v>471</v>
      </c>
      <c r="BX21" s="67">
        <v>3094</v>
      </c>
      <c r="BY21" s="67">
        <v>3314</v>
      </c>
      <c r="BZ21" s="68">
        <v>768</v>
      </c>
      <c r="CA21" s="67">
        <v>1</v>
      </c>
      <c r="CB21" s="67">
        <v>0</v>
      </c>
      <c r="CC21" s="68">
        <v>609</v>
      </c>
      <c r="CD21" s="67">
        <v>0</v>
      </c>
      <c r="CE21" s="67">
        <v>0</v>
      </c>
      <c r="CF21" s="70">
        <v>0</v>
      </c>
      <c r="CG21" s="71">
        <f t="shared" si="2"/>
        <v>238757</v>
      </c>
      <c r="CH21" s="72">
        <v>205223</v>
      </c>
      <c r="CI21" s="73">
        <v>138</v>
      </c>
      <c r="CJ21" s="72">
        <v>0</v>
      </c>
      <c r="CK21" s="66">
        <v>0</v>
      </c>
      <c r="CL21" s="72">
        <v>-2529</v>
      </c>
      <c r="CM21" s="72">
        <v>0</v>
      </c>
      <c r="CN21" s="73">
        <v>2021</v>
      </c>
      <c r="CO21" s="71">
        <f t="shared" si="3"/>
        <v>204853</v>
      </c>
      <c r="CP21" s="2">
        <f t="shared" si="4"/>
        <v>443610</v>
      </c>
      <c r="CQ21" s="54">
        <f>CP21-'Tabuľka dodávok'!CN21</f>
        <v>0</v>
      </c>
    </row>
    <row r="22" spans="1:95" x14ac:dyDescent="0.2">
      <c r="A22" s="156" t="s">
        <v>19</v>
      </c>
      <c r="B22" s="130" t="s">
        <v>209</v>
      </c>
      <c r="C22" s="66">
        <v>235139</v>
      </c>
      <c r="D22" s="67">
        <v>1921</v>
      </c>
      <c r="E22" s="68">
        <v>192</v>
      </c>
      <c r="F22" s="68">
        <v>20984</v>
      </c>
      <c r="G22" s="67">
        <v>65555</v>
      </c>
      <c r="H22" s="67">
        <v>7161</v>
      </c>
      <c r="I22" s="67">
        <v>6698</v>
      </c>
      <c r="J22" s="67">
        <v>1634</v>
      </c>
      <c r="K22" s="67">
        <v>16429</v>
      </c>
      <c r="L22" s="67">
        <v>3178</v>
      </c>
      <c r="M22" s="67">
        <v>4467</v>
      </c>
      <c r="N22" s="67">
        <v>329243</v>
      </c>
      <c r="O22" s="67">
        <v>62851</v>
      </c>
      <c r="P22" s="67">
        <v>631</v>
      </c>
      <c r="Q22" s="67">
        <v>15640</v>
      </c>
      <c r="R22" s="67">
        <v>41695</v>
      </c>
      <c r="S22" s="67">
        <v>123934</v>
      </c>
      <c r="T22" s="67">
        <v>19813</v>
      </c>
      <c r="U22" s="67">
        <v>1673</v>
      </c>
      <c r="V22" s="67">
        <v>2956</v>
      </c>
      <c r="W22" s="67">
        <v>12547</v>
      </c>
      <c r="X22" s="67">
        <v>15275</v>
      </c>
      <c r="Y22" s="67">
        <v>46379</v>
      </c>
      <c r="Z22" s="67">
        <v>1088</v>
      </c>
      <c r="AA22" s="67">
        <v>2863</v>
      </c>
      <c r="AB22" s="68">
        <v>6741</v>
      </c>
      <c r="AC22" s="69">
        <v>18262</v>
      </c>
      <c r="AD22" s="67">
        <v>8431</v>
      </c>
      <c r="AE22" s="67">
        <v>1052</v>
      </c>
      <c r="AF22" s="67">
        <v>40658</v>
      </c>
      <c r="AG22" s="68">
        <v>572</v>
      </c>
      <c r="AH22" s="67">
        <v>41899</v>
      </c>
      <c r="AI22" s="67">
        <v>24306</v>
      </c>
      <c r="AJ22" s="68">
        <v>66808</v>
      </c>
      <c r="AK22" s="67">
        <v>19753</v>
      </c>
      <c r="AL22" s="67">
        <v>132228</v>
      </c>
      <c r="AM22" s="68">
        <v>173254</v>
      </c>
      <c r="AN22" s="67">
        <v>982673</v>
      </c>
      <c r="AO22" s="67">
        <v>8406</v>
      </c>
      <c r="AP22" s="67">
        <v>22064</v>
      </c>
      <c r="AQ22" s="67">
        <v>73283</v>
      </c>
      <c r="AR22" s="68">
        <v>7986</v>
      </c>
      <c r="AS22" s="67">
        <v>15540</v>
      </c>
      <c r="AT22" s="68">
        <v>43460</v>
      </c>
      <c r="AU22" s="67">
        <v>5630</v>
      </c>
      <c r="AV22" s="67">
        <v>1343</v>
      </c>
      <c r="AW22" s="67">
        <v>455</v>
      </c>
      <c r="AX22" s="67">
        <v>9149</v>
      </c>
      <c r="AY22" s="67">
        <v>11614</v>
      </c>
      <c r="AZ22" s="68">
        <v>3669</v>
      </c>
      <c r="BA22" s="67">
        <v>5937</v>
      </c>
      <c r="BB22" s="67">
        <v>3284</v>
      </c>
      <c r="BC22" s="68">
        <v>5882</v>
      </c>
      <c r="BD22" s="70">
        <v>183901</v>
      </c>
      <c r="BE22" s="67">
        <v>11795</v>
      </c>
      <c r="BF22" s="67">
        <v>104650</v>
      </c>
      <c r="BG22" s="67">
        <v>17436</v>
      </c>
      <c r="BH22" s="67">
        <v>3408</v>
      </c>
      <c r="BI22" s="67">
        <v>26613</v>
      </c>
      <c r="BJ22" s="67">
        <v>6728</v>
      </c>
      <c r="BK22" s="68">
        <v>3084</v>
      </c>
      <c r="BL22" s="67">
        <v>10585</v>
      </c>
      <c r="BM22" s="67">
        <v>2089</v>
      </c>
      <c r="BN22" s="67">
        <v>3121</v>
      </c>
      <c r="BO22" s="67">
        <v>1466</v>
      </c>
      <c r="BP22" s="67">
        <v>49063</v>
      </c>
      <c r="BQ22" s="68">
        <v>220755</v>
      </c>
      <c r="BR22" s="67">
        <v>70646</v>
      </c>
      <c r="BS22" s="70">
        <v>49763</v>
      </c>
      <c r="BT22" s="67">
        <v>39176</v>
      </c>
      <c r="BU22" s="67">
        <v>1410</v>
      </c>
      <c r="BV22" s="68">
        <v>176</v>
      </c>
      <c r="BW22" s="67">
        <v>851</v>
      </c>
      <c r="BX22" s="67">
        <v>1266</v>
      </c>
      <c r="BY22" s="67">
        <v>2081</v>
      </c>
      <c r="BZ22" s="68">
        <v>15382</v>
      </c>
      <c r="CA22" s="67">
        <v>298</v>
      </c>
      <c r="CB22" s="67">
        <v>1157</v>
      </c>
      <c r="CC22" s="68">
        <v>32550</v>
      </c>
      <c r="CD22" s="67">
        <v>0</v>
      </c>
      <c r="CE22" s="67">
        <v>0</v>
      </c>
      <c r="CF22" s="70">
        <v>0</v>
      </c>
      <c r="CG22" s="71">
        <f t="shared" si="2"/>
        <v>3633735</v>
      </c>
      <c r="CH22" s="72">
        <v>1818683</v>
      </c>
      <c r="CI22" s="73">
        <v>0</v>
      </c>
      <c r="CJ22" s="72">
        <v>0</v>
      </c>
      <c r="CK22" s="66">
        <v>0</v>
      </c>
      <c r="CL22" s="72">
        <v>-15643</v>
      </c>
      <c r="CM22" s="72">
        <v>0</v>
      </c>
      <c r="CN22" s="73">
        <v>1668911</v>
      </c>
      <c r="CO22" s="71">
        <f t="shared" si="3"/>
        <v>3471951</v>
      </c>
      <c r="CP22" s="2">
        <f t="shared" si="4"/>
        <v>7105686</v>
      </c>
      <c r="CQ22" s="54">
        <f>CP22-'Tabuľka dodávok'!CN22</f>
        <v>0</v>
      </c>
    </row>
    <row r="23" spans="1:95" x14ac:dyDescent="0.2">
      <c r="A23" s="156" t="s">
        <v>20</v>
      </c>
      <c r="B23" s="130" t="s">
        <v>210</v>
      </c>
      <c r="C23" s="66">
        <v>429165</v>
      </c>
      <c r="D23" s="67">
        <v>2193</v>
      </c>
      <c r="E23" s="68">
        <v>23</v>
      </c>
      <c r="F23" s="68">
        <v>5549</v>
      </c>
      <c r="G23" s="67">
        <v>27880</v>
      </c>
      <c r="H23" s="67">
        <v>10920</v>
      </c>
      <c r="I23" s="67">
        <v>23127</v>
      </c>
      <c r="J23" s="67">
        <v>77073</v>
      </c>
      <c r="K23" s="67">
        <v>29751</v>
      </c>
      <c r="L23" s="67">
        <v>130598</v>
      </c>
      <c r="M23" s="67">
        <v>24388</v>
      </c>
      <c r="N23" s="67">
        <v>254293</v>
      </c>
      <c r="O23" s="67">
        <v>619494</v>
      </c>
      <c r="P23" s="67">
        <v>26388</v>
      </c>
      <c r="Q23" s="67">
        <v>1175383</v>
      </c>
      <c r="R23" s="67">
        <v>55807</v>
      </c>
      <c r="S23" s="67">
        <v>95752</v>
      </c>
      <c r="T23" s="67">
        <v>84525</v>
      </c>
      <c r="U23" s="67">
        <v>22204</v>
      </c>
      <c r="V23" s="67">
        <v>110074</v>
      </c>
      <c r="W23" s="67">
        <v>169413</v>
      </c>
      <c r="X23" s="67">
        <v>383994</v>
      </c>
      <c r="Y23" s="67">
        <v>11663</v>
      </c>
      <c r="Z23" s="67">
        <v>12222</v>
      </c>
      <c r="AA23" s="67">
        <v>6919</v>
      </c>
      <c r="AB23" s="68">
        <v>9829</v>
      </c>
      <c r="AC23" s="69">
        <v>7874</v>
      </c>
      <c r="AD23" s="67">
        <v>4295</v>
      </c>
      <c r="AE23" s="67">
        <v>356</v>
      </c>
      <c r="AF23" s="67">
        <v>29528</v>
      </c>
      <c r="AG23" s="68">
        <v>10</v>
      </c>
      <c r="AH23" s="67">
        <v>18218</v>
      </c>
      <c r="AI23" s="67">
        <v>7342</v>
      </c>
      <c r="AJ23" s="68">
        <v>52670</v>
      </c>
      <c r="AK23" s="67">
        <v>11826</v>
      </c>
      <c r="AL23" s="67">
        <v>48676</v>
      </c>
      <c r="AM23" s="68">
        <v>3643</v>
      </c>
      <c r="AN23" s="67">
        <v>9391</v>
      </c>
      <c r="AO23" s="67">
        <v>123</v>
      </c>
      <c r="AP23" s="67">
        <v>69</v>
      </c>
      <c r="AQ23" s="67">
        <v>9028</v>
      </c>
      <c r="AR23" s="68">
        <v>23</v>
      </c>
      <c r="AS23" s="67">
        <v>1745</v>
      </c>
      <c r="AT23" s="68">
        <v>2354</v>
      </c>
      <c r="AU23" s="67">
        <v>578</v>
      </c>
      <c r="AV23" s="67">
        <v>48</v>
      </c>
      <c r="AW23" s="67">
        <v>1400</v>
      </c>
      <c r="AX23" s="67">
        <v>19</v>
      </c>
      <c r="AY23" s="67">
        <v>133</v>
      </c>
      <c r="AZ23" s="68">
        <v>376</v>
      </c>
      <c r="BA23" s="67">
        <v>147</v>
      </c>
      <c r="BB23" s="67">
        <v>167</v>
      </c>
      <c r="BC23" s="68">
        <v>24</v>
      </c>
      <c r="BD23" s="70">
        <v>10932</v>
      </c>
      <c r="BE23" s="67">
        <v>4665</v>
      </c>
      <c r="BF23" s="67">
        <v>752</v>
      </c>
      <c r="BG23" s="67">
        <v>4811</v>
      </c>
      <c r="BH23" s="67">
        <v>11386</v>
      </c>
      <c r="BI23" s="67">
        <v>6311</v>
      </c>
      <c r="BJ23" s="67">
        <v>333</v>
      </c>
      <c r="BK23" s="68">
        <v>982</v>
      </c>
      <c r="BL23" s="67">
        <v>922</v>
      </c>
      <c r="BM23" s="67">
        <v>9</v>
      </c>
      <c r="BN23" s="67">
        <v>40</v>
      </c>
      <c r="BO23" s="67">
        <v>15</v>
      </c>
      <c r="BP23" s="67">
        <v>5976</v>
      </c>
      <c r="BQ23" s="68">
        <v>8264</v>
      </c>
      <c r="BR23" s="67">
        <v>6106</v>
      </c>
      <c r="BS23" s="70">
        <v>14595</v>
      </c>
      <c r="BT23" s="67">
        <v>24336</v>
      </c>
      <c r="BU23" s="67">
        <v>2541</v>
      </c>
      <c r="BV23" s="68">
        <v>26</v>
      </c>
      <c r="BW23" s="67">
        <v>330</v>
      </c>
      <c r="BX23" s="67">
        <v>216</v>
      </c>
      <c r="BY23" s="67">
        <v>2364</v>
      </c>
      <c r="BZ23" s="68">
        <v>2855</v>
      </c>
      <c r="CA23" s="67">
        <v>45</v>
      </c>
      <c r="CB23" s="67">
        <v>0</v>
      </c>
      <c r="CC23" s="68">
        <v>3244</v>
      </c>
      <c r="CD23" s="67">
        <v>0</v>
      </c>
      <c r="CE23" s="67">
        <v>0</v>
      </c>
      <c r="CF23" s="70">
        <v>0</v>
      </c>
      <c r="CG23" s="71">
        <f t="shared" si="2"/>
        <v>4120746</v>
      </c>
      <c r="CH23" s="72">
        <v>1188182</v>
      </c>
      <c r="CI23" s="73">
        <v>0</v>
      </c>
      <c r="CJ23" s="72">
        <v>0</v>
      </c>
      <c r="CK23" s="66">
        <v>0</v>
      </c>
      <c r="CL23" s="72">
        <v>-35573</v>
      </c>
      <c r="CM23" s="72">
        <v>0</v>
      </c>
      <c r="CN23" s="73">
        <v>2576571</v>
      </c>
      <c r="CO23" s="71">
        <f t="shared" si="3"/>
        <v>3729180</v>
      </c>
      <c r="CP23" s="2">
        <f t="shared" si="4"/>
        <v>7849926</v>
      </c>
      <c r="CQ23" s="54">
        <f>CP23-'Tabuľka dodávok'!CN23</f>
        <v>0</v>
      </c>
    </row>
    <row r="24" spans="1:95" x14ac:dyDescent="0.2">
      <c r="A24" s="156" t="s">
        <v>21</v>
      </c>
      <c r="B24" s="130" t="s">
        <v>211</v>
      </c>
      <c r="C24" s="66">
        <v>8376</v>
      </c>
      <c r="D24" s="67">
        <v>3</v>
      </c>
      <c r="E24" s="68">
        <v>15</v>
      </c>
      <c r="F24" s="68">
        <v>7</v>
      </c>
      <c r="G24" s="67">
        <v>230</v>
      </c>
      <c r="H24" s="67">
        <v>0</v>
      </c>
      <c r="I24" s="67">
        <v>4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4</v>
      </c>
      <c r="P24" s="67">
        <v>24236</v>
      </c>
      <c r="Q24" s="67">
        <v>0</v>
      </c>
      <c r="R24" s="67">
        <v>3</v>
      </c>
      <c r="S24" s="67">
        <v>2</v>
      </c>
      <c r="T24" s="67">
        <v>0</v>
      </c>
      <c r="U24" s="67">
        <v>1258</v>
      </c>
      <c r="V24" s="67">
        <v>0</v>
      </c>
      <c r="W24" s="67">
        <v>0</v>
      </c>
      <c r="X24" s="67">
        <v>10</v>
      </c>
      <c r="Y24" s="67">
        <v>1</v>
      </c>
      <c r="Z24" s="67">
        <v>0</v>
      </c>
      <c r="AA24" s="67">
        <v>757</v>
      </c>
      <c r="AB24" s="68">
        <v>1</v>
      </c>
      <c r="AC24" s="69">
        <v>1</v>
      </c>
      <c r="AD24" s="67">
        <v>0</v>
      </c>
      <c r="AE24" s="67">
        <v>0</v>
      </c>
      <c r="AF24" s="67">
        <v>0</v>
      </c>
      <c r="AG24" s="68">
        <v>0</v>
      </c>
      <c r="AH24" s="67">
        <v>0</v>
      </c>
      <c r="AI24" s="67">
        <v>0</v>
      </c>
      <c r="AJ24" s="68">
        <v>59</v>
      </c>
      <c r="AK24" s="67">
        <v>0</v>
      </c>
      <c r="AL24" s="67">
        <v>1682</v>
      </c>
      <c r="AM24" s="68">
        <v>1069</v>
      </c>
      <c r="AN24" s="67">
        <v>10</v>
      </c>
      <c r="AO24" s="67">
        <v>0</v>
      </c>
      <c r="AP24" s="67">
        <v>0</v>
      </c>
      <c r="AQ24" s="67">
        <v>0</v>
      </c>
      <c r="AR24" s="68">
        <v>0</v>
      </c>
      <c r="AS24" s="67">
        <v>8</v>
      </c>
      <c r="AT24" s="68">
        <v>0</v>
      </c>
      <c r="AU24" s="67">
        <v>0</v>
      </c>
      <c r="AV24" s="67">
        <v>0</v>
      </c>
      <c r="AW24" s="67">
        <v>0</v>
      </c>
      <c r="AX24" s="67">
        <v>0</v>
      </c>
      <c r="AY24" s="67">
        <v>0</v>
      </c>
      <c r="AZ24" s="68">
        <v>3</v>
      </c>
      <c r="BA24" s="67">
        <v>0</v>
      </c>
      <c r="BB24" s="67">
        <v>0</v>
      </c>
      <c r="BC24" s="68">
        <v>0</v>
      </c>
      <c r="BD24" s="70">
        <v>0</v>
      </c>
      <c r="BE24" s="67">
        <v>0</v>
      </c>
      <c r="BF24" s="67">
        <v>339</v>
      </c>
      <c r="BG24" s="67">
        <v>3</v>
      </c>
      <c r="BH24" s="67">
        <v>1667</v>
      </c>
      <c r="BI24" s="67">
        <v>1332</v>
      </c>
      <c r="BJ24" s="67">
        <v>264</v>
      </c>
      <c r="BK24" s="68">
        <v>1219</v>
      </c>
      <c r="BL24" s="67">
        <v>0</v>
      </c>
      <c r="BM24" s="67">
        <v>0</v>
      </c>
      <c r="BN24" s="67">
        <v>0</v>
      </c>
      <c r="BO24" s="67">
        <v>1</v>
      </c>
      <c r="BP24" s="67">
        <v>11</v>
      </c>
      <c r="BQ24" s="68">
        <v>128</v>
      </c>
      <c r="BR24" s="67">
        <v>13</v>
      </c>
      <c r="BS24" s="70">
        <v>85</v>
      </c>
      <c r="BT24" s="67">
        <v>513427</v>
      </c>
      <c r="BU24" s="67">
        <v>1045</v>
      </c>
      <c r="BV24" s="68">
        <v>167</v>
      </c>
      <c r="BW24" s="67">
        <v>1</v>
      </c>
      <c r="BX24" s="67">
        <v>0</v>
      </c>
      <c r="BY24" s="67">
        <v>1</v>
      </c>
      <c r="BZ24" s="68">
        <v>165</v>
      </c>
      <c r="CA24" s="67">
        <v>2</v>
      </c>
      <c r="CB24" s="67">
        <v>0</v>
      </c>
      <c r="CC24" s="68">
        <v>138</v>
      </c>
      <c r="CD24" s="67">
        <v>0</v>
      </c>
      <c r="CE24" s="67">
        <v>0</v>
      </c>
      <c r="CF24" s="70">
        <v>0</v>
      </c>
      <c r="CG24" s="71">
        <f t="shared" si="2"/>
        <v>557747</v>
      </c>
      <c r="CH24" s="72">
        <v>658155</v>
      </c>
      <c r="CI24" s="73">
        <v>1095549</v>
      </c>
      <c r="CJ24" s="72">
        <v>0</v>
      </c>
      <c r="CK24" s="66">
        <v>0</v>
      </c>
      <c r="CL24" s="72">
        <v>-75022</v>
      </c>
      <c r="CM24" s="72">
        <v>0</v>
      </c>
      <c r="CN24" s="73">
        <v>477913</v>
      </c>
      <c r="CO24" s="71">
        <f t="shared" si="3"/>
        <v>2156595</v>
      </c>
      <c r="CP24" s="2">
        <f t="shared" si="4"/>
        <v>2714342</v>
      </c>
      <c r="CQ24" s="54">
        <f>CP24-'Tabuľka dodávok'!CN24</f>
        <v>0</v>
      </c>
    </row>
    <row r="25" spans="1:95" x14ac:dyDescent="0.2">
      <c r="A25" s="156" t="s">
        <v>22</v>
      </c>
      <c r="B25" s="130" t="s">
        <v>212</v>
      </c>
      <c r="C25" s="66">
        <v>20131</v>
      </c>
      <c r="D25" s="67">
        <v>1831</v>
      </c>
      <c r="E25" s="68">
        <v>62</v>
      </c>
      <c r="F25" s="68">
        <v>2579</v>
      </c>
      <c r="G25" s="67">
        <v>337658</v>
      </c>
      <c r="H25" s="67">
        <v>8758</v>
      </c>
      <c r="I25" s="67">
        <v>5369</v>
      </c>
      <c r="J25" s="67">
        <v>44438</v>
      </c>
      <c r="K25" s="67">
        <v>9434</v>
      </c>
      <c r="L25" s="67">
        <v>78505</v>
      </c>
      <c r="M25" s="67">
        <v>8123</v>
      </c>
      <c r="N25" s="67">
        <v>4</v>
      </c>
      <c r="O25" s="67">
        <v>96688</v>
      </c>
      <c r="P25" s="67">
        <v>5985</v>
      </c>
      <c r="Q25" s="67">
        <v>939330</v>
      </c>
      <c r="R25" s="67">
        <v>30552</v>
      </c>
      <c r="S25" s="67">
        <v>5665</v>
      </c>
      <c r="T25" s="67">
        <v>81634</v>
      </c>
      <c r="U25" s="67">
        <v>87038</v>
      </c>
      <c r="V25" s="67">
        <v>251397</v>
      </c>
      <c r="W25" s="67">
        <v>97957</v>
      </c>
      <c r="X25" s="67">
        <v>2204912</v>
      </c>
      <c r="Y25" s="67">
        <v>5174</v>
      </c>
      <c r="Z25" s="67">
        <v>8546</v>
      </c>
      <c r="AA25" s="67">
        <v>107104</v>
      </c>
      <c r="AB25" s="68">
        <v>1557</v>
      </c>
      <c r="AC25" s="69">
        <v>1186</v>
      </c>
      <c r="AD25" s="67">
        <v>3762</v>
      </c>
      <c r="AE25" s="67">
        <v>17</v>
      </c>
      <c r="AF25" s="67">
        <v>19427</v>
      </c>
      <c r="AG25" s="68">
        <v>67</v>
      </c>
      <c r="AH25" s="67">
        <v>83360</v>
      </c>
      <c r="AI25" s="67">
        <v>23617</v>
      </c>
      <c r="AJ25" s="68">
        <v>156103</v>
      </c>
      <c r="AK25" s="67">
        <v>22102</v>
      </c>
      <c r="AL25" s="67">
        <v>53200</v>
      </c>
      <c r="AM25" s="68">
        <v>24100</v>
      </c>
      <c r="AN25" s="67">
        <v>22814</v>
      </c>
      <c r="AO25" s="67">
        <v>1</v>
      </c>
      <c r="AP25" s="67">
        <v>0</v>
      </c>
      <c r="AQ25" s="67">
        <v>7388</v>
      </c>
      <c r="AR25" s="68">
        <v>157</v>
      </c>
      <c r="AS25" s="67">
        <v>233</v>
      </c>
      <c r="AT25" s="68">
        <v>41518</v>
      </c>
      <c r="AU25" s="67">
        <v>13</v>
      </c>
      <c r="AV25" s="67">
        <v>288</v>
      </c>
      <c r="AW25" s="67">
        <v>0</v>
      </c>
      <c r="AX25" s="67">
        <v>27</v>
      </c>
      <c r="AY25" s="67">
        <v>362</v>
      </c>
      <c r="AZ25" s="68">
        <v>46</v>
      </c>
      <c r="BA25" s="67">
        <v>700</v>
      </c>
      <c r="BB25" s="67">
        <v>0</v>
      </c>
      <c r="BC25" s="68">
        <v>308</v>
      </c>
      <c r="BD25" s="70">
        <v>4722</v>
      </c>
      <c r="BE25" s="67">
        <v>49</v>
      </c>
      <c r="BF25" s="67">
        <v>6171</v>
      </c>
      <c r="BG25" s="67">
        <v>1396</v>
      </c>
      <c r="BH25" s="67">
        <v>461</v>
      </c>
      <c r="BI25" s="67">
        <v>5024</v>
      </c>
      <c r="BJ25" s="67">
        <v>243</v>
      </c>
      <c r="BK25" s="68">
        <v>0</v>
      </c>
      <c r="BL25" s="67">
        <v>207</v>
      </c>
      <c r="BM25" s="67">
        <v>107</v>
      </c>
      <c r="BN25" s="67">
        <v>147</v>
      </c>
      <c r="BO25" s="67">
        <v>25</v>
      </c>
      <c r="BP25" s="67">
        <v>762</v>
      </c>
      <c r="BQ25" s="68">
        <v>7858</v>
      </c>
      <c r="BR25" s="67">
        <v>1212</v>
      </c>
      <c r="BS25" s="70">
        <v>12570</v>
      </c>
      <c r="BT25" s="67">
        <v>10341</v>
      </c>
      <c r="BU25" s="67">
        <v>131</v>
      </c>
      <c r="BV25" s="68">
        <v>11</v>
      </c>
      <c r="BW25" s="67">
        <v>67</v>
      </c>
      <c r="BX25" s="67">
        <v>34</v>
      </c>
      <c r="BY25" s="67">
        <v>139</v>
      </c>
      <c r="BZ25" s="68">
        <v>6</v>
      </c>
      <c r="CA25" s="67">
        <v>0</v>
      </c>
      <c r="CB25" s="67">
        <v>0</v>
      </c>
      <c r="CC25" s="68">
        <v>2328</v>
      </c>
      <c r="CD25" s="67">
        <v>0</v>
      </c>
      <c r="CE25" s="67">
        <v>0</v>
      </c>
      <c r="CF25" s="70">
        <v>0</v>
      </c>
      <c r="CG25" s="71">
        <f t="shared" si="2"/>
        <v>4955238</v>
      </c>
      <c r="CH25" s="72">
        <v>355359</v>
      </c>
      <c r="CI25" s="73">
        <v>0</v>
      </c>
      <c r="CJ25" s="72">
        <v>0</v>
      </c>
      <c r="CK25" s="66">
        <v>5902</v>
      </c>
      <c r="CL25" s="72">
        <v>-7416</v>
      </c>
      <c r="CM25" s="72">
        <v>0</v>
      </c>
      <c r="CN25" s="73">
        <v>3643204</v>
      </c>
      <c r="CO25" s="71">
        <f t="shared" si="3"/>
        <v>3997049</v>
      </c>
      <c r="CP25" s="2">
        <f t="shared" si="4"/>
        <v>8952287</v>
      </c>
      <c r="CQ25" s="54">
        <f>CP25-'Tabuľka dodávok'!CN25</f>
        <v>0</v>
      </c>
    </row>
    <row r="26" spans="1:95" x14ac:dyDescent="0.2">
      <c r="A26" s="156" t="s">
        <v>23</v>
      </c>
      <c r="B26" s="130" t="s">
        <v>213</v>
      </c>
      <c r="C26" s="66">
        <v>9392</v>
      </c>
      <c r="D26" s="67">
        <v>964</v>
      </c>
      <c r="E26" s="68">
        <v>0</v>
      </c>
      <c r="F26" s="68">
        <v>19396</v>
      </c>
      <c r="G26" s="67">
        <v>104555</v>
      </c>
      <c r="H26" s="67">
        <v>35239</v>
      </c>
      <c r="I26" s="67">
        <v>541</v>
      </c>
      <c r="J26" s="67">
        <v>0</v>
      </c>
      <c r="K26" s="67">
        <v>18794</v>
      </c>
      <c r="L26" s="67">
        <v>0</v>
      </c>
      <c r="M26" s="67">
        <v>652</v>
      </c>
      <c r="N26" s="67">
        <v>220</v>
      </c>
      <c r="O26" s="67">
        <v>5779</v>
      </c>
      <c r="P26" s="67">
        <v>1850</v>
      </c>
      <c r="Q26" s="67">
        <v>120048</v>
      </c>
      <c r="R26" s="67">
        <v>554550</v>
      </c>
      <c r="S26" s="67">
        <v>190076</v>
      </c>
      <c r="T26" s="67">
        <v>55328</v>
      </c>
      <c r="U26" s="67">
        <v>12949</v>
      </c>
      <c r="V26" s="67">
        <v>50908</v>
      </c>
      <c r="W26" s="67">
        <v>66569</v>
      </c>
      <c r="X26" s="67">
        <v>21392</v>
      </c>
      <c r="Y26" s="67">
        <v>1497</v>
      </c>
      <c r="Z26" s="67">
        <v>7103</v>
      </c>
      <c r="AA26" s="67">
        <v>3960</v>
      </c>
      <c r="AB26" s="68">
        <v>2320</v>
      </c>
      <c r="AC26" s="69">
        <v>1028</v>
      </c>
      <c r="AD26" s="67">
        <v>1011</v>
      </c>
      <c r="AE26" s="67">
        <v>100</v>
      </c>
      <c r="AF26" s="67">
        <v>11753</v>
      </c>
      <c r="AG26" s="68">
        <v>132</v>
      </c>
      <c r="AH26" s="67">
        <v>344506</v>
      </c>
      <c r="AI26" s="67">
        <v>133811</v>
      </c>
      <c r="AJ26" s="68">
        <v>237820</v>
      </c>
      <c r="AK26" s="67">
        <v>2479</v>
      </c>
      <c r="AL26" s="67">
        <v>54128</v>
      </c>
      <c r="AM26" s="68">
        <v>3685</v>
      </c>
      <c r="AN26" s="67">
        <v>50294</v>
      </c>
      <c r="AO26" s="67">
        <v>0</v>
      </c>
      <c r="AP26" s="67">
        <v>0</v>
      </c>
      <c r="AQ26" s="67">
        <v>207</v>
      </c>
      <c r="AR26" s="68">
        <v>0</v>
      </c>
      <c r="AS26" s="67">
        <v>2042</v>
      </c>
      <c r="AT26" s="68">
        <v>788</v>
      </c>
      <c r="AU26" s="67">
        <v>8</v>
      </c>
      <c r="AV26" s="67">
        <v>0</v>
      </c>
      <c r="AW26" s="67">
        <v>0</v>
      </c>
      <c r="AX26" s="67">
        <v>0</v>
      </c>
      <c r="AY26" s="67">
        <v>994</v>
      </c>
      <c r="AZ26" s="68">
        <v>0</v>
      </c>
      <c r="BA26" s="67">
        <v>4</v>
      </c>
      <c r="BB26" s="67">
        <v>0</v>
      </c>
      <c r="BC26" s="68">
        <v>0</v>
      </c>
      <c r="BD26" s="70">
        <v>6555</v>
      </c>
      <c r="BE26" s="67">
        <v>2359</v>
      </c>
      <c r="BF26" s="67">
        <v>15532</v>
      </c>
      <c r="BG26" s="67">
        <v>15333</v>
      </c>
      <c r="BH26" s="67">
        <v>9228</v>
      </c>
      <c r="BI26" s="67">
        <v>4958</v>
      </c>
      <c r="BJ26" s="67">
        <v>8989</v>
      </c>
      <c r="BK26" s="68">
        <v>0</v>
      </c>
      <c r="BL26" s="67">
        <v>86201</v>
      </c>
      <c r="BM26" s="67">
        <v>0</v>
      </c>
      <c r="BN26" s="67">
        <v>0</v>
      </c>
      <c r="BO26" s="67">
        <v>11</v>
      </c>
      <c r="BP26" s="67">
        <v>775</v>
      </c>
      <c r="BQ26" s="68">
        <v>3542</v>
      </c>
      <c r="BR26" s="67">
        <v>1387</v>
      </c>
      <c r="BS26" s="70">
        <v>1348</v>
      </c>
      <c r="BT26" s="67">
        <v>645</v>
      </c>
      <c r="BU26" s="67">
        <v>47</v>
      </c>
      <c r="BV26" s="68">
        <v>1</v>
      </c>
      <c r="BW26" s="67">
        <v>4</v>
      </c>
      <c r="BX26" s="67">
        <v>99</v>
      </c>
      <c r="BY26" s="67">
        <v>384</v>
      </c>
      <c r="BZ26" s="68">
        <v>8236</v>
      </c>
      <c r="CA26" s="67">
        <v>1</v>
      </c>
      <c r="CB26" s="67">
        <v>124</v>
      </c>
      <c r="CC26" s="68">
        <v>8915</v>
      </c>
      <c r="CD26" s="67">
        <v>0</v>
      </c>
      <c r="CE26" s="67">
        <v>0</v>
      </c>
      <c r="CF26" s="70">
        <v>0</v>
      </c>
      <c r="CG26" s="71">
        <f t="shared" si="2"/>
        <v>2303546</v>
      </c>
      <c r="CH26" s="72">
        <v>381620</v>
      </c>
      <c r="CI26" s="73">
        <v>0</v>
      </c>
      <c r="CJ26" s="72">
        <v>0</v>
      </c>
      <c r="CK26" s="66">
        <v>889</v>
      </c>
      <c r="CL26" s="72">
        <v>22000</v>
      </c>
      <c r="CM26" s="72">
        <v>0</v>
      </c>
      <c r="CN26" s="73">
        <v>946077</v>
      </c>
      <c r="CO26" s="71">
        <f t="shared" si="3"/>
        <v>1350586</v>
      </c>
      <c r="CP26" s="2">
        <f t="shared" si="4"/>
        <v>3654132</v>
      </c>
      <c r="CQ26" s="54">
        <f>CP26-'Tabuľka dodávok'!CN26</f>
        <v>0</v>
      </c>
    </row>
    <row r="27" spans="1:95" x14ac:dyDescent="0.2">
      <c r="A27" s="156" t="s">
        <v>24</v>
      </c>
      <c r="B27" s="130" t="s">
        <v>214</v>
      </c>
      <c r="C27" s="66">
        <v>2525</v>
      </c>
      <c r="D27" s="67">
        <v>565</v>
      </c>
      <c r="E27" s="68">
        <v>1</v>
      </c>
      <c r="F27" s="68">
        <v>1955</v>
      </c>
      <c r="G27" s="67">
        <v>24133</v>
      </c>
      <c r="H27" s="67">
        <v>3809</v>
      </c>
      <c r="I27" s="67">
        <v>16</v>
      </c>
      <c r="J27" s="67">
        <v>0</v>
      </c>
      <c r="K27" s="67">
        <v>3469</v>
      </c>
      <c r="L27" s="67">
        <v>704</v>
      </c>
      <c r="M27" s="67">
        <v>2929</v>
      </c>
      <c r="N27" s="67">
        <v>0</v>
      </c>
      <c r="O27" s="67">
        <v>3188</v>
      </c>
      <c r="P27" s="67">
        <v>485</v>
      </c>
      <c r="Q27" s="67">
        <v>81222</v>
      </c>
      <c r="R27" s="67">
        <v>29371</v>
      </c>
      <c r="S27" s="67">
        <v>1461510</v>
      </c>
      <c r="T27" s="67">
        <v>666524</v>
      </c>
      <c r="U27" s="67">
        <v>56035</v>
      </c>
      <c r="V27" s="67">
        <v>144914</v>
      </c>
      <c r="W27" s="67">
        <v>714542</v>
      </c>
      <c r="X27" s="67">
        <v>413317</v>
      </c>
      <c r="Y27" s="67">
        <v>72099</v>
      </c>
      <c r="Z27" s="67">
        <v>15843</v>
      </c>
      <c r="AA27" s="67">
        <v>38220</v>
      </c>
      <c r="AB27" s="68">
        <v>31121</v>
      </c>
      <c r="AC27" s="69">
        <v>54407</v>
      </c>
      <c r="AD27" s="67">
        <v>1327</v>
      </c>
      <c r="AE27" s="67">
        <v>0</v>
      </c>
      <c r="AF27" s="67">
        <v>9909</v>
      </c>
      <c r="AG27" s="68">
        <v>38</v>
      </c>
      <c r="AH27" s="67">
        <v>59860</v>
      </c>
      <c r="AI27" s="67">
        <v>31574</v>
      </c>
      <c r="AJ27" s="68">
        <v>46260</v>
      </c>
      <c r="AK27" s="67">
        <v>1724</v>
      </c>
      <c r="AL27" s="67">
        <v>187207</v>
      </c>
      <c r="AM27" s="68">
        <v>3642</v>
      </c>
      <c r="AN27" s="67">
        <v>2585</v>
      </c>
      <c r="AO27" s="67">
        <v>17</v>
      </c>
      <c r="AP27" s="67">
        <v>0</v>
      </c>
      <c r="AQ27" s="67">
        <v>1253</v>
      </c>
      <c r="AR27" s="68">
        <v>0</v>
      </c>
      <c r="AS27" s="67">
        <v>3</v>
      </c>
      <c r="AT27" s="68">
        <v>0</v>
      </c>
      <c r="AU27" s="67">
        <v>461</v>
      </c>
      <c r="AV27" s="67">
        <v>0</v>
      </c>
      <c r="AW27" s="67">
        <v>0</v>
      </c>
      <c r="AX27" s="67">
        <v>0</v>
      </c>
      <c r="AY27" s="67">
        <v>40</v>
      </c>
      <c r="AZ27" s="68">
        <v>0</v>
      </c>
      <c r="BA27" s="67">
        <v>0</v>
      </c>
      <c r="BB27" s="67">
        <v>0</v>
      </c>
      <c r="BC27" s="68">
        <v>0</v>
      </c>
      <c r="BD27" s="70">
        <v>2931</v>
      </c>
      <c r="BE27" s="67">
        <v>0</v>
      </c>
      <c r="BF27" s="67">
        <v>3246</v>
      </c>
      <c r="BG27" s="67">
        <v>3295</v>
      </c>
      <c r="BH27" s="67">
        <v>1607</v>
      </c>
      <c r="BI27" s="67">
        <v>167</v>
      </c>
      <c r="BJ27" s="67">
        <v>77</v>
      </c>
      <c r="BK27" s="68">
        <v>0</v>
      </c>
      <c r="BL27" s="67">
        <v>853</v>
      </c>
      <c r="BM27" s="67">
        <v>361</v>
      </c>
      <c r="BN27" s="67">
        <v>0</v>
      </c>
      <c r="BO27" s="67">
        <v>0</v>
      </c>
      <c r="BP27" s="67">
        <v>5</v>
      </c>
      <c r="BQ27" s="68">
        <v>31</v>
      </c>
      <c r="BR27" s="67">
        <v>518</v>
      </c>
      <c r="BS27" s="70">
        <v>1128</v>
      </c>
      <c r="BT27" s="67">
        <v>291</v>
      </c>
      <c r="BU27" s="67">
        <v>37</v>
      </c>
      <c r="BV27" s="68">
        <v>5</v>
      </c>
      <c r="BW27" s="67">
        <v>45</v>
      </c>
      <c r="BX27" s="67">
        <v>58</v>
      </c>
      <c r="BY27" s="67">
        <v>0</v>
      </c>
      <c r="BZ27" s="68">
        <v>0</v>
      </c>
      <c r="CA27" s="67">
        <v>0</v>
      </c>
      <c r="CB27" s="67">
        <v>124</v>
      </c>
      <c r="CC27" s="68">
        <v>0</v>
      </c>
      <c r="CD27" s="67">
        <v>0</v>
      </c>
      <c r="CE27" s="67">
        <v>0</v>
      </c>
      <c r="CF27" s="70">
        <v>0</v>
      </c>
      <c r="CG27" s="71">
        <f t="shared" si="2"/>
        <v>4183583</v>
      </c>
      <c r="CH27" s="72">
        <v>1725</v>
      </c>
      <c r="CI27" s="73">
        <v>0</v>
      </c>
      <c r="CJ27" s="72">
        <v>0</v>
      </c>
      <c r="CK27" s="66">
        <v>0</v>
      </c>
      <c r="CL27" s="72">
        <v>709755</v>
      </c>
      <c r="CM27" s="72">
        <v>0</v>
      </c>
      <c r="CN27" s="73">
        <v>4399785</v>
      </c>
      <c r="CO27" s="71">
        <f t="shared" si="3"/>
        <v>5111265</v>
      </c>
      <c r="CP27" s="2">
        <f t="shared" si="4"/>
        <v>9294848</v>
      </c>
      <c r="CQ27" s="54">
        <f>CP27-'Tabuľka dodávok'!CN27</f>
        <v>0</v>
      </c>
    </row>
    <row r="28" spans="1:95" x14ac:dyDescent="0.2">
      <c r="A28" s="156" t="s">
        <v>25</v>
      </c>
      <c r="B28" s="130" t="s">
        <v>215</v>
      </c>
      <c r="C28" s="66">
        <v>10766</v>
      </c>
      <c r="D28" s="67">
        <v>1226</v>
      </c>
      <c r="E28" s="68">
        <v>40</v>
      </c>
      <c r="F28" s="68">
        <v>3377</v>
      </c>
      <c r="G28" s="67">
        <v>42439</v>
      </c>
      <c r="H28" s="67">
        <v>3769</v>
      </c>
      <c r="I28" s="67">
        <v>4625</v>
      </c>
      <c r="J28" s="67">
        <v>6425</v>
      </c>
      <c r="K28" s="67">
        <v>15966</v>
      </c>
      <c r="L28" s="67">
        <v>16322</v>
      </c>
      <c r="M28" s="67">
        <v>3060</v>
      </c>
      <c r="N28" s="67">
        <v>36</v>
      </c>
      <c r="O28" s="67">
        <v>6138</v>
      </c>
      <c r="P28" s="67">
        <v>99</v>
      </c>
      <c r="Q28" s="67">
        <v>90351</v>
      </c>
      <c r="R28" s="67">
        <v>22564</v>
      </c>
      <c r="S28" s="67">
        <v>195666</v>
      </c>
      <c r="T28" s="67">
        <v>1803956</v>
      </c>
      <c r="U28" s="67">
        <v>11211</v>
      </c>
      <c r="V28" s="67">
        <v>73514</v>
      </c>
      <c r="W28" s="67">
        <v>1201312</v>
      </c>
      <c r="X28" s="67">
        <v>2434729</v>
      </c>
      <c r="Y28" s="67">
        <v>117692</v>
      </c>
      <c r="Z28" s="67">
        <v>39305</v>
      </c>
      <c r="AA28" s="67">
        <v>53563</v>
      </c>
      <c r="AB28" s="68">
        <v>146247</v>
      </c>
      <c r="AC28" s="69">
        <v>19640</v>
      </c>
      <c r="AD28" s="67">
        <v>465</v>
      </c>
      <c r="AE28" s="67">
        <v>238</v>
      </c>
      <c r="AF28" s="67">
        <v>10819</v>
      </c>
      <c r="AG28" s="68">
        <v>1167</v>
      </c>
      <c r="AH28" s="67">
        <v>147700</v>
      </c>
      <c r="AI28" s="67">
        <v>48230</v>
      </c>
      <c r="AJ28" s="68">
        <v>135178</v>
      </c>
      <c r="AK28" s="67">
        <v>3993</v>
      </c>
      <c r="AL28" s="67">
        <v>79067</v>
      </c>
      <c r="AM28" s="68">
        <v>24677</v>
      </c>
      <c r="AN28" s="67">
        <v>6914</v>
      </c>
      <c r="AO28" s="67">
        <v>158</v>
      </c>
      <c r="AP28" s="67">
        <v>0</v>
      </c>
      <c r="AQ28" s="67">
        <v>3022</v>
      </c>
      <c r="AR28" s="68">
        <v>0</v>
      </c>
      <c r="AS28" s="67">
        <v>1928</v>
      </c>
      <c r="AT28" s="68">
        <v>1559</v>
      </c>
      <c r="AU28" s="67">
        <v>13</v>
      </c>
      <c r="AV28" s="67">
        <v>34</v>
      </c>
      <c r="AW28" s="67">
        <v>0</v>
      </c>
      <c r="AX28" s="67">
        <v>650</v>
      </c>
      <c r="AY28" s="67">
        <v>2379</v>
      </c>
      <c r="AZ28" s="68">
        <v>0</v>
      </c>
      <c r="BA28" s="67">
        <v>4</v>
      </c>
      <c r="BB28" s="67">
        <v>0</v>
      </c>
      <c r="BC28" s="68">
        <v>1</v>
      </c>
      <c r="BD28" s="70">
        <v>12053</v>
      </c>
      <c r="BE28" s="67">
        <v>1719</v>
      </c>
      <c r="BF28" s="67">
        <v>1748</v>
      </c>
      <c r="BG28" s="67">
        <v>41261</v>
      </c>
      <c r="BH28" s="67">
        <v>12064</v>
      </c>
      <c r="BI28" s="67">
        <v>1250</v>
      </c>
      <c r="BJ28" s="67">
        <v>1208</v>
      </c>
      <c r="BK28" s="68">
        <v>28</v>
      </c>
      <c r="BL28" s="67">
        <v>5258</v>
      </c>
      <c r="BM28" s="67">
        <v>1293</v>
      </c>
      <c r="BN28" s="67">
        <v>0</v>
      </c>
      <c r="BO28" s="67">
        <v>38</v>
      </c>
      <c r="BP28" s="67">
        <v>5973</v>
      </c>
      <c r="BQ28" s="68">
        <v>13490</v>
      </c>
      <c r="BR28" s="67">
        <v>13589</v>
      </c>
      <c r="BS28" s="70">
        <v>4450</v>
      </c>
      <c r="BT28" s="67">
        <v>1398</v>
      </c>
      <c r="BU28" s="67">
        <v>285</v>
      </c>
      <c r="BV28" s="68">
        <v>1</v>
      </c>
      <c r="BW28" s="67">
        <v>108</v>
      </c>
      <c r="BX28" s="67">
        <v>122</v>
      </c>
      <c r="BY28" s="67">
        <v>34</v>
      </c>
      <c r="BZ28" s="68">
        <v>369</v>
      </c>
      <c r="CA28" s="67">
        <v>196</v>
      </c>
      <c r="CB28" s="67">
        <v>260</v>
      </c>
      <c r="CC28" s="68">
        <v>12197</v>
      </c>
      <c r="CD28" s="67">
        <v>0</v>
      </c>
      <c r="CE28" s="67">
        <v>0</v>
      </c>
      <c r="CF28" s="70">
        <v>0</v>
      </c>
      <c r="CG28" s="71">
        <f t="shared" si="2"/>
        <v>6922626</v>
      </c>
      <c r="CH28" s="72">
        <v>226631</v>
      </c>
      <c r="CI28" s="73">
        <v>0</v>
      </c>
      <c r="CJ28" s="72">
        <v>0</v>
      </c>
      <c r="CK28" s="66">
        <v>365799</v>
      </c>
      <c r="CL28" s="72">
        <v>265678</v>
      </c>
      <c r="CM28" s="72">
        <v>0</v>
      </c>
      <c r="CN28" s="73">
        <v>3491045</v>
      </c>
      <c r="CO28" s="71">
        <f t="shared" si="3"/>
        <v>4349153</v>
      </c>
      <c r="CP28" s="2">
        <f t="shared" si="4"/>
        <v>11271779</v>
      </c>
      <c r="CQ28" s="54">
        <f>CP28-'Tabuľka dodávok'!CN28</f>
        <v>0</v>
      </c>
    </row>
    <row r="29" spans="1:95" x14ac:dyDescent="0.2">
      <c r="A29" s="156" t="s">
        <v>26</v>
      </c>
      <c r="B29" s="130" t="s">
        <v>216</v>
      </c>
      <c r="C29" s="66">
        <v>1191</v>
      </c>
      <c r="D29" s="67">
        <v>407</v>
      </c>
      <c r="E29" s="68">
        <v>0</v>
      </c>
      <c r="F29" s="68">
        <v>236</v>
      </c>
      <c r="G29" s="67">
        <v>1392</v>
      </c>
      <c r="H29" s="67">
        <v>57</v>
      </c>
      <c r="I29" s="67">
        <v>293</v>
      </c>
      <c r="J29" s="67">
        <v>6</v>
      </c>
      <c r="K29" s="67">
        <v>5081</v>
      </c>
      <c r="L29" s="67">
        <v>69</v>
      </c>
      <c r="M29" s="67">
        <v>770</v>
      </c>
      <c r="N29" s="67">
        <v>763</v>
      </c>
      <c r="O29" s="67">
        <v>441</v>
      </c>
      <c r="P29" s="67">
        <v>813</v>
      </c>
      <c r="Q29" s="67">
        <v>5018</v>
      </c>
      <c r="R29" s="67">
        <v>300</v>
      </c>
      <c r="S29" s="67">
        <v>3003</v>
      </c>
      <c r="T29" s="67">
        <v>39752</v>
      </c>
      <c r="U29" s="67">
        <v>2869838</v>
      </c>
      <c r="V29" s="67">
        <v>77193</v>
      </c>
      <c r="W29" s="67">
        <v>140692</v>
      </c>
      <c r="X29" s="67">
        <v>70615</v>
      </c>
      <c r="Y29" s="67">
        <v>13994</v>
      </c>
      <c r="Z29" s="67">
        <v>156</v>
      </c>
      <c r="AA29" s="67">
        <v>5423</v>
      </c>
      <c r="AB29" s="68">
        <v>25271</v>
      </c>
      <c r="AC29" s="69">
        <v>16753</v>
      </c>
      <c r="AD29" s="67">
        <v>3880</v>
      </c>
      <c r="AE29" s="67">
        <v>4</v>
      </c>
      <c r="AF29" s="67">
        <v>659</v>
      </c>
      <c r="AG29" s="68">
        <v>13</v>
      </c>
      <c r="AH29" s="67">
        <v>1612</v>
      </c>
      <c r="AI29" s="67">
        <v>815</v>
      </c>
      <c r="AJ29" s="68">
        <v>115213</v>
      </c>
      <c r="AK29" s="67">
        <v>9414</v>
      </c>
      <c r="AL29" s="67">
        <v>269347</v>
      </c>
      <c r="AM29" s="68">
        <v>75006</v>
      </c>
      <c r="AN29" s="67">
        <v>3416</v>
      </c>
      <c r="AO29" s="67">
        <v>45</v>
      </c>
      <c r="AP29" s="67">
        <v>4239</v>
      </c>
      <c r="AQ29" s="67">
        <v>1021</v>
      </c>
      <c r="AR29" s="68">
        <v>368</v>
      </c>
      <c r="AS29" s="67">
        <v>3959</v>
      </c>
      <c r="AT29" s="68">
        <v>8623</v>
      </c>
      <c r="AU29" s="67">
        <v>1076</v>
      </c>
      <c r="AV29" s="67">
        <v>911</v>
      </c>
      <c r="AW29" s="67">
        <v>1736</v>
      </c>
      <c r="AX29" s="67">
        <v>174094</v>
      </c>
      <c r="AY29" s="67">
        <v>95154</v>
      </c>
      <c r="AZ29" s="68">
        <v>2638</v>
      </c>
      <c r="BA29" s="67">
        <v>877</v>
      </c>
      <c r="BB29" s="67">
        <v>1857</v>
      </c>
      <c r="BC29" s="68">
        <v>804</v>
      </c>
      <c r="BD29" s="70">
        <v>12494</v>
      </c>
      <c r="BE29" s="67">
        <v>2975</v>
      </c>
      <c r="BF29" s="67">
        <v>44396</v>
      </c>
      <c r="BG29" s="67">
        <v>22569</v>
      </c>
      <c r="BH29" s="67">
        <v>17718</v>
      </c>
      <c r="BI29" s="67">
        <v>13245</v>
      </c>
      <c r="BJ29" s="67">
        <v>3695</v>
      </c>
      <c r="BK29" s="68">
        <v>0</v>
      </c>
      <c r="BL29" s="67">
        <v>584</v>
      </c>
      <c r="BM29" s="67">
        <v>38</v>
      </c>
      <c r="BN29" s="67">
        <v>1196</v>
      </c>
      <c r="BO29" s="67">
        <v>21346</v>
      </c>
      <c r="BP29" s="67">
        <v>623</v>
      </c>
      <c r="BQ29" s="68">
        <v>18604</v>
      </c>
      <c r="BR29" s="67">
        <v>34174</v>
      </c>
      <c r="BS29" s="70">
        <v>26443</v>
      </c>
      <c r="BT29" s="67">
        <v>12119</v>
      </c>
      <c r="BU29" s="67">
        <v>703</v>
      </c>
      <c r="BV29" s="68">
        <v>80</v>
      </c>
      <c r="BW29" s="67">
        <v>1358</v>
      </c>
      <c r="BX29" s="67">
        <v>2337</v>
      </c>
      <c r="BY29" s="67">
        <v>7075</v>
      </c>
      <c r="BZ29" s="68">
        <v>3586</v>
      </c>
      <c r="CA29" s="67">
        <v>16</v>
      </c>
      <c r="CB29" s="67">
        <v>44110</v>
      </c>
      <c r="CC29" s="68">
        <v>29210</v>
      </c>
      <c r="CD29" s="67">
        <v>0</v>
      </c>
      <c r="CE29" s="67">
        <v>0</v>
      </c>
      <c r="CF29" s="70">
        <v>0</v>
      </c>
      <c r="CG29" s="71">
        <f t="shared" si="2"/>
        <v>4377002</v>
      </c>
      <c r="CH29" s="72">
        <v>944891</v>
      </c>
      <c r="CI29" s="73">
        <v>0</v>
      </c>
      <c r="CJ29" s="72">
        <v>0</v>
      </c>
      <c r="CK29" s="66">
        <v>1041271</v>
      </c>
      <c r="CL29" s="72">
        <v>204853</v>
      </c>
      <c r="CM29" s="72">
        <v>0</v>
      </c>
      <c r="CN29" s="73">
        <v>11139364</v>
      </c>
      <c r="CO29" s="71">
        <f t="shared" si="3"/>
        <v>13330379</v>
      </c>
      <c r="CP29" s="2">
        <f t="shared" si="4"/>
        <v>17707381</v>
      </c>
      <c r="CQ29" s="54">
        <f>CP29-'Tabuľka dodávok'!CN29</f>
        <v>0</v>
      </c>
    </row>
    <row r="30" spans="1:95" x14ac:dyDescent="0.2">
      <c r="A30" s="156" t="s">
        <v>27</v>
      </c>
      <c r="B30" s="130" t="s">
        <v>217</v>
      </c>
      <c r="C30" s="66">
        <v>5357</v>
      </c>
      <c r="D30" s="67">
        <v>282</v>
      </c>
      <c r="E30" s="68">
        <v>0</v>
      </c>
      <c r="F30" s="68">
        <v>1229</v>
      </c>
      <c r="G30" s="67">
        <v>10985</v>
      </c>
      <c r="H30" s="67">
        <v>6016</v>
      </c>
      <c r="I30" s="67">
        <v>1312</v>
      </c>
      <c r="J30" s="67">
        <v>23</v>
      </c>
      <c r="K30" s="67">
        <v>4859</v>
      </c>
      <c r="L30" s="67">
        <v>279</v>
      </c>
      <c r="M30" s="67">
        <v>83</v>
      </c>
      <c r="N30" s="67">
        <v>0</v>
      </c>
      <c r="O30" s="67">
        <v>1516</v>
      </c>
      <c r="P30" s="67">
        <v>0</v>
      </c>
      <c r="Q30" s="67">
        <v>981</v>
      </c>
      <c r="R30" s="67">
        <v>1295</v>
      </c>
      <c r="S30" s="67">
        <v>3015</v>
      </c>
      <c r="T30" s="67">
        <v>167957</v>
      </c>
      <c r="U30" s="67">
        <v>479956</v>
      </c>
      <c r="V30" s="67">
        <v>1673387</v>
      </c>
      <c r="W30" s="67">
        <v>119956</v>
      </c>
      <c r="X30" s="67">
        <v>710856</v>
      </c>
      <c r="Y30" s="67">
        <v>10282</v>
      </c>
      <c r="Z30" s="67">
        <v>2301</v>
      </c>
      <c r="AA30" s="67">
        <v>5967</v>
      </c>
      <c r="AB30" s="68">
        <v>136845</v>
      </c>
      <c r="AC30" s="69">
        <v>894301</v>
      </c>
      <c r="AD30" s="67">
        <v>1926</v>
      </c>
      <c r="AE30" s="67">
        <v>0</v>
      </c>
      <c r="AF30" s="67">
        <v>23993</v>
      </c>
      <c r="AG30" s="68">
        <v>11</v>
      </c>
      <c r="AH30" s="67">
        <v>59587</v>
      </c>
      <c r="AI30" s="67">
        <v>16245</v>
      </c>
      <c r="AJ30" s="68">
        <v>237111</v>
      </c>
      <c r="AK30" s="67">
        <v>9745</v>
      </c>
      <c r="AL30" s="67">
        <v>51358</v>
      </c>
      <c r="AM30" s="68">
        <v>16539</v>
      </c>
      <c r="AN30" s="67">
        <v>19600</v>
      </c>
      <c r="AO30" s="67">
        <v>793</v>
      </c>
      <c r="AP30" s="67">
        <v>103</v>
      </c>
      <c r="AQ30" s="67">
        <v>115</v>
      </c>
      <c r="AR30" s="68">
        <v>0</v>
      </c>
      <c r="AS30" s="67">
        <v>1980</v>
      </c>
      <c r="AT30" s="68">
        <v>652</v>
      </c>
      <c r="AU30" s="67">
        <v>397</v>
      </c>
      <c r="AV30" s="67">
        <v>331</v>
      </c>
      <c r="AW30" s="67">
        <v>0</v>
      </c>
      <c r="AX30" s="67">
        <v>7100</v>
      </c>
      <c r="AY30" s="67">
        <v>58977</v>
      </c>
      <c r="AZ30" s="68">
        <v>1157</v>
      </c>
      <c r="BA30" s="67">
        <v>24</v>
      </c>
      <c r="BB30" s="67">
        <v>0</v>
      </c>
      <c r="BC30" s="68">
        <v>38</v>
      </c>
      <c r="BD30" s="70">
        <v>4596</v>
      </c>
      <c r="BE30" s="67">
        <v>18563</v>
      </c>
      <c r="BF30" s="67">
        <v>3315</v>
      </c>
      <c r="BG30" s="67">
        <v>126135</v>
      </c>
      <c r="BH30" s="67">
        <v>5415</v>
      </c>
      <c r="BI30" s="67">
        <v>594</v>
      </c>
      <c r="BJ30" s="67">
        <v>980</v>
      </c>
      <c r="BK30" s="68">
        <v>0</v>
      </c>
      <c r="BL30" s="67">
        <v>1901</v>
      </c>
      <c r="BM30" s="67">
        <v>19</v>
      </c>
      <c r="BN30" s="67">
        <v>23</v>
      </c>
      <c r="BO30" s="67">
        <v>1435</v>
      </c>
      <c r="BP30" s="67">
        <v>3597</v>
      </c>
      <c r="BQ30" s="68">
        <v>5758</v>
      </c>
      <c r="BR30" s="67">
        <v>2295</v>
      </c>
      <c r="BS30" s="70">
        <v>6635</v>
      </c>
      <c r="BT30" s="67">
        <v>4884</v>
      </c>
      <c r="BU30" s="67">
        <v>649</v>
      </c>
      <c r="BV30" s="68">
        <v>9</v>
      </c>
      <c r="BW30" s="67">
        <v>169</v>
      </c>
      <c r="BX30" s="67">
        <v>207</v>
      </c>
      <c r="BY30" s="67">
        <v>4569</v>
      </c>
      <c r="BZ30" s="68">
        <v>58</v>
      </c>
      <c r="CA30" s="67">
        <v>75</v>
      </c>
      <c r="CB30" s="67">
        <v>23132</v>
      </c>
      <c r="CC30" s="68">
        <v>2905</v>
      </c>
      <c r="CD30" s="67">
        <v>0</v>
      </c>
      <c r="CE30" s="67">
        <v>0</v>
      </c>
      <c r="CF30" s="70">
        <v>0</v>
      </c>
      <c r="CG30" s="71">
        <f t="shared" si="2"/>
        <v>4964740</v>
      </c>
      <c r="CH30" s="72">
        <v>665681</v>
      </c>
      <c r="CI30" s="73">
        <v>0</v>
      </c>
      <c r="CJ30" s="72">
        <v>0</v>
      </c>
      <c r="CK30" s="66">
        <v>347353</v>
      </c>
      <c r="CL30" s="72">
        <v>-95932</v>
      </c>
      <c r="CM30" s="72">
        <v>0</v>
      </c>
      <c r="CN30" s="73">
        <v>4520395</v>
      </c>
      <c r="CO30" s="71">
        <f t="shared" si="3"/>
        <v>5437497</v>
      </c>
      <c r="CP30" s="2">
        <f t="shared" si="4"/>
        <v>10402237</v>
      </c>
      <c r="CQ30" s="54">
        <f>CP30-'Tabuľka dodávok'!CN30</f>
        <v>0</v>
      </c>
    </row>
    <row r="31" spans="1:95" x14ac:dyDescent="0.2">
      <c r="A31" s="156" t="s">
        <v>28</v>
      </c>
      <c r="B31" s="130" t="s">
        <v>218</v>
      </c>
      <c r="C31" s="66">
        <v>91725</v>
      </c>
      <c r="D31" s="67">
        <v>2569</v>
      </c>
      <c r="E31" s="68">
        <v>71</v>
      </c>
      <c r="F31" s="68">
        <v>16430</v>
      </c>
      <c r="G31" s="67">
        <v>29764</v>
      </c>
      <c r="H31" s="67">
        <v>5232</v>
      </c>
      <c r="I31" s="67">
        <v>2162</v>
      </c>
      <c r="J31" s="67">
        <v>2834</v>
      </c>
      <c r="K31" s="67">
        <v>8306</v>
      </c>
      <c r="L31" s="67">
        <v>9319</v>
      </c>
      <c r="M31" s="67">
        <v>2050</v>
      </c>
      <c r="N31" s="67">
        <v>6236</v>
      </c>
      <c r="O31" s="67">
        <v>3125</v>
      </c>
      <c r="P31" s="67">
        <v>996</v>
      </c>
      <c r="Q31" s="67">
        <v>32027</v>
      </c>
      <c r="R31" s="67">
        <v>8695</v>
      </c>
      <c r="S31" s="67">
        <v>69868</v>
      </c>
      <c r="T31" s="67">
        <v>455695</v>
      </c>
      <c r="U31" s="67">
        <v>3485</v>
      </c>
      <c r="V31" s="67">
        <v>98719</v>
      </c>
      <c r="W31" s="67">
        <v>812137</v>
      </c>
      <c r="X31" s="67">
        <v>62129</v>
      </c>
      <c r="Y31" s="67">
        <v>4312</v>
      </c>
      <c r="Z31" s="67">
        <v>811</v>
      </c>
      <c r="AA31" s="67">
        <v>3840</v>
      </c>
      <c r="AB31" s="68">
        <v>127765</v>
      </c>
      <c r="AC31" s="69">
        <v>7214</v>
      </c>
      <c r="AD31" s="67">
        <v>8624</v>
      </c>
      <c r="AE31" s="67">
        <v>554</v>
      </c>
      <c r="AF31" s="67">
        <v>1888</v>
      </c>
      <c r="AG31" s="68">
        <v>2</v>
      </c>
      <c r="AH31" s="67">
        <v>19501</v>
      </c>
      <c r="AI31" s="67">
        <v>3194</v>
      </c>
      <c r="AJ31" s="68">
        <v>108153</v>
      </c>
      <c r="AK31" s="67">
        <v>15422</v>
      </c>
      <c r="AL31" s="67">
        <v>118401</v>
      </c>
      <c r="AM31" s="68">
        <v>20324</v>
      </c>
      <c r="AN31" s="67">
        <v>6335</v>
      </c>
      <c r="AO31" s="67">
        <v>329</v>
      </c>
      <c r="AP31" s="67">
        <v>0</v>
      </c>
      <c r="AQ31" s="67">
        <v>7598</v>
      </c>
      <c r="AR31" s="68">
        <v>327</v>
      </c>
      <c r="AS31" s="67">
        <v>2253</v>
      </c>
      <c r="AT31" s="68">
        <v>3822</v>
      </c>
      <c r="AU31" s="67">
        <v>364</v>
      </c>
      <c r="AV31" s="67">
        <v>131</v>
      </c>
      <c r="AW31" s="67">
        <v>1</v>
      </c>
      <c r="AX31" s="67">
        <v>1518</v>
      </c>
      <c r="AY31" s="67">
        <v>10813</v>
      </c>
      <c r="AZ31" s="68">
        <v>83</v>
      </c>
      <c r="BA31" s="67">
        <v>1735</v>
      </c>
      <c r="BB31" s="67">
        <v>165</v>
      </c>
      <c r="BC31" s="68">
        <v>336</v>
      </c>
      <c r="BD31" s="70">
        <v>31379</v>
      </c>
      <c r="BE31" s="67">
        <v>4226</v>
      </c>
      <c r="BF31" s="67">
        <v>2545</v>
      </c>
      <c r="BG31" s="67">
        <v>42952</v>
      </c>
      <c r="BH31" s="67">
        <v>4056</v>
      </c>
      <c r="BI31" s="67">
        <v>1266</v>
      </c>
      <c r="BJ31" s="67">
        <v>3297</v>
      </c>
      <c r="BK31" s="68">
        <v>0</v>
      </c>
      <c r="BL31" s="67">
        <v>10754</v>
      </c>
      <c r="BM31" s="67">
        <v>1805</v>
      </c>
      <c r="BN31" s="67">
        <v>53</v>
      </c>
      <c r="BO31" s="67">
        <v>35</v>
      </c>
      <c r="BP31" s="67">
        <v>4523</v>
      </c>
      <c r="BQ31" s="68">
        <v>3692</v>
      </c>
      <c r="BR31" s="67">
        <v>20727</v>
      </c>
      <c r="BS31" s="70">
        <v>7087</v>
      </c>
      <c r="BT31" s="67">
        <v>7334</v>
      </c>
      <c r="BU31" s="67">
        <v>783</v>
      </c>
      <c r="BV31" s="68">
        <v>30</v>
      </c>
      <c r="BW31" s="67">
        <v>100</v>
      </c>
      <c r="BX31" s="67">
        <v>334</v>
      </c>
      <c r="BY31" s="67">
        <v>539</v>
      </c>
      <c r="BZ31" s="68">
        <v>1535</v>
      </c>
      <c r="CA31" s="67">
        <v>1221</v>
      </c>
      <c r="CB31" s="67">
        <v>0</v>
      </c>
      <c r="CC31" s="68">
        <v>14533</v>
      </c>
      <c r="CD31" s="67">
        <v>0</v>
      </c>
      <c r="CE31" s="67">
        <v>0</v>
      </c>
      <c r="CF31" s="70">
        <v>0</v>
      </c>
      <c r="CG31" s="71">
        <f t="shared" si="2"/>
        <v>2364195</v>
      </c>
      <c r="CH31" s="72">
        <v>54211</v>
      </c>
      <c r="CI31" s="73">
        <v>0</v>
      </c>
      <c r="CJ31" s="72">
        <v>0</v>
      </c>
      <c r="CK31" s="66">
        <v>4707496</v>
      </c>
      <c r="CL31" s="72">
        <v>123655</v>
      </c>
      <c r="CM31" s="72">
        <v>0</v>
      </c>
      <c r="CN31" s="73">
        <v>6825872</v>
      </c>
      <c r="CO31" s="71">
        <f t="shared" si="3"/>
        <v>11711234</v>
      </c>
      <c r="CP31" s="2">
        <f t="shared" si="4"/>
        <v>14075429</v>
      </c>
      <c r="CQ31" s="54">
        <f>CP31-'Tabuľka dodávok'!CN31</f>
        <v>0</v>
      </c>
    </row>
    <row r="32" spans="1:95" x14ac:dyDescent="0.2">
      <c r="A32" s="156" t="s">
        <v>29</v>
      </c>
      <c r="B32" s="130" t="s">
        <v>219</v>
      </c>
      <c r="C32" s="66">
        <v>30367</v>
      </c>
      <c r="D32" s="67">
        <v>4173</v>
      </c>
      <c r="E32" s="68">
        <v>0</v>
      </c>
      <c r="F32" s="68">
        <v>4859</v>
      </c>
      <c r="G32" s="67">
        <v>3533</v>
      </c>
      <c r="H32" s="67">
        <v>776</v>
      </c>
      <c r="I32" s="67">
        <v>11</v>
      </c>
      <c r="J32" s="67">
        <v>291</v>
      </c>
      <c r="K32" s="67">
        <v>5418</v>
      </c>
      <c r="L32" s="67">
        <v>34</v>
      </c>
      <c r="M32" s="67">
        <v>71</v>
      </c>
      <c r="N32" s="67">
        <v>0</v>
      </c>
      <c r="O32" s="67">
        <v>677</v>
      </c>
      <c r="P32" s="67">
        <v>0</v>
      </c>
      <c r="Q32" s="67">
        <v>34938</v>
      </c>
      <c r="R32" s="67">
        <v>136316</v>
      </c>
      <c r="S32" s="67">
        <v>46</v>
      </c>
      <c r="T32" s="67">
        <v>3718</v>
      </c>
      <c r="U32" s="67">
        <v>133</v>
      </c>
      <c r="V32" s="67">
        <v>33416</v>
      </c>
      <c r="W32" s="67">
        <v>28704</v>
      </c>
      <c r="X32" s="67">
        <v>18278630</v>
      </c>
      <c r="Y32" s="67">
        <v>1166</v>
      </c>
      <c r="Z32" s="67">
        <v>24</v>
      </c>
      <c r="AA32" s="67">
        <v>22</v>
      </c>
      <c r="AB32" s="68">
        <v>4119</v>
      </c>
      <c r="AC32" s="69">
        <v>1089</v>
      </c>
      <c r="AD32" s="67">
        <v>1035</v>
      </c>
      <c r="AE32" s="67">
        <v>2</v>
      </c>
      <c r="AF32" s="67">
        <v>14180</v>
      </c>
      <c r="AG32" s="68">
        <v>11</v>
      </c>
      <c r="AH32" s="67">
        <v>1078</v>
      </c>
      <c r="AI32" s="67">
        <v>3521</v>
      </c>
      <c r="AJ32" s="68">
        <v>12191</v>
      </c>
      <c r="AK32" s="67">
        <v>405005</v>
      </c>
      <c r="AL32" s="67">
        <v>36542</v>
      </c>
      <c r="AM32" s="68">
        <v>5229</v>
      </c>
      <c r="AN32" s="67">
        <v>269581</v>
      </c>
      <c r="AO32" s="67">
        <v>0</v>
      </c>
      <c r="AP32" s="67">
        <v>7</v>
      </c>
      <c r="AQ32" s="67">
        <v>8959</v>
      </c>
      <c r="AR32" s="68">
        <v>1104</v>
      </c>
      <c r="AS32" s="67">
        <v>1027</v>
      </c>
      <c r="AT32" s="68">
        <v>7291</v>
      </c>
      <c r="AU32" s="67">
        <v>34</v>
      </c>
      <c r="AV32" s="67">
        <v>129</v>
      </c>
      <c r="AW32" s="67">
        <v>3</v>
      </c>
      <c r="AX32" s="67">
        <v>149</v>
      </c>
      <c r="AY32" s="67">
        <v>852</v>
      </c>
      <c r="AZ32" s="68">
        <v>24</v>
      </c>
      <c r="BA32" s="67">
        <v>93</v>
      </c>
      <c r="BB32" s="67">
        <v>211</v>
      </c>
      <c r="BC32" s="68">
        <v>338</v>
      </c>
      <c r="BD32" s="70">
        <v>2349</v>
      </c>
      <c r="BE32" s="67">
        <v>159</v>
      </c>
      <c r="BF32" s="67">
        <v>1593</v>
      </c>
      <c r="BG32" s="67">
        <v>1048</v>
      </c>
      <c r="BH32" s="67">
        <v>19</v>
      </c>
      <c r="BI32" s="67">
        <v>533</v>
      </c>
      <c r="BJ32" s="67">
        <v>230</v>
      </c>
      <c r="BK32" s="68">
        <v>0</v>
      </c>
      <c r="BL32" s="67">
        <v>799</v>
      </c>
      <c r="BM32" s="67">
        <v>193</v>
      </c>
      <c r="BN32" s="67">
        <v>20</v>
      </c>
      <c r="BO32" s="67">
        <v>349</v>
      </c>
      <c r="BP32" s="67">
        <v>1222</v>
      </c>
      <c r="BQ32" s="68">
        <v>55723</v>
      </c>
      <c r="BR32" s="67">
        <v>4066</v>
      </c>
      <c r="BS32" s="70">
        <v>3041</v>
      </c>
      <c r="BT32" s="67">
        <v>37</v>
      </c>
      <c r="BU32" s="67">
        <v>231</v>
      </c>
      <c r="BV32" s="68">
        <v>6</v>
      </c>
      <c r="BW32" s="67">
        <v>37</v>
      </c>
      <c r="BX32" s="67">
        <v>406</v>
      </c>
      <c r="BY32" s="67">
        <v>170</v>
      </c>
      <c r="BZ32" s="68">
        <v>394</v>
      </c>
      <c r="CA32" s="67">
        <v>121</v>
      </c>
      <c r="CB32" s="67">
        <v>38</v>
      </c>
      <c r="CC32" s="68">
        <v>1769</v>
      </c>
      <c r="CD32" s="67">
        <v>0</v>
      </c>
      <c r="CE32" s="67">
        <v>0</v>
      </c>
      <c r="CF32" s="70">
        <v>0</v>
      </c>
      <c r="CG32" s="71">
        <f t="shared" si="2"/>
        <v>19415680</v>
      </c>
      <c r="CH32" s="72">
        <v>1062573</v>
      </c>
      <c r="CI32" s="73">
        <v>0</v>
      </c>
      <c r="CJ32" s="72">
        <v>0</v>
      </c>
      <c r="CK32" s="66">
        <v>2641575</v>
      </c>
      <c r="CL32" s="72">
        <v>161054</v>
      </c>
      <c r="CM32" s="72">
        <v>0</v>
      </c>
      <c r="CN32" s="73">
        <v>25771662</v>
      </c>
      <c r="CO32" s="71">
        <f t="shared" si="3"/>
        <v>29636864</v>
      </c>
      <c r="CP32" s="2">
        <f t="shared" si="4"/>
        <v>49052544</v>
      </c>
      <c r="CQ32" s="54">
        <f>CP32-'Tabuľka dodávok'!CN32</f>
        <v>0</v>
      </c>
    </row>
    <row r="33" spans="1:95" x14ac:dyDescent="0.2">
      <c r="A33" s="156" t="s">
        <v>30</v>
      </c>
      <c r="B33" s="130" t="s">
        <v>220</v>
      </c>
      <c r="C33" s="66">
        <v>54</v>
      </c>
      <c r="D33" s="67">
        <v>287</v>
      </c>
      <c r="E33" s="68">
        <v>0</v>
      </c>
      <c r="F33" s="68">
        <v>173</v>
      </c>
      <c r="G33" s="67">
        <v>0</v>
      </c>
      <c r="H33" s="67">
        <v>1</v>
      </c>
      <c r="I33" s="67">
        <v>0</v>
      </c>
      <c r="J33" s="67">
        <v>3</v>
      </c>
      <c r="K33" s="67">
        <v>179</v>
      </c>
      <c r="L33" s="67">
        <v>0</v>
      </c>
      <c r="M33" s="67">
        <v>0</v>
      </c>
      <c r="N33" s="67">
        <v>0</v>
      </c>
      <c r="O33" s="67">
        <v>391</v>
      </c>
      <c r="P33" s="67">
        <v>0</v>
      </c>
      <c r="Q33" s="67">
        <v>0</v>
      </c>
      <c r="R33" s="67">
        <v>2611</v>
      </c>
      <c r="S33" s="67">
        <v>0</v>
      </c>
      <c r="T33" s="67">
        <v>796</v>
      </c>
      <c r="U33" s="67">
        <v>0</v>
      </c>
      <c r="V33" s="67">
        <v>1</v>
      </c>
      <c r="W33" s="67">
        <v>450</v>
      </c>
      <c r="X33" s="67">
        <v>40</v>
      </c>
      <c r="Y33" s="67">
        <v>67613</v>
      </c>
      <c r="Z33" s="67">
        <v>0</v>
      </c>
      <c r="AA33" s="67">
        <v>0</v>
      </c>
      <c r="AB33" s="68">
        <v>25236</v>
      </c>
      <c r="AC33" s="69">
        <v>17</v>
      </c>
      <c r="AD33" s="67">
        <v>0</v>
      </c>
      <c r="AE33" s="67">
        <v>0</v>
      </c>
      <c r="AF33" s="67">
        <v>605</v>
      </c>
      <c r="AG33" s="68">
        <v>0</v>
      </c>
      <c r="AH33" s="67">
        <v>128</v>
      </c>
      <c r="AI33" s="67">
        <v>0</v>
      </c>
      <c r="AJ33" s="68">
        <v>339</v>
      </c>
      <c r="AK33" s="67">
        <v>139</v>
      </c>
      <c r="AL33" s="67">
        <v>34792</v>
      </c>
      <c r="AM33" s="68">
        <v>0</v>
      </c>
      <c r="AN33" s="67">
        <v>7045</v>
      </c>
      <c r="AO33" s="67">
        <v>2</v>
      </c>
      <c r="AP33" s="67">
        <v>2650</v>
      </c>
      <c r="AQ33" s="67">
        <v>1870</v>
      </c>
      <c r="AR33" s="68">
        <v>0</v>
      </c>
      <c r="AS33" s="67">
        <v>0</v>
      </c>
      <c r="AT33" s="68">
        <v>90</v>
      </c>
      <c r="AU33" s="67">
        <v>0</v>
      </c>
      <c r="AV33" s="67">
        <v>0</v>
      </c>
      <c r="AW33" s="67">
        <v>0</v>
      </c>
      <c r="AX33" s="67">
        <v>0</v>
      </c>
      <c r="AY33" s="67">
        <v>14821</v>
      </c>
      <c r="AZ33" s="68">
        <v>11</v>
      </c>
      <c r="BA33" s="67">
        <v>0</v>
      </c>
      <c r="BB33" s="67">
        <v>0</v>
      </c>
      <c r="BC33" s="68">
        <v>0</v>
      </c>
      <c r="BD33" s="70">
        <v>5</v>
      </c>
      <c r="BE33" s="67">
        <v>144</v>
      </c>
      <c r="BF33" s="67">
        <v>26</v>
      </c>
      <c r="BG33" s="67">
        <v>2347</v>
      </c>
      <c r="BH33" s="67">
        <v>4233</v>
      </c>
      <c r="BI33" s="67">
        <v>88</v>
      </c>
      <c r="BJ33" s="67">
        <v>25</v>
      </c>
      <c r="BK33" s="68">
        <v>0</v>
      </c>
      <c r="BL33" s="67">
        <v>4537</v>
      </c>
      <c r="BM33" s="67">
        <v>0</v>
      </c>
      <c r="BN33" s="67">
        <v>0</v>
      </c>
      <c r="BO33" s="67">
        <v>0</v>
      </c>
      <c r="BP33" s="67">
        <v>0</v>
      </c>
      <c r="BQ33" s="68">
        <v>9604</v>
      </c>
      <c r="BR33" s="67">
        <v>6967</v>
      </c>
      <c r="BS33" s="70">
        <v>142</v>
      </c>
      <c r="BT33" s="67">
        <v>2</v>
      </c>
      <c r="BU33" s="67">
        <v>115</v>
      </c>
      <c r="BV33" s="68">
        <v>14</v>
      </c>
      <c r="BW33" s="67">
        <v>0</v>
      </c>
      <c r="BX33" s="67">
        <v>0</v>
      </c>
      <c r="BY33" s="67">
        <v>0</v>
      </c>
      <c r="BZ33" s="68">
        <v>8</v>
      </c>
      <c r="CA33" s="67">
        <v>23</v>
      </c>
      <c r="CB33" s="67">
        <v>0</v>
      </c>
      <c r="CC33" s="68">
        <v>13017</v>
      </c>
      <c r="CD33" s="67">
        <v>0</v>
      </c>
      <c r="CE33" s="67">
        <v>0</v>
      </c>
      <c r="CF33" s="70">
        <v>0</v>
      </c>
      <c r="CG33" s="71">
        <f t="shared" si="2"/>
        <v>201641</v>
      </c>
      <c r="CH33" s="72">
        <v>126972</v>
      </c>
      <c r="CI33" s="73">
        <v>0</v>
      </c>
      <c r="CJ33" s="72">
        <v>0</v>
      </c>
      <c r="CK33" s="66">
        <v>439138</v>
      </c>
      <c r="CL33" s="72">
        <v>-23322</v>
      </c>
      <c r="CM33" s="72">
        <v>0</v>
      </c>
      <c r="CN33" s="73">
        <v>848365</v>
      </c>
      <c r="CO33" s="71">
        <f t="shared" si="3"/>
        <v>1391153</v>
      </c>
      <c r="CP33" s="2">
        <f t="shared" si="4"/>
        <v>1592794</v>
      </c>
      <c r="CQ33" s="54">
        <f>CP33-'Tabuľka dodávok'!CN33</f>
        <v>0</v>
      </c>
    </row>
    <row r="34" spans="1:95" x14ac:dyDescent="0.2">
      <c r="A34" s="156" t="s">
        <v>31</v>
      </c>
      <c r="B34" s="130" t="s">
        <v>221</v>
      </c>
      <c r="C34" s="66">
        <v>17743</v>
      </c>
      <c r="D34" s="67">
        <v>647</v>
      </c>
      <c r="E34" s="68">
        <v>0</v>
      </c>
      <c r="F34" s="68">
        <v>26</v>
      </c>
      <c r="G34" s="67">
        <v>2817</v>
      </c>
      <c r="H34" s="67">
        <v>233</v>
      </c>
      <c r="I34" s="67">
        <v>542</v>
      </c>
      <c r="J34" s="67">
        <v>27</v>
      </c>
      <c r="K34" s="67">
        <v>26283</v>
      </c>
      <c r="L34" s="67">
        <v>7</v>
      </c>
      <c r="M34" s="67">
        <v>952</v>
      </c>
      <c r="N34" s="67">
        <v>0</v>
      </c>
      <c r="O34" s="67">
        <v>502</v>
      </c>
      <c r="P34" s="67">
        <v>32</v>
      </c>
      <c r="Q34" s="67">
        <v>2496</v>
      </c>
      <c r="R34" s="67">
        <v>939</v>
      </c>
      <c r="S34" s="67">
        <v>261</v>
      </c>
      <c r="T34" s="67">
        <v>6593</v>
      </c>
      <c r="U34" s="67">
        <v>166</v>
      </c>
      <c r="V34" s="67">
        <v>784</v>
      </c>
      <c r="W34" s="67">
        <v>1848</v>
      </c>
      <c r="X34" s="67">
        <v>7242</v>
      </c>
      <c r="Y34" s="67">
        <v>301</v>
      </c>
      <c r="Z34" s="67">
        <v>450610</v>
      </c>
      <c r="AA34" s="67">
        <v>3977</v>
      </c>
      <c r="AB34" s="68">
        <v>1186</v>
      </c>
      <c r="AC34" s="69">
        <v>2958</v>
      </c>
      <c r="AD34" s="67">
        <v>611</v>
      </c>
      <c r="AE34" s="67">
        <v>0</v>
      </c>
      <c r="AF34" s="67">
        <v>3201</v>
      </c>
      <c r="AG34" s="68">
        <v>15</v>
      </c>
      <c r="AH34" s="67">
        <v>8158</v>
      </c>
      <c r="AI34" s="67">
        <v>38</v>
      </c>
      <c r="AJ34" s="68">
        <v>9727</v>
      </c>
      <c r="AK34" s="67">
        <v>5359</v>
      </c>
      <c r="AL34" s="67">
        <v>57246</v>
      </c>
      <c r="AM34" s="68">
        <v>565291</v>
      </c>
      <c r="AN34" s="67">
        <v>3235</v>
      </c>
      <c r="AO34" s="67">
        <v>149</v>
      </c>
      <c r="AP34" s="67">
        <v>0</v>
      </c>
      <c r="AQ34" s="67">
        <v>4455</v>
      </c>
      <c r="AR34" s="68">
        <v>401</v>
      </c>
      <c r="AS34" s="67">
        <v>14441</v>
      </c>
      <c r="AT34" s="68">
        <v>28228</v>
      </c>
      <c r="AU34" s="67">
        <v>1249</v>
      </c>
      <c r="AV34" s="67">
        <v>1889</v>
      </c>
      <c r="AW34" s="67">
        <v>0</v>
      </c>
      <c r="AX34" s="67">
        <v>796</v>
      </c>
      <c r="AY34" s="67">
        <v>13221</v>
      </c>
      <c r="AZ34" s="68">
        <v>1108</v>
      </c>
      <c r="BA34" s="67">
        <v>8434</v>
      </c>
      <c r="BB34" s="67">
        <v>284</v>
      </c>
      <c r="BC34" s="68">
        <v>643</v>
      </c>
      <c r="BD34" s="70">
        <v>30572</v>
      </c>
      <c r="BE34" s="67">
        <v>11923</v>
      </c>
      <c r="BF34" s="67">
        <v>39546</v>
      </c>
      <c r="BG34" s="67">
        <v>18414</v>
      </c>
      <c r="BH34" s="67">
        <v>7924</v>
      </c>
      <c r="BI34" s="67">
        <v>6728</v>
      </c>
      <c r="BJ34" s="67">
        <v>1991</v>
      </c>
      <c r="BK34" s="68">
        <v>0</v>
      </c>
      <c r="BL34" s="67">
        <v>2048</v>
      </c>
      <c r="BM34" s="67">
        <v>116</v>
      </c>
      <c r="BN34" s="67">
        <v>1942</v>
      </c>
      <c r="BO34" s="67">
        <v>259</v>
      </c>
      <c r="BP34" s="67">
        <v>951</v>
      </c>
      <c r="BQ34" s="68">
        <v>55687</v>
      </c>
      <c r="BR34" s="67">
        <v>50892</v>
      </c>
      <c r="BS34" s="70">
        <v>23779</v>
      </c>
      <c r="BT34" s="67">
        <v>72390</v>
      </c>
      <c r="BU34" s="67">
        <v>2310</v>
      </c>
      <c r="BV34" s="68">
        <v>650</v>
      </c>
      <c r="BW34" s="67">
        <v>232</v>
      </c>
      <c r="BX34" s="67">
        <v>899</v>
      </c>
      <c r="BY34" s="67">
        <v>4809</v>
      </c>
      <c r="BZ34" s="68">
        <v>6012</v>
      </c>
      <c r="CA34" s="67">
        <v>3</v>
      </c>
      <c r="CB34" s="67">
        <v>611</v>
      </c>
      <c r="CC34" s="68">
        <v>3971</v>
      </c>
      <c r="CD34" s="67">
        <v>0</v>
      </c>
      <c r="CE34" s="67">
        <v>0</v>
      </c>
      <c r="CF34" s="70">
        <v>0</v>
      </c>
      <c r="CG34" s="71">
        <f t="shared" si="2"/>
        <v>1602010</v>
      </c>
      <c r="CH34" s="72">
        <v>799995</v>
      </c>
      <c r="CI34" s="73">
        <v>0</v>
      </c>
      <c r="CJ34" s="72">
        <v>0</v>
      </c>
      <c r="CK34" s="66">
        <v>145553</v>
      </c>
      <c r="CL34" s="72">
        <v>-21706</v>
      </c>
      <c r="CM34" s="72">
        <v>0</v>
      </c>
      <c r="CN34" s="73">
        <v>1226763</v>
      </c>
      <c r="CO34" s="71">
        <f t="shared" si="3"/>
        <v>2150605</v>
      </c>
      <c r="CP34" s="2">
        <f t="shared" si="4"/>
        <v>3752615</v>
      </c>
      <c r="CQ34" s="54">
        <f>CP34-'Tabuľka dodávok'!CN34</f>
        <v>0</v>
      </c>
    </row>
    <row r="35" spans="1:95" x14ac:dyDescent="0.2">
      <c r="A35" s="156" t="s">
        <v>32</v>
      </c>
      <c r="B35" s="130" t="s">
        <v>222</v>
      </c>
      <c r="C35" s="66">
        <v>4647</v>
      </c>
      <c r="D35" s="67">
        <v>178</v>
      </c>
      <c r="E35" s="68">
        <v>0</v>
      </c>
      <c r="F35" s="68">
        <v>196</v>
      </c>
      <c r="G35" s="67">
        <v>2951</v>
      </c>
      <c r="H35" s="67">
        <v>3067</v>
      </c>
      <c r="I35" s="67">
        <v>326</v>
      </c>
      <c r="J35" s="67">
        <v>487</v>
      </c>
      <c r="K35" s="67">
        <v>2989</v>
      </c>
      <c r="L35" s="67">
        <v>374</v>
      </c>
      <c r="M35" s="67">
        <v>411</v>
      </c>
      <c r="N35" s="67">
        <v>0</v>
      </c>
      <c r="O35" s="67">
        <v>764</v>
      </c>
      <c r="P35" s="67">
        <v>204</v>
      </c>
      <c r="Q35" s="67">
        <v>14395</v>
      </c>
      <c r="R35" s="67">
        <v>274</v>
      </c>
      <c r="S35" s="67">
        <v>2681</v>
      </c>
      <c r="T35" s="67">
        <v>6762</v>
      </c>
      <c r="U35" s="67">
        <v>1514</v>
      </c>
      <c r="V35" s="67">
        <v>20081</v>
      </c>
      <c r="W35" s="67">
        <v>4610</v>
      </c>
      <c r="X35" s="67">
        <v>917</v>
      </c>
      <c r="Y35" s="67">
        <v>295</v>
      </c>
      <c r="Z35" s="67">
        <v>39</v>
      </c>
      <c r="AA35" s="67">
        <v>28450</v>
      </c>
      <c r="AB35" s="68">
        <v>7532</v>
      </c>
      <c r="AC35" s="69">
        <v>1738</v>
      </c>
      <c r="AD35" s="67">
        <v>155</v>
      </c>
      <c r="AE35" s="67">
        <v>0</v>
      </c>
      <c r="AF35" s="67">
        <v>1282</v>
      </c>
      <c r="AG35" s="68">
        <v>13</v>
      </c>
      <c r="AH35" s="67">
        <v>24800</v>
      </c>
      <c r="AI35" s="67">
        <v>686</v>
      </c>
      <c r="AJ35" s="68">
        <v>7790</v>
      </c>
      <c r="AK35" s="67">
        <v>1370</v>
      </c>
      <c r="AL35" s="67">
        <v>21507</v>
      </c>
      <c r="AM35" s="68">
        <v>53602</v>
      </c>
      <c r="AN35" s="67">
        <v>2684</v>
      </c>
      <c r="AO35" s="67">
        <v>1</v>
      </c>
      <c r="AP35" s="67">
        <v>78</v>
      </c>
      <c r="AQ35" s="67">
        <v>7162</v>
      </c>
      <c r="AR35" s="68">
        <v>1</v>
      </c>
      <c r="AS35" s="67">
        <v>2148</v>
      </c>
      <c r="AT35" s="68">
        <v>5268</v>
      </c>
      <c r="AU35" s="67">
        <v>130</v>
      </c>
      <c r="AV35" s="67">
        <v>135</v>
      </c>
      <c r="AW35" s="67">
        <v>0</v>
      </c>
      <c r="AX35" s="67">
        <v>40</v>
      </c>
      <c r="AY35" s="67">
        <v>12687</v>
      </c>
      <c r="AZ35" s="68">
        <v>89</v>
      </c>
      <c r="BA35" s="67">
        <v>13724</v>
      </c>
      <c r="BB35" s="67">
        <v>1367</v>
      </c>
      <c r="BC35" s="68">
        <v>201</v>
      </c>
      <c r="BD35" s="70">
        <v>2302</v>
      </c>
      <c r="BE35" s="67">
        <v>547</v>
      </c>
      <c r="BF35" s="67">
        <v>951</v>
      </c>
      <c r="BG35" s="67">
        <v>2841</v>
      </c>
      <c r="BH35" s="67">
        <v>325</v>
      </c>
      <c r="BI35" s="67">
        <v>1024</v>
      </c>
      <c r="BJ35" s="67">
        <v>73</v>
      </c>
      <c r="BK35" s="68">
        <v>598</v>
      </c>
      <c r="BL35" s="67">
        <v>205</v>
      </c>
      <c r="BM35" s="67">
        <v>25</v>
      </c>
      <c r="BN35" s="67">
        <v>50</v>
      </c>
      <c r="BO35" s="67">
        <v>224</v>
      </c>
      <c r="BP35" s="67">
        <v>4901</v>
      </c>
      <c r="BQ35" s="68">
        <v>2356</v>
      </c>
      <c r="BR35" s="67">
        <v>17682</v>
      </c>
      <c r="BS35" s="70">
        <v>84831</v>
      </c>
      <c r="BT35" s="67">
        <v>158094</v>
      </c>
      <c r="BU35" s="67">
        <v>2486</v>
      </c>
      <c r="BV35" s="68">
        <v>75</v>
      </c>
      <c r="BW35" s="67">
        <v>1371</v>
      </c>
      <c r="BX35" s="67">
        <v>1002</v>
      </c>
      <c r="BY35" s="67">
        <v>587</v>
      </c>
      <c r="BZ35" s="68">
        <v>8546</v>
      </c>
      <c r="CA35" s="67">
        <v>402</v>
      </c>
      <c r="CB35" s="67">
        <v>13</v>
      </c>
      <c r="CC35" s="68">
        <v>8385</v>
      </c>
      <c r="CD35" s="67">
        <v>0</v>
      </c>
      <c r="CE35" s="67">
        <v>0</v>
      </c>
      <c r="CF35" s="70">
        <v>0</v>
      </c>
      <c r="CG35" s="71">
        <f t="shared" si="2"/>
        <v>562698</v>
      </c>
      <c r="CH35" s="72">
        <v>653012</v>
      </c>
      <c r="CI35" s="73">
        <v>172432</v>
      </c>
      <c r="CJ35" s="72">
        <v>0</v>
      </c>
      <c r="CK35" s="66">
        <v>54468</v>
      </c>
      <c r="CL35" s="72">
        <v>60187</v>
      </c>
      <c r="CM35" s="72">
        <v>28918</v>
      </c>
      <c r="CN35" s="73">
        <v>822555</v>
      </c>
      <c r="CO35" s="71">
        <f t="shared" si="3"/>
        <v>1791572</v>
      </c>
      <c r="CP35" s="2">
        <f t="shared" si="4"/>
        <v>2354270</v>
      </c>
      <c r="CQ35" s="54">
        <f>CP35-'Tabuľka dodávok'!CN35</f>
        <v>0</v>
      </c>
    </row>
    <row r="36" spans="1:95" x14ac:dyDescent="0.2">
      <c r="A36" s="156" t="s">
        <v>33</v>
      </c>
      <c r="B36" s="130" t="s">
        <v>223</v>
      </c>
      <c r="C36" s="66">
        <v>64883</v>
      </c>
      <c r="D36" s="67">
        <v>1724</v>
      </c>
      <c r="E36" s="68">
        <v>17</v>
      </c>
      <c r="F36" s="68">
        <v>27568</v>
      </c>
      <c r="G36" s="67">
        <v>83933</v>
      </c>
      <c r="H36" s="67">
        <v>2626</v>
      </c>
      <c r="I36" s="67">
        <v>3115</v>
      </c>
      <c r="J36" s="67">
        <v>2771</v>
      </c>
      <c r="K36" s="67">
        <v>9822</v>
      </c>
      <c r="L36" s="67">
        <v>36525</v>
      </c>
      <c r="M36" s="67">
        <v>14234</v>
      </c>
      <c r="N36" s="67">
        <v>94102</v>
      </c>
      <c r="O36" s="67">
        <v>18741</v>
      </c>
      <c r="P36" s="67">
        <v>2612</v>
      </c>
      <c r="Q36" s="67">
        <v>47649</v>
      </c>
      <c r="R36" s="67">
        <v>28875</v>
      </c>
      <c r="S36" s="67">
        <v>103970</v>
      </c>
      <c r="T36" s="67">
        <v>79597</v>
      </c>
      <c r="U36" s="67">
        <v>11820</v>
      </c>
      <c r="V36" s="67">
        <v>11930</v>
      </c>
      <c r="W36" s="67">
        <v>47311</v>
      </c>
      <c r="X36" s="67">
        <v>28930</v>
      </c>
      <c r="Y36" s="67">
        <v>5091</v>
      </c>
      <c r="Z36" s="67">
        <v>1764</v>
      </c>
      <c r="AA36" s="67">
        <v>3303</v>
      </c>
      <c r="AB36" s="68">
        <v>305046</v>
      </c>
      <c r="AC36" s="69">
        <v>124101</v>
      </c>
      <c r="AD36" s="67">
        <v>22785</v>
      </c>
      <c r="AE36" s="67">
        <v>1067</v>
      </c>
      <c r="AF36" s="67">
        <v>16578</v>
      </c>
      <c r="AG36" s="68">
        <v>1</v>
      </c>
      <c r="AH36" s="67">
        <v>4352</v>
      </c>
      <c r="AI36" s="67">
        <v>9286</v>
      </c>
      <c r="AJ36" s="68">
        <v>46751</v>
      </c>
      <c r="AK36" s="67">
        <v>16134</v>
      </c>
      <c r="AL36" s="67">
        <v>108753</v>
      </c>
      <c r="AM36" s="68">
        <v>161939</v>
      </c>
      <c r="AN36" s="67">
        <v>87621</v>
      </c>
      <c r="AO36" s="67">
        <v>1233</v>
      </c>
      <c r="AP36" s="67">
        <v>9150</v>
      </c>
      <c r="AQ36" s="67">
        <v>17083</v>
      </c>
      <c r="AR36" s="68">
        <v>3019</v>
      </c>
      <c r="AS36" s="67">
        <v>5678</v>
      </c>
      <c r="AT36" s="68">
        <v>7483</v>
      </c>
      <c r="AU36" s="67">
        <v>164</v>
      </c>
      <c r="AV36" s="67">
        <v>311</v>
      </c>
      <c r="AW36" s="67">
        <v>958</v>
      </c>
      <c r="AX36" s="67">
        <v>12738</v>
      </c>
      <c r="AY36" s="67">
        <v>974</v>
      </c>
      <c r="AZ36" s="68">
        <v>6726</v>
      </c>
      <c r="BA36" s="67">
        <v>695</v>
      </c>
      <c r="BB36" s="67">
        <v>474</v>
      </c>
      <c r="BC36" s="68">
        <v>87</v>
      </c>
      <c r="BD36" s="70">
        <v>16938</v>
      </c>
      <c r="BE36" s="67">
        <v>14841</v>
      </c>
      <c r="BF36" s="67">
        <v>22257</v>
      </c>
      <c r="BG36" s="67">
        <v>7112</v>
      </c>
      <c r="BH36" s="67">
        <v>1799</v>
      </c>
      <c r="BI36" s="67">
        <v>46819</v>
      </c>
      <c r="BJ36" s="67">
        <v>977</v>
      </c>
      <c r="BK36" s="68">
        <v>284</v>
      </c>
      <c r="BL36" s="67">
        <v>2877</v>
      </c>
      <c r="BM36" s="67">
        <v>314</v>
      </c>
      <c r="BN36" s="67">
        <v>1488</v>
      </c>
      <c r="BO36" s="67">
        <v>529</v>
      </c>
      <c r="BP36" s="67">
        <v>2548</v>
      </c>
      <c r="BQ36" s="68">
        <v>8444</v>
      </c>
      <c r="BR36" s="67">
        <v>61710</v>
      </c>
      <c r="BS36" s="70">
        <v>9838</v>
      </c>
      <c r="BT36" s="67">
        <v>40901</v>
      </c>
      <c r="BU36" s="67">
        <v>1925</v>
      </c>
      <c r="BV36" s="68">
        <v>277</v>
      </c>
      <c r="BW36" s="67">
        <v>2165</v>
      </c>
      <c r="BX36" s="67">
        <v>2924</v>
      </c>
      <c r="BY36" s="67">
        <v>1919</v>
      </c>
      <c r="BZ36" s="68">
        <v>2118</v>
      </c>
      <c r="CA36" s="67">
        <v>22172</v>
      </c>
      <c r="CB36" s="67">
        <v>0</v>
      </c>
      <c r="CC36" s="68">
        <v>2570</v>
      </c>
      <c r="CD36" s="67">
        <v>0</v>
      </c>
      <c r="CE36" s="67">
        <v>0</v>
      </c>
      <c r="CF36" s="70">
        <v>0</v>
      </c>
      <c r="CG36" s="71">
        <f t="shared" si="2"/>
        <v>1979846</v>
      </c>
      <c r="CH36" s="72">
        <v>4895</v>
      </c>
      <c r="CI36" s="73">
        <v>0</v>
      </c>
      <c r="CJ36" s="72">
        <v>0</v>
      </c>
      <c r="CK36" s="66">
        <v>0</v>
      </c>
      <c r="CL36" s="72">
        <v>13295</v>
      </c>
      <c r="CM36" s="72">
        <v>0</v>
      </c>
      <c r="CN36" s="73">
        <v>56</v>
      </c>
      <c r="CO36" s="71">
        <f t="shared" si="3"/>
        <v>18246</v>
      </c>
      <c r="CP36" s="2">
        <f t="shared" si="4"/>
        <v>1998092</v>
      </c>
      <c r="CQ36" s="54">
        <f>CP36-'Tabuľka dodávok'!CN36</f>
        <v>0</v>
      </c>
    </row>
    <row r="37" spans="1:95" x14ac:dyDescent="0.2">
      <c r="A37" s="154" t="s">
        <v>34</v>
      </c>
      <c r="B37" s="131" t="s">
        <v>224</v>
      </c>
      <c r="C37" s="74">
        <v>87671</v>
      </c>
      <c r="D37" s="75">
        <v>1334</v>
      </c>
      <c r="E37" s="76">
        <v>732</v>
      </c>
      <c r="F37" s="76">
        <v>20983</v>
      </c>
      <c r="G37" s="75">
        <v>126196</v>
      </c>
      <c r="H37" s="75">
        <v>14926</v>
      </c>
      <c r="I37" s="75">
        <v>12708</v>
      </c>
      <c r="J37" s="75">
        <v>12540</v>
      </c>
      <c r="K37" s="75">
        <v>25784</v>
      </c>
      <c r="L37" s="75">
        <v>71356</v>
      </c>
      <c r="M37" s="75">
        <v>8782</v>
      </c>
      <c r="N37" s="75">
        <v>77851</v>
      </c>
      <c r="O37" s="75">
        <v>77965</v>
      </c>
      <c r="P37" s="75">
        <v>5915</v>
      </c>
      <c r="Q37" s="75">
        <v>92278</v>
      </c>
      <c r="R37" s="75">
        <v>63564</v>
      </c>
      <c r="S37" s="75">
        <v>436906</v>
      </c>
      <c r="T37" s="75">
        <v>79371</v>
      </c>
      <c r="U37" s="75">
        <v>6351</v>
      </c>
      <c r="V37" s="75">
        <v>14850</v>
      </c>
      <c r="W37" s="75">
        <v>52171</v>
      </c>
      <c r="X37" s="75">
        <v>22436</v>
      </c>
      <c r="Y37" s="75">
        <v>3911</v>
      </c>
      <c r="Z37" s="75">
        <v>892</v>
      </c>
      <c r="AA37" s="75">
        <v>4105</v>
      </c>
      <c r="AB37" s="76">
        <v>3338</v>
      </c>
      <c r="AC37" s="77">
        <v>4423776</v>
      </c>
      <c r="AD37" s="75">
        <v>28536</v>
      </c>
      <c r="AE37" s="75">
        <v>2473</v>
      </c>
      <c r="AF37" s="75">
        <v>28466</v>
      </c>
      <c r="AG37" s="76">
        <v>254</v>
      </c>
      <c r="AH37" s="75">
        <v>5895</v>
      </c>
      <c r="AI37" s="75">
        <v>4151</v>
      </c>
      <c r="AJ37" s="76">
        <v>6635</v>
      </c>
      <c r="AK37" s="75">
        <v>21346</v>
      </c>
      <c r="AL37" s="75">
        <v>91725</v>
      </c>
      <c r="AM37" s="76">
        <v>179420</v>
      </c>
      <c r="AN37" s="75">
        <v>68358</v>
      </c>
      <c r="AO37" s="75">
        <v>741</v>
      </c>
      <c r="AP37" s="75">
        <v>4</v>
      </c>
      <c r="AQ37" s="75">
        <v>111796</v>
      </c>
      <c r="AR37" s="76">
        <v>5495</v>
      </c>
      <c r="AS37" s="75">
        <v>57556</v>
      </c>
      <c r="AT37" s="76">
        <v>83799</v>
      </c>
      <c r="AU37" s="75">
        <v>10066</v>
      </c>
      <c r="AV37" s="75">
        <v>1265</v>
      </c>
      <c r="AW37" s="75">
        <v>27819</v>
      </c>
      <c r="AX37" s="75">
        <v>35851</v>
      </c>
      <c r="AY37" s="75">
        <v>5159</v>
      </c>
      <c r="AZ37" s="76">
        <v>1200</v>
      </c>
      <c r="BA37" s="75">
        <v>10383</v>
      </c>
      <c r="BB37" s="75">
        <v>9140</v>
      </c>
      <c r="BC37" s="76">
        <v>16733</v>
      </c>
      <c r="BD37" s="78">
        <v>333166</v>
      </c>
      <c r="BE37" s="75">
        <v>1919</v>
      </c>
      <c r="BF37" s="75">
        <v>13221</v>
      </c>
      <c r="BG37" s="75">
        <v>42552</v>
      </c>
      <c r="BH37" s="75">
        <v>3966</v>
      </c>
      <c r="BI37" s="75">
        <v>7011</v>
      </c>
      <c r="BJ37" s="75">
        <v>1728</v>
      </c>
      <c r="BK37" s="76">
        <v>1789</v>
      </c>
      <c r="BL37" s="75">
        <v>4938</v>
      </c>
      <c r="BM37" s="75">
        <v>510</v>
      </c>
      <c r="BN37" s="75">
        <v>573</v>
      </c>
      <c r="BO37" s="75">
        <v>309</v>
      </c>
      <c r="BP37" s="75">
        <v>6467</v>
      </c>
      <c r="BQ37" s="76">
        <v>221211</v>
      </c>
      <c r="BR37" s="75">
        <v>207130</v>
      </c>
      <c r="BS37" s="78">
        <v>181230</v>
      </c>
      <c r="BT37" s="75">
        <v>59225</v>
      </c>
      <c r="BU37" s="75">
        <v>19393</v>
      </c>
      <c r="BV37" s="76">
        <v>242</v>
      </c>
      <c r="BW37" s="75">
        <v>4800</v>
      </c>
      <c r="BX37" s="75">
        <v>6176</v>
      </c>
      <c r="BY37" s="75">
        <v>4932</v>
      </c>
      <c r="BZ37" s="76">
        <v>43725</v>
      </c>
      <c r="CA37" s="75">
        <v>4555</v>
      </c>
      <c r="CB37" s="75">
        <v>1833</v>
      </c>
      <c r="CC37" s="76">
        <v>24863</v>
      </c>
      <c r="CD37" s="75">
        <v>0</v>
      </c>
      <c r="CE37" s="75">
        <v>0</v>
      </c>
      <c r="CF37" s="78">
        <v>0</v>
      </c>
      <c r="CG37" s="79">
        <f t="shared" ref="CG37:CG68" si="5">SUM(C37:CF37)</f>
        <v>7760422</v>
      </c>
      <c r="CH37" s="80">
        <v>3769904</v>
      </c>
      <c r="CI37" s="81">
        <v>132</v>
      </c>
      <c r="CJ37" s="80">
        <v>0</v>
      </c>
      <c r="CK37" s="74">
        <v>0</v>
      </c>
      <c r="CL37" s="80">
        <v>41896</v>
      </c>
      <c r="CM37" s="80">
        <v>0</v>
      </c>
      <c r="CN37" s="81">
        <v>437939</v>
      </c>
      <c r="CO37" s="79">
        <f t="shared" si="3"/>
        <v>4249871</v>
      </c>
      <c r="CP37" s="3">
        <f t="shared" si="4"/>
        <v>12010293</v>
      </c>
      <c r="CQ37" s="54">
        <f>CP37-'Tabuľka dodávok'!CN37</f>
        <v>0</v>
      </c>
    </row>
    <row r="38" spans="1:95" x14ac:dyDescent="0.2">
      <c r="A38" s="156" t="s">
        <v>35</v>
      </c>
      <c r="B38" s="130" t="s">
        <v>225</v>
      </c>
      <c r="C38" s="66">
        <v>848</v>
      </c>
      <c r="D38" s="67">
        <v>18</v>
      </c>
      <c r="E38" s="68">
        <v>0</v>
      </c>
      <c r="F38" s="68">
        <v>43</v>
      </c>
      <c r="G38" s="67">
        <v>4150</v>
      </c>
      <c r="H38" s="67">
        <v>64</v>
      </c>
      <c r="I38" s="67">
        <v>162</v>
      </c>
      <c r="J38" s="67">
        <v>79</v>
      </c>
      <c r="K38" s="67">
        <v>68</v>
      </c>
      <c r="L38" s="67">
        <v>923</v>
      </c>
      <c r="M38" s="67">
        <v>43</v>
      </c>
      <c r="N38" s="67">
        <v>1460</v>
      </c>
      <c r="O38" s="67">
        <v>907</v>
      </c>
      <c r="P38" s="67">
        <v>120</v>
      </c>
      <c r="Q38" s="67">
        <v>228</v>
      </c>
      <c r="R38" s="67">
        <v>250</v>
      </c>
      <c r="S38" s="67">
        <v>3871</v>
      </c>
      <c r="T38" s="67">
        <v>625</v>
      </c>
      <c r="U38" s="67">
        <v>141</v>
      </c>
      <c r="V38" s="67">
        <v>148</v>
      </c>
      <c r="W38" s="67">
        <v>246</v>
      </c>
      <c r="X38" s="67">
        <v>503</v>
      </c>
      <c r="Y38" s="67">
        <v>141</v>
      </c>
      <c r="Z38" s="67">
        <v>12</v>
      </c>
      <c r="AA38" s="67">
        <v>133</v>
      </c>
      <c r="AB38" s="68">
        <v>170</v>
      </c>
      <c r="AC38" s="69">
        <v>13912</v>
      </c>
      <c r="AD38" s="67">
        <v>1733</v>
      </c>
      <c r="AE38" s="67">
        <v>0</v>
      </c>
      <c r="AF38" s="67">
        <v>1069</v>
      </c>
      <c r="AG38" s="68">
        <v>6</v>
      </c>
      <c r="AH38" s="67">
        <v>102</v>
      </c>
      <c r="AI38" s="67">
        <v>51</v>
      </c>
      <c r="AJ38" s="68">
        <v>73</v>
      </c>
      <c r="AK38" s="67">
        <v>127</v>
      </c>
      <c r="AL38" s="67">
        <v>991</v>
      </c>
      <c r="AM38" s="68">
        <v>990</v>
      </c>
      <c r="AN38" s="67">
        <v>3124</v>
      </c>
      <c r="AO38" s="67">
        <v>6</v>
      </c>
      <c r="AP38" s="67">
        <v>0</v>
      </c>
      <c r="AQ38" s="67">
        <v>3554</v>
      </c>
      <c r="AR38" s="68">
        <v>35</v>
      </c>
      <c r="AS38" s="67">
        <v>1041</v>
      </c>
      <c r="AT38" s="68">
        <v>678</v>
      </c>
      <c r="AU38" s="67">
        <v>10</v>
      </c>
      <c r="AV38" s="67">
        <v>44</v>
      </c>
      <c r="AW38" s="67">
        <v>1920</v>
      </c>
      <c r="AX38" s="67">
        <v>16</v>
      </c>
      <c r="AY38" s="67">
        <v>57</v>
      </c>
      <c r="AZ38" s="68">
        <v>4</v>
      </c>
      <c r="BA38" s="67">
        <v>89</v>
      </c>
      <c r="BB38" s="67">
        <v>179</v>
      </c>
      <c r="BC38" s="68">
        <v>2</v>
      </c>
      <c r="BD38" s="70">
        <v>2405</v>
      </c>
      <c r="BE38" s="67">
        <v>11</v>
      </c>
      <c r="BF38" s="67">
        <v>163</v>
      </c>
      <c r="BG38" s="67">
        <v>763</v>
      </c>
      <c r="BH38" s="67">
        <v>243</v>
      </c>
      <c r="BI38" s="67">
        <v>112</v>
      </c>
      <c r="BJ38" s="67">
        <v>56</v>
      </c>
      <c r="BK38" s="68">
        <v>13</v>
      </c>
      <c r="BL38" s="67">
        <v>59</v>
      </c>
      <c r="BM38" s="67">
        <v>2</v>
      </c>
      <c r="BN38" s="67">
        <v>5</v>
      </c>
      <c r="BO38" s="67">
        <v>6</v>
      </c>
      <c r="BP38" s="67">
        <v>280</v>
      </c>
      <c r="BQ38" s="68">
        <v>1251</v>
      </c>
      <c r="BR38" s="67">
        <v>16422</v>
      </c>
      <c r="BS38" s="70">
        <v>8000</v>
      </c>
      <c r="BT38" s="67">
        <v>3569</v>
      </c>
      <c r="BU38" s="67">
        <v>1895</v>
      </c>
      <c r="BV38" s="68">
        <v>22</v>
      </c>
      <c r="BW38" s="67">
        <v>197</v>
      </c>
      <c r="BX38" s="67">
        <v>165</v>
      </c>
      <c r="BY38" s="67">
        <v>99</v>
      </c>
      <c r="BZ38" s="68">
        <v>1736</v>
      </c>
      <c r="CA38" s="67">
        <v>10</v>
      </c>
      <c r="CB38" s="67">
        <v>0</v>
      </c>
      <c r="CC38" s="68">
        <v>508</v>
      </c>
      <c r="CD38" s="67">
        <v>0</v>
      </c>
      <c r="CE38" s="67">
        <v>0</v>
      </c>
      <c r="CF38" s="70">
        <v>0</v>
      </c>
      <c r="CG38" s="71">
        <f t="shared" si="5"/>
        <v>83158</v>
      </c>
      <c r="CH38" s="72">
        <v>161360</v>
      </c>
      <c r="CI38" s="73">
        <v>150068</v>
      </c>
      <c r="CJ38" s="72">
        <v>0</v>
      </c>
      <c r="CK38" s="66">
        <v>0</v>
      </c>
      <c r="CL38" s="72">
        <v>-722</v>
      </c>
      <c r="CM38" s="72">
        <v>0</v>
      </c>
      <c r="CN38" s="73">
        <v>375</v>
      </c>
      <c r="CO38" s="71">
        <f t="shared" si="3"/>
        <v>311081</v>
      </c>
      <c r="CP38" s="2">
        <f t="shared" si="4"/>
        <v>394239</v>
      </c>
      <c r="CQ38" s="54">
        <f>CP38-'Tabuľka dodávok'!CN38</f>
        <v>0</v>
      </c>
    </row>
    <row r="39" spans="1:95" x14ac:dyDescent="0.2">
      <c r="A39" s="156" t="s">
        <v>36</v>
      </c>
      <c r="B39" s="130" t="s">
        <v>226</v>
      </c>
      <c r="C39" s="66">
        <v>124</v>
      </c>
      <c r="D39" s="67">
        <v>163</v>
      </c>
      <c r="E39" s="68">
        <v>116</v>
      </c>
      <c r="F39" s="68">
        <v>158</v>
      </c>
      <c r="G39" s="67">
        <v>14824</v>
      </c>
      <c r="H39" s="67">
        <v>108</v>
      </c>
      <c r="I39" s="67">
        <v>416</v>
      </c>
      <c r="J39" s="67">
        <v>2798</v>
      </c>
      <c r="K39" s="67">
        <v>395</v>
      </c>
      <c r="L39" s="67">
        <v>25</v>
      </c>
      <c r="M39" s="67">
        <v>253</v>
      </c>
      <c r="N39" s="67">
        <v>1107</v>
      </c>
      <c r="O39" s="67">
        <v>5248</v>
      </c>
      <c r="P39" s="67">
        <v>391</v>
      </c>
      <c r="Q39" s="67">
        <v>692</v>
      </c>
      <c r="R39" s="67">
        <v>292</v>
      </c>
      <c r="S39" s="67">
        <v>3650</v>
      </c>
      <c r="T39" s="67">
        <v>1117</v>
      </c>
      <c r="U39" s="67">
        <v>84</v>
      </c>
      <c r="V39" s="67">
        <v>136</v>
      </c>
      <c r="W39" s="67">
        <v>723</v>
      </c>
      <c r="X39" s="67">
        <v>668</v>
      </c>
      <c r="Y39" s="67">
        <v>780</v>
      </c>
      <c r="Z39" s="67">
        <v>46</v>
      </c>
      <c r="AA39" s="67">
        <v>144</v>
      </c>
      <c r="AB39" s="68">
        <v>76</v>
      </c>
      <c r="AC39" s="69">
        <v>13271</v>
      </c>
      <c r="AD39" s="67">
        <v>46778</v>
      </c>
      <c r="AE39" s="67">
        <v>4658</v>
      </c>
      <c r="AF39" s="67">
        <v>1702</v>
      </c>
      <c r="AG39" s="68">
        <v>221</v>
      </c>
      <c r="AH39" s="67">
        <v>714</v>
      </c>
      <c r="AI39" s="67">
        <v>724</v>
      </c>
      <c r="AJ39" s="68">
        <v>115</v>
      </c>
      <c r="AK39" s="67">
        <v>545</v>
      </c>
      <c r="AL39" s="67">
        <v>1330</v>
      </c>
      <c r="AM39" s="68">
        <v>3130</v>
      </c>
      <c r="AN39" s="67">
        <v>928</v>
      </c>
      <c r="AO39" s="67">
        <v>0</v>
      </c>
      <c r="AP39" s="67">
        <v>0</v>
      </c>
      <c r="AQ39" s="67">
        <v>838</v>
      </c>
      <c r="AR39" s="68">
        <v>1393</v>
      </c>
      <c r="AS39" s="67">
        <v>2618</v>
      </c>
      <c r="AT39" s="68">
        <v>163</v>
      </c>
      <c r="AU39" s="67">
        <v>0</v>
      </c>
      <c r="AV39" s="67">
        <v>12</v>
      </c>
      <c r="AW39" s="67">
        <v>0</v>
      </c>
      <c r="AX39" s="67">
        <v>11</v>
      </c>
      <c r="AY39" s="67">
        <v>5</v>
      </c>
      <c r="AZ39" s="68">
        <v>6</v>
      </c>
      <c r="BA39" s="67">
        <v>8</v>
      </c>
      <c r="BB39" s="67">
        <v>0</v>
      </c>
      <c r="BC39" s="68">
        <v>8</v>
      </c>
      <c r="BD39" s="70">
        <v>1793</v>
      </c>
      <c r="BE39" s="67">
        <v>0</v>
      </c>
      <c r="BF39" s="67">
        <v>68</v>
      </c>
      <c r="BG39" s="67">
        <v>19</v>
      </c>
      <c r="BH39" s="67">
        <v>72</v>
      </c>
      <c r="BI39" s="67">
        <v>0</v>
      </c>
      <c r="BJ39" s="67">
        <v>4</v>
      </c>
      <c r="BK39" s="68">
        <v>22</v>
      </c>
      <c r="BL39" s="67">
        <v>183</v>
      </c>
      <c r="BM39" s="67">
        <v>0</v>
      </c>
      <c r="BN39" s="67">
        <v>13</v>
      </c>
      <c r="BO39" s="67">
        <v>0</v>
      </c>
      <c r="BP39" s="67">
        <v>193</v>
      </c>
      <c r="BQ39" s="68">
        <v>107</v>
      </c>
      <c r="BR39" s="67">
        <v>7996</v>
      </c>
      <c r="BS39" s="70">
        <v>2045</v>
      </c>
      <c r="BT39" s="67">
        <v>4817</v>
      </c>
      <c r="BU39" s="67">
        <v>569</v>
      </c>
      <c r="BV39" s="68">
        <v>1</v>
      </c>
      <c r="BW39" s="67">
        <v>34</v>
      </c>
      <c r="BX39" s="67">
        <v>65</v>
      </c>
      <c r="BY39" s="67">
        <v>9</v>
      </c>
      <c r="BZ39" s="68">
        <v>343</v>
      </c>
      <c r="CA39" s="67">
        <v>0</v>
      </c>
      <c r="CB39" s="67">
        <v>0</v>
      </c>
      <c r="CC39" s="68">
        <v>465</v>
      </c>
      <c r="CD39" s="67">
        <v>0</v>
      </c>
      <c r="CE39" s="67">
        <v>0</v>
      </c>
      <c r="CF39" s="70">
        <v>0</v>
      </c>
      <c r="CG39" s="71">
        <f t="shared" si="5"/>
        <v>132530</v>
      </c>
      <c r="CH39" s="72">
        <v>160101</v>
      </c>
      <c r="CI39" s="73">
        <v>0</v>
      </c>
      <c r="CJ39" s="72">
        <v>0</v>
      </c>
      <c r="CK39" s="66">
        <v>0</v>
      </c>
      <c r="CL39" s="72">
        <v>313</v>
      </c>
      <c r="CM39" s="72">
        <v>0</v>
      </c>
      <c r="CN39" s="73">
        <v>289</v>
      </c>
      <c r="CO39" s="71">
        <f t="shared" si="3"/>
        <v>160703</v>
      </c>
      <c r="CP39" s="2">
        <f t="shared" si="4"/>
        <v>293233</v>
      </c>
      <c r="CQ39" s="54">
        <f>CP39-'Tabuľka dodávok'!CN39</f>
        <v>0</v>
      </c>
    </row>
    <row r="40" spans="1:95" x14ac:dyDescent="0.2">
      <c r="A40" s="156" t="s">
        <v>37</v>
      </c>
      <c r="B40" s="130" t="s">
        <v>227</v>
      </c>
      <c r="C40" s="66">
        <v>879</v>
      </c>
      <c r="D40" s="67">
        <v>25</v>
      </c>
      <c r="E40" s="68">
        <v>1</v>
      </c>
      <c r="F40" s="68">
        <v>110</v>
      </c>
      <c r="G40" s="67">
        <v>2627</v>
      </c>
      <c r="H40" s="67">
        <v>121</v>
      </c>
      <c r="I40" s="67">
        <v>77</v>
      </c>
      <c r="J40" s="67">
        <v>396</v>
      </c>
      <c r="K40" s="67">
        <v>194</v>
      </c>
      <c r="L40" s="67">
        <v>967</v>
      </c>
      <c r="M40" s="67">
        <v>78</v>
      </c>
      <c r="N40" s="67">
        <v>2</v>
      </c>
      <c r="O40" s="67">
        <v>911</v>
      </c>
      <c r="P40" s="67">
        <v>336</v>
      </c>
      <c r="Q40" s="67">
        <v>1006</v>
      </c>
      <c r="R40" s="67">
        <v>1330</v>
      </c>
      <c r="S40" s="67">
        <v>22548</v>
      </c>
      <c r="T40" s="67">
        <v>990</v>
      </c>
      <c r="U40" s="67">
        <v>73</v>
      </c>
      <c r="V40" s="67">
        <v>185</v>
      </c>
      <c r="W40" s="67">
        <v>1268</v>
      </c>
      <c r="X40" s="67">
        <v>469</v>
      </c>
      <c r="Y40" s="67">
        <v>136</v>
      </c>
      <c r="Z40" s="67">
        <v>33</v>
      </c>
      <c r="AA40" s="67">
        <v>58</v>
      </c>
      <c r="AB40" s="68">
        <v>134</v>
      </c>
      <c r="AC40" s="69">
        <v>2304</v>
      </c>
      <c r="AD40" s="67">
        <v>691</v>
      </c>
      <c r="AE40" s="67">
        <v>50</v>
      </c>
      <c r="AF40" s="67">
        <v>86027</v>
      </c>
      <c r="AG40" s="68">
        <v>147</v>
      </c>
      <c r="AH40" s="67">
        <v>1017</v>
      </c>
      <c r="AI40" s="67">
        <v>685</v>
      </c>
      <c r="AJ40" s="68">
        <v>404</v>
      </c>
      <c r="AK40" s="67">
        <v>263</v>
      </c>
      <c r="AL40" s="67">
        <v>4851</v>
      </c>
      <c r="AM40" s="68">
        <v>1801</v>
      </c>
      <c r="AN40" s="67">
        <v>1825</v>
      </c>
      <c r="AO40" s="67">
        <v>15</v>
      </c>
      <c r="AP40" s="67">
        <v>0</v>
      </c>
      <c r="AQ40" s="67">
        <v>204</v>
      </c>
      <c r="AR40" s="68">
        <v>3</v>
      </c>
      <c r="AS40" s="67">
        <v>287</v>
      </c>
      <c r="AT40" s="68">
        <v>291</v>
      </c>
      <c r="AU40" s="67">
        <v>3</v>
      </c>
      <c r="AV40" s="67">
        <v>2</v>
      </c>
      <c r="AW40" s="67">
        <v>0</v>
      </c>
      <c r="AX40" s="67">
        <v>4</v>
      </c>
      <c r="AY40" s="67">
        <v>28</v>
      </c>
      <c r="AZ40" s="68">
        <v>595</v>
      </c>
      <c r="BA40" s="67">
        <v>236</v>
      </c>
      <c r="BB40" s="67">
        <v>0</v>
      </c>
      <c r="BC40" s="68">
        <v>67</v>
      </c>
      <c r="BD40" s="70">
        <v>361</v>
      </c>
      <c r="BE40" s="67">
        <v>17</v>
      </c>
      <c r="BF40" s="67">
        <v>54</v>
      </c>
      <c r="BG40" s="67">
        <v>267</v>
      </c>
      <c r="BH40" s="67">
        <v>1067</v>
      </c>
      <c r="BI40" s="67">
        <v>8</v>
      </c>
      <c r="BJ40" s="67">
        <v>3257</v>
      </c>
      <c r="BK40" s="68">
        <v>59</v>
      </c>
      <c r="BL40" s="67">
        <v>7</v>
      </c>
      <c r="BM40" s="67">
        <v>0</v>
      </c>
      <c r="BN40" s="67">
        <v>4</v>
      </c>
      <c r="BO40" s="67">
        <v>0</v>
      </c>
      <c r="BP40" s="67">
        <v>796</v>
      </c>
      <c r="BQ40" s="68">
        <v>15</v>
      </c>
      <c r="BR40" s="67">
        <v>205819</v>
      </c>
      <c r="BS40" s="70">
        <v>15607</v>
      </c>
      <c r="BT40" s="67">
        <v>2016</v>
      </c>
      <c r="BU40" s="67">
        <v>1750</v>
      </c>
      <c r="BV40" s="68">
        <v>55</v>
      </c>
      <c r="BW40" s="67">
        <v>63</v>
      </c>
      <c r="BX40" s="67">
        <v>458</v>
      </c>
      <c r="BY40" s="67">
        <v>3</v>
      </c>
      <c r="BZ40" s="68">
        <v>5850</v>
      </c>
      <c r="CA40" s="67">
        <v>113</v>
      </c>
      <c r="CB40" s="67">
        <v>4</v>
      </c>
      <c r="CC40" s="68">
        <v>13</v>
      </c>
      <c r="CD40" s="67">
        <v>0</v>
      </c>
      <c r="CE40" s="67">
        <v>0</v>
      </c>
      <c r="CF40" s="70">
        <v>0</v>
      </c>
      <c r="CG40" s="71">
        <f t="shared" si="5"/>
        <v>374417</v>
      </c>
      <c r="CH40" s="72">
        <v>113731</v>
      </c>
      <c r="CI40" s="73">
        <v>166625</v>
      </c>
      <c r="CJ40" s="72">
        <v>0</v>
      </c>
      <c r="CK40" s="66">
        <v>0</v>
      </c>
      <c r="CL40" s="72">
        <v>30652</v>
      </c>
      <c r="CM40" s="72">
        <v>0</v>
      </c>
      <c r="CN40" s="73">
        <v>520695</v>
      </c>
      <c r="CO40" s="71">
        <f t="shared" si="3"/>
        <v>831703</v>
      </c>
      <c r="CP40" s="2">
        <f t="shared" si="4"/>
        <v>1206120</v>
      </c>
      <c r="CQ40" s="54">
        <f>CP40-'Tabuľka dodávok'!CN40</f>
        <v>0</v>
      </c>
    </row>
    <row r="41" spans="1:95" x14ac:dyDescent="0.2">
      <c r="A41" s="156" t="s">
        <v>38</v>
      </c>
      <c r="B41" s="130" t="s">
        <v>228</v>
      </c>
      <c r="C41" s="66">
        <v>40</v>
      </c>
      <c r="D41" s="67">
        <v>16</v>
      </c>
      <c r="E41" s="68">
        <v>0</v>
      </c>
      <c r="F41" s="68">
        <v>0</v>
      </c>
      <c r="G41" s="67">
        <v>1031</v>
      </c>
      <c r="H41" s="67">
        <v>0</v>
      </c>
      <c r="I41" s="67">
        <v>0</v>
      </c>
      <c r="J41" s="67">
        <v>226</v>
      </c>
      <c r="K41" s="67">
        <v>0</v>
      </c>
      <c r="L41" s="67">
        <v>0</v>
      </c>
      <c r="M41" s="67">
        <v>0</v>
      </c>
      <c r="N41" s="67">
        <v>0</v>
      </c>
      <c r="O41" s="67">
        <v>299</v>
      </c>
      <c r="P41" s="67">
        <v>0</v>
      </c>
      <c r="Q41" s="67">
        <v>12</v>
      </c>
      <c r="R41" s="67">
        <v>0</v>
      </c>
      <c r="S41" s="67">
        <v>19</v>
      </c>
      <c r="T41" s="67">
        <v>159</v>
      </c>
      <c r="U41" s="67">
        <v>25</v>
      </c>
      <c r="V41" s="67">
        <v>70</v>
      </c>
      <c r="W41" s="67">
        <v>0</v>
      </c>
      <c r="X41" s="67">
        <v>2443</v>
      </c>
      <c r="Y41" s="67">
        <v>0</v>
      </c>
      <c r="Z41" s="67">
        <v>0</v>
      </c>
      <c r="AA41" s="67">
        <v>0</v>
      </c>
      <c r="AB41" s="68">
        <v>10</v>
      </c>
      <c r="AC41" s="69">
        <v>0</v>
      </c>
      <c r="AD41" s="67">
        <v>0</v>
      </c>
      <c r="AE41" s="67">
        <v>0</v>
      </c>
      <c r="AF41" s="67">
        <v>3008</v>
      </c>
      <c r="AG41" s="68">
        <v>3</v>
      </c>
      <c r="AH41" s="67">
        <v>342</v>
      </c>
      <c r="AI41" s="67">
        <v>0</v>
      </c>
      <c r="AJ41" s="68">
        <v>189</v>
      </c>
      <c r="AK41" s="67">
        <v>0</v>
      </c>
      <c r="AL41" s="67">
        <v>210</v>
      </c>
      <c r="AM41" s="68">
        <v>0</v>
      </c>
      <c r="AN41" s="67">
        <v>14</v>
      </c>
      <c r="AO41" s="67">
        <v>0</v>
      </c>
      <c r="AP41" s="67">
        <v>0</v>
      </c>
      <c r="AQ41" s="67">
        <v>0</v>
      </c>
      <c r="AR41" s="68">
        <v>0</v>
      </c>
      <c r="AS41" s="67">
        <v>0</v>
      </c>
      <c r="AT41" s="68">
        <v>0</v>
      </c>
      <c r="AU41" s="67">
        <v>0</v>
      </c>
      <c r="AV41" s="67">
        <v>0</v>
      </c>
      <c r="AW41" s="67">
        <v>0</v>
      </c>
      <c r="AX41" s="67">
        <v>0</v>
      </c>
      <c r="AY41" s="67">
        <v>0</v>
      </c>
      <c r="AZ41" s="68">
        <v>0</v>
      </c>
      <c r="BA41" s="67">
        <v>0</v>
      </c>
      <c r="BB41" s="67">
        <v>0</v>
      </c>
      <c r="BC41" s="68">
        <v>28</v>
      </c>
      <c r="BD41" s="70">
        <v>1</v>
      </c>
      <c r="BE41" s="67">
        <v>0</v>
      </c>
      <c r="BF41" s="67">
        <v>0</v>
      </c>
      <c r="BG41" s="67">
        <v>252</v>
      </c>
      <c r="BH41" s="67">
        <v>193</v>
      </c>
      <c r="BI41" s="67">
        <v>0</v>
      </c>
      <c r="BJ41" s="67">
        <v>0</v>
      </c>
      <c r="BK41" s="68">
        <v>0</v>
      </c>
      <c r="BL41" s="67">
        <v>0</v>
      </c>
      <c r="BM41" s="67">
        <v>0</v>
      </c>
      <c r="BN41" s="67">
        <v>0</v>
      </c>
      <c r="BO41" s="67">
        <v>0</v>
      </c>
      <c r="BP41" s="67">
        <v>0</v>
      </c>
      <c r="BQ41" s="68">
        <v>0</v>
      </c>
      <c r="BR41" s="67">
        <v>10462</v>
      </c>
      <c r="BS41" s="70">
        <v>1746</v>
      </c>
      <c r="BT41" s="67">
        <v>9</v>
      </c>
      <c r="BU41" s="67">
        <v>631</v>
      </c>
      <c r="BV41" s="68">
        <v>17</v>
      </c>
      <c r="BW41" s="67">
        <v>0</v>
      </c>
      <c r="BX41" s="67">
        <v>58</v>
      </c>
      <c r="BY41" s="67">
        <v>0</v>
      </c>
      <c r="BZ41" s="68">
        <v>16</v>
      </c>
      <c r="CA41" s="67">
        <v>0</v>
      </c>
      <c r="CB41" s="67">
        <v>0</v>
      </c>
      <c r="CC41" s="68">
        <v>91</v>
      </c>
      <c r="CD41" s="67">
        <v>0</v>
      </c>
      <c r="CE41" s="67">
        <v>0</v>
      </c>
      <c r="CF41" s="70">
        <v>0</v>
      </c>
      <c r="CG41" s="71">
        <f t="shared" si="5"/>
        <v>21620</v>
      </c>
      <c r="CH41" s="72">
        <v>803</v>
      </c>
      <c r="CI41" s="73">
        <v>2019</v>
      </c>
      <c r="CJ41" s="72">
        <v>0</v>
      </c>
      <c r="CK41" s="66">
        <v>0</v>
      </c>
      <c r="CL41" s="72">
        <v>115</v>
      </c>
      <c r="CM41" s="72">
        <v>0</v>
      </c>
      <c r="CN41" s="73">
        <v>0</v>
      </c>
      <c r="CO41" s="71">
        <f t="shared" si="3"/>
        <v>2937</v>
      </c>
      <c r="CP41" s="2">
        <f t="shared" si="4"/>
        <v>24557</v>
      </c>
      <c r="CQ41" s="54">
        <f>CP41-'Tabuľka dodávok'!CN41</f>
        <v>0</v>
      </c>
    </row>
    <row r="42" spans="1:95" x14ac:dyDescent="0.2">
      <c r="A42" s="154" t="s">
        <v>39</v>
      </c>
      <c r="B42" s="131" t="s">
        <v>229</v>
      </c>
      <c r="C42" s="74">
        <v>0</v>
      </c>
      <c r="D42" s="75">
        <v>0</v>
      </c>
      <c r="E42" s="76">
        <v>0</v>
      </c>
      <c r="F42" s="76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6">
        <v>0</v>
      </c>
      <c r="AC42" s="77">
        <v>0</v>
      </c>
      <c r="AD42" s="75">
        <v>0</v>
      </c>
      <c r="AE42" s="75">
        <v>0</v>
      </c>
      <c r="AF42" s="75">
        <v>0</v>
      </c>
      <c r="AG42" s="76">
        <v>0</v>
      </c>
      <c r="AH42" s="75">
        <v>1634</v>
      </c>
      <c r="AI42" s="75">
        <v>0</v>
      </c>
      <c r="AJ42" s="76">
        <v>0</v>
      </c>
      <c r="AK42" s="75">
        <v>0</v>
      </c>
      <c r="AL42" s="75">
        <v>0</v>
      </c>
      <c r="AM42" s="76">
        <v>0</v>
      </c>
      <c r="AN42" s="75">
        <v>0</v>
      </c>
      <c r="AO42" s="75">
        <v>0</v>
      </c>
      <c r="AP42" s="75">
        <v>0</v>
      </c>
      <c r="AQ42" s="75">
        <v>0</v>
      </c>
      <c r="AR42" s="76">
        <v>0</v>
      </c>
      <c r="AS42" s="75">
        <v>0</v>
      </c>
      <c r="AT42" s="76">
        <v>0</v>
      </c>
      <c r="AU42" s="75">
        <v>0</v>
      </c>
      <c r="AV42" s="75">
        <v>0</v>
      </c>
      <c r="AW42" s="75">
        <v>0</v>
      </c>
      <c r="AX42" s="75">
        <v>0</v>
      </c>
      <c r="AY42" s="75">
        <v>0</v>
      </c>
      <c r="AZ42" s="76">
        <v>0</v>
      </c>
      <c r="BA42" s="75">
        <v>0</v>
      </c>
      <c r="BB42" s="75">
        <v>0</v>
      </c>
      <c r="BC42" s="76">
        <v>0</v>
      </c>
      <c r="BD42" s="78">
        <v>0</v>
      </c>
      <c r="BE42" s="75">
        <v>0</v>
      </c>
      <c r="BF42" s="75">
        <v>0</v>
      </c>
      <c r="BG42" s="75">
        <v>0</v>
      </c>
      <c r="BH42" s="75">
        <v>0</v>
      </c>
      <c r="BI42" s="75">
        <v>0</v>
      </c>
      <c r="BJ42" s="75">
        <v>0</v>
      </c>
      <c r="BK42" s="76">
        <v>0</v>
      </c>
      <c r="BL42" s="75">
        <v>0</v>
      </c>
      <c r="BM42" s="75">
        <v>0</v>
      </c>
      <c r="BN42" s="75">
        <v>0</v>
      </c>
      <c r="BO42" s="75">
        <v>0</v>
      </c>
      <c r="BP42" s="75">
        <v>0</v>
      </c>
      <c r="BQ42" s="76">
        <v>0</v>
      </c>
      <c r="BR42" s="75">
        <v>0</v>
      </c>
      <c r="BS42" s="78">
        <v>0</v>
      </c>
      <c r="BT42" s="75">
        <v>0</v>
      </c>
      <c r="BU42" s="75">
        <v>0</v>
      </c>
      <c r="BV42" s="76">
        <v>0</v>
      </c>
      <c r="BW42" s="75">
        <v>0</v>
      </c>
      <c r="BX42" s="75">
        <v>0</v>
      </c>
      <c r="BY42" s="75">
        <v>0</v>
      </c>
      <c r="BZ42" s="76">
        <v>0</v>
      </c>
      <c r="CA42" s="75">
        <v>0</v>
      </c>
      <c r="CB42" s="75">
        <v>0</v>
      </c>
      <c r="CC42" s="76">
        <v>0</v>
      </c>
      <c r="CD42" s="75">
        <v>0</v>
      </c>
      <c r="CE42" s="75">
        <v>0</v>
      </c>
      <c r="CF42" s="78">
        <v>0</v>
      </c>
      <c r="CG42" s="79">
        <f t="shared" si="5"/>
        <v>1634</v>
      </c>
      <c r="CH42" s="80">
        <v>0</v>
      </c>
      <c r="CI42" s="81">
        <v>1156</v>
      </c>
      <c r="CJ42" s="80">
        <v>0</v>
      </c>
      <c r="CK42" s="74">
        <v>5654969</v>
      </c>
      <c r="CL42" s="80">
        <v>-130506</v>
      </c>
      <c r="CM42" s="80">
        <v>0</v>
      </c>
      <c r="CN42" s="81">
        <v>0</v>
      </c>
      <c r="CO42" s="79">
        <f t="shared" si="3"/>
        <v>5525619</v>
      </c>
      <c r="CP42" s="3">
        <f t="shared" si="4"/>
        <v>5527253</v>
      </c>
      <c r="CQ42" s="54">
        <f>CP42-'Tabuľka dodávok'!CN42</f>
        <v>0</v>
      </c>
    </row>
    <row r="43" spans="1:95" x14ac:dyDescent="0.2">
      <c r="A43" s="156" t="s">
        <v>40</v>
      </c>
      <c r="B43" s="130" t="s">
        <v>230</v>
      </c>
      <c r="C43" s="66">
        <v>222</v>
      </c>
      <c r="D43" s="67">
        <v>2821</v>
      </c>
      <c r="E43" s="68">
        <v>0</v>
      </c>
      <c r="F43" s="68">
        <v>3440</v>
      </c>
      <c r="G43" s="67">
        <v>701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1800</v>
      </c>
      <c r="S43" s="67">
        <v>202</v>
      </c>
      <c r="T43" s="67">
        <v>323</v>
      </c>
      <c r="U43" s="67">
        <v>0</v>
      </c>
      <c r="V43" s="67">
        <v>12828</v>
      </c>
      <c r="W43" s="67">
        <v>0</v>
      </c>
      <c r="X43" s="67">
        <v>1</v>
      </c>
      <c r="Y43" s="67">
        <v>62</v>
      </c>
      <c r="Z43" s="67">
        <v>5</v>
      </c>
      <c r="AA43" s="67">
        <v>0</v>
      </c>
      <c r="AB43" s="68">
        <v>4336</v>
      </c>
      <c r="AC43" s="69">
        <v>4002</v>
      </c>
      <c r="AD43" s="67">
        <v>3450</v>
      </c>
      <c r="AE43" s="67">
        <v>18</v>
      </c>
      <c r="AF43" s="67">
        <v>637</v>
      </c>
      <c r="AG43" s="68">
        <v>3</v>
      </c>
      <c r="AH43" s="67">
        <v>185129</v>
      </c>
      <c r="AI43" s="67">
        <v>1011950</v>
      </c>
      <c r="AJ43" s="68">
        <v>68256</v>
      </c>
      <c r="AK43" s="67">
        <v>0</v>
      </c>
      <c r="AL43" s="67">
        <v>6151</v>
      </c>
      <c r="AM43" s="68">
        <v>578</v>
      </c>
      <c r="AN43" s="67">
        <v>56434</v>
      </c>
      <c r="AO43" s="67">
        <v>0</v>
      </c>
      <c r="AP43" s="67">
        <v>0</v>
      </c>
      <c r="AQ43" s="67">
        <v>93562</v>
      </c>
      <c r="AR43" s="68">
        <v>0</v>
      </c>
      <c r="AS43" s="67">
        <v>0</v>
      </c>
      <c r="AT43" s="68">
        <v>0</v>
      </c>
      <c r="AU43" s="67">
        <v>0</v>
      </c>
      <c r="AV43" s="67">
        <v>5</v>
      </c>
      <c r="AW43" s="67">
        <v>0</v>
      </c>
      <c r="AX43" s="67">
        <v>0</v>
      </c>
      <c r="AY43" s="67">
        <v>5655</v>
      </c>
      <c r="AZ43" s="68">
        <v>4</v>
      </c>
      <c r="BA43" s="67">
        <v>1565</v>
      </c>
      <c r="BB43" s="67">
        <v>0</v>
      </c>
      <c r="BC43" s="68">
        <v>3</v>
      </c>
      <c r="BD43" s="70">
        <v>975</v>
      </c>
      <c r="BE43" s="67">
        <v>0</v>
      </c>
      <c r="BF43" s="67">
        <v>0</v>
      </c>
      <c r="BG43" s="67">
        <v>13329</v>
      </c>
      <c r="BH43" s="67">
        <v>452</v>
      </c>
      <c r="BI43" s="67">
        <v>1579</v>
      </c>
      <c r="BJ43" s="67">
        <v>0</v>
      </c>
      <c r="BK43" s="68">
        <v>0</v>
      </c>
      <c r="BL43" s="67">
        <v>386</v>
      </c>
      <c r="BM43" s="67">
        <v>23</v>
      </c>
      <c r="BN43" s="67">
        <v>782</v>
      </c>
      <c r="BO43" s="67">
        <v>0</v>
      </c>
      <c r="BP43" s="67">
        <v>4066</v>
      </c>
      <c r="BQ43" s="68">
        <v>659</v>
      </c>
      <c r="BR43" s="67">
        <v>140300</v>
      </c>
      <c r="BS43" s="70">
        <v>25656</v>
      </c>
      <c r="BT43" s="67">
        <v>127</v>
      </c>
      <c r="BU43" s="67">
        <v>459</v>
      </c>
      <c r="BV43" s="68">
        <v>70</v>
      </c>
      <c r="BW43" s="67">
        <v>83</v>
      </c>
      <c r="BX43" s="67">
        <v>364</v>
      </c>
      <c r="BY43" s="67">
        <v>0</v>
      </c>
      <c r="BZ43" s="68">
        <v>28</v>
      </c>
      <c r="CA43" s="67">
        <v>31</v>
      </c>
      <c r="CB43" s="67">
        <v>707</v>
      </c>
      <c r="CC43" s="68">
        <v>44</v>
      </c>
      <c r="CD43" s="67">
        <v>0</v>
      </c>
      <c r="CE43" s="67">
        <v>0</v>
      </c>
      <c r="CF43" s="70">
        <v>0</v>
      </c>
      <c r="CG43" s="71">
        <f t="shared" si="5"/>
        <v>1654263</v>
      </c>
      <c r="CH43" s="72">
        <v>0</v>
      </c>
      <c r="CI43" s="73">
        <v>148</v>
      </c>
      <c r="CJ43" s="72">
        <v>0</v>
      </c>
      <c r="CK43" s="66">
        <v>1881190</v>
      </c>
      <c r="CL43" s="72">
        <v>17352</v>
      </c>
      <c r="CM43" s="72">
        <v>0</v>
      </c>
      <c r="CN43" s="73">
        <v>174889</v>
      </c>
      <c r="CO43" s="71">
        <f t="shared" si="3"/>
        <v>2073579</v>
      </c>
      <c r="CP43" s="2">
        <f t="shared" si="4"/>
        <v>3727842</v>
      </c>
      <c r="CQ43" s="54">
        <f>CP43-'Tabuľka dodávok'!CN43</f>
        <v>0</v>
      </c>
    </row>
    <row r="44" spans="1:95" x14ac:dyDescent="0.2">
      <c r="A44" s="156" t="s">
        <v>41</v>
      </c>
      <c r="B44" s="130" t="s">
        <v>133</v>
      </c>
      <c r="C44" s="66">
        <v>17139</v>
      </c>
      <c r="D44" s="67">
        <v>2451</v>
      </c>
      <c r="E44" s="68">
        <v>0</v>
      </c>
      <c r="F44" s="68">
        <v>7223</v>
      </c>
      <c r="G44" s="67">
        <v>16590</v>
      </c>
      <c r="H44" s="67">
        <v>1594</v>
      </c>
      <c r="I44" s="67">
        <v>1439</v>
      </c>
      <c r="J44" s="67">
        <v>1358</v>
      </c>
      <c r="K44" s="67">
        <v>102722</v>
      </c>
      <c r="L44" s="67">
        <v>483</v>
      </c>
      <c r="M44" s="67">
        <v>950</v>
      </c>
      <c r="N44" s="67">
        <v>2208</v>
      </c>
      <c r="O44" s="67">
        <v>3983</v>
      </c>
      <c r="P44" s="67">
        <v>0</v>
      </c>
      <c r="Q44" s="67">
        <v>30563</v>
      </c>
      <c r="R44" s="67">
        <v>13631</v>
      </c>
      <c r="S44" s="67">
        <v>2699</v>
      </c>
      <c r="T44" s="67">
        <v>76623</v>
      </c>
      <c r="U44" s="67">
        <v>5912</v>
      </c>
      <c r="V44" s="67">
        <v>41882</v>
      </c>
      <c r="W44" s="67">
        <v>9906</v>
      </c>
      <c r="X44" s="67">
        <v>2847</v>
      </c>
      <c r="Y44" s="67">
        <v>213</v>
      </c>
      <c r="Z44" s="67">
        <v>1500</v>
      </c>
      <c r="AA44" s="67">
        <v>4035</v>
      </c>
      <c r="AB44" s="68">
        <v>28525</v>
      </c>
      <c r="AC44" s="69">
        <v>43585</v>
      </c>
      <c r="AD44" s="67">
        <v>28769</v>
      </c>
      <c r="AE44" s="67">
        <v>42</v>
      </c>
      <c r="AF44" s="67">
        <v>10645</v>
      </c>
      <c r="AG44" s="68">
        <v>1010</v>
      </c>
      <c r="AH44" s="67">
        <v>2421760</v>
      </c>
      <c r="AI44" s="67">
        <v>561378</v>
      </c>
      <c r="AJ44" s="68">
        <v>1285991</v>
      </c>
      <c r="AK44" s="67">
        <v>23671</v>
      </c>
      <c r="AL44" s="67">
        <v>117064</v>
      </c>
      <c r="AM44" s="68">
        <v>125606</v>
      </c>
      <c r="AN44" s="67">
        <v>81210</v>
      </c>
      <c r="AO44" s="67">
        <v>115</v>
      </c>
      <c r="AP44" s="67">
        <v>0</v>
      </c>
      <c r="AQ44" s="67">
        <v>27431</v>
      </c>
      <c r="AR44" s="68">
        <v>3788</v>
      </c>
      <c r="AS44" s="67">
        <v>12220</v>
      </c>
      <c r="AT44" s="68">
        <v>6383</v>
      </c>
      <c r="AU44" s="67">
        <v>276</v>
      </c>
      <c r="AV44" s="67">
        <v>217</v>
      </c>
      <c r="AW44" s="67">
        <v>12359</v>
      </c>
      <c r="AX44" s="67">
        <v>1368</v>
      </c>
      <c r="AY44" s="67">
        <v>16366</v>
      </c>
      <c r="AZ44" s="68">
        <v>264</v>
      </c>
      <c r="BA44" s="67">
        <v>5537</v>
      </c>
      <c r="BB44" s="67">
        <v>1649</v>
      </c>
      <c r="BC44" s="68">
        <v>397</v>
      </c>
      <c r="BD44" s="70">
        <v>338590</v>
      </c>
      <c r="BE44" s="67">
        <v>53853</v>
      </c>
      <c r="BF44" s="67">
        <v>11835</v>
      </c>
      <c r="BG44" s="67">
        <v>122308</v>
      </c>
      <c r="BH44" s="67">
        <v>544</v>
      </c>
      <c r="BI44" s="67">
        <v>105989</v>
      </c>
      <c r="BJ44" s="67">
        <v>3356</v>
      </c>
      <c r="BK44" s="68">
        <v>277</v>
      </c>
      <c r="BL44" s="67">
        <v>2964</v>
      </c>
      <c r="BM44" s="67">
        <v>19427</v>
      </c>
      <c r="BN44" s="67">
        <v>1947</v>
      </c>
      <c r="BO44" s="67">
        <v>8967</v>
      </c>
      <c r="BP44" s="67">
        <v>47231</v>
      </c>
      <c r="BQ44" s="68">
        <v>18718</v>
      </c>
      <c r="BR44" s="67">
        <v>93028</v>
      </c>
      <c r="BS44" s="70">
        <v>58716</v>
      </c>
      <c r="BT44" s="67">
        <v>26952</v>
      </c>
      <c r="BU44" s="67">
        <v>5078</v>
      </c>
      <c r="BV44" s="68">
        <v>274</v>
      </c>
      <c r="BW44" s="67">
        <v>831</v>
      </c>
      <c r="BX44" s="67">
        <v>2028</v>
      </c>
      <c r="BY44" s="67">
        <v>1148</v>
      </c>
      <c r="BZ44" s="68">
        <v>2699</v>
      </c>
      <c r="CA44" s="67">
        <v>49</v>
      </c>
      <c r="CB44" s="67">
        <v>567</v>
      </c>
      <c r="CC44" s="68">
        <v>993</v>
      </c>
      <c r="CD44" s="67">
        <v>0</v>
      </c>
      <c r="CE44" s="67">
        <v>0</v>
      </c>
      <c r="CF44" s="70">
        <v>0</v>
      </c>
      <c r="CG44" s="71">
        <f t="shared" si="5"/>
        <v>6093946</v>
      </c>
      <c r="CH44" s="72">
        <v>488338</v>
      </c>
      <c r="CI44" s="73">
        <v>7984</v>
      </c>
      <c r="CJ44" s="72">
        <v>0</v>
      </c>
      <c r="CK44" s="66">
        <v>0</v>
      </c>
      <c r="CL44" s="72">
        <v>0</v>
      </c>
      <c r="CM44" s="72">
        <v>0</v>
      </c>
      <c r="CN44" s="73">
        <v>0</v>
      </c>
      <c r="CO44" s="71">
        <f t="shared" si="3"/>
        <v>496322</v>
      </c>
      <c r="CP44" s="2">
        <f t="shared" si="4"/>
        <v>6590268</v>
      </c>
      <c r="CQ44" s="54">
        <f>CP44-'Tabuľka dodávok'!CN44</f>
        <v>0</v>
      </c>
    </row>
    <row r="45" spans="1:95" x14ac:dyDescent="0.2">
      <c r="A45" s="154" t="s">
        <v>42</v>
      </c>
      <c r="B45" s="131" t="s">
        <v>231</v>
      </c>
      <c r="C45" s="74">
        <v>8426</v>
      </c>
      <c r="D45" s="75">
        <v>1927</v>
      </c>
      <c r="E45" s="76">
        <v>25</v>
      </c>
      <c r="F45" s="76">
        <v>598</v>
      </c>
      <c r="G45" s="75">
        <v>8057</v>
      </c>
      <c r="H45" s="75">
        <v>967</v>
      </c>
      <c r="I45" s="75">
        <v>345</v>
      </c>
      <c r="J45" s="75">
        <v>2087</v>
      </c>
      <c r="K45" s="75">
        <v>1168</v>
      </c>
      <c r="L45" s="75">
        <v>199</v>
      </c>
      <c r="M45" s="75">
        <v>623</v>
      </c>
      <c r="N45" s="75">
        <v>25</v>
      </c>
      <c r="O45" s="75">
        <v>577</v>
      </c>
      <c r="P45" s="75">
        <v>303</v>
      </c>
      <c r="Q45" s="75">
        <v>1254</v>
      </c>
      <c r="R45" s="75">
        <v>2072</v>
      </c>
      <c r="S45" s="75">
        <v>476</v>
      </c>
      <c r="T45" s="75">
        <v>2087</v>
      </c>
      <c r="U45" s="75">
        <v>193</v>
      </c>
      <c r="V45" s="75">
        <v>308</v>
      </c>
      <c r="W45" s="75">
        <v>838</v>
      </c>
      <c r="X45" s="75">
        <v>744</v>
      </c>
      <c r="Y45" s="75">
        <v>57</v>
      </c>
      <c r="Z45" s="75">
        <v>131</v>
      </c>
      <c r="AA45" s="75">
        <v>356</v>
      </c>
      <c r="AB45" s="76">
        <v>979</v>
      </c>
      <c r="AC45" s="77">
        <v>293</v>
      </c>
      <c r="AD45" s="75">
        <v>679</v>
      </c>
      <c r="AE45" s="75">
        <v>163</v>
      </c>
      <c r="AF45" s="75">
        <v>4982</v>
      </c>
      <c r="AG45" s="76">
        <v>57</v>
      </c>
      <c r="AH45" s="75">
        <v>2533</v>
      </c>
      <c r="AI45" s="75">
        <v>2026</v>
      </c>
      <c r="AJ45" s="76">
        <v>5192</v>
      </c>
      <c r="AK45" s="75">
        <v>70995</v>
      </c>
      <c r="AL45" s="75">
        <v>22805</v>
      </c>
      <c r="AM45" s="76">
        <v>36093</v>
      </c>
      <c r="AN45" s="75">
        <v>119378</v>
      </c>
      <c r="AO45" s="75">
        <v>28</v>
      </c>
      <c r="AP45" s="75">
        <v>56</v>
      </c>
      <c r="AQ45" s="75">
        <v>6126</v>
      </c>
      <c r="AR45" s="76">
        <v>856</v>
      </c>
      <c r="AS45" s="75">
        <v>1123</v>
      </c>
      <c r="AT45" s="76">
        <v>5261</v>
      </c>
      <c r="AU45" s="75">
        <v>374</v>
      </c>
      <c r="AV45" s="75">
        <v>227</v>
      </c>
      <c r="AW45" s="75">
        <v>444</v>
      </c>
      <c r="AX45" s="75">
        <v>578</v>
      </c>
      <c r="AY45" s="75">
        <v>1684</v>
      </c>
      <c r="AZ45" s="76">
        <v>260</v>
      </c>
      <c r="BA45" s="75">
        <v>3143</v>
      </c>
      <c r="BB45" s="75">
        <v>1176</v>
      </c>
      <c r="BC45" s="76">
        <v>415</v>
      </c>
      <c r="BD45" s="78">
        <v>3320</v>
      </c>
      <c r="BE45" s="75">
        <v>601</v>
      </c>
      <c r="BF45" s="75">
        <v>1419</v>
      </c>
      <c r="BG45" s="75">
        <v>1149</v>
      </c>
      <c r="BH45" s="75">
        <v>214</v>
      </c>
      <c r="BI45" s="75">
        <v>19672</v>
      </c>
      <c r="BJ45" s="75">
        <v>266</v>
      </c>
      <c r="BK45" s="76">
        <v>67</v>
      </c>
      <c r="BL45" s="75">
        <v>3207</v>
      </c>
      <c r="BM45" s="75">
        <v>215</v>
      </c>
      <c r="BN45" s="75">
        <v>668</v>
      </c>
      <c r="BO45" s="75">
        <v>478</v>
      </c>
      <c r="BP45" s="75">
        <v>1081</v>
      </c>
      <c r="BQ45" s="76">
        <v>959</v>
      </c>
      <c r="BR45" s="75">
        <v>11723</v>
      </c>
      <c r="BS45" s="78">
        <v>3032</v>
      </c>
      <c r="BT45" s="75">
        <v>2309</v>
      </c>
      <c r="BU45" s="75">
        <v>370</v>
      </c>
      <c r="BV45" s="76">
        <v>532</v>
      </c>
      <c r="BW45" s="75">
        <v>137</v>
      </c>
      <c r="BX45" s="75">
        <v>292</v>
      </c>
      <c r="BY45" s="75">
        <v>508</v>
      </c>
      <c r="BZ45" s="76">
        <v>1392</v>
      </c>
      <c r="CA45" s="75">
        <v>424</v>
      </c>
      <c r="CB45" s="75">
        <v>19</v>
      </c>
      <c r="CC45" s="76">
        <v>75</v>
      </c>
      <c r="CD45" s="75">
        <v>0</v>
      </c>
      <c r="CE45" s="75">
        <v>0</v>
      </c>
      <c r="CF45" s="78">
        <v>0</v>
      </c>
      <c r="CG45" s="79">
        <f t="shared" si="5"/>
        <v>375898</v>
      </c>
      <c r="CH45" s="80">
        <v>245282</v>
      </c>
      <c r="CI45" s="81">
        <v>0</v>
      </c>
      <c r="CJ45" s="80">
        <v>0</v>
      </c>
      <c r="CK45" s="74">
        <v>0</v>
      </c>
      <c r="CL45" s="80">
        <v>1076</v>
      </c>
      <c r="CM45" s="80">
        <v>0</v>
      </c>
      <c r="CN45" s="81">
        <v>57599</v>
      </c>
      <c r="CO45" s="79">
        <f t="shared" si="3"/>
        <v>303957</v>
      </c>
      <c r="CP45" s="3">
        <f t="shared" si="4"/>
        <v>679855</v>
      </c>
      <c r="CQ45" s="54">
        <f>CP45-'Tabuľka dodávok'!CN45</f>
        <v>0</v>
      </c>
    </row>
    <row r="46" spans="1:95" x14ac:dyDescent="0.2">
      <c r="A46" s="156" t="s">
        <v>43</v>
      </c>
      <c r="B46" s="130" t="s">
        <v>232</v>
      </c>
      <c r="C46" s="66">
        <v>2861</v>
      </c>
      <c r="D46" s="67">
        <v>1210</v>
      </c>
      <c r="E46" s="68">
        <v>1</v>
      </c>
      <c r="F46" s="68">
        <v>1501</v>
      </c>
      <c r="G46" s="67">
        <v>22225</v>
      </c>
      <c r="H46" s="67">
        <v>1578</v>
      </c>
      <c r="I46" s="67">
        <v>885</v>
      </c>
      <c r="J46" s="67">
        <v>202</v>
      </c>
      <c r="K46" s="67">
        <v>6710</v>
      </c>
      <c r="L46" s="67">
        <v>324</v>
      </c>
      <c r="M46" s="67">
        <v>739</v>
      </c>
      <c r="N46" s="67">
        <v>61799</v>
      </c>
      <c r="O46" s="67">
        <v>9872</v>
      </c>
      <c r="P46" s="67">
        <v>786</v>
      </c>
      <c r="Q46" s="67">
        <v>2987</v>
      </c>
      <c r="R46" s="67">
        <v>1923</v>
      </c>
      <c r="S46" s="67">
        <v>10118</v>
      </c>
      <c r="T46" s="67">
        <v>7843</v>
      </c>
      <c r="U46" s="67">
        <v>2046</v>
      </c>
      <c r="V46" s="67">
        <v>1027</v>
      </c>
      <c r="W46" s="67">
        <v>2860</v>
      </c>
      <c r="X46" s="67">
        <v>1168</v>
      </c>
      <c r="Y46" s="67">
        <v>1540</v>
      </c>
      <c r="Z46" s="67">
        <v>883</v>
      </c>
      <c r="AA46" s="67">
        <v>3329</v>
      </c>
      <c r="AB46" s="68">
        <v>297</v>
      </c>
      <c r="AC46" s="69">
        <v>2243</v>
      </c>
      <c r="AD46" s="67">
        <v>0</v>
      </c>
      <c r="AE46" s="67">
        <v>293</v>
      </c>
      <c r="AF46" s="67">
        <v>991</v>
      </c>
      <c r="AG46" s="68">
        <v>0</v>
      </c>
      <c r="AH46" s="67">
        <v>1269</v>
      </c>
      <c r="AI46" s="67">
        <v>184</v>
      </c>
      <c r="AJ46" s="68">
        <v>3453</v>
      </c>
      <c r="AK46" s="67">
        <v>6309</v>
      </c>
      <c r="AL46" s="67">
        <v>411984</v>
      </c>
      <c r="AM46" s="68">
        <v>375989</v>
      </c>
      <c r="AN46" s="67">
        <v>2559</v>
      </c>
      <c r="AO46" s="67">
        <v>13</v>
      </c>
      <c r="AP46" s="67">
        <v>0</v>
      </c>
      <c r="AQ46" s="67">
        <v>2258</v>
      </c>
      <c r="AR46" s="68">
        <v>0</v>
      </c>
      <c r="AS46" s="67">
        <v>6123</v>
      </c>
      <c r="AT46" s="68">
        <v>389</v>
      </c>
      <c r="AU46" s="67">
        <v>707</v>
      </c>
      <c r="AV46" s="67">
        <v>716</v>
      </c>
      <c r="AW46" s="67">
        <v>0</v>
      </c>
      <c r="AX46" s="67">
        <v>0</v>
      </c>
      <c r="AY46" s="67">
        <v>1725</v>
      </c>
      <c r="AZ46" s="68">
        <v>419</v>
      </c>
      <c r="BA46" s="67">
        <v>63</v>
      </c>
      <c r="BB46" s="67">
        <v>0</v>
      </c>
      <c r="BC46" s="68">
        <v>224</v>
      </c>
      <c r="BD46" s="70">
        <v>1243</v>
      </c>
      <c r="BE46" s="67">
        <v>14154</v>
      </c>
      <c r="BF46" s="67">
        <v>10466</v>
      </c>
      <c r="BG46" s="67">
        <v>2610</v>
      </c>
      <c r="BH46" s="67">
        <v>1105</v>
      </c>
      <c r="BI46" s="67">
        <v>681</v>
      </c>
      <c r="BJ46" s="67">
        <v>12567</v>
      </c>
      <c r="BK46" s="68">
        <v>0</v>
      </c>
      <c r="BL46" s="67">
        <v>682</v>
      </c>
      <c r="BM46" s="67">
        <v>1977</v>
      </c>
      <c r="BN46" s="67">
        <v>2345</v>
      </c>
      <c r="BO46" s="67">
        <v>0</v>
      </c>
      <c r="BP46" s="67">
        <v>120</v>
      </c>
      <c r="BQ46" s="68">
        <v>4218</v>
      </c>
      <c r="BR46" s="67">
        <v>7729</v>
      </c>
      <c r="BS46" s="70">
        <v>11610</v>
      </c>
      <c r="BT46" s="67">
        <v>296</v>
      </c>
      <c r="BU46" s="67">
        <v>530</v>
      </c>
      <c r="BV46" s="68">
        <v>1</v>
      </c>
      <c r="BW46" s="67">
        <v>2</v>
      </c>
      <c r="BX46" s="67">
        <v>45</v>
      </c>
      <c r="BY46" s="67">
        <v>0</v>
      </c>
      <c r="BZ46" s="68">
        <v>0</v>
      </c>
      <c r="CA46" s="67">
        <v>0</v>
      </c>
      <c r="CB46" s="67">
        <v>32</v>
      </c>
      <c r="CC46" s="68">
        <v>2009</v>
      </c>
      <c r="CD46" s="67">
        <v>0</v>
      </c>
      <c r="CE46" s="67">
        <v>0</v>
      </c>
      <c r="CF46" s="70">
        <v>0</v>
      </c>
      <c r="CG46" s="71">
        <f t="shared" si="5"/>
        <v>1039047</v>
      </c>
      <c r="CH46" s="72">
        <v>0</v>
      </c>
      <c r="CI46" s="73">
        <v>32911</v>
      </c>
      <c r="CJ46" s="72">
        <v>0</v>
      </c>
      <c r="CK46" s="66">
        <v>0</v>
      </c>
      <c r="CL46" s="72">
        <v>0</v>
      </c>
      <c r="CM46" s="72">
        <v>0</v>
      </c>
      <c r="CN46" s="73">
        <v>149241</v>
      </c>
      <c r="CO46" s="71">
        <f t="shared" si="3"/>
        <v>182152</v>
      </c>
      <c r="CP46" s="2">
        <f t="shared" si="4"/>
        <v>1221199</v>
      </c>
      <c r="CQ46" s="54">
        <f>CP46-'Tabuľka dodávok'!CN46</f>
        <v>0</v>
      </c>
    </row>
    <row r="47" spans="1:95" x14ac:dyDescent="0.2">
      <c r="A47" s="156" t="s">
        <v>44</v>
      </c>
      <c r="B47" s="130" t="s">
        <v>233</v>
      </c>
      <c r="C47" s="66">
        <v>0</v>
      </c>
      <c r="D47" s="67">
        <v>0</v>
      </c>
      <c r="E47" s="68">
        <v>0</v>
      </c>
      <c r="F47" s="68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8">
        <v>0</v>
      </c>
      <c r="AC47" s="69">
        <v>0</v>
      </c>
      <c r="AD47" s="67">
        <v>0</v>
      </c>
      <c r="AE47" s="67">
        <v>0</v>
      </c>
      <c r="AF47" s="67">
        <v>0</v>
      </c>
      <c r="AG47" s="68">
        <v>0</v>
      </c>
      <c r="AH47" s="67">
        <v>0</v>
      </c>
      <c r="AI47" s="67">
        <v>0</v>
      </c>
      <c r="AJ47" s="68">
        <v>0</v>
      </c>
      <c r="AK47" s="67">
        <v>0</v>
      </c>
      <c r="AL47" s="67">
        <v>0</v>
      </c>
      <c r="AM47" s="68">
        <v>0</v>
      </c>
      <c r="AN47" s="67">
        <v>0</v>
      </c>
      <c r="AO47" s="67">
        <v>0</v>
      </c>
      <c r="AP47" s="67">
        <v>0</v>
      </c>
      <c r="AQ47" s="67">
        <v>0</v>
      </c>
      <c r="AR47" s="68">
        <v>0</v>
      </c>
      <c r="AS47" s="67">
        <v>0</v>
      </c>
      <c r="AT47" s="68">
        <v>0</v>
      </c>
      <c r="AU47" s="67">
        <v>0</v>
      </c>
      <c r="AV47" s="67">
        <v>0</v>
      </c>
      <c r="AW47" s="67">
        <v>0</v>
      </c>
      <c r="AX47" s="67">
        <v>0</v>
      </c>
      <c r="AY47" s="67">
        <v>0</v>
      </c>
      <c r="AZ47" s="68">
        <v>0</v>
      </c>
      <c r="BA47" s="67">
        <v>0</v>
      </c>
      <c r="BB47" s="67">
        <v>0</v>
      </c>
      <c r="BC47" s="68">
        <v>0</v>
      </c>
      <c r="BD47" s="70">
        <v>0</v>
      </c>
      <c r="BE47" s="67">
        <v>0</v>
      </c>
      <c r="BF47" s="67">
        <v>0</v>
      </c>
      <c r="BG47" s="67">
        <v>0</v>
      </c>
      <c r="BH47" s="67">
        <v>0</v>
      </c>
      <c r="BI47" s="67">
        <v>0</v>
      </c>
      <c r="BJ47" s="67">
        <v>0</v>
      </c>
      <c r="BK47" s="68">
        <v>0</v>
      </c>
      <c r="BL47" s="67">
        <v>0</v>
      </c>
      <c r="BM47" s="67">
        <v>0</v>
      </c>
      <c r="BN47" s="67">
        <v>0</v>
      </c>
      <c r="BO47" s="67">
        <v>0</v>
      </c>
      <c r="BP47" s="67">
        <v>0</v>
      </c>
      <c r="BQ47" s="68">
        <v>0</v>
      </c>
      <c r="BR47" s="67">
        <v>0</v>
      </c>
      <c r="BS47" s="70">
        <v>0</v>
      </c>
      <c r="BT47" s="67">
        <v>0</v>
      </c>
      <c r="BU47" s="67">
        <v>0</v>
      </c>
      <c r="BV47" s="68">
        <v>0</v>
      </c>
      <c r="BW47" s="67">
        <v>0</v>
      </c>
      <c r="BX47" s="67">
        <v>0</v>
      </c>
      <c r="BY47" s="67">
        <v>0</v>
      </c>
      <c r="BZ47" s="68">
        <v>0</v>
      </c>
      <c r="CA47" s="67">
        <v>0</v>
      </c>
      <c r="CB47" s="67">
        <v>0</v>
      </c>
      <c r="CC47" s="68">
        <v>0</v>
      </c>
      <c r="CD47" s="67">
        <v>0</v>
      </c>
      <c r="CE47" s="67">
        <v>0</v>
      </c>
      <c r="CF47" s="70">
        <v>0</v>
      </c>
      <c r="CG47" s="71">
        <f t="shared" si="5"/>
        <v>0</v>
      </c>
      <c r="CH47" s="72">
        <v>0</v>
      </c>
      <c r="CI47" s="73">
        <v>0</v>
      </c>
      <c r="CJ47" s="72">
        <v>0</v>
      </c>
      <c r="CK47" s="66">
        <v>0</v>
      </c>
      <c r="CL47" s="72">
        <v>0</v>
      </c>
      <c r="CM47" s="72">
        <v>0</v>
      </c>
      <c r="CN47" s="73">
        <v>0</v>
      </c>
      <c r="CO47" s="71">
        <f t="shared" si="3"/>
        <v>0</v>
      </c>
      <c r="CP47" s="2">
        <f t="shared" si="4"/>
        <v>0</v>
      </c>
      <c r="CQ47" s="54">
        <f>CP47-'Tabuľka dodávok'!CN47</f>
        <v>0</v>
      </c>
    </row>
    <row r="48" spans="1:95" x14ac:dyDescent="0.2">
      <c r="A48" s="154" t="s">
        <v>45</v>
      </c>
      <c r="B48" s="131" t="s">
        <v>137</v>
      </c>
      <c r="C48" s="74">
        <v>13049</v>
      </c>
      <c r="D48" s="75">
        <v>12344</v>
      </c>
      <c r="E48" s="76">
        <v>151</v>
      </c>
      <c r="F48" s="76">
        <v>35074</v>
      </c>
      <c r="G48" s="75">
        <v>89598</v>
      </c>
      <c r="H48" s="75">
        <v>6026</v>
      </c>
      <c r="I48" s="75">
        <v>2675</v>
      </c>
      <c r="J48" s="75">
        <v>4783</v>
      </c>
      <c r="K48" s="75">
        <v>17802</v>
      </c>
      <c r="L48" s="75">
        <v>29235</v>
      </c>
      <c r="M48" s="75">
        <v>5249</v>
      </c>
      <c r="N48" s="75">
        <v>29066</v>
      </c>
      <c r="O48" s="75">
        <v>22340</v>
      </c>
      <c r="P48" s="75">
        <v>607</v>
      </c>
      <c r="Q48" s="75">
        <v>36405</v>
      </c>
      <c r="R48" s="75">
        <v>44551</v>
      </c>
      <c r="S48" s="75">
        <v>73281</v>
      </c>
      <c r="T48" s="75">
        <v>35614</v>
      </c>
      <c r="U48" s="75">
        <v>4900</v>
      </c>
      <c r="V48" s="75">
        <v>8944</v>
      </c>
      <c r="W48" s="75">
        <v>28202</v>
      </c>
      <c r="X48" s="75">
        <v>20503</v>
      </c>
      <c r="Y48" s="75">
        <v>1047</v>
      </c>
      <c r="Z48" s="75">
        <v>3131</v>
      </c>
      <c r="AA48" s="75">
        <v>1773</v>
      </c>
      <c r="AB48" s="76">
        <v>4159</v>
      </c>
      <c r="AC48" s="77">
        <v>10517</v>
      </c>
      <c r="AD48" s="75">
        <v>8260</v>
      </c>
      <c r="AE48" s="75">
        <v>66</v>
      </c>
      <c r="AF48" s="75">
        <v>19008</v>
      </c>
      <c r="AG48" s="76">
        <v>20</v>
      </c>
      <c r="AH48" s="75">
        <v>30206</v>
      </c>
      <c r="AI48" s="75">
        <v>17959</v>
      </c>
      <c r="AJ48" s="76">
        <v>19304</v>
      </c>
      <c r="AK48" s="75">
        <v>22862</v>
      </c>
      <c r="AL48" s="75">
        <v>262295</v>
      </c>
      <c r="AM48" s="76">
        <v>105900</v>
      </c>
      <c r="AN48" s="75">
        <v>680358</v>
      </c>
      <c r="AO48" s="75">
        <v>415</v>
      </c>
      <c r="AP48" s="75">
        <v>208</v>
      </c>
      <c r="AQ48" s="75">
        <v>587884</v>
      </c>
      <c r="AR48" s="76">
        <v>69471</v>
      </c>
      <c r="AS48" s="75">
        <v>1334</v>
      </c>
      <c r="AT48" s="76">
        <v>1376</v>
      </c>
      <c r="AU48" s="75">
        <v>3583</v>
      </c>
      <c r="AV48" s="75">
        <v>134</v>
      </c>
      <c r="AW48" s="75">
        <v>451</v>
      </c>
      <c r="AX48" s="75">
        <v>2763</v>
      </c>
      <c r="AY48" s="75">
        <v>5840</v>
      </c>
      <c r="AZ48" s="76">
        <v>378</v>
      </c>
      <c r="BA48" s="75">
        <v>1887</v>
      </c>
      <c r="BB48" s="75">
        <v>2571</v>
      </c>
      <c r="BC48" s="76">
        <v>957</v>
      </c>
      <c r="BD48" s="78">
        <v>4008</v>
      </c>
      <c r="BE48" s="75">
        <v>3939</v>
      </c>
      <c r="BF48" s="75">
        <v>4386</v>
      </c>
      <c r="BG48" s="75">
        <v>1970</v>
      </c>
      <c r="BH48" s="75">
        <v>836</v>
      </c>
      <c r="BI48" s="75">
        <v>10691</v>
      </c>
      <c r="BJ48" s="75">
        <v>185</v>
      </c>
      <c r="BK48" s="76">
        <v>77</v>
      </c>
      <c r="BL48" s="75">
        <v>6189</v>
      </c>
      <c r="BM48" s="75">
        <v>1746</v>
      </c>
      <c r="BN48" s="75">
        <v>1846</v>
      </c>
      <c r="BO48" s="75">
        <v>3625</v>
      </c>
      <c r="BP48" s="75">
        <v>3107</v>
      </c>
      <c r="BQ48" s="76">
        <v>50884</v>
      </c>
      <c r="BR48" s="75">
        <v>14201</v>
      </c>
      <c r="BS48" s="78">
        <v>21694</v>
      </c>
      <c r="BT48" s="75">
        <v>973</v>
      </c>
      <c r="BU48" s="75">
        <v>1572</v>
      </c>
      <c r="BV48" s="76">
        <v>12748</v>
      </c>
      <c r="BW48" s="75">
        <v>540</v>
      </c>
      <c r="BX48" s="75">
        <v>767</v>
      </c>
      <c r="BY48" s="75">
        <v>275</v>
      </c>
      <c r="BZ48" s="76">
        <v>1827</v>
      </c>
      <c r="CA48" s="75">
        <v>6975</v>
      </c>
      <c r="CB48" s="75">
        <v>403</v>
      </c>
      <c r="CC48" s="76">
        <v>65</v>
      </c>
      <c r="CD48" s="75">
        <v>0</v>
      </c>
      <c r="CE48" s="75">
        <v>0</v>
      </c>
      <c r="CF48" s="78">
        <v>0</v>
      </c>
      <c r="CG48" s="79">
        <f t="shared" si="5"/>
        <v>2542045</v>
      </c>
      <c r="CH48" s="80">
        <v>1196145</v>
      </c>
      <c r="CI48" s="81">
        <v>612240</v>
      </c>
      <c r="CJ48" s="80">
        <v>0</v>
      </c>
      <c r="CK48" s="74">
        <v>0</v>
      </c>
      <c r="CL48" s="80">
        <v>0</v>
      </c>
      <c r="CM48" s="80">
        <v>0</v>
      </c>
      <c r="CN48" s="81">
        <v>2709909</v>
      </c>
      <c r="CO48" s="79">
        <f t="shared" si="3"/>
        <v>4518294</v>
      </c>
      <c r="CP48" s="3">
        <f t="shared" si="4"/>
        <v>7060339</v>
      </c>
      <c r="CQ48" s="54">
        <f>CP48-'Tabuľka dodávok'!CN48</f>
        <v>0</v>
      </c>
    </row>
    <row r="49" spans="1:95" x14ac:dyDescent="0.2">
      <c r="A49" s="156" t="s">
        <v>46</v>
      </c>
      <c r="B49" s="130" t="s">
        <v>138</v>
      </c>
      <c r="C49" s="66">
        <v>0</v>
      </c>
      <c r="D49" s="67">
        <v>0</v>
      </c>
      <c r="E49" s="68">
        <v>0</v>
      </c>
      <c r="F49" s="68">
        <v>267</v>
      </c>
      <c r="G49" s="67">
        <v>1096</v>
      </c>
      <c r="H49" s="67">
        <v>167</v>
      </c>
      <c r="I49" s="67">
        <v>0</v>
      </c>
      <c r="J49" s="67">
        <v>2148</v>
      </c>
      <c r="K49" s="67">
        <v>0</v>
      </c>
      <c r="L49" s="67">
        <v>0</v>
      </c>
      <c r="M49" s="67">
        <v>0</v>
      </c>
      <c r="N49" s="67">
        <v>1000</v>
      </c>
      <c r="O49" s="67">
        <v>350</v>
      </c>
      <c r="P49" s="67">
        <v>0</v>
      </c>
      <c r="Q49" s="67">
        <v>108</v>
      </c>
      <c r="R49" s="67">
        <v>111</v>
      </c>
      <c r="S49" s="67">
        <v>1359</v>
      </c>
      <c r="T49" s="67">
        <v>238</v>
      </c>
      <c r="U49" s="67">
        <v>217</v>
      </c>
      <c r="V49" s="67">
        <v>48</v>
      </c>
      <c r="W49" s="67">
        <v>96</v>
      </c>
      <c r="X49" s="67">
        <v>81</v>
      </c>
      <c r="Y49" s="67">
        <v>10</v>
      </c>
      <c r="Z49" s="67">
        <v>0</v>
      </c>
      <c r="AA49" s="67">
        <v>26</v>
      </c>
      <c r="AB49" s="68">
        <v>8</v>
      </c>
      <c r="AC49" s="69">
        <v>0</v>
      </c>
      <c r="AD49" s="67">
        <v>0</v>
      </c>
      <c r="AE49" s="67">
        <v>0</v>
      </c>
      <c r="AF49" s="67">
        <v>0</v>
      </c>
      <c r="AG49" s="68">
        <v>0</v>
      </c>
      <c r="AH49" s="67">
        <v>0</v>
      </c>
      <c r="AI49" s="67">
        <v>0</v>
      </c>
      <c r="AJ49" s="68">
        <v>0</v>
      </c>
      <c r="AK49" s="67">
        <v>6</v>
      </c>
      <c r="AL49" s="67">
        <v>208</v>
      </c>
      <c r="AM49" s="68">
        <v>144</v>
      </c>
      <c r="AN49" s="67">
        <v>7676</v>
      </c>
      <c r="AO49" s="67">
        <v>2706</v>
      </c>
      <c r="AP49" s="67">
        <v>0</v>
      </c>
      <c r="AQ49" s="67">
        <v>48930</v>
      </c>
      <c r="AR49" s="68">
        <v>0</v>
      </c>
      <c r="AS49" s="67">
        <v>0</v>
      </c>
      <c r="AT49" s="68">
        <v>0</v>
      </c>
      <c r="AU49" s="67">
        <v>82</v>
      </c>
      <c r="AV49" s="67">
        <v>0</v>
      </c>
      <c r="AW49" s="67">
        <v>0</v>
      </c>
      <c r="AX49" s="67">
        <v>0</v>
      </c>
      <c r="AY49" s="67">
        <v>0</v>
      </c>
      <c r="AZ49" s="68">
        <v>0</v>
      </c>
      <c r="BA49" s="67">
        <v>0</v>
      </c>
      <c r="BB49" s="67">
        <v>0</v>
      </c>
      <c r="BC49" s="68">
        <v>0</v>
      </c>
      <c r="BD49" s="70">
        <v>0</v>
      </c>
      <c r="BE49" s="67">
        <v>0</v>
      </c>
      <c r="BF49" s="67">
        <v>0</v>
      </c>
      <c r="BG49" s="67">
        <v>0</v>
      </c>
      <c r="BH49" s="67">
        <v>0</v>
      </c>
      <c r="BI49" s="67">
        <v>0</v>
      </c>
      <c r="BJ49" s="67">
        <v>0</v>
      </c>
      <c r="BK49" s="68">
        <v>0</v>
      </c>
      <c r="BL49" s="67">
        <v>0</v>
      </c>
      <c r="BM49" s="67">
        <v>0</v>
      </c>
      <c r="BN49" s="67">
        <v>0</v>
      </c>
      <c r="BO49" s="67">
        <v>64</v>
      </c>
      <c r="BP49" s="67">
        <v>0</v>
      </c>
      <c r="BQ49" s="68">
        <v>0</v>
      </c>
      <c r="BR49" s="67">
        <v>673</v>
      </c>
      <c r="BS49" s="70">
        <v>235</v>
      </c>
      <c r="BT49" s="67">
        <v>12</v>
      </c>
      <c r="BU49" s="67">
        <v>437</v>
      </c>
      <c r="BV49" s="68">
        <v>602</v>
      </c>
      <c r="BW49" s="67">
        <v>2</v>
      </c>
      <c r="BX49" s="67">
        <v>8</v>
      </c>
      <c r="BY49" s="67">
        <v>0</v>
      </c>
      <c r="BZ49" s="68">
        <v>0</v>
      </c>
      <c r="CA49" s="67">
        <v>586</v>
      </c>
      <c r="CB49" s="67">
        <v>0</v>
      </c>
      <c r="CC49" s="68">
        <v>0</v>
      </c>
      <c r="CD49" s="67">
        <v>0</v>
      </c>
      <c r="CE49" s="67">
        <v>0</v>
      </c>
      <c r="CF49" s="70">
        <v>0</v>
      </c>
      <c r="CG49" s="71">
        <f t="shared" si="5"/>
        <v>69701</v>
      </c>
      <c r="CH49" s="72">
        <v>3007</v>
      </c>
      <c r="CI49" s="73">
        <v>0</v>
      </c>
      <c r="CJ49" s="72">
        <v>0</v>
      </c>
      <c r="CK49" s="66">
        <v>0</v>
      </c>
      <c r="CL49" s="72">
        <v>0</v>
      </c>
      <c r="CM49" s="72">
        <v>0</v>
      </c>
      <c r="CN49" s="73">
        <v>40855</v>
      </c>
      <c r="CO49" s="71">
        <f t="shared" si="3"/>
        <v>43862</v>
      </c>
      <c r="CP49" s="2">
        <f t="shared" si="4"/>
        <v>113563</v>
      </c>
      <c r="CQ49" s="54">
        <f>CP49-'Tabuľka dodávok'!CN49</f>
        <v>0</v>
      </c>
    </row>
    <row r="50" spans="1:95" x14ac:dyDescent="0.2">
      <c r="A50" s="156" t="s">
        <v>47</v>
      </c>
      <c r="B50" s="130" t="s">
        <v>139</v>
      </c>
      <c r="C50" s="66">
        <v>120</v>
      </c>
      <c r="D50" s="67">
        <v>15</v>
      </c>
      <c r="E50" s="68">
        <v>0</v>
      </c>
      <c r="F50" s="68">
        <v>0</v>
      </c>
      <c r="G50" s="67">
        <v>130</v>
      </c>
      <c r="H50" s="67">
        <v>29</v>
      </c>
      <c r="I50" s="67">
        <v>5</v>
      </c>
      <c r="J50" s="67">
        <v>4436</v>
      </c>
      <c r="K50" s="67">
        <v>16</v>
      </c>
      <c r="L50" s="67">
        <v>43</v>
      </c>
      <c r="M50" s="67">
        <v>10</v>
      </c>
      <c r="N50" s="67">
        <v>317</v>
      </c>
      <c r="O50" s="67">
        <v>62</v>
      </c>
      <c r="P50" s="67">
        <v>37</v>
      </c>
      <c r="Q50" s="67">
        <v>323</v>
      </c>
      <c r="R50" s="67">
        <v>97</v>
      </c>
      <c r="S50" s="67">
        <v>56</v>
      </c>
      <c r="T50" s="67">
        <v>1224</v>
      </c>
      <c r="U50" s="67">
        <v>422</v>
      </c>
      <c r="V50" s="67">
        <v>417</v>
      </c>
      <c r="W50" s="67">
        <v>1105</v>
      </c>
      <c r="X50" s="67">
        <v>992</v>
      </c>
      <c r="Y50" s="67">
        <v>324</v>
      </c>
      <c r="Z50" s="67">
        <v>2</v>
      </c>
      <c r="AA50" s="67">
        <v>31</v>
      </c>
      <c r="AB50" s="68">
        <v>814</v>
      </c>
      <c r="AC50" s="69">
        <v>240</v>
      </c>
      <c r="AD50" s="67">
        <v>0</v>
      </c>
      <c r="AE50" s="67">
        <v>0</v>
      </c>
      <c r="AF50" s="67">
        <v>3</v>
      </c>
      <c r="AG50" s="68">
        <v>0</v>
      </c>
      <c r="AH50" s="67">
        <v>147</v>
      </c>
      <c r="AI50" s="67">
        <v>70</v>
      </c>
      <c r="AJ50" s="68">
        <v>122</v>
      </c>
      <c r="AK50" s="67">
        <v>95</v>
      </c>
      <c r="AL50" s="67">
        <v>1142</v>
      </c>
      <c r="AM50" s="68">
        <v>98</v>
      </c>
      <c r="AN50" s="67">
        <v>182</v>
      </c>
      <c r="AO50" s="67">
        <v>1</v>
      </c>
      <c r="AP50" s="67">
        <v>42480</v>
      </c>
      <c r="AQ50" s="67">
        <v>22017</v>
      </c>
      <c r="AR50" s="68">
        <v>102</v>
      </c>
      <c r="AS50" s="67">
        <v>15</v>
      </c>
      <c r="AT50" s="68">
        <v>805</v>
      </c>
      <c r="AU50" s="67">
        <v>97</v>
      </c>
      <c r="AV50" s="67">
        <v>87</v>
      </c>
      <c r="AW50" s="67">
        <v>0</v>
      </c>
      <c r="AX50" s="67">
        <v>434</v>
      </c>
      <c r="AY50" s="67">
        <v>1556</v>
      </c>
      <c r="AZ50" s="68">
        <v>179</v>
      </c>
      <c r="BA50" s="67">
        <v>30</v>
      </c>
      <c r="BB50" s="67">
        <v>182</v>
      </c>
      <c r="BC50" s="68">
        <v>58</v>
      </c>
      <c r="BD50" s="70">
        <v>192</v>
      </c>
      <c r="BE50" s="67">
        <v>1642</v>
      </c>
      <c r="BF50" s="67">
        <v>1111</v>
      </c>
      <c r="BG50" s="67">
        <v>252</v>
      </c>
      <c r="BH50" s="67">
        <v>292</v>
      </c>
      <c r="BI50" s="67">
        <v>1722</v>
      </c>
      <c r="BJ50" s="67">
        <v>70</v>
      </c>
      <c r="BK50" s="68">
        <v>882</v>
      </c>
      <c r="BL50" s="67">
        <v>13</v>
      </c>
      <c r="BM50" s="67">
        <v>2</v>
      </c>
      <c r="BN50" s="67">
        <v>58584</v>
      </c>
      <c r="BO50" s="67">
        <v>3</v>
      </c>
      <c r="BP50" s="67">
        <v>260</v>
      </c>
      <c r="BQ50" s="68">
        <v>172</v>
      </c>
      <c r="BR50" s="67">
        <v>169</v>
      </c>
      <c r="BS50" s="70">
        <v>5793</v>
      </c>
      <c r="BT50" s="67">
        <v>160</v>
      </c>
      <c r="BU50" s="67">
        <v>115</v>
      </c>
      <c r="BV50" s="68">
        <v>96</v>
      </c>
      <c r="BW50" s="67">
        <v>78</v>
      </c>
      <c r="BX50" s="67">
        <v>27</v>
      </c>
      <c r="BY50" s="67">
        <v>29</v>
      </c>
      <c r="BZ50" s="68">
        <v>6</v>
      </c>
      <c r="CA50" s="67">
        <v>1514</v>
      </c>
      <c r="CB50" s="67">
        <v>0</v>
      </c>
      <c r="CC50" s="68">
        <v>0</v>
      </c>
      <c r="CD50" s="67">
        <v>0</v>
      </c>
      <c r="CE50" s="67">
        <v>0</v>
      </c>
      <c r="CF50" s="70">
        <v>0</v>
      </c>
      <c r="CG50" s="71">
        <f t="shared" si="5"/>
        <v>154353</v>
      </c>
      <c r="CH50" s="72">
        <v>126189</v>
      </c>
      <c r="CI50" s="73">
        <v>0</v>
      </c>
      <c r="CJ50" s="72">
        <v>0</v>
      </c>
      <c r="CK50" s="66">
        <v>0</v>
      </c>
      <c r="CL50" s="72">
        <v>0</v>
      </c>
      <c r="CM50" s="72">
        <v>0</v>
      </c>
      <c r="CN50" s="73">
        <v>55246</v>
      </c>
      <c r="CO50" s="71">
        <f t="shared" si="3"/>
        <v>181435</v>
      </c>
      <c r="CP50" s="2">
        <f t="shared" si="4"/>
        <v>335788</v>
      </c>
      <c r="CQ50" s="54">
        <f>CP50-'Tabuľka dodávok'!CN50</f>
        <v>0</v>
      </c>
    </row>
    <row r="51" spans="1:95" x14ac:dyDescent="0.2">
      <c r="A51" s="156" t="s">
        <v>48</v>
      </c>
      <c r="B51" s="130" t="s">
        <v>234</v>
      </c>
      <c r="C51" s="66">
        <v>13009</v>
      </c>
      <c r="D51" s="67">
        <v>1490</v>
      </c>
      <c r="E51" s="68">
        <v>92</v>
      </c>
      <c r="F51" s="68">
        <v>3610</v>
      </c>
      <c r="G51" s="67">
        <v>38721</v>
      </c>
      <c r="H51" s="67">
        <v>810</v>
      </c>
      <c r="I51" s="67">
        <v>454</v>
      </c>
      <c r="J51" s="67">
        <v>177</v>
      </c>
      <c r="K51" s="67">
        <v>1045</v>
      </c>
      <c r="L51" s="67">
        <v>8662</v>
      </c>
      <c r="M51" s="67">
        <v>89</v>
      </c>
      <c r="N51" s="67">
        <v>108104</v>
      </c>
      <c r="O51" s="67">
        <v>11030</v>
      </c>
      <c r="P51" s="67">
        <v>194</v>
      </c>
      <c r="Q51" s="67">
        <v>33391</v>
      </c>
      <c r="R51" s="67">
        <v>6773</v>
      </c>
      <c r="S51" s="67">
        <v>50786</v>
      </c>
      <c r="T51" s="67">
        <v>5890</v>
      </c>
      <c r="U51" s="67">
        <v>4062</v>
      </c>
      <c r="V51" s="67">
        <v>1716</v>
      </c>
      <c r="W51" s="67">
        <v>3980</v>
      </c>
      <c r="X51" s="67">
        <v>9407</v>
      </c>
      <c r="Y51" s="67">
        <v>220</v>
      </c>
      <c r="Z51" s="67">
        <v>36</v>
      </c>
      <c r="AA51" s="67">
        <v>143</v>
      </c>
      <c r="AB51" s="68">
        <v>5102</v>
      </c>
      <c r="AC51" s="69">
        <v>121884</v>
      </c>
      <c r="AD51" s="67">
        <v>832</v>
      </c>
      <c r="AE51" s="67">
        <v>289</v>
      </c>
      <c r="AF51" s="67">
        <v>17985</v>
      </c>
      <c r="AG51" s="68">
        <v>90</v>
      </c>
      <c r="AH51" s="67">
        <v>1652</v>
      </c>
      <c r="AI51" s="67">
        <v>705</v>
      </c>
      <c r="AJ51" s="68">
        <v>23726</v>
      </c>
      <c r="AK51" s="67">
        <v>18627</v>
      </c>
      <c r="AL51" s="67">
        <v>229331</v>
      </c>
      <c r="AM51" s="68">
        <v>32727</v>
      </c>
      <c r="AN51" s="67">
        <v>328317</v>
      </c>
      <c r="AO51" s="67">
        <v>9337</v>
      </c>
      <c r="AP51" s="67">
        <v>11640</v>
      </c>
      <c r="AQ51" s="67">
        <v>1336886</v>
      </c>
      <c r="AR51" s="68">
        <v>4578</v>
      </c>
      <c r="AS51" s="67">
        <v>7956</v>
      </c>
      <c r="AT51" s="68">
        <v>4253</v>
      </c>
      <c r="AU51" s="67">
        <v>217</v>
      </c>
      <c r="AV51" s="67">
        <v>17</v>
      </c>
      <c r="AW51" s="67">
        <v>0</v>
      </c>
      <c r="AX51" s="67">
        <v>5291</v>
      </c>
      <c r="AY51" s="67">
        <v>16972</v>
      </c>
      <c r="AZ51" s="68">
        <v>167</v>
      </c>
      <c r="BA51" s="67">
        <v>2545</v>
      </c>
      <c r="BB51" s="67">
        <v>702</v>
      </c>
      <c r="BC51" s="68">
        <v>174</v>
      </c>
      <c r="BD51" s="70">
        <v>15651</v>
      </c>
      <c r="BE51" s="67">
        <v>601</v>
      </c>
      <c r="BF51" s="67">
        <v>1039</v>
      </c>
      <c r="BG51" s="67">
        <v>15770</v>
      </c>
      <c r="BH51" s="67">
        <v>107</v>
      </c>
      <c r="BI51" s="67">
        <v>4042</v>
      </c>
      <c r="BJ51" s="67">
        <v>9587</v>
      </c>
      <c r="BK51" s="68">
        <v>0</v>
      </c>
      <c r="BL51" s="67">
        <v>9451</v>
      </c>
      <c r="BM51" s="67">
        <v>810</v>
      </c>
      <c r="BN51" s="67">
        <v>2763</v>
      </c>
      <c r="BO51" s="67">
        <v>0</v>
      </c>
      <c r="BP51" s="67">
        <v>205</v>
      </c>
      <c r="BQ51" s="68">
        <v>7847</v>
      </c>
      <c r="BR51" s="67">
        <v>72503</v>
      </c>
      <c r="BS51" s="70">
        <v>5762</v>
      </c>
      <c r="BT51" s="67">
        <v>210</v>
      </c>
      <c r="BU51" s="67">
        <v>261</v>
      </c>
      <c r="BV51" s="68">
        <v>1</v>
      </c>
      <c r="BW51" s="67">
        <v>4</v>
      </c>
      <c r="BX51" s="67">
        <v>18</v>
      </c>
      <c r="BY51" s="67">
        <v>0</v>
      </c>
      <c r="BZ51" s="68">
        <v>15</v>
      </c>
      <c r="CA51" s="67">
        <v>27</v>
      </c>
      <c r="CB51" s="67">
        <v>23</v>
      </c>
      <c r="CC51" s="68">
        <v>8</v>
      </c>
      <c r="CD51" s="67">
        <v>0</v>
      </c>
      <c r="CE51" s="67">
        <v>0</v>
      </c>
      <c r="CF51" s="70">
        <v>0</v>
      </c>
      <c r="CG51" s="71">
        <f t="shared" si="5"/>
        <v>2632598</v>
      </c>
      <c r="CH51" s="72">
        <v>125875</v>
      </c>
      <c r="CI51" s="73">
        <v>760584</v>
      </c>
      <c r="CJ51" s="72">
        <v>0</v>
      </c>
      <c r="CK51" s="66">
        <v>0</v>
      </c>
      <c r="CL51" s="72">
        <v>0</v>
      </c>
      <c r="CM51" s="72">
        <v>0</v>
      </c>
      <c r="CN51" s="73">
        <v>147746</v>
      </c>
      <c r="CO51" s="71">
        <f t="shared" si="3"/>
        <v>1034205</v>
      </c>
      <c r="CP51" s="2">
        <f t="shared" si="4"/>
        <v>3666803</v>
      </c>
      <c r="CQ51" s="54">
        <f>CP51-'Tabuľka dodávok'!CN51</f>
        <v>0</v>
      </c>
    </row>
    <row r="52" spans="1:95" x14ac:dyDescent="0.2">
      <c r="A52" s="156" t="s">
        <v>49</v>
      </c>
      <c r="B52" s="130" t="s">
        <v>235</v>
      </c>
      <c r="C52" s="66">
        <v>1694</v>
      </c>
      <c r="D52" s="67">
        <v>137</v>
      </c>
      <c r="E52" s="68">
        <v>4</v>
      </c>
      <c r="F52" s="68">
        <v>226</v>
      </c>
      <c r="G52" s="67">
        <v>4105</v>
      </c>
      <c r="H52" s="67">
        <v>651</v>
      </c>
      <c r="I52" s="67">
        <v>1299</v>
      </c>
      <c r="J52" s="67">
        <v>903</v>
      </c>
      <c r="K52" s="67">
        <v>241</v>
      </c>
      <c r="L52" s="67">
        <v>645</v>
      </c>
      <c r="M52" s="67">
        <v>1818</v>
      </c>
      <c r="N52" s="67">
        <v>1100</v>
      </c>
      <c r="O52" s="67">
        <v>518</v>
      </c>
      <c r="P52" s="67">
        <v>115</v>
      </c>
      <c r="Q52" s="67">
        <v>614</v>
      </c>
      <c r="R52" s="67">
        <v>646</v>
      </c>
      <c r="S52" s="67">
        <v>735</v>
      </c>
      <c r="T52" s="67">
        <v>1554</v>
      </c>
      <c r="U52" s="67">
        <v>1711</v>
      </c>
      <c r="V52" s="67">
        <v>516</v>
      </c>
      <c r="W52" s="67">
        <v>2096</v>
      </c>
      <c r="X52" s="67">
        <v>3852</v>
      </c>
      <c r="Y52" s="67">
        <v>772</v>
      </c>
      <c r="Z52" s="67">
        <v>294</v>
      </c>
      <c r="AA52" s="67">
        <v>596</v>
      </c>
      <c r="AB52" s="68">
        <v>654</v>
      </c>
      <c r="AC52" s="69">
        <v>10366</v>
      </c>
      <c r="AD52" s="67">
        <v>5489</v>
      </c>
      <c r="AE52" s="67">
        <v>38</v>
      </c>
      <c r="AF52" s="67">
        <v>532</v>
      </c>
      <c r="AG52" s="68">
        <v>7</v>
      </c>
      <c r="AH52" s="67">
        <v>711</v>
      </c>
      <c r="AI52" s="67">
        <v>266</v>
      </c>
      <c r="AJ52" s="68">
        <v>2317</v>
      </c>
      <c r="AK52" s="67">
        <v>2466</v>
      </c>
      <c r="AL52" s="67">
        <v>24782</v>
      </c>
      <c r="AM52" s="68">
        <v>41200</v>
      </c>
      <c r="AN52" s="67">
        <v>4474</v>
      </c>
      <c r="AO52" s="67">
        <v>4</v>
      </c>
      <c r="AP52" s="67">
        <v>0</v>
      </c>
      <c r="AQ52" s="67">
        <v>989</v>
      </c>
      <c r="AR52" s="68">
        <v>283145</v>
      </c>
      <c r="AS52" s="67">
        <v>242</v>
      </c>
      <c r="AT52" s="68">
        <v>1850</v>
      </c>
      <c r="AU52" s="67">
        <v>7842</v>
      </c>
      <c r="AV52" s="67">
        <v>174</v>
      </c>
      <c r="AW52" s="67">
        <v>6102</v>
      </c>
      <c r="AX52" s="67">
        <v>31184</v>
      </c>
      <c r="AY52" s="67">
        <v>1527</v>
      </c>
      <c r="AZ52" s="68">
        <v>1901</v>
      </c>
      <c r="BA52" s="67">
        <v>17989</v>
      </c>
      <c r="BB52" s="67">
        <v>50794</v>
      </c>
      <c r="BC52" s="68">
        <v>4008</v>
      </c>
      <c r="BD52" s="70">
        <v>1839</v>
      </c>
      <c r="BE52" s="67">
        <v>540</v>
      </c>
      <c r="BF52" s="67">
        <v>930</v>
      </c>
      <c r="BG52" s="67">
        <v>1451</v>
      </c>
      <c r="BH52" s="67">
        <v>302</v>
      </c>
      <c r="BI52" s="67">
        <v>1007</v>
      </c>
      <c r="BJ52" s="67">
        <v>315</v>
      </c>
      <c r="BK52" s="68">
        <v>53</v>
      </c>
      <c r="BL52" s="67">
        <v>291</v>
      </c>
      <c r="BM52" s="67">
        <v>135</v>
      </c>
      <c r="BN52" s="67">
        <v>2481</v>
      </c>
      <c r="BO52" s="67">
        <v>804</v>
      </c>
      <c r="BP52" s="67">
        <v>55</v>
      </c>
      <c r="BQ52" s="68">
        <v>5011</v>
      </c>
      <c r="BR52" s="67">
        <v>27078</v>
      </c>
      <c r="BS52" s="70">
        <v>1124</v>
      </c>
      <c r="BT52" s="67">
        <v>1237</v>
      </c>
      <c r="BU52" s="67">
        <v>79</v>
      </c>
      <c r="BV52" s="68">
        <v>86</v>
      </c>
      <c r="BW52" s="67">
        <v>87</v>
      </c>
      <c r="BX52" s="67">
        <v>2309</v>
      </c>
      <c r="BY52" s="67">
        <v>1662</v>
      </c>
      <c r="BZ52" s="68">
        <v>50</v>
      </c>
      <c r="CA52" s="67">
        <v>526</v>
      </c>
      <c r="CB52" s="67">
        <v>1</v>
      </c>
      <c r="CC52" s="68">
        <v>156</v>
      </c>
      <c r="CD52" s="67">
        <v>0</v>
      </c>
      <c r="CE52" s="67">
        <v>0</v>
      </c>
      <c r="CF52" s="70">
        <v>0</v>
      </c>
      <c r="CG52" s="71">
        <f t="shared" si="5"/>
        <v>577504</v>
      </c>
      <c r="CH52" s="72">
        <v>106803</v>
      </c>
      <c r="CI52" s="73">
        <v>0</v>
      </c>
      <c r="CJ52" s="72">
        <v>0</v>
      </c>
      <c r="CK52" s="66">
        <v>0</v>
      </c>
      <c r="CL52" s="72">
        <v>0</v>
      </c>
      <c r="CM52" s="72">
        <v>0</v>
      </c>
      <c r="CN52" s="73">
        <v>100574</v>
      </c>
      <c r="CO52" s="71">
        <f t="shared" si="3"/>
        <v>207377</v>
      </c>
      <c r="CP52" s="2">
        <f t="shared" si="4"/>
        <v>784881</v>
      </c>
      <c r="CQ52" s="54">
        <f>CP52-'Tabuľka dodávok'!CN52</f>
        <v>0</v>
      </c>
    </row>
    <row r="53" spans="1:95" x14ac:dyDescent="0.2">
      <c r="A53" s="154" t="s">
        <v>50</v>
      </c>
      <c r="B53" s="131" t="s">
        <v>236</v>
      </c>
      <c r="C53" s="74">
        <v>605</v>
      </c>
      <c r="D53" s="75">
        <v>197</v>
      </c>
      <c r="E53" s="76">
        <v>0</v>
      </c>
      <c r="F53" s="76">
        <v>351</v>
      </c>
      <c r="G53" s="75">
        <v>4453</v>
      </c>
      <c r="H53" s="75">
        <v>193</v>
      </c>
      <c r="I53" s="75">
        <v>113</v>
      </c>
      <c r="J53" s="75">
        <v>245</v>
      </c>
      <c r="K53" s="75">
        <v>538</v>
      </c>
      <c r="L53" s="75">
        <v>446</v>
      </c>
      <c r="M53" s="75">
        <v>193</v>
      </c>
      <c r="N53" s="75">
        <v>1032</v>
      </c>
      <c r="O53" s="75">
        <v>985</v>
      </c>
      <c r="P53" s="75">
        <v>293</v>
      </c>
      <c r="Q53" s="75">
        <v>1040</v>
      </c>
      <c r="R53" s="75">
        <v>680</v>
      </c>
      <c r="S53" s="75">
        <v>793</v>
      </c>
      <c r="T53" s="75">
        <v>7025</v>
      </c>
      <c r="U53" s="75">
        <v>1381</v>
      </c>
      <c r="V53" s="75">
        <v>2155</v>
      </c>
      <c r="W53" s="75">
        <v>4716</v>
      </c>
      <c r="X53" s="75">
        <v>4149</v>
      </c>
      <c r="Y53" s="75">
        <v>495</v>
      </c>
      <c r="Z53" s="75">
        <v>250</v>
      </c>
      <c r="AA53" s="75">
        <v>487</v>
      </c>
      <c r="AB53" s="76">
        <v>6226</v>
      </c>
      <c r="AC53" s="77">
        <v>107</v>
      </c>
      <c r="AD53" s="75">
        <v>60</v>
      </c>
      <c r="AE53" s="75">
        <v>57</v>
      </c>
      <c r="AF53" s="75">
        <v>414</v>
      </c>
      <c r="AG53" s="76">
        <v>1</v>
      </c>
      <c r="AH53" s="75">
        <v>6337</v>
      </c>
      <c r="AI53" s="75">
        <v>5694</v>
      </c>
      <c r="AJ53" s="76">
        <v>10970</v>
      </c>
      <c r="AK53" s="75">
        <v>3674</v>
      </c>
      <c r="AL53" s="75">
        <v>23870</v>
      </c>
      <c r="AM53" s="76">
        <v>11522</v>
      </c>
      <c r="AN53" s="75">
        <v>11701</v>
      </c>
      <c r="AO53" s="75">
        <v>83</v>
      </c>
      <c r="AP53" s="75">
        <v>361</v>
      </c>
      <c r="AQ53" s="75">
        <v>4511</v>
      </c>
      <c r="AR53" s="76">
        <v>41</v>
      </c>
      <c r="AS53" s="75">
        <v>18793</v>
      </c>
      <c r="AT53" s="76">
        <v>6179</v>
      </c>
      <c r="AU53" s="75">
        <v>461</v>
      </c>
      <c r="AV53" s="75">
        <v>294</v>
      </c>
      <c r="AW53" s="75">
        <v>103</v>
      </c>
      <c r="AX53" s="75">
        <v>597</v>
      </c>
      <c r="AY53" s="75">
        <v>10446</v>
      </c>
      <c r="AZ53" s="76">
        <v>1342</v>
      </c>
      <c r="BA53" s="75">
        <v>821</v>
      </c>
      <c r="BB53" s="75">
        <v>3927</v>
      </c>
      <c r="BC53" s="76">
        <v>2135</v>
      </c>
      <c r="BD53" s="78">
        <v>4672</v>
      </c>
      <c r="BE53" s="75">
        <v>8711</v>
      </c>
      <c r="BF53" s="75">
        <v>5421</v>
      </c>
      <c r="BG53" s="75">
        <v>4515</v>
      </c>
      <c r="BH53" s="75">
        <v>994</v>
      </c>
      <c r="BI53" s="75">
        <v>6454</v>
      </c>
      <c r="BJ53" s="75">
        <v>533</v>
      </c>
      <c r="BK53" s="76">
        <v>13374</v>
      </c>
      <c r="BL53" s="75">
        <v>276</v>
      </c>
      <c r="BM53" s="75">
        <v>4035</v>
      </c>
      <c r="BN53" s="75">
        <v>71158</v>
      </c>
      <c r="BO53" s="75">
        <v>523</v>
      </c>
      <c r="BP53" s="75">
        <v>1020</v>
      </c>
      <c r="BQ53" s="76">
        <v>1594</v>
      </c>
      <c r="BR53" s="75">
        <v>15189</v>
      </c>
      <c r="BS53" s="78">
        <v>9434</v>
      </c>
      <c r="BT53" s="75">
        <v>7313</v>
      </c>
      <c r="BU53" s="75">
        <v>220</v>
      </c>
      <c r="BV53" s="76">
        <v>767</v>
      </c>
      <c r="BW53" s="75">
        <v>439</v>
      </c>
      <c r="BX53" s="75">
        <v>168</v>
      </c>
      <c r="BY53" s="75">
        <v>701</v>
      </c>
      <c r="BZ53" s="76">
        <v>1046</v>
      </c>
      <c r="CA53" s="75">
        <v>35</v>
      </c>
      <c r="CB53" s="75">
        <v>0</v>
      </c>
      <c r="CC53" s="76">
        <v>1</v>
      </c>
      <c r="CD53" s="75">
        <v>0</v>
      </c>
      <c r="CE53" s="75">
        <v>0</v>
      </c>
      <c r="CF53" s="78">
        <v>0</v>
      </c>
      <c r="CG53" s="79">
        <f t="shared" si="5"/>
        <v>322135</v>
      </c>
      <c r="CH53" s="80">
        <v>571743</v>
      </c>
      <c r="CI53" s="81">
        <v>13116</v>
      </c>
      <c r="CJ53" s="80">
        <v>0</v>
      </c>
      <c r="CK53" s="74">
        <v>0</v>
      </c>
      <c r="CL53" s="80">
        <v>0</v>
      </c>
      <c r="CM53" s="80">
        <v>0</v>
      </c>
      <c r="CN53" s="81">
        <v>203948</v>
      </c>
      <c r="CO53" s="79">
        <f t="shared" si="3"/>
        <v>788807</v>
      </c>
      <c r="CP53" s="3">
        <f t="shared" si="4"/>
        <v>1110942</v>
      </c>
      <c r="CQ53" s="54">
        <f>CP53-'Tabuľka dodávok'!CN53</f>
        <v>0</v>
      </c>
    </row>
    <row r="54" spans="1:95" x14ac:dyDescent="0.2">
      <c r="A54" s="156" t="s">
        <v>51</v>
      </c>
      <c r="B54" s="130" t="s">
        <v>237</v>
      </c>
      <c r="C54" s="66">
        <v>89</v>
      </c>
      <c r="D54" s="67">
        <v>2</v>
      </c>
      <c r="E54" s="68">
        <v>0</v>
      </c>
      <c r="F54" s="68">
        <v>0</v>
      </c>
      <c r="G54" s="67">
        <v>299</v>
      </c>
      <c r="H54" s="67">
        <v>9</v>
      </c>
      <c r="I54" s="67">
        <v>12</v>
      </c>
      <c r="J54" s="67">
        <v>3</v>
      </c>
      <c r="K54" s="67">
        <v>57</v>
      </c>
      <c r="L54" s="67">
        <v>17</v>
      </c>
      <c r="M54" s="67">
        <v>2</v>
      </c>
      <c r="N54" s="67">
        <v>0</v>
      </c>
      <c r="O54" s="67">
        <v>58</v>
      </c>
      <c r="P54" s="67">
        <v>7</v>
      </c>
      <c r="Q54" s="67">
        <v>43</v>
      </c>
      <c r="R54" s="67">
        <v>382</v>
      </c>
      <c r="S54" s="67">
        <v>7</v>
      </c>
      <c r="T54" s="67">
        <v>157</v>
      </c>
      <c r="U54" s="67">
        <v>43</v>
      </c>
      <c r="V54" s="67">
        <v>108</v>
      </c>
      <c r="W54" s="67">
        <v>198</v>
      </c>
      <c r="X54" s="67">
        <v>438</v>
      </c>
      <c r="Y54" s="67">
        <v>9</v>
      </c>
      <c r="Z54" s="67">
        <v>13</v>
      </c>
      <c r="AA54" s="67">
        <v>11</v>
      </c>
      <c r="AB54" s="68">
        <v>92</v>
      </c>
      <c r="AC54" s="69">
        <v>10</v>
      </c>
      <c r="AD54" s="67">
        <v>38</v>
      </c>
      <c r="AE54" s="67">
        <v>0</v>
      </c>
      <c r="AF54" s="67">
        <v>146</v>
      </c>
      <c r="AG54" s="68">
        <v>0</v>
      </c>
      <c r="AH54" s="67">
        <v>534</v>
      </c>
      <c r="AI54" s="67">
        <v>683</v>
      </c>
      <c r="AJ54" s="68">
        <v>1145</v>
      </c>
      <c r="AK54" s="67">
        <v>6423</v>
      </c>
      <c r="AL54" s="67">
        <v>589</v>
      </c>
      <c r="AM54" s="68">
        <v>1492</v>
      </c>
      <c r="AN54" s="67">
        <v>18063</v>
      </c>
      <c r="AO54" s="67">
        <v>0</v>
      </c>
      <c r="AP54" s="67">
        <v>21</v>
      </c>
      <c r="AQ54" s="67">
        <v>1316</v>
      </c>
      <c r="AR54" s="68">
        <v>43</v>
      </c>
      <c r="AS54" s="67">
        <v>1788</v>
      </c>
      <c r="AT54" s="68">
        <v>867</v>
      </c>
      <c r="AU54" s="67">
        <v>150</v>
      </c>
      <c r="AV54" s="67">
        <v>43</v>
      </c>
      <c r="AW54" s="67">
        <v>0</v>
      </c>
      <c r="AX54" s="67">
        <v>6</v>
      </c>
      <c r="AY54" s="67">
        <v>496</v>
      </c>
      <c r="AZ54" s="68">
        <v>88</v>
      </c>
      <c r="BA54" s="67">
        <v>253</v>
      </c>
      <c r="BB54" s="67">
        <v>248</v>
      </c>
      <c r="BC54" s="68">
        <v>23</v>
      </c>
      <c r="BD54" s="70">
        <v>579</v>
      </c>
      <c r="BE54" s="67">
        <v>305</v>
      </c>
      <c r="BF54" s="67">
        <v>58</v>
      </c>
      <c r="BG54" s="67">
        <v>79</v>
      </c>
      <c r="BH54" s="67">
        <v>105</v>
      </c>
      <c r="BI54" s="67">
        <v>135</v>
      </c>
      <c r="BJ54" s="67">
        <v>32</v>
      </c>
      <c r="BK54" s="68">
        <v>0</v>
      </c>
      <c r="BL54" s="67">
        <v>89</v>
      </c>
      <c r="BM54" s="67">
        <v>0</v>
      </c>
      <c r="BN54" s="67">
        <v>1645</v>
      </c>
      <c r="BO54" s="67">
        <v>31</v>
      </c>
      <c r="BP54" s="67">
        <v>465</v>
      </c>
      <c r="BQ54" s="68">
        <v>210</v>
      </c>
      <c r="BR54" s="67">
        <v>9461</v>
      </c>
      <c r="BS54" s="70">
        <v>7305</v>
      </c>
      <c r="BT54" s="67">
        <v>2495</v>
      </c>
      <c r="BU54" s="67">
        <v>2392</v>
      </c>
      <c r="BV54" s="68">
        <v>197</v>
      </c>
      <c r="BW54" s="67">
        <v>222</v>
      </c>
      <c r="BX54" s="67">
        <v>247</v>
      </c>
      <c r="BY54" s="67">
        <v>12</v>
      </c>
      <c r="BZ54" s="68">
        <v>635</v>
      </c>
      <c r="CA54" s="67">
        <v>12</v>
      </c>
      <c r="CB54" s="67">
        <v>0</v>
      </c>
      <c r="CC54" s="68">
        <v>3</v>
      </c>
      <c r="CD54" s="67">
        <v>0</v>
      </c>
      <c r="CE54" s="67">
        <v>0</v>
      </c>
      <c r="CF54" s="70">
        <v>0</v>
      </c>
      <c r="CG54" s="71">
        <f t="shared" si="5"/>
        <v>63235</v>
      </c>
      <c r="CH54" s="72">
        <v>1670329</v>
      </c>
      <c r="CI54" s="73">
        <v>4930</v>
      </c>
      <c r="CJ54" s="72">
        <v>0</v>
      </c>
      <c r="CK54" s="66">
        <v>0</v>
      </c>
      <c r="CL54" s="72">
        <v>0</v>
      </c>
      <c r="CM54" s="72">
        <v>0</v>
      </c>
      <c r="CN54" s="73">
        <v>539029</v>
      </c>
      <c r="CO54" s="71">
        <f t="shared" si="3"/>
        <v>2214288</v>
      </c>
      <c r="CP54" s="2">
        <f t="shared" si="4"/>
        <v>2277523</v>
      </c>
      <c r="CQ54" s="54">
        <f>CP54-'Tabuľka dodávok'!CN54</f>
        <v>0</v>
      </c>
    </row>
    <row r="55" spans="1:95" x14ac:dyDescent="0.2">
      <c r="A55" s="154" t="s">
        <v>52</v>
      </c>
      <c r="B55" s="131" t="s">
        <v>238</v>
      </c>
      <c r="C55" s="74">
        <v>309</v>
      </c>
      <c r="D55" s="75">
        <v>190</v>
      </c>
      <c r="E55" s="76">
        <v>0</v>
      </c>
      <c r="F55" s="76">
        <v>78</v>
      </c>
      <c r="G55" s="75">
        <v>644</v>
      </c>
      <c r="H55" s="75">
        <v>85</v>
      </c>
      <c r="I55" s="75">
        <v>27</v>
      </c>
      <c r="J55" s="75">
        <v>194</v>
      </c>
      <c r="K55" s="75">
        <v>20</v>
      </c>
      <c r="L55" s="75">
        <v>5</v>
      </c>
      <c r="M55" s="75">
        <v>242</v>
      </c>
      <c r="N55" s="75">
        <v>0</v>
      </c>
      <c r="O55" s="75">
        <v>171</v>
      </c>
      <c r="P55" s="75">
        <v>6</v>
      </c>
      <c r="Q55" s="75">
        <v>229</v>
      </c>
      <c r="R55" s="75">
        <v>194</v>
      </c>
      <c r="S55" s="75">
        <v>1101</v>
      </c>
      <c r="T55" s="75">
        <v>350</v>
      </c>
      <c r="U55" s="75">
        <v>510</v>
      </c>
      <c r="V55" s="75">
        <v>1537</v>
      </c>
      <c r="W55" s="75">
        <v>682</v>
      </c>
      <c r="X55" s="75">
        <v>273</v>
      </c>
      <c r="Y55" s="75">
        <v>3</v>
      </c>
      <c r="Z55" s="75">
        <v>11</v>
      </c>
      <c r="AA55" s="75">
        <v>47</v>
      </c>
      <c r="AB55" s="76">
        <v>63</v>
      </c>
      <c r="AC55" s="77">
        <v>691</v>
      </c>
      <c r="AD55" s="75">
        <v>477</v>
      </c>
      <c r="AE55" s="75">
        <v>0</v>
      </c>
      <c r="AF55" s="75">
        <v>83</v>
      </c>
      <c r="AG55" s="76">
        <v>6</v>
      </c>
      <c r="AH55" s="75">
        <v>166</v>
      </c>
      <c r="AI55" s="75">
        <v>292</v>
      </c>
      <c r="AJ55" s="76">
        <v>71</v>
      </c>
      <c r="AK55" s="75">
        <v>573</v>
      </c>
      <c r="AL55" s="75">
        <v>6159</v>
      </c>
      <c r="AM55" s="76">
        <v>4806</v>
      </c>
      <c r="AN55" s="75">
        <v>966</v>
      </c>
      <c r="AO55" s="75">
        <v>1</v>
      </c>
      <c r="AP55" s="75">
        <v>0</v>
      </c>
      <c r="AQ55" s="75">
        <v>159</v>
      </c>
      <c r="AR55" s="76">
        <v>305</v>
      </c>
      <c r="AS55" s="75">
        <v>58</v>
      </c>
      <c r="AT55" s="76">
        <v>488</v>
      </c>
      <c r="AU55" s="75">
        <v>13943</v>
      </c>
      <c r="AV55" s="75">
        <v>121</v>
      </c>
      <c r="AW55" s="75">
        <v>1798</v>
      </c>
      <c r="AX55" s="75">
        <v>2355</v>
      </c>
      <c r="AY55" s="75">
        <v>81708</v>
      </c>
      <c r="AZ55" s="76">
        <v>1746</v>
      </c>
      <c r="BA55" s="75">
        <v>4751</v>
      </c>
      <c r="BB55" s="75">
        <v>2596</v>
      </c>
      <c r="BC55" s="76">
        <v>971</v>
      </c>
      <c r="BD55" s="78">
        <v>1720</v>
      </c>
      <c r="BE55" s="75">
        <v>1167</v>
      </c>
      <c r="BF55" s="75">
        <v>1089</v>
      </c>
      <c r="BG55" s="75">
        <v>832</v>
      </c>
      <c r="BH55" s="75">
        <v>1240</v>
      </c>
      <c r="BI55" s="75">
        <v>913</v>
      </c>
      <c r="BJ55" s="75">
        <v>570</v>
      </c>
      <c r="BK55" s="76">
        <v>13</v>
      </c>
      <c r="BL55" s="75">
        <v>85</v>
      </c>
      <c r="BM55" s="75">
        <v>13</v>
      </c>
      <c r="BN55" s="75">
        <v>484</v>
      </c>
      <c r="BO55" s="75">
        <v>23</v>
      </c>
      <c r="BP55" s="75">
        <v>39</v>
      </c>
      <c r="BQ55" s="76">
        <v>186</v>
      </c>
      <c r="BR55" s="75">
        <v>23181</v>
      </c>
      <c r="BS55" s="78">
        <v>10990</v>
      </c>
      <c r="BT55" s="75">
        <v>964</v>
      </c>
      <c r="BU55" s="75">
        <v>399</v>
      </c>
      <c r="BV55" s="76">
        <v>47</v>
      </c>
      <c r="BW55" s="75">
        <v>185</v>
      </c>
      <c r="BX55" s="75">
        <v>1188</v>
      </c>
      <c r="BY55" s="75">
        <v>954</v>
      </c>
      <c r="BZ55" s="76">
        <v>475</v>
      </c>
      <c r="CA55" s="75">
        <v>541</v>
      </c>
      <c r="CB55" s="75">
        <v>1</v>
      </c>
      <c r="CC55" s="76">
        <v>61</v>
      </c>
      <c r="CD55" s="75">
        <v>0</v>
      </c>
      <c r="CE55" s="75">
        <v>0</v>
      </c>
      <c r="CF55" s="78">
        <v>0</v>
      </c>
      <c r="CG55" s="79">
        <f t="shared" si="5"/>
        <v>179621</v>
      </c>
      <c r="CH55" s="80">
        <v>440045</v>
      </c>
      <c r="CI55" s="81">
        <v>8529</v>
      </c>
      <c r="CJ55" s="80">
        <v>0</v>
      </c>
      <c r="CK55" s="74">
        <v>144214</v>
      </c>
      <c r="CL55" s="80">
        <v>-13717</v>
      </c>
      <c r="CM55" s="80">
        <v>0</v>
      </c>
      <c r="CN55" s="81">
        <v>180141</v>
      </c>
      <c r="CO55" s="79">
        <f t="shared" si="3"/>
        <v>759212</v>
      </c>
      <c r="CP55" s="3">
        <f t="shared" si="4"/>
        <v>938833</v>
      </c>
      <c r="CQ55" s="54">
        <f>CP55-'Tabuľka dodávok'!CN55</f>
        <v>0</v>
      </c>
    </row>
    <row r="56" spans="1:95" x14ac:dyDescent="0.2">
      <c r="A56" s="156" t="s">
        <v>53</v>
      </c>
      <c r="B56" s="130" t="s">
        <v>239</v>
      </c>
      <c r="C56" s="66">
        <v>0</v>
      </c>
      <c r="D56" s="67">
        <v>0</v>
      </c>
      <c r="E56" s="68">
        <v>0</v>
      </c>
      <c r="F56" s="68">
        <v>0</v>
      </c>
      <c r="G56" s="67">
        <v>0</v>
      </c>
      <c r="H56" s="67">
        <v>0</v>
      </c>
      <c r="I56" s="67">
        <v>0</v>
      </c>
      <c r="J56" s="67">
        <v>0</v>
      </c>
      <c r="K56" s="67">
        <v>0</v>
      </c>
      <c r="L56" s="67">
        <v>0</v>
      </c>
      <c r="M56" s="67">
        <v>391</v>
      </c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2814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147</v>
      </c>
      <c r="AB56" s="68">
        <v>0</v>
      </c>
      <c r="AC56" s="69">
        <v>0</v>
      </c>
      <c r="AD56" s="67">
        <v>0</v>
      </c>
      <c r="AE56" s="67">
        <v>0</v>
      </c>
      <c r="AF56" s="67">
        <v>44</v>
      </c>
      <c r="AG56" s="68">
        <v>0</v>
      </c>
      <c r="AH56" s="67">
        <v>0</v>
      </c>
      <c r="AI56" s="67">
        <v>0</v>
      </c>
      <c r="AJ56" s="68">
        <v>0</v>
      </c>
      <c r="AK56" s="67">
        <v>0</v>
      </c>
      <c r="AL56" s="67">
        <v>15</v>
      </c>
      <c r="AM56" s="68">
        <v>0</v>
      </c>
      <c r="AN56" s="67">
        <v>0</v>
      </c>
      <c r="AO56" s="67">
        <v>0</v>
      </c>
      <c r="AP56" s="67">
        <v>0</v>
      </c>
      <c r="AQ56" s="67">
        <v>0</v>
      </c>
      <c r="AR56" s="68">
        <v>0</v>
      </c>
      <c r="AS56" s="67">
        <v>169</v>
      </c>
      <c r="AT56" s="68">
        <v>0</v>
      </c>
      <c r="AU56" s="67">
        <v>330</v>
      </c>
      <c r="AV56" s="67">
        <v>83529</v>
      </c>
      <c r="AW56" s="67">
        <v>24411</v>
      </c>
      <c r="AX56" s="67">
        <v>6416</v>
      </c>
      <c r="AY56" s="67">
        <v>0</v>
      </c>
      <c r="AZ56" s="68">
        <v>647</v>
      </c>
      <c r="BA56" s="67">
        <v>39</v>
      </c>
      <c r="BB56" s="67">
        <v>0</v>
      </c>
      <c r="BC56" s="68">
        <v>60</v>
      </c>
      <c r="BD56" s="70">
        <v>0</v>
      </c>
      <c r="BE56" s="67">
        <v>4424</v>
      </c>
      <c r="BF56" s="67">
        <v>56</v>
      </c>
      <c r="BG56" s="67">
        <v>4</v>
      </c>
      <c r="BH56" s="67">
        <v>137</v>
      </c>
      <c r="BI56" s="67">
        <v>1671</v>
      </c>
      <c r="BJ56" s="67">
        <v>14</v>
      </c>
      <c r="BK56" s="68">
        <v>0</v>
      </c>
      <c r="BL56" s="67">
        <v>0</v>
      </c>
      <c r="BM56" s="67">
        <v>0</v>
      </c>
      <c r="BN56" s="67">
        <v>0</v>
      </c>
      <c r="BO56" s="67">
        <v>0</v>
      </c>
      <c r="BP56" s="67">
        <v>0</v>
      </c>
      <c r="BQ56" s="68">
        <v>0</v>
      </c>
      <c r="BR56" s="67">
        <v>735</v>
      </c>
      <c r="BS56" s="70">
        <v>904</v>
      </c>
      <c r="BT56" s="67">
        <v>0</v>
      </c>
      <c r="BU56" s="67">
        <v>1032</v>
      </c>
      <c r="BV56" s="68">
        <v>230</v>
      </c>
      <c r="BW56" s="67">
        <v>1290</v>
      </c>
      <c r="BX56" s="67">
        <v>1625</v>
      </c>
      <c r="BY56" s="67">
        <v>0</v>
      </c>
      <c r="BZ56" s="68">
        <v>160</v>
      </c>
      <c r="CA56" s="67">
        <v>89</v>
      </c>
      <c r="CB56" s="67">
        <v>0</v>
      </c>
      <c r="CC56" s="68">
        <v>0</v>
      </c>
      <c r="CD56" s="67">
        <v>0</v>
      </c>
      <c r="CE56" s="67">
        <v>0</v>
      </c>
      <c r="CF56" s="70">
        <v>0</v>
      </c>
      <c r="CG56" s="71">
        <f t="shared" si="5"/>
        <v>131383</v>
      </c>
      <c r="CH56" s="72">
        <v>92755</v>
      </c>
      <c r="CI56" s="73">
        <v>0</v>
      </c>
      <c r="CJ56" s="72">
        <v>0</v>
      </c>
      <c r="CK56" s="66">
        <v>79975</v>
      </c>
      <c r="CL56" s="72">
        <v>66</v>
      </c>
      <c r="CM56" s="72">
        <v>0</v>
      </c>
      <c r="CN56" s="73">
        <v>59218</v>
      </c>
      <c r="CO56" s="71">
        <f t="shared" si="3"/>
        <v>232014</v>
      </c>
      <c r="CP56" s="2">
        <f t="shared" si="4"/>
        <v>363397</v>
      </c>
      <c r="CQ56" s="54">
        <f>CP56-'Tabuľka dodávok'!CN56</f>
        <v>0</v>
      </c>
    </row>
    <row r="57" spans="1:95" x14ac:dyDescent="0.2">
      <c r="A57" s="156" t="s">
        <v>54</v>
      </c>
      <c r="B57" s="130" t="s">
        <v>240</v>
      </c>
      <c r="C57" s="66">
        <v>1</v>
      </c>
      <c r="D57" s="67">
        <v>0</v>
      </c>
      <c r="E57" s="68">
        <v>0</v>
      </c>
      <c r="F57" s="68">
        <v>0</v>
      </c>
      <c r="G57" s="67">
        <v>1</v>
      </c>
      <c r="H57" s="67">
        <v>0</v>
      </c>
      <c r="I57" s="67">
        <v>1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1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67">
        <v>0</v>
      </c>
      <c r="AB57" s="68">
        <v>0</v>
      </c>
      <c r="AC57" s="69">
        <v>0</v>
      </c>
      <c r="AD57" s="67">
        <v>1</v>
      </c>
      <c r="AE57" s="67">
        <v>0</v>
      </c>
      <c r="AF57" s="67">
        <v>2</v>
      </c>
      <c r="AG57" s="68">
        <v>0</v>
      </c>
      <c r="AH57" s="67">
        <v>0</v>
      </c>
      <c r="AI57" s="67">
        <v>0</v>
      </c>
      <c r="AJ57" s="68">
        <v>2</v>
      </c>
      <c r="AK57" s="67">
        <v>0</v>
      </c>
      <c r="AL57" s="67">
        <v>3</v>
      </c>
      <c r="AM57" s="68">
        <v>2</v>
      </c>
      <c r="AN57" s="67">
        <v>0</v>
      </c>
      <c r="AO57" s="67">
        <v>0</v>
      </c>
      <c r="AP57" s="67">
        <v>0</v>
      </c>
      <c r="AQ57" s="67">
        <v>1</v>
      </c>
      <c r="AR57" s="68">
        <v>0</v>
      </c>
      <c r="AS57" s="67">
        <v>4</v>
      </c>
      <c r="AT57" s="68">
        <v>0</v>
      </c>
      <c r="AU57" s="67">
        <v>0</v>
      </c>
      <c r="AV57" s="67">
        <v>6673</v>
      </c>
      <c r="AW57" s="67">
        <v>4039</v>
      </c>
      <c r="AX57" s="67">
        <v>67</v>
      </c>
      <c r="AY57" s="67">
        <v>0</v>
      </c>
      <c r="AZ57" s="68">
        <v>0</v>
      </c>
      <c r="BA57" s="67">
        <v>0</v>
      </c>
      <c r="BB57" s="67">
        <v>0</v>
      </c>
      <c r="BC57" s="68">
        <v>0</v>
      </c>
      <c r="BD57" s="70">
        <v>2</v>
      </c>
      <c r="BE57" s="67">
        <v>0</v>
      </c>
      <c r="BF57" s="67">
        <v>0</v>
      </c>
      <c r="BG57" s="67">
        <v>0</v>
      </c>
      <c r="BH57" s="67">
        <v>13</v>
      </c>
      <c r="BI57" s="67">
        <v>0</v>
      </c>
      <c r="BJ57" s="67">
        <v>0</v>
      </c>
      <c r="BK57" s="68">
        <v>0</v>
      </c>
      <c r="BL57" s="67">
        <v>0</v>
      </c>
      <c r="BM57" s="67">
        <v>0</v>
      </c>
      <c r="BN57" s="67">
        <v>0</v>
      </c>
      <c r="BO57" s="67">
        <v>1</v>
      </c>
      <c r="BP57" s="67">
        <v>0</v>
      </c>
      <c r="BQ57" s="68">
        <v>0</v>
      </c>
      <c r="BR57" s="67">
        <v>31475</v>
      </c>
      <c r="BS57" s="70">
        <v>3686</v>
      </c>
      <c r="BT57" s="67">
        <v>227</v>
      </c>
      <c r="BU57" s="67">
        <v>220</v>
      </c>
      <c r="BV57" s="68">
        <v>19</v>
      </c>
      <c r="BW57" s="67">
        <v>1</v>
      </c>
      <c r="BX57" s="67">
        <v>42</v>
      </c>
      <c r="BY57" s="67">
        <v>1117</v>
      </c>
      <c r="BZ57" s="68">
        <v>9</v>
      </c>
      <c r="CA57" s="67">
        <v>39</v>
      </c>
      <c r="CB57" s="67">
        <v>0</v>
      </c>
      <c r="CC57" s="68">
        <v>0</v>
      </c>
      <c r="CD57" s="67">
        <v>0</v>
      </c>
      <c r="CE57" s="67">
        <v>0</v>
      </c>
      <c r="CF57" s="70">
        <v>0</v>
      </c>
      <c r="CG57" s="71">
        <f t="shared" si="5"/>
        <v>47649</v>
      </c>
      <c r="CH57" s="72">
        <v>139832</v>
      </c>
      <c r="CI57" s="73">
        <v>123165</v>
      </c>
      <c r="CJ57" s="72">
        <v>0</v>
      </c>
      <c r="CK57" s="66">
        <v>0</v>
      </c>
      <c r="CL57" s="72">
        <v>0</v>
      </c>
      <c r="CM57" s="72">
        <v>0</v>
      </c>
      <c r="CN57" s="73">
        <v>34003</v>
      </c>
      <c r="CO57" s="71">
        <f t="shared" si="3"/>
        <v>297000</v>
      </c>
      <c r="CP57" s="2">
        <f t="shared" si="4"/>
        <v>344649</v>
      </c>
      <c r="CQ57" s="54">
        <f>CP57-'Tabuľka dodávok'!CN57</f>
        <v>0</v>
      </c>
    </row>
    <row r="58" spans="1:95" x14ac:dyDescent="0.2">
      <c r="A58" s="156" t="s">
        <v>55</v>
      </c>
      <c r="B58" s="130" t="s">
        <v>147</v>
      </c>
      <c r="C58" s="66">
        <v>3071</v>
      </c>
      <c r="D58" s="67">
        <v>846</v>
      </c>
      <c r="E58" s="68">
        <v>23</v>
      </c>
      <c r="F58" s="68">
        <v>304</v>
      </c>
      <c r="G58" s="67">
        <v>6493</v>
      </c>
      <c r="H58" s="67">
        <v>557</v>
      </c>
      <c r="I58" s="67">
        <v>862</v>
      </c>
      <c r="J58" s="67">
        <v>508</v>
      </c>
      <c r="K58" s="67">
        <v>1670</v>
      </c>
      <c r="L58" s="67">
        <v>1416</v>
      </c>
      <c r="M58" s="67">
        <v>647</v>
      </c>
      <c r="N58" s="67">
        <v>698</v>
      </c>
      <c r="O58" s="67">
        <v>868</v>
      </c>
      <c r="P58" s="67">
        <v>146</v>
      </c>
      <c r="Q58" s="67">
        <v>1858</v>
      </c>
      <c r="R58" s="67">
        <v>1098</v>
      </c>
      <c r="S58" s="67">
        <v>2191</v>
      </c>
      <c r="T58" s="67">
        <v>3131</v>
      </c>
      <c r="U58" s="67">
        <v>1059</v>
      </c>
      <c r="V58" s="67">
        <v>1194</v>
      </c>
      <c r="W58" s="67">
        <v>2049</v>
      </c>
      <c r="X58" s="67">
        <v>4532</v>
      </c>
      <c r="Y58" s="67">
        <v>206</v>
      </c>
      <c r="Z58" s="67">
        <v>323</v>
      </c>
      <c r="AA58" s="67">
        <v>466</v>
      </c>
      <c r="AB58" s="68">
        <v>1171</v>
      </c>
      <c r="AC58" s="69">
        <v>6989</v>
      </c>
      <c r="AD58" s="67">
        <v>2259</v>
      </c>
      <c r="AE58" s="67">
        <v>22</v>
      </c>
      <c r="AF58" s="67">
        <v>1200</v>
      </c>
      <c r="AG58" s="68">
        <v>38</v>
      </c>
      <c r="AH58" s="67">
        <v>1784</v>
      </c>
      <c r="AI58" s="67">
        <v>1222</v>
      </c>
      <c r="AJ58" s="68">
        <v>3377</v>
      </c>
      <c r="AK58" s="67">
        <v>5148</v>
      </c>
      <c r="AL58" s="67">
        <v>38028</v>
      </c>
      <c r="AM58" s="68">
        <v>21514</v>
      </c>
      <c r="AN58" s="67">
        <v>10599</v>
      </c>
      <c r="AO58" s="67">
        <v>37</v>
      </c>
      <c r="AP58" s="67">
        <v>108</v>
      </c>
      <c r="AQ58" s="67">
        <v>5064</v>
      </c>
      <c r="AR58" s="68">
        <v>5565</v>
      </c>
      <c r="AS58" s="67">
        <v>2024</v>
      </c>
      <c r="AT58" s="68">
        <v>3542</v>
      </c>
      <c r="AU58" s="67">
        <v>559</v>
      </c>
      <c r="AV58" s="67">
        <v>24684</v>
      </c>
      <c r="AW58" s="67">
        <v>17938</v>
      </c>
      <c r="AX58" s="67">
        <v>264265</v>
      </c>
      <c r="AY58" s="67">
        <v>56060</v>
      </c>
      <c r="AZ58" s="68">
        <v>1212</v>
      </c>
      <c r="BA58" s="67">
        <v>15696</v>
      </c>
      <c r="BB58" s="67">
        <v>6343</v>
      </c>
      <c r="BC58" s="68">
        <v>1058</v>
      </c>
      <c r="BD58" s="70">
        <v>7612</v>
      </c>
      <c r="BE58" s="67">
        <v>7588</v>
      </c>
      <c r="BF58" s="67">
        <v>3758</v>
      </c>
      <c r="BG58" s="67">
        <v>1799</v>
      </c>
      <c r="BH58" s="67">
        <v>794</v>
      </c>
      <c r="BI58" s="67">
        <v>13920</v>
      </c>
      <c r="BJ58" s="67">
        <v>2539</v>
      </c>
      <c r="BK58" s="68">
        <v>41</v>
      </c>
      <c r="BL58" s="67">
        <v>879</v>
      </c>
      <c r="BM58" s="67">
        <v>245</v>
      </c>
      <c r="BN58" s="67">
        <v>1059</v>
      </c>
      <c r="BO58" s="67">
        <v>974</v>
      </c>
      <c r="BP58" s="67">
        <v>1897</v>
      </c>
      <c r="BQ58" s="68">
        <v>2183</v>
      </c>
      <c r="BR58" s="67">
        <v>34652</v>
      </c>
      <c r="BS58" s="70">
        <v>8604</v>
      </c>
      <c r="BT58" s="67">
        <v>3944</v>
      </c>
      <c r="BU58" s="67">
        <v>797</v>
      </c>
      <c r="BV58" s="68">
        <v>304</v>
      </c>
      <c r="BW58" s="67">
        <v>1244</v>
      </c>
      <c r="BX58" s="67">
        <v>735</v>
      </c>
      <c r="BY58" s="67">
        <v>2348</v>
      </c>
      <c r="BZ58" s="68">
        <v>1483</v>
      </c>
      <c r="CA58" s="67">
        <v>4758</v>
      </c>
      <c r="CB58" s="67">
        <v>5</v>
      </c>
      <c r="CC58" s="68">
        <v>111</v>
      </c>
      <c r="CD58" s="67">
        <v>0</v>
      </c>
      <c r="CE58" s="67">
        <v>0</v>
      </c>
      <c r="CF58" s="70">
        <v>0</v>
      </c>
      <c r="CG58" s="71">
        <f t="shared" si="5"/>
        <v>637995</v>
      </c>
      <c r="CH58" s="72">
        <v>1539478</v>
      </c>
      <c r="CI58" s="73">
        <v>9</v>
      </c>
      <c r="CJ58" s="72">
        <v>0</v>
      </c>
      <c r="CK58" s="66">
        <v>0</v>
      </c>
      <c r="CL58" s="72">
        <v>0</v>
      </c>
      <c r="CM58" s="72">
        <v>0</v>
      </c>
      <c r="CN58" s="73">
        <v>366683</v>
      </c>
      <c r="CO58" s="71">
        <f t="shared" si="3"/>
        <v>1906170</v>
      </c>
      <c r="CP58" s="2">
        <f t="shared" si="4"/>
        <v>2544165</v>
      </c>
      <c r="CQ58" s="54">
        <f>CP58-'Tabuľka dodávok'!CN58</f>
        <v>0</v>
      </c>
    </row>
    <row r="59" spans="1:95" x14ac:dyDescent="0.2">
      <c r="A59" s="156" t="s">
        <v>56</v>
      </c>
      <c r="B59" s="130" t="s">
        <v>241</v>
      </c>
      <c r="C59" s="66">
        <v>2384</v>
      </c>
      <c r="D59" s="67">
        <v>1709</v>
      </c>
      <c r="E59" s="68">
        <v>3</v>
      </c>
      <c r="F59" s="68">
        <v>392</v>
      </c>
      <c r="G59" s="67">
        <v>11652</v>
      </c>
      <c r="H59" s="67">
        <v>669</v>
      </c>
      <c r="I59" s="67">
        <v>609</v>
      </c>
      <c r="J59" s="67">
        <v>583</v>
      </c>
      <c r="K59" s="67">
        <v>682</v>
      </c>
      <c r="L59" s="67">
        <v>3585</v>
      </c>
      <c r="M59" s="67">
        <v>3584</v>
      </c>
      <c r="N59" s="67">
        <v>24369</v>
      </c>
      <c r="O59" s="67">
        <v>3477</v>
      </c>
      <c r="P59" s="67">
        <v>808</v>
      </c>
      <c r="Q59" s="67">
        <v>5676</v>
      </c>
      <c r="R59" s="67">
        <v>4368</v>
      </c>
      <c r="S59" s="67">
        <v>11583</v>
      </c>
      <c r="T59" s="67">
        <v>10649</v>
      </c>
      <c r="U59" s="67">
        <v>4771</v>
      </c>
      <c r="V59" s="67">
        <v>2212</v>
      </c>
      <c r="W59" s="67">
        <v>14938</v>
      </c>
      <c r="X59" s="67">
        <v>5195</v>
      </c>
      <c r="Y59" s="67">
        <v>605</v>
      </c>
      <c r="Z59" s="67">
        <v>582</v>
      </c>
      <c r="AA59" s="67">
        <v>901</v>
      </c>
      <c r="AB59" s="68">
        <v>1687</v>
      </c>
      <c r="AC59" s="69">
        <v>36040</v>
      </c>
      <c r="AD59" s="67">
        <v>5411</v>
      </c>
      <c r="AE59" s="67">
        <v>1</v>
      </c>
      <c r="AF59" s="67">
        <v>1111</v>
      </c>
      <c r="AG59" s="68">
        <v>19</v>
      </c>
      <c r="AH59" s="67">
        <v>1714</v>
      </c>
      <c r="AI59" s="67">
        <v>933</v>
      </c>
      <c r="AJ59" s="68">
        <v>2764</v>
      </c>
      <c r="AK59" s="67">
        <v>17927</v>
      </c>
      <c r="AL59" s="67">
        <v>206379</v>
      </c>
      <c r="AM59" s="68">
        <v>83635</v>
      </c>
      <c r="AN59" s="67">
        <v>9026</v>
      </c>
      <c r="AO59" s="67">
        <v>68</v>
      </c>
      <c r="AP59" s="67">
        <v>8</v>
      </c>
      <c r="AQ59" s="67">
        <v>10009</v>
      </c>
      <c r="AR59" s="68">
        <v>9574</v>
      </c>
      <c r="AS59" s="67">
        <v>1453</v>
      </c>
      <c r="AT59" s="68">
        <v>977</v>
      </c>
      <c r="AU59" s="67">
        <v>37024</v>
      </c>
      <c r="AV59" s="67">
        <v>1554</v>
      </c>
      <c r="AW59" s="67">
        <v>65</v>
      </c>
      <c r="AX59" s="67">
        <v>52232</v>
      </c>
      <c r="AY59" s="67">
        <v>633550</v>
      </c>
      <c r="AZ59" s="68">
        <v>89354</v>
      </c>
      <c r="BA59" s="67">
        <v>63094</v>
      </c>
      <c r="BB59" s="67">
        <v>44455</v>
      </c>
      <c r="BC59" s="68">
        <v>25110</v>
      </c>
      <c r="BD59" s="70">
        <v>88195</v>
      </c>
      <c r="BE59" s="67">
        <v>33513</v>
      </c>
      <c r="BF59" s="67">
        <v>113293</v>
      </c>
      <c r="BG59" s="67">
        <v>32283</v>
      </c>
      <c r="BH59" s="67">
        <v>913</v>
      </c>
      <c r="BI59" s="67">
        <v>5578</v>
      </c>
      <c r="BJ59" s="67">
        <v>4568</v>
      </c>
      <c r="BK59" s="68">
        <v>38</v>
      </c>
      <c r="BL59" s="67">
        <v>2982</v>
      </c>
      <c r="BM59" s="67">
        <v>196</v>
      </c>
      <c r="BN59" s="67">
        <v>7177</v>
      </c>
      <c r="BO59" s="67">
        <v>477</v>
      </c>
      <c r="BP59" s="67">
        <v>1423</v>
      </c>
      <c r="BQ59" s="68">
        <v>101626</v>
      </c>
      <c r="BR59" s="67">
        <v>56350</v>
      </c>
      <c r="BS59" s="70">
        <v>10543</v>
      </c>
      <c r="BT59" s="67">
        <v>8354</v>
      </c>
      <c r="BU59" s="67">
        <v>2675</v>
      </c>
      <c r="BV59" s="68">
        <v>2398</v>
      </c>
      <c r="BW59" s="67">
        <v>2837</v>
      </c>
      <c r="BX59" s="67">
        <v>1251</v>
      </c>
      <c r="BY59" s="67">
        <v>27178</v>
      </c>
      <c r="BZ59" s="68">
        <v>8575</v>
      </c>
      <c r="CA59" s="67">
        <v>35888</v>
      </c>
      <c r="CB59" s="67">
        <v>0</v>
      </c>
      <c r="CC59" s="68">
        <v>41</v>
      </c>
      <c r="CD59" s="67">
        <v>0</v>
      </c>
      <c r="CE59" s="67">
        <v>0</v>
      </c>
      <c r="CF59" s="70">
        <v>0</v>
      </c>
      <c r="CG59" s="71">
        <f t="shared" si="5"/>
        <v>1999512</v>
      </c>
      <c r="CH59" s="72">
        <v>0</v>
      </c>
      <c r="CI59" s="73">
        <v>84</v>
      </c>
      <c r="CJ59" s="72">
        <v>0</v>
      </c>
      <c r="CK59" s="66">
        <v>1140539</v>
      </c>
      <c r="CL59" s="72">
        <v>1679</v>
      </c>
      <c r="CM59" s="72">
        <v>0</v>
      </c>
      <c r="CN59" s="73">
        <v>1089118</v>
      </c>
      <c r="CO59" s="71">
        <f t="shared" si="3"/>
        <v>2231420</v>
      </c>
      <c r="CP59" s="2">
        <f t="shared" si="4"/>
        <v>4230932</v>
      </c>
      <c r="CQ59" s="54">
        <f>CP59-'Tabuľka dodávok'!CN59</f>
        <v>0</v>
      </c>
    </row>
    <row r="60" spans="1:95" x14ac:dyDescent="0.2">
      <c r="A60" s="156" t="s">
        <v>57</v>
      </c>
      <c r="B60" s="130" t="s">
        <v>149</v>
      </c>
      <c r="C60" s="66">
        <v>3822</v>
      </c>
      <c r="D60" s="67">
        <v>140</v>
      </c>
      <c r="E60" s="68">
        <v>17</v>
      </c>
      <c r="F60" s="68">
        <v>285</v>
      </c>
      <c r="G60" s="67">
        <v>22180</v>
      </c>
      <c r="H60" s="67">
        <v>46</v>
      </c>
      <c r="I60" s="67">
        <v>836</v>
      </c>
      <c r="J60" s="67">
        <v>216</v>
      </c>
      <c r="K60" s="67">
        <v>1478</v>
      </c>
      <c r="L60" s="67">
        <v>38876</v>
      </c>
      <c r="M60" s="67">
        <v>2791</v>
      </c>
      <c r="N60" s="67">
        <v>0</v>
      </c>
      <c r="O60" s="67">
        <v>951</v>
      </c>
      <c r="P60" s="67">
        <v>0</v>
      </c>
      <c r="Q60" s="67">
        <v>2574</v>
      </c>
      <c r="R60" s="67">
        <v>3437</v>
      </c>
      <c r="S60" s="67">
        <v>9043</v>
      </c>
      <c r="T60" s="67">
        <v>8526</v>
      </c>
      <c r="U60" s="67">
        <v>1287</v>
      </c>
      <c r="V60" s="67">
        <v>10079</v>
      </c>
      <c r="W60" s="67">
        <v>5617</v>
      </c>
      <c r="X60" s="67">
        <v>41341</v>
      </c>
      <c r="Y60" s="67">
        <v>60</v>
      </c>
      <c r="Z60" s="67">
        <v>136</v>
      </c>
      <c r="AA60" s="67">
        <v>512</v>
      </c>
      <c r="AB60" s="68">
        <v>2380</v>
      </c>
      <c r="AC60" s="69">
        <v>19846</v>
      </c>
      <c r="AD60" s="67">
        <v>4238</v>
      </c>
      <c r="AE60" s="67">
        <v>0</v>
      </c>
      <c r="AF60" s="67">
        <v>154</v>
      </c>
      <c r="AG60" s="68">
        <v>0</v>
      </c>
      <c r="AH60" s="67">
        <v>15411</v>
      </c>
      <c r="AI60" s="67">
        <v>324</v>
      </c>
      <c r="AJ60" s="68">
        <v>3327</v>
      </c>
      <c r="AK60" s="67">
        <v>5202</v>
      </c>
      <c r="AL60" s="67">
        <v>44379</v>
      </c>
      <c r="AM60" s="68">
        <v>42272</v>
      </c>
      <c r="AN60" s="67">
        <v>22456</v>
      </c>
      <c r="AO60" s="67">
        <v>0</v>
      </c>
      <c r="AP60" s="67">
        <v>0</v>
      </c>
      <c r="AQ60" s="67">
        <v>4877</v>
      </c>
      <c r="AR60" s="68">
        <v>958</v>
      </c>
      <c r="AS60" s="67">
        <v>8731</v>
      </c>
      <c r="AT60" s="68">
        <v>2536</v>
      </c>
      <c r="AU60" s="67">
        <v>18194</v>
      </c>
      <c r="AV60" s="67">
        <v>22041</v>
      </c>
      <c r="AW60" s="67">
        <v>572</v>
      </c>
      <c r="AX60" s="67">
        <v>68114</v>
      </c>
      <c r="AY60" s="67">
        <v>347175</v>
      </c>
      <c r="AZ60" s="68">
        <v>252093</v>
      </c>
      <c r="BA60" s="67">
        <v>51461</v>
      </c>
      <c r="BB60" s="67">
        <v>6063</v>
      </c>
      <c r="BC60" s="68">
        <v>14009</v>
      </c>
      <c r="BD60" s="70">
        <v>61708</v>
      </c>
      <c r="BE60" s="67">
        <v>7745</v>
      </c>
      <c r="BF60" s="67">
        <v>43814</v>
      </c>
      <c r="BG60" s="67">
        <v>3777</v>
      </c>
      <c r="BH60" s="67">
        <v>120</v>
      </c>
      <c r="BI60" s="67">
        <v>24429</v>
      </c>
      <c r="BJ60" s="67">
        <v>1828</v>
      </c>
      <c r="BK60" s="68">
        <v>0</v>
      </c>
      <c r="BL60" s="67">
        <v>3031</v>
      </c>
      <c r="BM60" s="67">
        <v>803</v>
      </c>
      <c r="BN60" s="67">
        <v>509</v>
      </c>
      <c r="BO60" s="67">
        <v>1875</v>
      </c>
      <c r="BP60" s="67">
        <v>19669</v>
      </c>
      <c r="BQ60" s="68">
        <v>16352</v>
      </c>
      <c r="BR60" s="67">
        <v>42918</v>
      </c>
      <c r="BS60" s="70">
        <v>650</v>
      </c>
      <c r="BT60" s="67">
        <v>2230</v>
      </c>
      <c r="BU60" s="67">
        <v>165</v>
      </c>
      <c r="BV60" s="68">
        <v>9</v>
      </c>
      <c r="BW60" s="67">
        <v>160</v>
      </c>
      <c r="BX60" s="67">
        <v>124</v>
      </c>
      <c r="BY60" s="67">
        <v>49211</v>
      </c>
      <c r="BZ60" s="68">
        <v>15118</v>
      </c>
      <c r="CA60" s="67">
        <v>180</v>
      </c>
      <c r="CB60" s="67">
        <v>0</v>
      </c>
      <c r="CC60" s="68">
        <v>92</v>
      </c>
      <c r="CD60" s="67">
        <v>0</v>
      </c>
      <c r="CE60" s="67">
        <v>0</v>
      </c>
      <c r="CF60" s="70">
        <v>0</v>
      </c>
      <c r="CG60" s="71">
        <f t="shared" si="5"/>
        <v>1407580</v>
      </c>
      <c r="CH60" s="72">
        <v>0</v>
      </c>
      <c r="CI60" s="73">
        <v>104703</v>
      </c>
      <c r="CJ60" s="72">
        <v>0</v>
      </c>
      <c r="CK60" s="66">
        <v>0</v>
      </c>
      <c r="CL60" s="72">
        <v>0</v>
      </c>
      <c r="CM60" s="72">
        <v>0</v>
      </c>
      <c r="CN60" s="73">
        <v>106866</v>
      </c>
      <c r="CO60" s="71">
        <f t="shared" si="3"/>
        <v>211569</v>
      </c>
      <c r="CP60" s="2">
        <f t="shared" si="4"/>
        <v>1619149</v>
      </c>
      <c r="CQ60" s="54">
        <f>CP60-'Tabuľka dodávok'!CN60</f>
        <v>0</v>
      </c>
    </row>
    <row r="61" spans="1:95" x14ac:dyDescent="0.2">
      <c r="A61" s="154" t="s">
        <v>58</v>
      </c>
      <c r="B61" s="131" t="s">
        <v>242</v>
      </c>
      <c r="C61" s="74">
        <v>1051</v>
      </c>
      <c r="D61" s="75">
        <v>26</v>
      </c>
      <c r="E61" s="76">
        <v>0</v>
      </c>
      <c r="F61" s="76">
        <v>88</v>
      </c>
      <c r="G61" s="75">
        <v>5667</v>
      </c>
      <c r="H61" s="75">
        <v>657</v>
      </c>
      <c r="I61" s="75">
        <v>122</v>
      </c>
      <c r="J61" s="75">
        <v>5</v>
      </c>
      <c r="K61" s="75">
        <v>184</v>
      </c>
      <c r="L61" s="75">
        <v>553</v>
      </c>
      <c r="M61" s="75">
        <v>259</v>
      </c>
      <c r="N61" s="75">
        <v>0</v>
      </c>
      <c r="O61" s="75">
        <v>1007</v>
      </c>
      <c r="P61" s="75">
        <v>1</v>
      </c>
      <c r="Q61" s="75">
        <v>7335</v>
      </c>
      <c r="R61" s="75">
        <v>798</v>
      </c>
      <c r="S61" s="75">
        <v>0</v>
      </c>
      <c r="T61" s="75">
        <v>1969</v>
      </c>
      <c r="U61" s="75">
        <v>776</v>
      </c>
      <c r="V61" s="75">
        <v>106</v>
      </c>
      <c r="W61" s="75">
        <v>1939</v>
      </c>
      <c r="X61" s="75">
        <v>3534</v>
      </c>
      <c r="Y61" s="75">
        <v>16</v>
      </c>
      <c r="Z61" s="75">
        <v>1162</v>
      </c>
      <c r="AA61" s="75">
        <v>107</v>
      </c>
      <c r="AB61" s="76">
        <v>1445</v>
      </c>
      <c r="AC61" s="77">
        <v>8110</v>
      </c>
      <c r="AD61" s="75">
        <v>0</v>
      </c>
      <c r="AE61" s="75">
        <v>0</v>
      </c>
      <c r="AF61" s="75">
        <v>279</v>
      </c>
      <c r="AG61" s="76">
        <v>38</v>
      </c>
      <c r="AH61" s="75">
        <v>656</v>
      </c>
      <c r="AI61" s="75">
        <v>381</v>
      </c>
      <c r="AJ61" s="76">
        <v>390</v>
      </c>
      <c r="AK61" s="75">
        <v>8589</v>
      </c>
      <c r="AL61" s="75">
        <v>12515</v>
      </c>
      <c r="AM61" s="76">
        <v>16203</v>
      </c>
      <c r="AN61" s="75">
        <v>28006</v>
      </c>
      <c r="AO61" s="75">
        <v>0</v>
      </c>
      <c r="AP61" s="75">
        <v>0</v>
      </c>
      <c r="AQ61" s="75">
        <v>24202</v>
      </c>
      <c r="AR61" s="76">
        <v>0</v>
      </c>
      <c r="AS61" s="75">
        <v>1044</v>
      </c>
      <c r="AT61" s="76">
        <v>368</v>
      </c>
      <c r="AU61" s="75">
        <v>8</v>
      </c>
      <c r="AV61" s="75">
        <v>12</v>
      </c>
      <c r="AW61" s="75">
        <v>1296</v>
      </c>
      <c r="AX61" s="75">
        <v>0</v>
      </c>
      <c r="AY61" s="75">
        <v>9007</v>
      </c>
      <c r="AZ61" s="76">
        <v>10932</v>
      </c>
      <c r="BA61" s="75">
        <v>514634</v>
      </c>
      <c r="BB61" s="75">
        <v>57688</v>
      </c>
      <c r="BC61" s="76">
        <v>50334</v>
      </c>
      <c r="BD61" s="78">
        <v>2722</v>
      </c>
      <c r="BE61" s="75">
        <v>3</v>
      </c>
      <c r="BF61" s="75">
        <v>403</v>
      </c>
      <c r="BG61" s="75">
        <v>656</v>
      </c>
      <c r="BH61" s="75">
        <v>377</v>
      </c>
      <c r="BI61" s="75">
        <v>22</v>
      </c>
      <c r="BJ61" s="75">
        <v>115</v>
      </c>
      <c r="BK61" s="76">
        <v>0</v>
      </c>
      <c r="BL61" s="75">
        <v>5522</v>
      </c>
      <c r="BM61" s="75">
        <v>0</v>
      </c>
      <c r="BN61" s="75">
        <v>111</v>
      </c>
      <c r="BO61" s="75">
        <v>24</v>
      </c>
      <c r="BP61" s="75">
        <v>12</v>
      </c>
      <c r="BQ61" s="76">
        <v>250</v>
      </c>
      <c r="BR61" s="75">
        <v>8017</v>
      </c>
      <c r="BS61" s="78">
        <v>1060</v>
      </c>
      <c r="BT61" s="75">
        <v>689</v>
      </c>
      <c r="BU61" s="75">
        <v>50</v>
      </c>
      <c r="BV61" s="76">
        <v>6</v>
      </c>
      <c r="BW61" s="75">
        <v>35</v>
      </c>
      <c r="BX61" s="75">
        <v>45</v>
      </c>
      <c r="BY61" s="75">
        <v>14</v>
      </c>
      <c r="BZ61" s="76">
        <v>34</v>
      </c>
      <c r="CA61" s="75">
        <v>4863</v>
      </c>
      <c r="CB61" s="75">
        <v>0</v>
      </c>
      <c r="CC61" s="76">
        <v>0</v>
      </c>
      <c r="CD61" s="75">
        <v>0</v>
      </c>
      <c r="CE61" s="75">
        <v>0</v>
      </c>
      <c r="CF61" s="78">
        <v>0</v>
      </c>
      <c r="CG61" s="79">
        <f t="shared" si="5"/>
        <v>798529</v>
      </c>
      <c r="CH61" s="80">
        <v>401382</v>
      </c>
      <c r="CI61" s="81">
        <v>21258</v>
      </c>
      <c r="CJ61" s="80">
        <v>0</v>
      </c>
      <c r="CK61" s="74">
        <v>0</v>
      </c>
      <c r="CL61" s="80">
        <v>0</v>
      </c>
      <c r="CM61" s="80">
        <v>0</v>
      </c>
      <c r="CN61" s="81">
        <v>119897</v>
      </c>
      <c r="CO61" s="79">
        <f t="shared" si="3"/>
        <v>542537</v>
      </c>
      <c r="CP61" s="3">
        <f t="shared" si="4"/>
        <v>1341066</v>
      </c>
      <c r="CQ61" s="54">
        <f>CP61-'Tabuľka dodávok'!CN61</f>
        <v>0</v>
      </c>
    </row>
    <row r="62" spans="1:95" x14ac:dyDescent="0.2">
      <c r="A62" s="156" t="s">
        <v>59</v>
      </c>
      <c r="B62" s="130" t="s">
        <v>243</v>
      </c>
      <c r="C62" s="66">
        <v>1778</v>
      </c>
      <c r="D62" s="67">
        <v>272</v>
      </c>
      <c r="E62" s="68">
        <v>0</v>
      </c>
      <c r="F62" s="68">
        <v>0</v>
      </c>
      <c r="G62" s="67">
        <v>749</v>
      </c>
      <c r="H62" s="67">
        <v>6</v>
      </c>
      <c r="I62" s="67">
        <v>20</v>
      </c>
      <c r="J62" s="67">
        <v>0</v>
      </c>
      <c r="K62" s="67">
        <v>828</v>
      </c>
      <c r="L62" s="67">
        <v>0</v>
      </c>
      <c r="M62" s="67">
        <v>0</v>
      </c>
      <c r="N62" s="67">
        <v>0</v>
      </c>
      <c r="O62" s="67">
        <v>327</v>
      </c>
      <c r="P62" s="67">
        <v>156</v>
      </c>
      <c r="Q62" s="67">
        <v>354</v>
      </c>
      <c r="R62" s="67">
        <v>3053</v>
      </c>
      <c r="S62" s="67">
        <v>169</v>
      </c>
      <c r="T62" s="67">
        <v>771</v>
      </c>
      <c r="U62" s="67">
        <v>188</v>
      </c>
      <c r="V62" s="67">
        <v>256</v>
      </c>
      <c r="W62" s="67">
        <v>406</v>
      </c>
      <c r="X62" s="67">
        <v>3321</v>
      </c>
      <c r="Y62" s="67">
        <v>167</v>
      </c>
      <c r="Z62" s="67">
        <v>338</v>
      </c>
      <c r="AA62" s="67">
        <v>0</v>
      </c>
      <c r="AB62" s="68">
        <v>99</v>
      </c>
      <c r="AC62" s="69">
        <v>222</v>
      </c>
      <c r="AD62" s="67">
        <v>0</v>
      </c>
      <c r="AE62" s="67">
        <v>0</v>
      </c>
      <c r="AF62" s="67">
        <v>524</v>
      </c>
      <c r="AG62" s="68">
        <v>0</v>
      </c>
      <c r="AH62" s="67">
        <v>333</v>
      </c>
      <c r="AI62" s="67">
        <v>848</v>
      </c>
      <c r="AJ62" s="68">
        <v>1344</v>
      </c>
      <c r="AK62" s="67">
        <v>1941</v>
      </c>
      <c r="AL62" s="67">
        <v>32918</v>
      </c>
      <c r="AM62" s="68">
        <v>2601</v>
      </c>
      <c r="AN62" s="67">
        <v>37360</v>
      </c>
      <c r="AO62" s="67">
        <v>0</v>
      </c>
      <c r="AP62" s="67">
        <v>0</v>
      </c>
      <c r="AQ62" s="67">
        <v>340</v>
      </c>
      <c r="AR62" s="68">
        <v>0</v>
      </c>
      <c r="AS62" s="67">
        <v>499</v>
      </c>
      <c r="AT62" s="68">
        <v>1098</v>
      </c>
      <c r="AU62" s="67">
        <v>0</v>
      </c>
      <c r="AV62" s="67">
        <v>45</v>
      </c>
      <c r="AW62" s="67">
        <v>0</v>
      </c>
      <c r="AX62" s="67">
        <v>2573</v>
      </c>
      <c r="AY62" s="67">
        <v>1475</v>
      </c>
      <c r="AZ62" s="68">
        <v>0</v>
      </c>
      <c r="BA62" s="67">
        <v>12246</v>
      </c>
      <c r="BB62" s="67">
        <v>219085</v>
      </c>
      <c r="BC62" s="68">
        <v>3463</v>
      </c>
      <c r="BD62" s="70">
        <v>0</v>
      </c>
      <c r="BE62" s="67">
        <v>358</v>
      </c>
      <c r="BF62" s="67">
        <v>0</v>
      </c>
      <c r="BG62" s="67">
        <v>985</v>
      </c>
      <c r="BH62" s="67">
        <v>178</v>
      </c>
      <c r="BI62" s="67">
        <v>3740</v>
      </c>
      <c r="BJ62" s="67">
        <v>324</v>
      </c>
      <c r="BK62" s="68">
        <v>0</v>
      </c>
      <c r="BL62" s="67">
        <v>0</v>
      </c>
      <c r="BM62" s="67">
        <v>0</v>
      </c>
      <c r="BN62" s="67">
        <v>51096</v>
      </c>
      <c r="BO62" s="67">
        <v>23</v>
      </c>
      <c r="BP62" s="67">
        <v>38</v>
      </c>
      <c r="BQ62" s="68">
        <v>1967</v>
      </c>
      <c r="BR62" s="67">
        <v>125884</v>
      </c>
      <c r="BS62" s="70">
        <v>3688</v>
      </c>
      <c r="BT62" s="67">
        <v>392</v>
      </c>
      <c r="BU62" s="67">
        <v>137</v>
      </c>
      <c r="BV62" s="68">
        <v>31</v>
      </c>
      <c r="BW62" s="67">
        <v>48</v>
      </c>
      <c r="BX62" s="67">
        <v>59</v>
      </c>
      <c r="BY62" s="67">
        <v>0</v>
      </c>
      <c r="BZ62" s="68">
        <v>322</v>
      </c>
      <c r="CA62" s="67">
        <v>226</v>
      </c>
      <c r="CB62" s="67">
        <v>0</v>
      </c>
      <c r="CC62" s="68">
        <v>41</v>
      </c>
      <c r="CD62" s="67">
        <v>0</v>
      </c>
      <c r="CE62" s="67">
        <v>0</v>
      </c>
      <c r="CF62" s="70">
        <v>0</v>
      </c>
      <c r="CG62" s="71">
        <f t="shared" si="5"/>
        <v>521710</v>
      </c>
      <c r="CH62" s="72">
        <v>788067</v>
      </c>
      <c r="CI62" s="73">
        <v>0</v>
      </c>
      <c r="CJ62" s="72">
        <v>0</v>
      </c>
      <c r="CK62" s="66">
        <v>0</v>
      </c>
      <c r="CL62" s="72">
        <v>0</v>
      </c>
      <c r="CM62" s="72">
        <v>0</v>
      </c>
      <c r="CN62" s="73">
        <v>66192</v>
      </c>
      <c r="CO62" s="71">
        <f t="shared" si="3"/>
        <v>854259</v>
      </c>
      <c r="CP62" s="2">
        <f t="shared" si="4"/>
        <v>1375969</v>
      </c>
      <c r="CQ62" s="54">
        <f>CP62-'Tabuľka dodávok'!CN62</f>
        <v>0</v>
      </c>
    </row>
    <row r="63" spans="1:95" x14ac:dyDescent="0.2">
      <c r="A63" s="156" t="s">
        <v>60</v>
      </c>
      <c r="B63" s="130" t="s">
        <v>244</v>
      </c>
      <c r="C63" s="66">
        <v>1359</v>
      </c>
      <c r="D63" s="67">
        <v>13</v>
      </c>
      <c r="E63" s="68">
        <v>0</v>
      </c>
      <c r="F63" s="68">
        <v>418</v>
      </c>
      <c r="G63" s="67">
        <v>1780</v>
      </c>
      <c r="H63" s="67">
        <v>0</v>
      </c>
      <c r="I63" s="67">
        <v>0</v>
      </c>
      <c r="J63" s="67">
        <v>0</v>
      </c>
      <c r="K63" s="67">
        <v>0</v>
      </c>
      <c r="L63" s="67">
        <v>0</v>
      </c>
      <c r="M63" s="67">
        <v>331</v>
      </c>
      <c r="N63" s="67">
        <v>0</v>
      </c>
      <c r="O63" s="67">
        <v>23</v>
      </c>
      <c r="P63" s="67">
        <v>0</v>
      </c>
      <c r="Q63" s="67">
        <v>0</v>
      </c>
      <c r="R63" s="67">
        <v>98</v>
      </c>
      <c r="S63" s="67">
        <v>38</v>
      </c>
      <c r="T63" s="67">
        <v>848</v>
      </c>
      <c r="U63" s="67">
        <v>51</v>
      </c>
      <c r="V63" s="67">
        <v>18</v>
      </c>
      <c r="W63" s="67">
        <v>4</v>
      </c>
      <c r="X63" s="67">
        <v>94</v>
      </c>
      <c r="Y63" s="67">
        <v>0</v>
      </c>
      <c r="Z63" s="67">
        <v>25</v>
      </c>
      <c r="AA63" s="67">
        <v>0</v>
      </c>
      <c r="AB63" s="68">
        <v>1</v>
      </c>
      <c r="AC63" s="69">
        <v>4539</v>
      </c>
      <c r="AD63" s="67">
        <v>0</v>
      </c>
      <c r="AE63" s="67">
        <v>0</v>
      </c>
      <c r="AF63" s="67">
        <v>1</v>
      </c>
      <c r="AG63" s="68">
        <v>0</v>
      </c>
      <c r="AH63" s="67">
        <v>111</v>
      </c>
      <c r="AI63" s="67">
        <v>63</v>
      </c>
      <c r="AJ63" s="68">
        <v>299</v>
      </c>
      <c r="AK63" s="67">
        <v>693</v>
      </c>
      <c r="AL63" s="67">
        <v>11344</v>
      </c>
      <c r="AM63" s="68">
        <v>624</v>
      </c>
      <c r="AN63" s="67">
        <v>1454</v>
      </c>
      <c r="AO63" s="67">
        <v>0</v>
      </c>
      <c r="AP63" s="67">
        <v>0</v>
      </c>
      <c r="AQ63" s="67">
        <v>53</v>
      </c>
      <c r="AR63" s="68">
        <v>7</v>
      </c>
      <c r="AS63" s="67">
        <v>55</v>
      </c>
      <c r="AT63" s="68">
        <v>0</v>
      </c>
      <c r="AU63" s="67">
        <v>0</v>
      </c>
      <c r="AV63" s="67">
        <v>0</v>
      </c>
      <c r="AW63" s="67">
        <v>0</v>
      </c>
      <c r="AX63" s="67">
        <v>0</v>
      </c>
      <c r="AY63" s="67">
        <v>72</v>
      </c>
      <c r="AZ63" s="68">
        <v>6098</v>
      </c>
      <c r="BA63" s="67">
        <v>20184</v>
      </c>
      <c r="BB63" s="67">
        <v>301245</v>
      </c>
      <c r="BC63" s="68">
        <v>188996</v>
      </c>
      <c r="BD63" s="70">
        <v>32</v>
      </c>
      <c r="BE63" s="67">
        <v>2090</v>
      </c>
      <c r="BF63" s="67">
        <v>3</v>
      </c>
      <c r="BG63" s="67">
        <v>2814</v>
      </c>
      <c r="BH63" s="67">
        <v>38</v>
      </c>
      <c r="BI63" s="67">
        <v>4204</v>
      </c>
      <c r="BJ63" s="67">
        <v>0</v>
      </c>
      <c r="BK63" s="68">
        <v>0</v>
      </c>
      <c r="BL63" s="67">
        <v>61</v>
      </c>
      <c r="BM63" s="67">
        <v>313</v>
      </c>
      <c r="BN63" s="67">
        <v>177</v>
      </c>
      <c r="BO63" s="67">
        <v>7</v>
      </c>
      <c r="BP63" s="67">
        <v>2</v>
      </c>
      <c r="BQ63" s="68">
        <v>37</v>
      </c>
      <c r="BR63" s="67">
        <v>13056</v>
      </c>
      <c r="BS63" s="70">
        <v>291</v>
      </c>
      <c r="BT63" s="67">
        <v>0</v>
      </c>
      <c r="BU63" s="67">
        <v>8</v>
      </c>
      <c r="BV63" s="68">
        <v>4</v>
      </c>
      <c r="BW63" s="67">
        <v>76</v>
      </c>
      <c r="BX63" s="67">
        <v>8</v>
      </c>
      <c r="BY63" s="67">
        <v>0</v>
      </c>
      <c r="BZ63" s="68">
        <v>1250</v>
      </c>
      <c r="CA63" s="67">
        <v>149</v>
      </c>
      <c r="CB63" s="67">
        <v>0</v>
      </c>
      <c r="CC63" s="68">
        <v>0</v>
      </c>
      <c r="CD63" s="67">
        <v>0</v>
      </c>
      <c r="CE63" s="67">
        <v>0</v>
      </c>
      <c r="CF63" s="70">
        <v>0</v>
      </c>
      <c r="CG63" s="71">
        <f t="shared" si="5"/>
        <v>565559</v>
      </c>
      <c r="CH63" s="72">
        <v>237299</v>
      </c>
      <c r="CI63" s="73">
        <v>3531</v>
      </c>
      <c r="CJ63" s="72">
        <v>0</v>
      </c>
      <c r="CK63" s="66">
        <v>0</v>
      </c>
      <c r="CL63" s="72">
        <v>0</v>
      </c>
      <c r="CM63" s="72">
        <v>0</v>
      </c>
      <c r="CN63" s="73">
        <v>13572</v>
      </c>
      <c r="CO63" s="71">
        <f t="shared" si="3"/>
        <v>254402</v>
      </c>
      <c r="CP63" s="2">
        <f t="shared" si="4"/>
        <v>819961</v>
      </c>
      <c r="CQ63" s="54">
        <f>CP63-'Tabuľka dodávok'!CN63</f>
        <v>0</v>
      </c>
    </row>
    <row r="64" spans="1:95" x14ac:dyDescent="0.2">
      <c r="A64" s="158" t="s">
        <v>61</v>
      </c>
      <c r="B64" s="132" t="s">
        <v>245</v>
      </c>
      <c r="C64" s="82">
        <v>83430</v>
      </c>
      <c r="D64" s="83">
        <v>8447</v>
      </c>
      <c r="E64" s="84">
        <v>413</v>
      </c>
      <c r="F64" s="84">
        <v>6914</v>
      </c>
      <c r="G64" s="83">
        <v>78251</v>
      </c>
      <c r="H64" s="83">
        <v>5602</v>
      </c>
      <c r="I64" s="83">
        <v>8485</v>
      </c>
      <c r="J64" s="83">
        <v>6752</v>
      </c>
      <c r="K64" s="83">
        <v>11668</v>
      </c>
      <c r="L64" s="83">
        <v>3612</v>
      </c>
      <c r="M64" s="83">
        <v>7405</v>
      </c>
      <c r="N64" s="83">
        <v>7720</v>
      </c>
      <c r="O64" s="83">
        <v>10526</v>
      </c>
      <c r="P64" s="83">
        <v>938</v>
      </c>
      <c r="Q64" s="83">
        <v>37241</v>
      </c>
      <c r="R64" s="83">
        <v>8544</v>
      </c>
      <c r="S64" s="83">
        <v>12571</v>
      </c>
      <c r="T64" s="83">
        <v>38630</v>
      </c>
      <c r="U64" s="83">
        <v>24460</v>
      </c>
      <c r="V64" s="83">
        <v>15671</v>
      </c>
      <c r="W64" s="83">
        <v>29635</v>
      </c>
      <c r="X64" s="83">
        <v>68553</v>
      </c>
      <c r="Y64" s="83">
        <v>2562</v>
      </c>
      <c r="Z64" s="83">
        <v>3747</v>
      </c>
      <c r="AA64" s="83">
        <v>4825</v>
      </c>
      <c r="AB64" s="84">
        <v>8875</v>
      </c>
      <c r="AC64" s="85">
        <v>50700</v>
      </c>
      <c r="AD64" s="83">
        <v>14172</v>
      </c>
      <c r="AE64" s="83">
        <v>87</v>
      </c>
      <c r="AF64" s="83">
        <v>8146</v>
      </c>
      <c r="AG64" s="84">
        <v>205</v>
      </c>
      <c r="AH64" s="83">
        <v>28069</v>
      </c>
      <c r="AI64" s="83">
        <v>14678</v>
      </c>
      <c r="AJ64" s="84">
        <v>34982</v>
      </c>
      <c r="AK64" s="83">
        <v>57177</v>
      </c>
      <c r="AL64" s="83">
        <v>209160</v>
      </c>
      <c r="AM64" s="84">
        <v>402952</v>
      </c>
      <c r="AN64" s="83">
        <v>85047</v>
      </c>
      <c r="AO64" s="83">
        <v>434</v>
      </c>
      <c r="AP64" s="83">
        <v>264</v>
      </c>
      <c r="AQ64" s="83">
        <v>70070</v>
      </c>
      <c r="AR64" s="84">
        <v>4939</v>
      </c>
      <c r="AS64" s="83">
        <v>34463</v>
      </c>
      <c r="AT64" s="84">
        <v>71711</v>
      </c>
      <c r="AU64" s="83">
        <v>14790</v>
      </c>
      <c r="AV64" s="83">
        <v>7488</v>
      </c>
      <c r="AW64" s="83">
        <v>3361</v>
      </c>
      <c r="AX64" s="83">
        <v>35143</v>
      </c>
      <c r="AY64" s="83">
        <v>85030</v>
      </c>
      <c r="AZ64" s="84">
        <v>5550</v>
      </c>
      <c r="BA64" s="83">
        <v>24721</v>
      </c>
      <c r="BB64" s="83">
        <v>27872</v>
      </c>
      <c r="BC64" s="84">
        <v>8245</v>
      </c>
      <c r="BD64" s="86">
        <v>763688</v>
      </c>
      <c r="BE64" s="83">
        <v>46673</v>
      </c>
      <c r="BF64" s="83">
        <v>63753</v>
      </c>
      <c r="BG64" s="83">
        <v>13972</v>
      </c>
      <c r="BH64" s="83">
        <v>2338</v>
      </c>
      <c r="BI64" s="83">
        <v>132673</v>
      </c>
      <c r="BJ64" s="83">
        <v>14681</v>
      </c>
      <c r="BK64" s="84">
        <v>186</v>
      </c>
      <c r="BL64" s="83">
        <v>6662</v>
      </c>
      <c r="BM64" s="83">
        <v>3783</v>
      </c>
      <c r="BN64" s="83">
        <v>42062</v>
      </c>
      <c r="BO64" s="83">
        <v>5669</v>
      </c>
      <c r="BP64" s="83">
        <v>26578</v>
      </c>
      <c r="BQ64" s="84">
        <v>15545</v>
      </c>
      <c r="BR64" s="83">
        <v>39229</v>
      </c>
      <c r="BS64" s="86">
        <v>14796</v>
      </c>
      <c r="BT64" s="83">
        <v>70167</v>
      </c>
      <c r="BU64" s="83">
        <v>4383</v>
      </c>
      <c r="BV64" s="84">
        <v>1629</v>
      </c>
      <c r="BW64" s="83">
        <v>1469</v>
      </c>
      <c r="BX64" s="83">
        <v>3410</v>
      </c>
      <c r="BY64" s="83">
        <v>42723</v>
      </c>
      <c r="BZ64" s="84">
        <v>15015</v>
      </c>
      <c r="CA64" s="83">
        <v>3182</v>
      </c>
      <c r="CB64" s="83">
        <v>2917</v>
      </c>
      <c r="CC64" s="84">
        <v>10574</v>
      </c>
      <c r="CD64" s="83">
        <v>0</v>
      </c>
      <c r="CE64" s="83">
        <v>0</v>
      </c>
      <c r="CF64" s="86">
        <v>0</v>
      </c>
      <c r="CG64" s="87">
        <f t="shared" si="5"/>
        <v>3142690</v>
      </c>
      <c r="CH64" s="88">
        <v>9144843</v>
      </c>
      <c r="CI64" s="89">
        <v>34826</v>
      </c>
      <c r="CJ64" s="88">
        <v>95645</v>
      </c>
      <c r="CK64" s="82">
        <v>0</v>
      </c>
      <c r="CL64" s="88">
        <v>0</v>
      </c>
      <c r="CM64" s="88">
        <v>0</v>
      </c>
      <c r="CN64" s="89">
        <v>126137</v>
      </c>
      <c r="CO64" s="87">
        <f t="shared" si="3"/>
        <v>9401451</v>
      </c>
      <c r="CP64" s="4">
        <f t="shared" si="4"/>
        <v>12544141</v>
      </c>
      <c r="CQ64" s="54">
        <f>CP64-'Tabuľka dodávok'!CN64</f>
        <v>0</v>
      </c>
    </row>
    <row r="65" spans="1:95" x14ac:dyDescent="0.2">
      <c r="A65" s="156" t="s">
        <v>62</v>
      </c>
      <c r="B65" s="130" t="s">
        <v>246</v>
      </c>
      <c r="C65" s="66">
        <v>24373</v>
      </c>
      <c r="D65" s="67">
        <v>4497</v>
      </c>
      <c r="E65" s="68">
        <v>188</v>
      </c>
      <c r="F65" s="68">
        <v>2752</v>
      </c>
      <c r="G65" s="67">
        <v>25378</v>
      </c>
      <c r="H65" s="67">
        <v>14750</v>
      </c>
      <c r="I65" s="67">
        <v>4079</v>
      </c>
      <c r="J65" s="67">
        <v>2237</v>
      </c>
      <c r="K65" s="67">
        <v>4129</v>
      </c>
      <c r="L65" s="67">
        <v>6136</v>
      </c>
      <c r="M65" s="67">
        <v>3194</v>
      </c>
      <c r="N65" s="67">
        <v>1625</v>
      </c>
      <c r="O65" s="67">
        <v>7982</v>
      </c>
      <c r="P65" s="67">
        <v>1504</v>
      </c>
      <c r="Q65" s="67">
        <v>8260</v>
      </c>
      <c r="R65" s="67">
        <v>7548</v>
      </c>
      <c r="S65" s="67">
        <v>8322</v>
      </c>
      <c r="T65" s="67">
        <v>20372</v>
      </c>
      <c r="U65" s="67">
        <v>3345</v>
      </c>
      <c r="V65" s="67">
        <v>3142</v>
      </c>
      <c r="W65" s="67">
        <v>10177</v>
      </c>
      <c r="X65" s="67">
        <v>30304</v>
      </c>
      <c r="Y65" s="67">
        <v>1394</v>
      </c>
      <c r="Z65" s="67">
        <v>828</v>
      </c>
      <c r="AA65" s="67">
        <v>2331</v>
      </c>
      <c r="AB65" s="68">
        <v>6020</v>
      </c>
      <c r="AC65" s="69">
        <v>37027</v>
      </c>
      <c r="AD65" s="67">
        <v>3253</v>
      </c>
      <c r="AE65" s="67">
        <v>274</v>
      </c>
      <c r="AF65" s="67">
        <v>8952</v>
      </c>
      <c r="AG65" s="68">
        <v>62</v>
      </c>
      <c r="AH65" s="67">
        <v>16898</v>
      </c>
      <c r="AI65" s="67">
        <v>10835</v>
      </c>
      <c r="AJ65" s="68">
        <v>15811</v>
      </c>
      <c r="AK65" s="67">
        <v>40064</v>
      </c>
      <c r="AL65" s="67">
        <v>154803</v>
      </c>
      <c r="AM65" s="68">
        <v>138690</v>
      </c>
      <c r="AN65" s="67">
        <v>31269</v>
      </c>
      <c r="AO65" s="67">
        <v>311</v>
      </c>
      <c r="AP65" s="67">
        <v>267</v>
      </c>
      <c r="AQ65" s="67">
        <v>17995</v>
      </c>
      <c r="AR65" s="68">
        <v>1132</v>
      </c>
      <c r="AS65" s="67">
        <v>8609</v>
      </c>
      <c r="AT65" s="68">
        <v>16980</v>
      </c>
      <c r="AU65" s="67">
        <v>4652</v>
      </c>
      <c r="AV65" s="67">
        <v>3437</v>
      </c>
      <c r="AW65" s="67">
        <v>4212</v>
      </c>
      <c r="AX65" s="67">
        <v>9899</v>
      </c>
      <c r="AY65" s="67">
        <v>37257</v>
      </c>
      <c r="AZ65" s="68">
        <v>6675</v>
      </c>
      <c r="BA65" s="67">
        <v>27717</v>
      </c>
      <c r="BB65" s="67">
        <v>37154</v>
      </c>
      <c r="BC65" s="68">
        <v>11122</v>
      </c>
      <c r="BD65" s="70">
        <v>35976</v>
      </c>
      <c r="BE65" s="67">
        <v>142887</v>
      </c>
      <c r="BF65" s="67">
        <v>74869</v>
      </c>
      <c r="BG65" s="67">
        <v>10764</v>
      </c>
      <c r="BH65" s="67">
        <v>1922</v>
      </c>
      <c r="BI65" s="67">
        <v>20184</v>
      </c>
      <c r="BJ65" s="67">
        <v>1871</v>
      </c>
      <c r="BK65" s="68">
        <v>105</v>
      </c>
      <c r="BL65" s="67">
        <v>1992</v>
      </c>
      <c r="BM65" s="67">
        <v>1757</v>
      </c>
      <c r="BN65" s="67">
        <v>13500</v>
      </c>
      <c r="BO65" s="67">
        <v>4172</v>
      </c>
      <c r="BP65" s="67">
        <v>7649</v>
      </c>
      <c r="BQ65" s="68">
        <v>6981</v>
      </c>
      <c r="BR65" s="67">
        <v>86273</v>
      </c>
      <c r="BS65" s="70">
        <v>11833</v>
      </c>
      <c r="BT65" s="67">
        <v>14065</v>
      </c>
      <c r="BU65" s="67">
        <v>733</v>
      </c>
      <c r="BV65" s="68">
        <v>2025</v>
      </c>
      <c r="BW65" s="67">
        <v>895</v>
      </c>
      <c r="BX65" s="67">
        <v>924</v>
      </c>
      <c r="BY65" s="67">
        <v>9645</v>
      </c>
      <c r="BZ65" s="68">
        <v>5399</v>
      </c>
      <c r="CA65" s="67">
        <v>12648</v>
      </c>
      <c r="CB65" s="67">
        <v>84</v>
      </c>
      <c r="CC65" s="68">
        <v>308</v>
      </c>
      <c r="CD65" s="67">
        <v>0</v>
      </c>
      <c r="CE65" s="67">
        <v>0</v>
      </c>
      <c r="CF65" s="70">
        <v>0</v>
      </c>
      <c r="CG65" s="71">
        <f t="shared" si="5"/>
        <v>1319685</v>
      </c>
      <c r="CH65" s="72">
        <v>24506</v>
      </c>
      <c r="CI65" s="73">
        <v>377</v>
      </c>
      <c r="CJ65" s="72">
        <v>0</v>
      </c>
      <c r="CK65" s="66">
        <v>0</v>
      </c>
      <c r="CL65" s="72">
        <v>4309</v>
      </c>
      <c r="CM65" s="72">
        <v>0</v>
      </c>
      <c r="CN65" s="73">
        <v>865014</v>
      </c>
      <c r="CO65" s="71">
        <f t="shared" si="3"/>
        <v>894206</v>
      </c>
      <c r="CP65" s="2">
        <f t="shared" si="4"/>
        <v>2213891</v>
      </c>
      <c r="CQ65" s="54">
        <f>CP65-'Tabuľka dodávok'!CN65</f>
        <v>0</v>
      </c>
    </row>
    <row r="66" spans="1:95" x14ac:dyDescent="0.2">
      <c r="A66" s="156" t="s">
        <v>63</v>
      </c>
      <c r="B66" s="130" t="s">
        <v>247</v>
      </c>
      <c r="C66" s="66">
        <v>25589</v>
      </c>
      <c r="D66" s="67">
        <v>218</v>
      </c>
      <c r="E66" s="68">
        <v>0</v>
      </c>
      <c r="F66" s="68">
        <v>3097</v>
      </c>
      <c r="G66" s="67">
        <v>61473</v>
      </c>
      <c r="H66" s="67">
        <v>8624</v>
      </c>
      <c r="I66" s="67">
        <v>8083</v>
      </c>
      <c r="J66" s="67">
        <v>2451</v>
      </c>
      <c r="K66" s="67">
        <v>1827</v>
      </c>
      <c r="L66" s="67">
        <v>19336</v>
      </c>
      <c r="M66" s="67">
        <v>753</v>
      </c>
      <c r="N66" s="67">
        <v>3644</v>
      </c>
      <c r="O66" s="67">
        <v>12041</v>
      </c>
      <c r="P66" s="67">
        <v>3867</v>
      </c>
      <c r="Q66" s="67">
        <v>52944</v>
      </c>
      <c r="R66" s="67">
        <v>19751</v>
      </c>
      <c r="S66" s="67">
        <v>61280</v>
      </c>
      <c r="T66" s="67">
        <v>48363</v>
      </c>
      <c r="U66" s="67">
        <v>20627</v>
      </c>
      <c r="V66" s="67">
        <v>13890</v>
      </c>
      <c r="W66" s="67">
        <v>42708</v>
      </c>
      <c r="X66" s="67">
        <v>82742</v>
      </c>
      <c r="Y66" s="67">
        <v>1723</v>
      </c>
      <c r="Z66" s="67">
        <v>1517</v>
      </c>
      <c r="AA66" s="67">
        <v>3716</v>
      </c>
      <c r="AB66" s="68">
        <v>4649</v>
      </c>
      <c r="AC66" s="69">
        <v>50234</v>
      </c>
      <c r="AD66" s="67">
        <v>414</v>
      </c>
      <c r="AE66" s="67">
        <v>0</v>
      </c>
      <c r="AF66" s="67">
        <v>18855</v>
      </c>
      <c r="AG66" s="68">
        <v>29</v>
      </c>
      <c r="AH66" s="67">
        <v>36628</v>
      </c>
      <c r="AI66" s="67">
        <v>7380</v>
      </c>
      <c r="AJ66" s="68">
        <v>6518</v>
      </c>
      <c r="AK66" s="67">
        <v>23013</v>
      </c>
      <c r="AL66" s="67">
        <v>303561</v>
      </c>
      <c r="AM66" s="68">
        <v>107233</v>
      </c>
      <c r="AN66" s="67">
        <v>8528</v>
      </c>
      <c r="AO66" s="67">
        <v>0</v>
      </c>
      <c r="AP66" s="67">
        <v>0</v>
      </c>
      <c r="AQ66" s="67">
        <v>10050</v>
      </c>
      <c r="AR66" s="68">
        <v>1069</v>
      </c>
      <c r="AS66" s="67">
        <v>8174</v>
      </c>
      <c r="AT66" s="68">
        <v>8738</v>
      </c>
      <c r="AU66" s="67">
        <v>2646</v>
      </c>
      <c r="AV66" s="67">
        <v>494</v>
      </c>
      <c r="AW66" s="67">
        <v>526</v>
      </c>
      <c r="AX66" s="67">
        <v>20534</v>
      </c>
      <c r="AY66" s="67">
        <v>23950</v>
      </c>
      <c r="AZ66" s="68">
        <v>6921</v>
      </c>
      <c r="BA66" s="67">
        <v>13017</v>
      </c>
      <c r="BB66" s="67">
        <v>7596</v>
      </c>
      <c r="BC66" s="68">
        <v>2651</v>
      </c>
      <c r="BD66" s="70">
        <v>64071</v>
      </c>
      <c r="BE66" s="67">
        <v>45369</v>
      </c>
      <c r="BF66" s="67">
        <v>569061</v>
      </c>
      <c r="BG66" s="67">
        <v>10409</v>
      </c>
      <c r="BH66" s="67">
        <v>1011</v>
      </c>
      <c r="BI66" s="67">
        <v>26589</v>
      </c>
      <c r="BJ66" s="67">
        <v>10863</v>
      </c>
      <c r="BK66" s="68">
        <v>0</v>
      </c>
      <c r="BL66" s="67">
        <v>1996</v>
      </c>
      <c r="BM66" s="67">
        <v>1235</v>
      </c>
      <c r="BN66" s="67">
        <v>17427</v>
      </c>
      <c r="BO66" s="67">
        <v>3225</v>
      </c>
      <c r="BP66" s="67">
        <v>4795</v>
      </c>
      <c r="BQ66" s="68">
        <v>124729</v>
      </c>
      <c r="BR66" s="67">
        <v>73776</v>
      </c>
      <c r="BS66" s="70">
        <v>2291</v>
      </c>
      <c r="BT66" s="67">
        <v>38345</v>
      </c>
      <c r="BU66" s="67">
        <v>28</v>
      </c>
      <c r="BV66" s="68">
        <v>11345</v>
      </c>
      <c r="BW66" s="67">
        <v>1001</v>
      </c>
      <c r="BX66" s="67">
        <v>370</v>
      </c>
      <c r="BY66" s="67">
        <v>6449</v>
      </c>
      <c r="BZ66" s="68">
        <v>2829</v>
      </c>
      <c r="CA66" s="67">
        <v>199</v>
      </c>
      <c r="CB66" s="67">
        <v>139</v>
      </c>
      <c r="CC66" s="68">
        <v>22</v>
      </c>
      <c r="CD66" s="67">
        <v>0</v>
      </c>
      <c r="CE66" s="67">
        <v>0</v>
      </c>
      <c r="CF66" s="70">
        <v>0</v>
      </c>
      <c r="CG66" s="71">
        <f t="shared" si="5"/>
        <v>2191246</v>
      </c>
      <c r="CH66" s="72">
        <v>0</v>
      </c>
      <c r="CI66" s="73">
        <v>400</v>
      </c>
      <c r="CJ66" s="72">
        <v>5342</v>
      </c>
      <c r="CK66" s="66">
        <v>2692</v>
      </c>
      <c r="CL66" s="72">
        <v>1039</v>
      </c>
      <c r="CM66" s="72">
        <v>0</v>
      </c>
      <c r="CN66" s="73">
        <v>419223</v>
      </c>
      <c r="CO66" s="71">
        <f t="shared" si="3"/>
        <v>428696</v>
      </c>
      <c r="CP66" s="2">
        <f t="shared" si="4"/>
        <v>2619942</v>
      </c>
      <c r="CQ66" s="54">
        <f>CP66-'Tabuľka dodávok'!CN66</f>
        <v>0</v>
      </c>
    </row>
    <row r="67" spans="1:95" x14ac:dyDescent="0.2">
      <c r="A67" s="156" t="s">
        <v>64</v>
      </c>
      <c r="B67" s="130" t="s">
        <v>248</v>
      </c>
      <c r="C67" s="66">
        <v>4548</v>
      </c>
      <c r="D67" s="67">
        <v>548</v>
      </c>
      <c r="E67" s="68">
        <v>0</v>
      </c>
      <c r="F67" s="68">
        <v>4784</v>
      </c>
      <c r="G67" s="67">
        <v>16409</v>
      </c>
      <c r="H67" s="67">
        <v>2013</v>
      </c>
      <c r="I67" s="67">
        <v>437</v>
      </c>
      <c r="J67" s="67">
        <v>533</v>
      </c>
      <c r="K67" s="67">
        <v>4385</v>
      </c>
      <c r="L67" s="67">
        <v>240</v>
      </c>
      <c r="M67" s="67">
        <v>0</v>
      </c>
      <c r="N67" s="67">
        <v>59968</v>
      </c>
      <c r="O67" s="67">
        <v>6779</v>
      </c>
      <c r="P67" s="67">
        <v>7406</v>
      </c>
      <c r="Q67" s="67">
        <v>28687</v>
      </c>
      <c r="R67" s="67">
        <v>14503</v>
      </c>
      <c r="S67" s="67">
        <v>11448</v>
      </c>
      <c r="T67" s="67">
        <v>11796</v>
      </c>
      <c r="U67" s="67">
        <v>1553</v>
      </c>
      <c r="V67" s="67">
        <v>25129</v>
      </c>
      <c r="W67" s="67">
        <v>30065</v>
      </c>
      <c r="X67" s="67">
        <v>433480</v>
      </c>
      <c r="Y67" s="67">
        <v>3228</v>
      </c>
      <c r="Z67" s="67">
        <v>442</v>
      </c>
      <c r="AA67" s="67">
        <v>2528</v>
      </c>
      <c r="AB67" s="68">
        <v>24891</v>
      </c>
      <c r="AC67" s="69">
        <v>70654</v>
      </c>
      <c r="AD67" s="67">
        <v>23729</v>
      </c>
      <c r="AE67" s="67">
        <v>184</v>
      </c>
      <c r="AF67" s="67">
        <v>15069</v>
      </c>
      <c r="AG67" s="68">
        <v>309</v>
      </c>
      <c r="AH67" s="67">
        <v>43916</v>
      </c>
      <c r="AI67" s="67">
        <v>102225</v>
      </c>
      <c r="AJ67" s="68">
        <v>20657</v>
      </c>
      <c r="AK67" s="67">
        <v>1245</v>
      </c>
      <c r="AL67" s="67">
        <v>52655</v>
      </c>
      <c r="AM67" s="68">
        <v>17501</v>
      </c>
      <c r="AN67" s="67">
        <v>20394</v>
      </c>
      <c r="AO67" s="67">
        <v>236</v>
      </c>
      <c r="AP67" s="67">
        <v>0</v>
      </c>
      <c r="AQ67" s="67">
        <v>2257</v>
      </c>
      <c r="AR67" s="68">
        <v>0</v>
      </c>
      <c r="AS67" s="67">
        <v>226</v>
      </c>
      <c r="AT67" s="68">
        <v>2593</v>
      </c>
      <c r="AU67" s="67">
        <v>1682</v>
      </c>
      <c r="AV67" s="67">
        <v>0</v>
      </c>
      <c r="AW67" s="67">
        <v>353</v>
      </c>
      <c r="AX67" s="67">
        <v>2178</v>
      </c>
      <c r="AY67" s="67">
        <v>77439</v>
      </c>
      <c r="AZ67" s="68">
        <v>943</v>
      </c>
      <c r="BA67" s="67">
        <v>75</v>
      </c>
      <c r="BB67" s="67">
        <v>0</v>
      </c>
      <c r="BC67" s="68">
        <v>32</v>
      </c>
      <c r="BD67" s="70">
        <v>584084</v>
      </c>
      <c r="BE67" s="67">
        <v>13845</v>
      </c>
      <c r="BF67" s="67">
        <v>5845</v>
      </c>
      <c r="BG67" s="67">
        <v>385289</v>
      </c>
      <c r="BH67" s="67">
        <v>1961</v>
      </c>
      <c r="BI67" s="67">
        <v>2670</v>
      </c>
      <c r="BJ67" s="67">
        <v>9499</v>
      </c>
      <c r="BK67" s="68">
        <v>0</v>
      </c>
      <c r="BL67" s="67">
        <v>0</v>
      </c>
      <c r="BM67" s="67">
        <v>40</v>
      </c>
      <c r="BN67" s="67">
        <v>17203</v>
      </c>
      <c r="BO67" s="67">
        <v>923</v>
      </c>
      <c r="BP67" s="67">
        <v>482</v>
      </c>
      <c r="BQ67" s="68">
        <v>23490</v>
      </c>
      <c r="BR67" s="67">
        <v>38488</v>
      </c>
      <c r="BS67" s="70">
        <v>6465</v>
      </c>
      <c r="BT67" s="67">
        <v>4981</v>
      </c>
      <c r="BU67" s="67">
        <v>239</v>
      </c>
      <c r="BV67" s="68">
        <v>258</v>
      </c>
      <c r="BW67" s="67">
        <v>127</v>
      </c>
      <c r="BX67" s="67">
        <v>1305</v>
      </c>
      <c r="BY67" s="67">
        <v>145</v>
      </c>
      <c r="BZ67" s="68">
        <v>8413</v>
      </c>
      <c r="CA67" s="67">
        <v>25994</v>
      </c>
      <c r="CB67" s="67">
        <v>0</v>
      </c>
      <c r="CC67" s="68">
        <v>0</v>
      </c>
      <c r="CD67" s="67">
        <v>0</v>
      </c>
      <c r="CE67" s="67">
        <v>0</v>
      </c>
      <c r="CF67" s="70">
        <v>0</v>
      </c>
      <c r="CG67" s="71">
        <f t="shared" si="5"/>
        <v>2284098</v>
      </c>
      <c r="CH67" s="72">
        <v>113686</v>
      </c>
      <c r="CI67" s="73">
        <v>36972</v>
      </c>
      <c r="CJ67" s="72">
        <v>11328</v>
      </c>
      <c r="CK67" s="66">
        <v>0</v>
      </c>
      <c r="CL67" s="72">
        <v>-10807</v>
      </c>
      <c r="CM67" s="72">
        <v>0</v>
      </c>
      <c r="CN67" s="73">
        <v>143897</v>
      </c>
      <c r="CO67" s="71">
        <f t="shared" si="3"/>
        <v>295076</v>
      </c>
      <c r="CP67" s="2">
        <f t="shared" si="4"/>
        <v>2579174</v>
      </c>
      <c r="CQ67" s="54">
        <f>CP67-'Tabuľka dodávok'!CN67</f>
        <v>0</v>
      </c>
    </row>
    <row r="68" spans="1:95" x14ac:dyDescent="0.2">
      <c r="A68" s="156" t="s">
        <v>65</v>
      </c>
      <c r="B68" s="130" t="s">
        <v>249</v>
      </c>
      <c r="C68" s="66">
        <v>11</v>
      </c>
      <c r="D68" s="67">
        <v>0</v>
      </c>
      <c r="E68" s="68">
        <v>0</v>
      </c>
      <c r="F68" s="68">
        <v>1</v>
      </c>
      <c r="G68" s="67">
        <v>36</v>
      </c>
      <c r="H68" s="67">
        <v>9</v>
      </c>
      <c r="I68" s="67">
        <v>2</v>
      </c>
      <c r="J68" s="67">
        <v>0</v>
      </c>
      <c r="K68" s="67">
        <v>4</v>
      </c>
      <c r="L68" s="67">
        <v>0</v>
      </c>
      <c r="M68" s="67">
        <v>0</v>
      </c>
      <c r="N68" s="67">
        <v>366</v>
      </c>
      <c r="O68" s="67">
        <v>813</v>
      </c>
      <c r="P68" s="67">
        <v>47</v>
      </c>
      <c r="Q68" s="67">
        <v>467</v>
      </c>
      <c r="R68" s="67">
        <v>424</v>
      </c>
      <c r="S68" s="67">
        <v>593</v>
      </c>
      <c r="T68" s="67">
        <v>225</v>
      </c>
      <c r="U68" s="67">
        <v>115</v>
      </c>
      <c r="V68" s="67">
        <v>799</v>
      </c>
      <c r="W68" s="67">
        <v>628</v>
      </c>
      <c r="X68" s="67">
        <v>2470</v>
      </c>
      <c r="Y68" s="67">
        <v>150</v>
      </c>
      <c r="Z68" s="67">
        <v>1</v>
      </c>
      <c r="AA68" s="67">
        <v>36</v>
      </c>
      <c r="AB68" s="68">
        <v>106</v>
      </c>
      <c r="AC68" s="69">
        <v>2980</v>
      </c>
      <c r="AD68" s="67">
        <v>0</v>
      </c>
      <c r="AE68" s="67">
        <v>0</v>
      </c>
      <c r="AF68" s="67">
        <v>0</v>
      </c>
      <c r="AG68" s="68">
        <v>0</v>
      </c>
      <c r="AH68" s="67">
        <v>0</v>
      </c>
      <c r="AI68" s="67">
        <v>0</v>
      </c>
      <c r="AJ68" s="68">
        <v>3</v>
      </c>
      <c r="AK68" s="67">
        <v>3</v>
      </c>
      <c r="AL68" s="67">
        <v>857</v>
      </c>
      <c r="AM68" s="68">
        <v>13</v>
      </c>
      <c r="AN68" s="67">
        <v>0</v>
      </c>
      <c r="AO68" s="67">
        <v>0</v>
      </c>
      <c r="AP68" s="67">
        <v>0</v>
      </c>
      <c r="AQ68" s="67">
        <v>0</v>
      </c>
      <c r="AR68" s="68">
        <v>0</v>
      </c>
      <c r="AS68" s="67">
        <v>0</v>
      </c>
      <c r="AT68" s="68">
        <v>0</v>
      </c>
      <c r="AU68" s="67">
        <v>2</v>
      </c>
      <c r="AV68" s="67">
        <v>15</v>
      </c>
      <c r="AW68" s="67">
        <v>0</v>
      </c>
      <c r="AX68" s="67">
        <v>2</v>
      </c>
      <c r="AY68" s="67">
        <v>855</v>
      </c>
      <c r="AZ68" s="68">
        <v>13</v>
      </c>
      <c r="BA68" s="67">
        <v>0</v>
      </c>
      <c r="BB68" s="67">
        <v>0</v>
      </c>
      <c r="BC68" s="68">
        <v>0</v>
      </c>
      <c r="BD68" s="70">
        <v>1</v>
      </c>
      <c r="BE68" s="67">
        <v>2613</v>
      </c>
      <c r="BF68" s="67">
        <v>30</v>
      </c>
      <c r="BG68" s="67">
        <v>118</v>
      </c>
      <c r="BH68" s="67">
        <v>1520</v>
      </c>
      <c r="BI68" s="67">
        <v>1</v>
      </c>
      <c r="BJ68" s="67">
        <v>0</v>
      </c>
      <c r="BK68" s="68">
        <v>0</v>
      </c>
      <c r="BL68" s="67">
        <v>0</v>
      </c>
      <c r="BM68" s="67">
        <v>0</v>
      </c>
      <c r="BN68" s="67">
        <v>0</v>
      </c>
      <c r="BO68" s="67">
        <v>1</v>
      </c>
      <c r="BP68" s="67">
        <v>2</v>
      </c>
      <c r="BQ68" s="68">
        <v>64</v>
      </c>
      <c r="BR68" s="67">
        <v>17135</v>
      </c>
      <c r="BS68" s="70">
        <v>338</v>
      </c>
      <c r="BT68" s="67">
        <v>0</v>
      </c>
      <c r="BU68" s="67">
        <v>1</v>
      </c>
      <c r="BV68" s="68">
        <v>0</v>
      </c>
      <c r="BW68" s="67">
        <v>0</v>
      </c>
      <c r="BX68" s="67">
        <v>311</v>
      </c>
      <c r="BY68" s="67">
        <v>0</v>
      </c>
      <c r="BZ68" s="68">
        <v>0</v>
      </c>
      <c r="CA68" s="67">
        <v>139</v>
      </c>
      <c r="CB68" s="67">
        <v>0</v>
      </c>
      <c r="CC68" s="68">
        <v>0</v>
      </c>
      <c r="CD68" s="67">
        <v>0</v>
      </c>
      <c r="CE68" s="67">
        <v>0</v>
      </c>
      <c r="CF68" s="70">
        <v>0</v>
      </c>
      <c r="CG68" s="71">
        <f t="shared" si="5"/>
        <v>34320</v>
      </c>
      <c r="CH68" s="72">
        <v>0</v>
      </c>
      <c r="CI68" s="73">
        <v>44396</v>
      </c>
      <c r="CJ68" s="72">
        <v>10750</v>
      </c>
      <c r="CK68" s="66">
        <v>967448</v>
      </c>
      <c r="CL68" s="72">
        <v>996</v>
      </c>
      <c r="CM68" s="72">
        <v>0</v>
      </c>
      <c r="CN68" s="73">
        <v>108716</v>
      </c>
      <c r="CO68" s="71">
        <f t="shared" si="3"/>
        <v>1132306</v>
      </c>
      <c r="CP68" s="2">
        <f t="shared" si="4"/>
        <v>1166626</v>
      </c>
      <c r="CQ68" s="54">
        <f>CP68-'Tabuľka dodávok'!CN68</f>
        <v>0</v>
      </c>
    </row>
    <row r="69" spans="1:95" x14ac:dyDescent="0.2">
      <c r="A69" s="156" t="s">
        <v>66</v>
      </c>
      <c r="B69" s="130" t="s">
        <v>250</v>
      </c>
      <c r="C69" s="66">
        <v>2209</v>
      </c>
      <c r="D69" s="67">
        <v>1260</v>
      </c>
      <c r="E69" s="68">
        <v>110</v>
      </c>
      <c r="F69" s="68">
        <v>179</v>
      </c>
      <c r="G69" s="67">
        <v>128948</v>
      </c>
      <c r="H69" s="67">
        <v>1383</v>
      </c>
      <c r="I69" s="67">
        <v>1423</v>
      </c>
      <c r="J69" s="67">
        <v>721</v>
      </c>
      <c r="K69" s="67">
        <v>4891</v>
      </c>
      <c r="L69" s="67">
        <v>6493</v>
      </c>
      <c r="M69" s="67">
        <v>24970</v>
      </c>
      <c r="N69" s="67">
        <v>6257</v>
      </c>
      <c r="O69" s="67">
        <v>2115</v>
      </c>
      <c r="P69" s="67">
        <v>1725</v>
      </c>
      <c r="Q69" s="67">
        <v>2959</v>
      </c>
      <c r="R69" s="67">
        <v>5808</v>
      </c>
      <c r="S69" s="67">
        <v>5419</v>
      </c>
      <c r="T69" s="67">
        <v>7194</v>
      </c>
      <c r="U69" s="67">
        <v>1501</v>
      </c>
      <c r="V69" s="67">
        <v>1466</v>
      </c>
      <c r="W69" s="67">
        <v>3020</v>
      </c>
      <c r="X69" s="67">
        <v>1266</v>
      </c>
      <c r="Y69" s="67">
        <v>599</v>
      </c>
      <c r="Z69" s="67">
        <v>1040</v>
      </c>
      <c r="AA69" s="67">
        <v>1421</v>
      </c>
      <c r="AB69" s="68">
        <v>2683</v>
      </c>
      <c r="AC69" s="69">
        <v>13497</v>
      </c>
      <c r="AD69" s="67">
        <v>575</v>
      </c>
      <c r="AE69" s="67">
        <v>2</v>
      </c>
      <c r="AF69" s="67">
        <v>1801</v>
      </c>
      <c r="AG69" s="68">
        <v>65</v>
      </c>
      <c r="AH69" s="67">
        <v>3284</v>
      </c>
      <c r="AI69" s="67">
        <v>2176</v>
      </c>
      <c r="AJ69" s="68">
        <v>8734</v>
      </c>
      <c r="AK69" s="67">
        <v>61581</v>
      </c>
      <c r="AL69" s="67">
        <v>384976</v>
      </c>
      <c r="AM69" s="68">
        <v>191385</v>
      </c>
      <c r="AN69" s="67">
        <v>9925</v>
      </c>
      <c r="AO69" s="67">
        <v>96</v>
      </c>
      <c r="AP69" s="67">
        <v>0</v>
      </c>
      <c r="AQ69" s="67">
        <v>6347</v>
      </c>
      <c r="AR69" s="68">
        <v>6263</v>
      </c>
      <c r="AS69" s="67">
        <v>10042</v>
      </c>
      <c r="AT69" s="68">
        <v>35855</v>
      </c>
      <c r="AU69" s="67">
        <v>4617</v>
      </c>
      <c r="AV69" s="67">
        <v>6937</v>
      </c>
      <c r="AW69" s="67">
        <v>5118</v>
      </c>
      <c r="AX69" s="67">
        <v>34204</v>
      </c>
      <c r="AY69" s="67">
        <v>61425</v>
      </c>
      <c r="AZ69" s="68">
        <v>2983</v>
      </c>
      <c r="BA69" s="67">
        <v>39773</v>
      </c>
      <c r="BB69" s="67">
        <v>47987</v>
      </c>
      <c r="BC69" s="68">
        <v>6122</v>
      </c>
      <c r="BD69" s="70">
        <v>35710</v>
      </c>
      <c r="BE69" s="67">
        <v>8141</v>
      </c>
      <c r="BF69" s="67">
        <v>4730</v>
      </c>
      <c r="BG69" s="67">
        <v>9555</v>
      </c>
      <c r="BH69" s="67">
        <v>1221</v>
      </c>
      <c r="BI69" s="67">
        <v>420001</v>
      </c>
      <c r="BJ69" s="67">
        <v>3241</v>
      </c>
      <c r="BK69" s="68">
        <v>237</v>
      </c>
      <c r="BL69" s="67">
        <v>15845</v>
      </c>
      <c r="BM69" s="67">
        <v>1424</v>
      </c>
      <c r="BN69" s="67">
        <v>10294</v>
      </c>
      <c r="BO69" s="67">
        <v>3571</v>
      </c>
      <c r="BP69" s="67">
        <v>2236</v>
      </c>
      <c r="BQ69" s="68">
        <v>131456</v>
      </c>
      <c r="BR69" s="67">
        <v>26487</v>
      </c>
      <c r="BS69" s="70">
        <v>11537</v>
      </c>
      <c r="BT69" s="67">
        <v>3531</v>
      </c>
      <c r="BU69" s="67">
        <v>109</v>
      </c>
      <c r="BV69" s="68">
        <v>10803</v>
      </c>
      <c r="BW69" s="67">
        <v>803</v>
      </c>
      <c r="BX69" s="67">
        <v>602</v>
      </c>
      <c r="BY69" s="67">
        <v>45903</v>
      </c>
      <c r="BZ69" s="68">
        <v>5944</v>
      </c>
      <c r="CA69" s="67">
        <v>3147</v>
      </c>
      <c r="CB69" s="67">
        <v>1</v>
      </c>
      <c r="CC69" s="68">
        <v>3705</v>
      </c>
      <c r="CD69" s="67">
        <v>0</v>
      </c>
      <c r="CE69" s="67">
        <v>0</v>
      </c>
      <c r="CF69" s="70">
        <v>0</v>
      </c>
      <c r="CG69" s="71">
        <f t="shared" ref="CG69:CG93" si="6">SUM(C69:CF69)</f>
        <v>1923064</v>
      </c>
      <c r="CH69" s="72">
        <v>0</v>
      </c>
      <c r="CI69" s="73">
        <v>0</v>
      </c>
      <c r="CJ69" s="72">
        <v>0</v>
      </c>
      <c r="CK69" s="66">
        <v>0</v>
      </c>
      <c r="CL69" s="72">
        <v>34336</v>
      </c>
      <c r="CM69" s="72">
        <v>0</v>
      </c>
      <c r="CN69" s="73">
        <v>176821</v>
      </c>
      <c r="CO69" s="71">
        <f t="shared" si="3"/>
        <v>211157</v>
      </c>
      <c r="CP69" s="2">
        <f t="shared" si="4"/>
        <v>2134221</v>
      </c>
      <c r="CQ69" s="54">
        <f>CP69-'Tabuľka dodávok'!CN69</f>
        <v>0</v>
      </c>
    </row>
    <row r="70" spans="1:95" x14ac:dyDescent="0.2">
      <c r="A70" s="156" t="s">
        <v>67</v>
      </c>
      <c r="B70" s="130" t="s">
        <v>251</v>
      </c>
      <c r="C70" s="66">
        <v>3404</v>
      </c>
      <c r="D70" s="67">
        <v>160</v>
      </c>
      <c r="E70" s="68">
        <v>9</v>
      </c>
      <c r="F70" s="68">
        <v>333</v>
      </c>
      <c r="G70" s="67">
        <v>5583</v>
      </c>
      <c r="H70" s="67">
        <v>2311</v>
      </c>
      <c r="I70" s="67">
        <v>1161</v>
      </c>
      <c r="J70" s="67">
        <v>221</v>
      </c>
      <c r="K70" s="67">
        <v>705</v>
      </c>
      <c r="L70" s="67">
        <v>3619</v>
      </c>
      <c r="M70" s="67">
        <v>673</v>
      </c>
      <c r="N70" s="67">
        <v>0</v>
      </c>
      <c r="O70" s="67">
        <v>483</v>
      </c>
      <c r="P70" s="67">
        <v>976</v>
      </c>
      <c r="Q70" s="67">
        <v>35449</v>
      </c>
      <c r="R70" s="67">
        <v>1273</v>
      </c>
      <c r="S70" s="67">
        <v>10959</v>
      </c>
      <c r="T70" s="67">
        <v>3309</v>
      </c>
      <c r="U70" s="67">
        <v>27944</v>
      </c>
      <c r="V70" s="67">
        <v>7052</v>
      </c>
      <c r="W70" s="67">
        <v>7792</v>
      </c>
      <c r="X70" s="67">
        <v>5621</v>
      </c>
      <c r="Y70" s="67">
        <v>2956</v>
      </c>
      <c r="Z70" s="67">
        <v>150</v>
      </c>
      <c r="AA70" s="67">
        <v>363</v>
      </c>
      <c r="AB70" s="68">
        <v>1298</v>
      </c>
      <c r="AC70" s="69">
        <v>29143</v>
      </c>
      <c r="AD70" s="67">
        <v>1156</v>
      </c>
      <c r="AE70" s="67">
        <v>200</v>
      </c>
      <c r="AF70" s="67">
        <v>2759</v>
      </c>
      <c r="AG70" s="68">
        <v>0</v>
      </c>
      <c r="AH70" s="67">
        <v>11115</v>
      </c>
      <c r="AI70" s="67">
        <v>1290</v>
      </c>
      <c r="AJ70" s="68">
        <v>975</v>
      </c>
      <c r="AK70" s="67">
        <v>2482</v>
      </c>
      <c r="AL70" s="67">
        <v>42284</v>
      </c>
      <c r="AM70" s="68">
        <v>21731</v>
      </c>
      <c r="AN70" s="67">
        <v>1560</v>
      </c>
      <c r="AO70" s="67">
        <v>0</v>
      </c>
      <c r="AP70" s="67">
        <v>0</v>
      </c>
      <c r="AQ70" s="67">
        <v>1258</v>
      </c>
      <c r="AR70" s="68">
        <v>0</v>
      </c>
      <c r="AS70" s="67">
        <v>170</v>
      </c>
      <c r="AT70" s="68">
        <v>1137</v>
      </c>
      <c r="AU70" s="67">
        <v>9706</v>
      </c>
      <c r="AV70" s="67">
        <v>78</v>
      </c>
      <c r="AW70" s="67">
        <v>0</v>
      </c>
      <c r="AX70" s="67">
        <v>5844</v>
      </c>
      <c r="AY70" s="67">
        <v>4834</v>
      </c>
      <c r="AZ70" s="68">
        <v>427</v>
      </c>
      <c r="BA70" s="67">
        <v>2315</v>
      </c>
      <c r="BB70" s="67">
        <v>4032</v>
      </c>
      <c r="BC70" s="68">
        <v>221</v>
      </c>
      <c r="BD70" s="70">
        <v>35993</v>
      </c>
      <c r="BE70" s="67">
        <v>58154</v>
      </c>
      <c r="BF70" s="67">
        <v>8782</v>
      </c>
      <c r="BG70" s="67">
        <v>72348</v>
      </c>
      <c r="BH70" s="67">
        <v>14353</v>
      </c>
      <c r="BI70" s="67">
        <v>5851</v>
      </c>
      <c r="BJ70" s="67">
        <v>221023</v>
      </c>
      <c r="BK70" s="68">
        <v>0</v>
      </c>
      <c r="BL70" s="67">
        <v>54</v>
      </c>
      <c r="BM70" s="67">
        <v>70</v>
      </c>
      <c r="BN70" s="67">
        <v>2867</v>
      </c>
      <c r="BO70" s="67">
        <v>215</v>
      </c>
      <c r="BP70" s="67">
        <v>801</v>
      </c>
      <c r="BQ70" s="68">
        <v>9846</v>
      </c>
      <c r="BR70" s="67">
        <v>9983</v>
      </c>
      <c r="BS70" s="70">
        <v>4224</v>
      </c>
      <c r="BT70" s="67">
        <v>3201</v>
      </c>
      <c r="BU70" s="67">
        <v>272</v>
      </c>
      <c r="BV70" s="68">
        <v>88</v>
      </c>
      <c r="BW70" s="67">
        <v>266</v>
      </c>
      <c r="BX70" s="67">
        <v>579</v>
      </c>
      <c r="BY70" s="67">
        <v>63</v>
      </c>
      <c r="BZ70" s="68">
        <v>82</v>
      </c>
      <c r="CA70" s="67">
        <v>0</v>
      </c>
      <c r="CB70" s="67">
        <v>0</v>
      </c>
      <c r="CC70" s="68">
        <v>411</v>
      </c>
      <c r="CD70" s="67">
        <v>0</v>
      </c>
      <c r="CE70" s="67">
        <v>0</v>
      </c>
      <c r="CF70" s="70">
        <v>0</v>
      </c>
      <c r="CG70" s="71">
        <f t="shared" si="6"/>
        <v>718047</v>
      </c>
      <c r="CH70" s="72">
        <v>59078</v>
      </c>
      <c r="CI70" s="73">
        <v>21859</v>
      </c>
      <c r="CJ70" s="72">
        <v>7787</v>
      </c>
      <c r="CK70" s="66">
        <v>0</v>
      </c>
      <c r="CL70" s="72">
        <v>-11721</v>
      </c>
      <c r="CM70" s="72">
        <v>0</v>
      </c>
      <c r="CN70" s="73">
        <v>327662</v>
      </c>
      <c r="CO70" s="71">
        <f t="shared" ref="CO70:CO93" si="7">SUM(CH70:CN70)</f>
        <v>404665</v>
      </c>
      <c r="CP70" s="2">
        <f t="shared" ref="CP70:CP93" si="8">CG70+CO70</f>
        <v>1122712</v>
      </c>
      <c r="CQ70" s="54">
        <f>CP70-'Tabuľka dodávok'!CN70</f>
        <v>0</v>
      </c>
    </row>
    <row r="71" spans="1:95" x14ac:dyDescent="0.2">
      <c r="A71" s="156" t="s">
        <v>68</v>
      </c>
      <c r="B71" s="130" t="s">
        <v>252</v>
      </c>
      <c r="C71" s="66">
        <v>3117</v>
      </c>
      <c r="D71" s="67">
        <v>14</v>
      </c>
      <c r="E71" s="68">
        <v>2</v>
      </c>
      <c r="F71" s="68">
        <v>0</v>
      </c>
      <c r="G71" s="67">
        <v>539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7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8">
        <v>0</v>
      </c>
      <c r="AC71" s="69">
        <v>0</v>
      </c>
      <c r="AD71" s="67">
        <v>0</v>
      </c>
      <c r="AE71" s="67">
        <v>0</v>
      </c>
      <c r="AF71" s="67">
        <v>5</v>
      </c>
      <c r="AG71" s="68">
        <v>0</v>
      </c>
      <c r="AH71" s="67">
        <v>0</v>
      </c>
      <c r="AI71" s="67">
        <v>0</v>
      </c>
      <c r="AJ71" s="68">
        <v>6</v>
      </c>
      <c r="AK71" s="67">
        <v>0</v>
      </c>
      <c r="AL71" s="67">
        <v>487</v>
      </c>
      <c r="AM71" s="68">
        <v>18</v>
      </c>
      <c r="AN71" s="67">
        <v>0</v>
      </c>
      <c r="AO71" s="67">
        <v>0</v>
      </c>
      <c r="AP71" s="67">
        <v>0</v>
      </c>
      <c r="AQ71" s="67">
        <v>0</v>
      </c>
      <c r="AR71" s="68">
        <v>0</v>
      </c>
      <c r="AS71" s="67">
        <v>0</v>
      </c>
      <c r="AT71" s="68">
        <v>0</v>
      </c>
      <c r="AU71" s="67">
        <v>0</v>
      </c>
      <c r="AV71" s="67">
        <v>0</v>
      </c>
      <c r="AW71" s="67">
        <v>0</v>
      </c>
      <c r="AX71" s="67">
        <v>0</v>
      </c>
      <c r="AY71" s="67">
        <v>0</v>
      </c>
      <c r="AZ71" s="68">
        <v>0</v>
      </c>
      <c r="BA71" s="67">
        <v>0</v>
      </c>
      <c r="BB71" s="67">
        <v>0</v>
      </c>
      <c r="BC71" s="68">
        <v>0</v>
      </c>
      <c r="BD71" s="70">
        <v>0</v>
      </c>
      <c r="BE71" s="67">
        <v>0</v>
      </c>
      <c r="BF71" s="67">
        <v>0</v>
      </c>
      <c r="BG71" s="67">
        <v>0</v>
      </c>
      <c r="BH71" s="67">
        <v>237</v>
      </c>
      <c r="BI71" s="67">
        <v>0</v>
      </c>
      <c r="BJ71" s="67">
        <v>0</v>
      </c>
      <c r="BK71" s="68">
        <v>350</v>
      </c>
      <c r="BL71" s="67">
        <v>0</v>
      </c>
      <c r="BM71" s="67">
        <v>0</v>
      </c>
      <c r="BN71" s="67">
        <v>0</v>
      </c>
      <c r="BO71" s="67">
        <v>1</v>
      </c>
      <c r="BP71" s="67">
        <v>0</v>
      </c>
      <c r="BQ71" s="68">
        <v>0</v>
      </c>
      <c r="BR71" s="67">
        <v>304</v>
      </c>
      <c r="BS71" s="70">
        <v>12</v>
      </c>
      <c r="BT71" s="67">
        <v>0</v>
      </c>
      <c r="BU71" s="67">
        <v>2</v>
      </c>
      <c r="BV71" s="68">
        <v>0</v>
      </c>
      <c r="BW71" s="67">
        <v>0</v>
      </c>
      <c r="BX71" s="67">
        <v>50</v>
      </c>
      <c r="BY71" s="67">
        <v>0</v>
      </c>
      <c r="BZ71" s="68">
        <v>3</v>
      </c>
      <c r="CA71" s="67">
        <v>0</v>
      </c>
      <c r="CB71" s="67">
        <v>0</v>
      </c>
      <c r="CC71" s="68">
        <v>0</v>
      </c>
      <c r="CD71" s="67">
        <v>0</v>
      </c>
      <c r="CE71" s="67">
        <v>0</v>
      </c>
      <c r="CF71" s="70">
        <v>0</v>
      </c>
      <c r="CG71" s="71">
        <f t="shared" si="6"/>
        <v>5147</v>
      </c>
      <c r="CH71" s="72">
        <v>50952</v>
      </c>
      <c r="CI71" s="73">
        <v>5128</v>
      </c>
      <c r="CJ71" s="72">
        <v>0</v>
      </c>
      <c r="CK71" s="66">
        <v>0</v>
      </c>
      <c r="CL71" s="72">
        <v>0</v>
      </c>
      <c r="CM71" s="72">
        <v>0</v>
      </c>
      <c r="CN71" s="73">
        <v>5136</v>
      </c>
      <c r="CO71" s="71">
        <f t="shared" si="7"/>
        <v>61216</v>
      </c>
      <c r="CP71" s="2">
        <f t="shared" si="8"/>
        <v>66363</v>
      </c>
      <c r="CQ71" s="54">
        <f>CP71-'Tabuľka dodávok'!CN71</f>
        <v>0</v>
      </c>
    </row>
    <row r="72" spans="1:95" x14ac:dyDescent="0.2">
      <c r="A72" s="154" t="s">
        <v>69</v>
      </c>
      <c r="B72" s="131" t="s">
        <v>253</v>
      </c>
      <c r="C72" s="74">
        <v>24261</v>
      </c>
      <c r="D72" s="75">
        <v>721</v>
      </c>
      <c r="E72" s="76">
        <v>0</v>
      </c>
      <c r="F72" s="76">
        <v>5693</v>
      </c>
      <c r="G72" s="75">
        <v>46970</v>
      </c>
      <c r="H72" s="75">
        <v>1775</v>
      </c>
      <c r="I72" s="75">
        <v>1270</v>
      </c>
      <c r="J72" s="75">
        <v>793</v>
      </c>
      <c r="K72" s="75">
        <v>6506</v>
      </c>
      <c r="L72" s="75">
        <v>6522</v>
      </c>
      <c r="M72" s="75">
        <v>3199</v>
      </c>
      <c r="N72" s="75">
        <v>1862</v>
      </c>
      <c r="O72" s="75">
        <v>7081</v>
      </c>
      <c r="P72" s="75">
        <v>80</v>
      </c>
      <c r="Q72" s="75">
        <v>58909</v>
      </c>
      <c r="R72" s="75">
        <v>17255</v>
      </c>
      <c r="S72" s="75">
        <v>17826</v>
      </c>
      <c r="T72" s="75">
        <v>55181</v>
      </c>
      <c r="U72" s="75">
        <v>20050</v>
      </c>
      <c r="V72" s="75">
        <v>13983</v>
      </c>
      <c r="W72" s="75">
        <v>70267</v>
      </c>
      <c r="X72" s="75">
        <v>201602</v>
      </c>
      <c r="Y72" s="75">
        <v>4257</v>
      </c>
      <c r="Z72" s="75">
        <v>1064</v>
      </c>
      <c r="AA72" s="75">
        <v>2555</v>
      </c>
      <c r="AB72" s="76">
        <v>7979</v>
      </c>
      <c r="AC72" s="77">
        <v>16462</v>
      </c>
      <c r="AD72" s="75">
        <v>1188</v>
      </c>
      <c r="AE72" s="75">
        <v>324</v>
      </c>
      <c r="AF72" s="75">
        <v>7268</v>
      </c>
      <c r="AG72" s="76">
        <v>2</v>
      </c>
      <c r="AH72" s="75">
        <v>30112</v>
      </c>
      <c r="AI72" s="75">
        <v>38162</v>
      </c>
      <c r="AJ72" s="76">
        <v>20821</v>
      </c>
      <c r="AK72" s="75">
        <v>4310</v>
      </c>
      <c r="AL72" s="75">
        <v>77656</v>
      </c>
      <c r="AM72" s="76">
        <v>25404</v>
      </c>
      <c r="AN72" s="75">
        <v>82018</v>
      </c>
      <c r="AO72" s="75">
        <v>0</v>
      </c>
      <c r="AP72" s="75">
        <v>45982</v>
      </c>
      <c r="AQ72" s="75">
        <v>23439</v>
      </c>
      <c r="AR72" s="76">
        <v>2269</v>
      </c>
      <c r="AS72" s="75">
        <v>1054</v>
      </c>
      <c r="AT72" s="76">
        <v>30934</v>
      </c>
      <c r="AU72" s="75">
        <v>4552</v>
      </c>
      <c r="AV72" s="75">
        <v>3309</v>
      </c>
      <c r="AW72" s="75">
        <v>34776</v>
      </c>
      <c r="AX72" s="75">
        <v>41350</v>
      </c>
      <c r="AY72" s="75">
        <v>36213</v>
      </c>
      <c r="AZ72" s="76">
        <v>1135</v>
      </c>
      <c r="BA72" s="75">
        <v>7183</v>
      </c>
      <c r="BB72" s="75">
        <v>766</v>
      </c>
      <c r="BC72" s="76">
        <v>3961</v>
      </c>
      <c r="BD72" s="78">
        <v>6708</v>
      </c>
      <c r="BE72" s="75">
        <v>5059</v>
      </c>
      <c r="BF72" s="75">
        <v>13218</v>
      </c>
      <c r="BG72" s="75">
        <v>3293</v>
      </c>
      <c r="BH72" s="75">
        <v>439</v>
      </c>
      <c r="BI72" s="75">
        <v>124813</v>
      </c>
      <c r="BJ72" s="75">
        <v>194</v>
      </c>
      <c r="BK72" s="76">
        <v>0</v>
      </c>
      <c r="BL72" s="75">
        <v>56853</v>
      </c>
      <c r="BM72" s="75">
        <v>66</v>
      </c>
      <c r="BN72" s="75">
        <v>2776</v>
      </c>
      <c r="BO72" s="75">
        <v>1533</v>
      </c>
      <c r="BP72" s="75">
        <v>9641</v>
      </c>
      <c r="BQ72" s="76">
        <v>5912</v>
      </c>
      <c r="BR72" s="75">
        <v>13177</v>
      </c>
      <c r="BS72" s="78">
        <v>5894</v>
      </c>
      <c r="BT72" s="75">
        <v>19695</v>
      </c>
      <c r="BU72" s="75">
        <v>104</v>
      </c>
      <c r="BV72" s="76">
        <v>13154</v>
      </c>
      <c r="BW72" s="75">
        <v>1102</v>
      </c>
      <c r="BX72" s="75">
        <v>7783</v>
      </c>
      <c r="BY72" s="75">
        <v>62543</v>
      </c>
      <c r="BZ72" s="76">
        <v>1096</v>
      </c>
      <c r="CA72" s="75">
        <v>1101</v>
      </c>
      <c r="CB72" s="75">
        <v>42</v>
      </c>
      <c r="CC72" s="76">
        <v>113</v>
      </c>
      <c r="CD72" s="75">
        <v>0</v>
      </c>
      <c r="CE72" s="75">
        <v>0</v>
      </c>
      <c r="CF72" s="78">
        <v>0</v>
      </c>
      <c r="CG72" s="79">
        <f t="shared" si="6"/>
        <v>1474620</v>
      </c>
      <c r="CH72" s="80">
        <v>38582</v>
      </c>
      <c r="CI72" s="81">
        <v>0</v>
      </c>
      <c r="CJ72" s="80">
        <v>0</v>
      </c>
      <c r="CK72" s="74">
        <v>0</v>
      </c>
      <c r="CL72" s="80">
        <v>0</v>
      </c>
      <c r="CM72" s="80">
        <v>0</v>
      </c>
      <c r="CN72" s="81">
        <v>88006</v>
      </c>
      <c r="CO72" s="79">
        <f t="shared" si="7"/>
        <v>126588</v>
      </c>
      <c r="CP72" s="3">
        <f t="shared" si="8"/>
        <v>1601208</v>
      </c>
      <c r="CQ72" s="54">
        <f>CP72-'Tabuľka dodávok'!CN72</f>
        <v>0</v>
      </c>
    </row>
    <row r="73" spans="1:95" x14ac:dyDescent="0.2">
      <c r="A73" s="156" t="s">
        <v>70</v>
      </c>
      <c r="B73" s="130" t="s">
        <v>254</v>
      </c>
      <c r="C73" s="66">
        <v>480</v>
      </c>
      <c r="D73" s="67">
        <v>3</v>
      </c>
      <c r="E73" s="68">
        <v>4</v>
      </c>
      <c r="F73" s="68">
        <v>560</v>
      </c>
      <c r="G73" s="67">
        <v>25575</v>
      </c>
      <c r="H73" s="67">
        <v>633</v>
      </c>
      <c r="I73" s="67">
        <v>1493</v>
      </c>
      <c r="J73" s="67">
        <v>5007</v>
      </c>
      <c r="K73" s="67">
        <v>395</v>
      </c>
      <c r="L73" s="67">
        <v>1292</v>
      </c>
      <c r="M73" s="67">
        <v>3343</v>
      </c>
      <c r="N73" s="67">
        <v>0</v>
      </c>
      <c r="O73" s="67">
        <v>355</v>
      </c>
      <c r="P73" s="67">
        <v>42</v>
      </c>
      <c r="Q73" s="67">
        <v>18266</v>
      </c>
      <c r="R73" s="67">
        <v>4027</v>
      </c>
      <c r="S73" s="67">
        <v>2929</v>
      </c>
      <c r="T73" s="67">
        <v>17938</v>
      </c>
      <c r="U73" s="67">
        <v>17937</v>
      </c>
      <c r="V73" s="67">
        <v>15474</v>
      </c>
      <c r="W73" s="67">
        <v>20190</v>
      </c>
      <c r="X73" s="67">
        <v>66887</v>
      </c>
      <c r="Y73" s="67">
        <v>313</v>
      </c>
      <c r="Z73" s="67">
        <v>258</v>
      </c>
      <c r="AA73" s="67">
        <v>23</v>
      </c>
      <c r="AB73" s="68">
        <v>617</v>
      </c>
      <c r="AC73" s="69">
        <v>521</v>
      </c>
      <c r="AD73" s="67">
        <v>0</v>
      </c>
      <c r="AE73" s="67">
        <v>0</v>
      </c>
      <c r="AF73" s="67">
        <v>3819</v>
      </c>
      <c r="AG73" s="68">
        <v>0</v>
      </c>
      <c r="AH73" s="67">
        <v>56569</v>
      </c>
      <c r="AI73" s="67">
        <v>1797</v>
      </c>
      <c r="AJ73" s="68">
        <v>106</v>
      </c>
      <c r="AK73" s="67">
        <v>1627</v>
      </c>
      <c r="AL73" s="67">
        <v>17259</v>
      </c>
      <c r="AM73" s="68">
        <v>4602</v>
      </c>
      <c r="AN73" s="67">
        <v>5662</v>
      </c>
      <c r="AO73" s="67">
        <v>0</v>
      </c>
      <c r="AP73" s="67">
        <v>362</v>
      </c>
      <c r="AQ73" s="67">
        <v>24315</v>
      </c>
      <c r="AR73" s="68">
        <v>618</v>
      </c>
      <c r="AS73" s="67">
        <v>1893</v>
      </c>
      <c r="AT73" s="68">
        <v>712</v>
      </c>
      <c r="AU73" s="67">
        <v>68</v>
      </c>
      <c r="AV73" s="67">
        <v>10</v>
      </c>
      <c r="AW73" s="67">
        <v>0</v>
      </c>
      <c r="AX73" s="67">
        <v>2902</v>
      </c>
      <c r="AY73" s="67">
        <v>3141</v>
      </c>
      <c r="AZ73" s="68">
        <v>725</v>
      </c>
      <c r="BA73" s="67">
        <v>608</v>
      </c>
      <c r="BB73" s="67">
        <v>1374</v>
      </c>
      <c r="BC73" s="68">
        <v>322</v>
      </c>
      <c r="BD73" s="70">
        <v>332</v>
      </c>
      <c r="BE73" s="67">
        <v>4661</v>
      </c>
      <c r="BF73" s="67">
        <v>1342</v>
      </c>
      <c r="BG73" s="67">
        <v>8993</v>
      </c>
      <c r="BH73" s="67">
        <v>136</v>
      </c>
      <c r="BI73" s="67">
        <v>2820</v>
      </c>
      <c r="BJ73" s="67">
        <v>10776</v>
      </c>
      <c r="BK73" s="68">
        <v>0</v>
      </c>
      <c r="BL73" s="67">
        <v>644</v>
      </c>
      <c r="BM73" s="67">
        <v>77214</v>
      </c>
      <c r="BN73" s="67">
        <v>231</v>
      </c>
      <c r="BO73" s="67">
        <v>20</v>
      </c>
      <c r="BP73" s="67">
        <v>782</v>
      </c>
      <c r="BQ73" s="68">
        <v>227</v>
      </c>
      <c r="BR73" s="67">
        <v>42245</v>
      </c>
      <c r="BS73" s="70">
        <v>88269</v>
      </c>
      <c r="BT73" s="67">
        <v>248</v>
      </c>
      <c r="BU73" s="67">
        <v>324</v>
      </c>
      <c r="BV73" s="68">
        <v>3528</v>
      </c>
      <c r="BW73" s="67">
        <v>1655</v>
      </c>
      <c r="BX73" s="67">
        <v>379</v>
      </c>
      <c r="BY73" s="67">
        <v>56</v>
      </c>
      <c r="BZ73" s="68">
        <v>1686</v>
      </c>
      <c r="CA73" s="67">
        <v>40874</v>
      </c>
      <c r="CB73" s="67">
        <v>771</v>
      </c>
      <c r="CC73" s="68">
        <v>89</v>
      </c>
      <c r="CD73" s="67">
        <v>0</v>
      </c>
      <c r="CE73" s="67">
        <v>0</v>
      </c>
      <c r="CF73" s="70">
        <v>0</v>
      </c>
      <c r="CG73" s="71">
        <f t="shared" si="6"/>
        <v>621355</v>
      </c>
      <c r="CH73" s="72">
        <v>0</v>
      </c>
      <c r="CI73" s="73">
        <v>0</v>
      </c>
      <c r="CJ73" s="72">
        <v>0</v>
      </c>
      <c r="CK73" s="66">
        <v>0</v>
      </c>
      <c r="CL73" s="72">
        <v>0</v>
      </c>
      <c r="CM73" s="72">
        <v>0</v>
      </c>
      <c r="CN73" s="73">
        <v>0</v>
      </c>
      <c r="CO73" s="71">
        <f t="shared" si="7"/>
        <v>0</v>
      </c>
      <c r="CP73" s="2">
        <f t="shared" si="8"/>
        <v>621355</v>
      </c>
      <c r="CQ73" s="54">
        <f>CP73-'Tabuľka dodávok'!CN73</f>
        <v>0</v>
      </c>
    </row>
    <row r="74" spans="1:95" x14ac:dyDescent="0.2">
      <c r="A74" s="156" t="s">
        <v>71</v>
      </c>
      <c r="B74" s="130" t="s">
        <v>255</v>
      </c>
      <c r="C74" s="66">
        <v>0</v>
      </c>
      <c r="D74" s="67">
        <v>0</v>
      </c>
      <c r="E74" s="68">
        <v>0</v>
      </c>
      <c r="F74" s="68">
        <v>0</v>
      </c>
      <c r="G74" s="67">
        <v>5</v>
      </c>
      <c r="H74" s="67">
        <v>63</v>
      </c>
      <c r="I74" s="67">
        <v>16</v>
      </c>
      <c r="J74" s="67">
        <v>0</v>
      </c>
      <c r="K74" s="67">
        <v>5</v>
      </c>
      <c r="L74" s="67">
        <v>26</v>
      </c>
      <c r="M74" s="67">
        <v>0</v>
      </c>
      <c r="N74" s="67">
        <v>0</v>
      </c>
      <c r="O74" s="67">
        <v>0</v>
      </c>
      <c r="P74" s="67">
        <v>0</v>
      </c>
      <c r="Q74" s="67">
        <v>28</v>
      </c>
      <c r="R74" s="67">
        <v>0</v>
      </c>
      <c r="S74" s="67">
        <v>79</v>
      </c>
      <c r="T74" s="67">
        <v>14</v>
      </c>
      <c r="U74" s="67">
        <v>0</v>
      </c>
      <c r="V74" s="67">
        <v>3</v>
      </c>
      <c r="W74" s="67">
        <v>343</v>
      </c>
      <c r="X74" s="67">
        <v>2</v>
      </c>
      <c r="Y74" s="67">
        <v>0</v>
      </c>
      <c r="Z74" s="67">
        <v>1</v>
      </c>
      <c r="AA74" s="67">
        <v>0</v>
      </c>
      <c r="AB74" s="68">
        <v>60</v>
      </c>
      <c r="AC74" s="69">
        <v>0</v>
      </c>
      <c r="AD74" s="67">
        <v>0</v>
      </c>
      <c r="AE74" s="67">
        <v>0</v>
      </c>
      <c r="AF74" s="67">
        <v>15</v>
      </c>
      <c r="AG74" s="68">
        <v>0</v>
      </c>
      <c r="AH74" s="67">
        <v>2</v>
      </c>
      <c r="AI74" s="67">
        <v>6</v>
      </c>
      <c r="AJ74" s="68">
        <v>54</v>
      </c>
      <c r="AK74" s="67">
        <v>17</v>
      </c>
      <c r="AL74" s="67">
        <v>758</v>
      </c>
      <c r="AM74" s="68">
        <v>25</v>
      </c>
      <c r="AN74" s="67">
        <v>85</v>
      </c>
      <c r="AO74" s="67">
        <v>0</v>
      </c>
      <c r="AP74" s="67">
        <v>0</v>
      </c>
      <c r="AQ74" s="67">
        <v>356</v>
      </c>
      <c r="AR74" s="68">
        <v>0</v>
      </c>
      <c r="AS74" s="67">
        <v>8501</v>
      </c>
      <c r="AT74" s="68">
        <v>574</v>
      </c>
      <c r="AU74" s="67">
        <v>108</v>
      </c>
      <c r="AV74" s="67">
        <v>2</v>
      </c>
      <c r="AW74" s="67">
        <v>2891</v>
      </c>
      <c r="AX74" s="67">
        <v>0</v>
      </c>
      <c r="AY74" s="67">
        <v>661</v>
      </c>
      <c r="AZ74" s="68">
        <v>585</v>
      </c>
      <c r="BA74" s="67">
        <v>150</v>
      </c>
      <c r="BB74" s="67">
        <v>0</v>
      </c>
      <c r="BC74" s="68">
        <v>429</v>
      </c>
      <c r="BD74" s="70">
        <v>469</v>
      </c>
      <c r="BE74" s="67">
        <v>28</v>
      </c>
      <c r="BF74" s="67">
        <v>1193</v>
      </c>
      <c r="BG74" s="67">
        <v>555</v>
      </c>
      <c r="BH74" s="67">
        <v>141</v>
      </c>
      <c r="BI74" s="67">
        <v>358</v>
      </c>
      <c r="BJ74" s="67">
        <v>40</v>
      </c>
      <c r="BK74" s="68">
        <v>2053</v>
      </c>
      <c r="BL74" s="67">
        <v>0</v>
      </c>
      <c r="BM74" s="67">
        <v>0</v>
      </c>
      <c r="BN74" s="67">
        <v>246885</v>
      </c>
      <c r="BO74" s="67">
        <v>2</v>
      </c>
      <c r="BP74" s="67">
        <v>521</v>
      </c>
      <c r="BQ74" s="68">
        <v>137</v>
      </c>
      <c r="BR74" s="67">
        <v>2944</v>
      </c>
      <c r="BS74" s="70">
        <v>3441</v>
      </c>
      <c r="BT74" s="67">
        <v>5298</v>
      </c>
      <c r="BU74" s="67">
        <v>1039</v>
      </c>
      <c r="BV74" s="68">
        <v>116</v>
      </c>
      <c r="BW74" s="67">
        <v>13</v>
      </c>
      <c r="BX74" s="67">
        <v>0</v>
      </c>
      <c r="BY74" s="67">
        <v>0</v>
      </c>
      <c r="BZ74" s="68">
        <v>0</v>
      </c>
      <c r="CA74" s="67">
        <v>2123</v>
      </c>
      <c r="CB74" s="67">
        <v>0</v>
      </c>
      <c r="CC74" s="68">
        <v>0</v>
      </c>
      <c r="CD74" s="67">
        <v>0</v>
      </c>
      <c r="CE74" s="67">
        <v>0</v>
      </c>
      <c r="CF74" s="70">
        <v>0</v>
      </c>
      <c r="CG74" s="71">
        <f t="shared" si="6"/>
        <v>283220</v>
      </c>
      <c r="CH74" s="72">
        <v>568827</v>
      </c>
      <c r="CI74" s="73">
        <v>884</v>
      </c>
      <c r="CJ74" s="72">
        <v>0</v>
      </c>
      <c r="CK74" s="66">
        <v>0</v>
      </c>
      <c r="CL74" s="72">
        <v>0</v>
      </c>
      <c r="CM74" s="72">
        <v>0</v>
      </c>
      <c r="CN74" s="73">
        <v>4432</v>
      </c>
      <c r="CO74" s="71">
        <f t="shared" si="7"/>
        <v>574143</v>
      </c>
      <c r="CP74" s="2">
        <f t="shared" si="8"/>
        <v>857363</v>
      </c>
      <c r="CQ74" s="54">
        <f>CP74-'Tabuľka dodávok'!CN74</f>
        <v>0</v>
      </c>
    </row>
    <row r="75" spans="1:95" x14ac:dyDescent="0.2">
      <c r="A75" s="156" t="s">
        <v>72</v>
      </c>
      <c r="B75" s="130" t="s">
        <v>256</v>
      </c>
      <c r="C75" s="66">
        <v>2961</v>
      </c>
      <c r="D75" s="67">
        <v>2023</v>
      </c>
      <c r="E75" s="68">
        <v>1</v>
      </c>
      <c r="F75" s="68">
        <v>2640</v>
      </c>
      <c r="G75" s="67">
        <v>12974</v>
      </c>
      <c r="H75" s="67">
        <v>1047</v>
      </c>
      <c r="I75" s="67">
        <v>550</v>
      </c>
      <c r="J75" s="67">
        <v>2332</v>
      </c>
      <c r="K75" s="67">
        <v>670</v>
      </c>
      <c r="L75" s="67">
        <v>3353</v>
      </c>
      <c r="M75" s="67">
        <v>887</v>
      </c>
      <c r="N75" s="67">
        <v>9066</v>
      </c>
      <c r="O75" s="67">
        <v>3936</v>
      </c>
      <c r="P75" s="67">
        <v>436</v>
      </c>
      <c r="Q75" s="67">
        <v>4252</v>
      </c>
      <c r="R75" s="67">
        <v>4111</v>
      </c>
      <c r="S75" s="67">
        <v>8425</v>
      </c>
      <c r="T75" s="67">
        <v>6222</v>
      </c>
      <c r="U75" s="67">
        <v>1261</v>
      </c>
      <c r="V75" s="67">
        <v>2188</v>
      </c>
      <c r="W75" s="67">
        <v>5124</v>
      </c>
      <c r="X75" s="67">
        <v>8271</v>
      </c>
      <c r="Y75" s="67">
        <v>1288</v>
      </c>
      <c r="Z75" s="67">
        <v>930</v>
      </c>
      <c r="AA75" s="67">
        <v>549</v>
      </c>
      <c r="AB75" s="68">
        <v>260</v>
      </c>
      <c r="AC75" s="69">
        <v>13051</v>
      </c>
      <c r="AD75" s="67">
        <v>4928</v>
      </c>
      <c r="AE75" s="67">
        <v>3</v>
      </c>
      <c r="AF75" s="67">
        <v>4306</v>
      </c>
      <c r="AG75" s="68">
        <v>0</v>
      </c>
      <c r="AH75" s="67">
        <v>5277</v>
      </c>
      <c r="AI75" s="67">
        <v>3409</v>
      </c>
      <c r="AJ75" s="68">
        <v>384</v>
      </c>
      <c r="AK75" s="67">
        <v>3143</v>
      </c>
      <c r="AL75" s="67">
        <v>14598</v>
      </c>
      <c r="AM75" s="68">
        <v>32450</v>
      </c>
      <c r="AN75" s="67">
        <v>9123</v>
      </c>
      <c r="AO75" s="67">
        <v>71</v>
      </c>
      <c r="AP75" s="67">
        <v>0</v>
      </c>
      <c r="AQ75" s="67">
        <v>7690</v>
      </c>
      <c r="AR75" s="68">
        <v>5645</v>
      </c>
      <c r="AS75" s="67">
        <v>2614</v>
      </c>
      <c r="AT75" s="68">
        <v>1340</v>
      </c>
      <c r="AU75" s="67">
        <v>19</v>
      </c>
      <c r="AV75" s="67">
        <v>375</v>
      </c>
      <c r="AW75" s="67">
        <v>17</v>
      </c>
      <c r="AX75" s="67">
        <v>1115</v>
      </c>
      <c r="AY75" s="67">
        <v>1034</v>
      </c>
      <c r="AZ75" s="68">
        <v>10</v>
      </c>
      <c r="BA75" s="67">
        <v>8951</v>
      </c>
      <c r="BB75" s="67">
        <v>3656</v>
      </c>
      <c r="BC75" s="68">
        <v>397</v>
      </c>
      <c r="BD75" s="70">
        <v>93758</v>
      </c>
      <c r="BE75" s="67">
        <v>219</v>
      </c>
      <c r="BF75" s="67">
        <v>3346</v>
      </c>
      <c r="BG75" s="67">
        <v>612</v>
      </c>
      <c r="BH75" s="67">
        <v>393</v>
      </c>
      <c r="BI75" s="67">
        <v>2630</v>
      </c>
      <c r="BJ75" s="67">
        <v>14</v>
      </c>
      <c r="BK75" s="68">
        <v>0</v>
      </c>
      <c r="BL75" s="67">
        <v>3055</v>
      </c>
      <c r="BM75" s="67">
        <v>22</v>
      </c>
      <c r="BN75" s="67">
        <v>2872</v>
      </c>
      <c r="BO75" s="67">
        <v>60362</v>
      </c>
      <c r="BP75" s="67">
        <v>1518</v>
      </c>
      <c r="BQ75" s="68">
        <v>371</v>
      </c>
      <c r="BR75" s="67">
        <v>2141</v>
      </c>
      <c r="BS75" s="70">
        <v>6698</v>
      </c>
      <c r="BT75" s="67">
        <v>7785</v>
      </c>
      <c r="BU75" s="67">
        <v>1153</v>
      </c>
      <c r="BV75" s="68">
        <v>633</v>
      </c>
      <c r="BW75" s="67">
        <v>56</v>
      </c>
      <c r="BX75" s="67">
        <v>755</v>
      </c>
      <c r="BY75" s="67">
        <v>9325</v>
      </c>
      <c r="BZ75" s="68">
        <v>2865</v>
      </c>
      <c r="CA75" s="67">
        <v>354</v>
      </c>
      <c r="CB75" s="67">
        <v>1</v>
      </c>
      <c r="CC75" s="68">
        <v>2179</v>
      </c>
      <c r="CD75" s="67">
        <v>0</v>
      </c>
      <c r="CE75" s="67">
        <v>0</v>
      </c>
      <c r="CF75" s="70">
        <v>0</v>
      </c>
      <c r="CG75" s="71">
        <f t="shared" si="6"/>
        <v>412480</v>
      </c>
      <c r="CH75" s="72">
        <v>11401</v>
      </c>
      <c r="CI75" s="73">
        <v>0</v>
      </c>
      <c r="CJ75" s="72">
        <v>0</v>
      </c>
      <c r="CK75" s="66">
        <v>0</v>
      </c>
      <c r="CL75" s="72">
        <v>0</v>
      </c>
      <c r="CM75" s="72">
        <v>0</v>
      </c>
      <c r="CN75" s="73">
        <v>3</v>
      </c>
      <c r="CO75" s="71">
        <f t="shared" si="7"/>
        <v>11404</v>
      </c>
      <c r="CP75" s="2">
        <f t="shared" si="8"/>
        <v>423884</v>
      </c>
      <c r="CQ75" s="54">
        <f>CP75-'Tabuľka dodávok'!CN75</f>
        <v>0</v>
      </c>
    </row>
    <row r="76" spans="1:95" x14ac:dyDescent="0.2">
      <c r="A76" s="156" t="s">
        <v>73</v>
      </c>
      <c r="B76" s="130" t="s">
        <v>257</v>
      </c>
      <c r="C76" s="66">
        <v>2286</v>
      </c>
      <c r="D76" s="67">
        <v>157</v>
      </c>
      <c r="E76" s="68">
        <v>0</v>
      </c>
      <c r="F76" s="68">
        <v>758</v>
      </c>
      <c r="G76" s="67">
        <v>7884</v>
      </c>
      <c r="H76" s="67">
        <v>61</v>
      </c>
      <c r="I76" s="67">
        <v>184</v>
      </c>
      <c r="J76" s="67">
        <v>615</v>
      </c>
      <c r="K76" s="67">
        <v>577</v>
      </c>
      <c r="L76" s="67">
        <v>2527</v>
      </c>
      <c r="M76" s="67">
        <v>192</v>
      </c>
      <c r="N76" s="67">
        <v>20155</v>
      </c>
      <c r="O76" s="67">
        <v>942</v>
      </c>
      <c r="P76" s="67">
        <v>576</v>
      </c>
      <c r="Q76" s="67">
        <v>1975</v>
      </c>
      <c r="R76" s="67">
        <v>4050</v>
      </c>
      <c r="S76" s="67">
        <v>5800</v>
      </c>
      <c r="T76" s="67">
        <v>2521</v>
      </c>
      <c r="U76" s="67">
        <v>735</v>
      </c>
      <c r="V76" s="67">
        <v>1792</v>
      </c>
      <c r="W76" s="67">
        <v>1978</v>
      </c>
      <c r="X76" s="67">
        <v>10806</v>
      </c>
      <c r="Y76" s="67">
        <v>364</v>
      </c>
      <c r="Z76" s="67">
        <v>49</v>
      </c>
      <c r="AA76" s="67">
        <v>813</v>
      </c>
      <c r="AB76" s="68">
        <v>1093</v>
      </c>
      <c r="AC76" s="69">
        <v>11510</v>
      </c>
      <c r="AD76" s="67">
        <v>926</v>
      </c>
      <c r="AE76" s="67">
        <v>187</v>
      </c>
      <c r="AF76" s="67">
        <v>2777</v>
      </c>
      <c r="AG76" s="68">
        <v>16</v>
      </c>
      <c r="AH76" s="67">
        <v>2685</v>
      </c>
      <c r="AI76" s="67">
        <v>12820</v>
      </c>
      <c r="AJ76" s="68">
        <v>488</v>
      </c>
      <c r="AK76" s="67">
        <v>1794</v>
      </c>
      <c r="AL76" s="67">
        <v>6353</v>
      </c>
      <c r="AM76" s="68">
        <v>19008</v>
      </c>
      <c r="AN76" s="67">
        <v>4519</v>
      </c>
      <c r="AO76" s="67">
        <v>0</v>
      </c>
      <c r="AP76" s="67">
        <v>0</v>
      </c>
      <c r="AQ76" s="67">
        <v>2203</v>
      </c>
      <c r="AR76" s="68">
        <v>126</v>
      </c>
      <c r="AS76" s="67">
        <v>13125</v>
      </c>
      <c r="AT76" s="68">
        <v>2437</v>
      </c>
      <c r="AU76" s="67">
        <v>19</v>
      </c>
      <c r="AV76" s="67">
        <v>30</v>
      </c>
      <c r="AW76" s="67">
        <v>0</v>
      </c>
      <c r="AX76" s="67">
        <v>631</v>
      </c>
      <c r="AY76" s="67">
        <v>2253</v>
      </c>
      <c r="AZ76" s="68">
        <v>53</v>
      </c>
      <c r="BA76" s="67">
        <v>3322</v>
      </c>
      <c r="BB76" s="67">
        <v>4398</v>
      </c>
      <c r="BC76" s="68">
        <v>220</v>
      </c>
      <c r="BD76" s="70">
        <v>9776</v>
      </c>
      <c r="BE76" s="67">
        <v>629</v>
      </c>
      <c r="BF76" s="67">
        <v>3069</v>
      </c>
      <c r="BG76" s="67">
        <v>745</v>
      </c>
      <c r="BH76" s="67">
        <v>363</v>
      </c>
      <c r="BI76" s="67">
        <v>1262</v>
      </c>
      <c r="BJ76" s="67">
        <v>260</v>
      </c>
      <c r="BK76" s="68">
        <v>6</v>
      </c>
      <c r="BL76" s="67">
        <v>102</v>
      </c>
      <c r="BM76" s="67">
        <v>26698</v>
      </c>
      <c r="BN76" s="67">
        <v>591</v>
      </c>
      <c r="BO76" s="67">
        <v>1981</v>
      </c>
      <c r="BP76" s="67">
        <v>138058</v>
      </c>
      <c r="BQ76" s="68">
        <v>359</v>
      </c>
      <c r="BR76" s="67">
        <v>54622</v>
      </c>
      <c r="BS76" s="70">
        <v>15098</v>
      </c>
      <c r="BT76" s="67">
        <v>28524</v>
      </c>
      <c r="BU76" s="67">
        <v>70485</v>
      </c>
      <c r="BV76" s="68">
        <v>20388</v>
      </c>
      <c r="BW76" s="67">
        <v>132</v>
      </c>
      <c r="BX76" s="67">
        <v>258</v>
      </c>
      <c r="BY76" s="67">
        <v>28110</v>
      </c>
      <c r="BZ76" s="68">
        <v>1202</v>
      </c>
      <c r="CA76" s="67">
        <v>37522</v>
      </c>
      <c r="CB76" s="67">
        <v>7</v>
      </c>
      <c r="CC76" s="68">
        <v>2068</v>
      </c>
      <c r="CD76" s="67">
        <v>0</v>
      </c>
      <c r="CE76" s="67">
        <v>0</v>
      </c>
      <c r="CF76" s="70">
        <v>0</v>
      </c>
      <c r="CG76" s="71">
        <f t="shared" si="6"/>
        <v>603105</v>
      </c>
      <c r="CH76" s="72">
        <v>177363</v>
      </c>
      <c r="CI76" s="73">
        <v>33287</v>
      </c>
      <c r="CJ76" s="72">
        <v>0</v>
      </c>
      <c r="CK76" s="66">
        <v>0</v>
      </c>
      <c r="CL76" s="72">
        <v>0</v>
      </c>
      <c r="CM76" s="72">
        <v>0</v>
      </c>
      <c r="CN76" s="73">
        <v>0</v>
      </c>
      <c r="CO76" s="71">
        <f t="shared" si="7"/>
        <v>210650</v>
      </c>
      <c r="CP76" s="2">
        <f t="shared" si="8"/>
        <v>813755</v>
      </c>
      <c r="CQ76" s="54">
        <f>CP76-'Tabuľka dodávok'!CN76</f>
        <v>0</v>
      </c>
    </row>
    <row r="77" spans="1:95" x14ac:dyDescent="0.2">
      <c r="A77" s="156" t="s">
        <v>74</v>
      </c>
      <c r="B77" s="130" t="s">
        <v>258</v>
      </c>
      <c r="C77" s="66">
        <v>49645</v>
      </c>
      <c r="D77" s="67">
        <v>1050</v>
      </c>
      <c r="E77" s="68">
        <v>0</v>
      </c>
      <c r="F77" s="68">
        <v>250</v>
      </c>
      <c r="G77" s="67">
        <v>56736</v>
      </c>
      <c r="H77" s="67">
        <v>2127</v>
      </c>
      <c r="I77" s="67">
        <v>4022</v>
      </c>
      <c r="J77" s="67">
        <v>6511</v>
      </c>
      <c r="K77" s="67">
        <v>20058</v>
      </c>
      <c r="L77" s="67">
        <v>15556</v>
      </c>
      <c r="M77" s="67">
        <v>1827</v>
      </c>
      <c r="N77" s="67">
        <v>0</v>
      </c>
      <c r="O77" s="67">
        <v>10684</v>
      </c>
      <c r="P77" s="67">
        <v>892</v>
      </c>
      <c r="Q77" s="67">
        <v>14275</v>
      </c>
      <c r="R77" s="67">
        <v>6479</v>
      </c>
      <c r="S77" s="67">
        <v>1939</v>
      </c>
      <c r="T77" s="67">
        <v>74115</v>
      </c>
      <c r="U77" s="67">
        <v>35695</v>
      </c>
      <c r="V77" s="67">
        <v>15953</v>
      </c>
      <c r="W77" s="67">
        <v>17804</v>
      </c>
      <c r="X77" s="67">
        <v>78653</v>
      </c>
      <c r="Y77" s="67">
        <v>222</v>
      </c>
      <c r="Z77" s="67">
        <v>823</v>
      </c>
      <c r="AA77" s="67">
        <v>9390</v>
      </c>
      <c r="AB77" s="68">
        <v>5604</v>
      </c>
      <c r="AC77" s="69">
        <v>76736</v>
      </c>
      <c r="AD77" s="67">
        <v>1076</v>
      </c>
      <c r="AE77" s="67">
        <v>2448</v>
      </c>
      <c r="AF77" s="67">
        <v>7889</v>
      </c>
      <c r="AG77" s="68">
        <v>0</v>
      </c>
      <c r="AH77" s="67">
        <v>14450</v>
      </c>
      <c r="AI77" s="67">
        <v>7986</v>
      </c>
      <c r="AJ77" s="68">
        <v>17571</v>
      </c>
      <c r="AK77" s="67">
        <v>18579</v>
      </c>
      <c r="AL77" s="67">
        <v>216755</v>
      </c>
      <c r="AM77" s="68">
        <v>222868</v>
      </c>
      <c r="AN77" s="67">
        <v>61751</v>
      </c>
      <c r="AO77" s="67">
        <v>24</v>
      </c>
      <c r="AP77" s="67">
        <v>0</v>
      </c>
      <c r="AQ77" s="67">
        <v>32073</v>
      </c>
      <c r="AR77" s="68">
        <v>183</v>
      </c>
      <c r="AS77" s="67">
        <v>2501</v>
      </c>
      <c r="AT77" s="68">
        <v>8148</v>
      </c>
      <c r="AU77" s="67">
        <v>1907</v>
      </c>
      <c r="AV77" s="67">
        <v>1040</v>
      </c>
      <c r="AW77" s="67">
        <v>4</v>
      </c>
      <c r="AX77" s="67">
        <v>14150</v>
      </c>
      <c r="AY77" s="67">
        <v>63328</v>
      </c>
      <c r="AZ77" s="68">
        <v>3887</v>
      </c>
      <c r="BA77" s="67">
        <v>27075</v>
      </c>
      <c r="BB77" s="67">
        <v>63079</v>
      </c>
      <c r="BC77" s="68">
        <v>17638</v>
      </c>
      <c r="BD77" s="70">
        <v>49548</v>
      </c>
      <c r="BE77" s="67">
        <v>4276</v>
      </c>
      <c r="BF77" s="67">
        <v>20830</v>
      </c>
      <c r="BG77" s="67">
        <v>14341</v>
      </c>
      <c r="BH77" s="67">
        <v>1253</v>
      </c>
      <c r="BI77" s="67">
        <v>15636</v>
      </c>
      <c r="BJ77" s="67">
        <v>6283</v>
      </c>
      <c r="BK77" s="68">
        <v>205</v>
      </c>
      <c r="BL77" s="67">
        <v>5385</v>
      </c>
      <c r="BM77" s="67">
        <v>3918</v>
      </c>
      <c r="BN77" s="67">
        <v>44404</v>
      </c>
      <c r="BO77" s="67">
        <v>11507</v>
      </c>
      <c r="BP77" s="67">
        <v>17501</v>
      </c>
      <c r="BQ77" s="68">
        <v>325408</v>
      </c>
      <c r="BR77" s="67">
        <v>120815</v>
      </c>
      <c r="BS77" s="70">
        <v>5808</v>
      </c>
      <c r="BT77" s="67">
        <v>5022</v>
      </c>
      <c r="BU77" s="67">
        <v>2506</v>
      </c>
      <c r="BV77" s="68">
        <v>32440</v>
      </c>
      <c r="BW77" s="67">
        <v>145</v>
      </c>
      <c r="BX77" s="67">
        <v>297</v>
      </c>
      <c r="BY77" s="67">
        <v>20773</v>
      </c>
      <c r="BZ77" s="68">
        <v>3345</v>
      </c>
      <c r="CA77" s="67">
        <v>12397</v>
      </c>
      <c r="CB77" s="67">
        <v>110</v>
      </c>
      <c r="CC77" s="68">
        <v>1235</v>
      </c>
      <c r="CD77" s="67">
        <v>0</v>
      </c>
      <c r="CE77" s="67">
        <v>0</v>
      </c>
      <c r="CF77" s="70">
        <v>0</v>
      </c>
      <c r="CG77" s="71">
        <f t="shared" si="6"/>
        <v>2038844</v>
      </c>
      <c r="CH77" s="72">
        <v>46936</v>
      </c>
      <c r="CI77" s="73">
        <v>17</v>
      </c>
      <c r="CJ77" s="72">
        <v>0</v>
      </c>
      <c r="CK77" s="66">
        <v>0</v>
      </c>
      <c r="CL77" s="72">
        <v>0</v>
      </c>
      <c r="CM77" s="72">
        <v>0</v>
      </c>
      <c r="CN77" s="73">
        <v>2181</v>
      </c>
      <c r="CO77" s="71">
        <f t="shared" si="7"/>
        <v>49134</v>
      </c>
      <c r="CP77" s="2">
        <f t="shared" si="8"/>
        <v>2087978</v>
      </c>
      <c r="CQ77" s="54">
        <f>CP77-'Tabuľka dodávok'!CN77</f>
        <v>0</v>
      </c>
    </row>
    <row r="78" spans="1:95" x14ac:dyDescent="0.2">
      <c r="A78" s="158" t="s">
        <v>75</v>
      </c>
      <c r="B78" s="132" t="s">
        <v>259</v>
      </c>
      <c r="C78" s="82">
        <v>1792</v>
      </c>
      <c r="D78" s="83">
        <v>296</v>
      </c>
      <c r="E78" s="84">
        <v>5</v>
      </c>
      <c r="F78" s="84">
        <v>218</v>
      </c>
      <c r="G78" s="83">
        <v>11293</v>
      </c>
      <c r="H78" s="83">
        <v>280</v>
      </c>
      <c r="I78" s="83">
        <v>4224</v>
      </c>
      <c r="J78" s="83">
        <v>575</v>
      </c>
      <c r="K78" s="83">
        <v>238</v>
      </c>
      <c r="L78" s="83">
        <v>2453</v>
      </c>
      <c r="M78" s="83">
        <v>204</v>
      </c>
      <c r="N78" s="83">
        <v>4560</v>
      </c>
      <c r="O78" s="83">
        <v>834</v>
      </c>
      <c r="P78" s="83">
        <v>16</v>
      </c>
      <c r="Q78" s="83">
        <v>4207</v>
      </c>
      <c r="R78" s="83">
        <v>558</v>
      </c>
      <c r="S78" s="83">
        <v>556</v>
      </c>
      <c r="T78" s="83">
        <v>3019</v>
      </c>
      <c r="U78" s="83">
        <v>251</v>
      </c>
      <c r="V78" s="83">
        <v>2450</v>
      </c>
      <c r="W78" s="83">
        <v>1960</v>
      </c>
      <c r="X78" s="83">
        <v>4133</v>
      </c>
      <c r="Y78" s="83">
        <v>10</v>
      </c>
      <c r="Z78" s="83">
        <v>107</v>
      </c>
      <c r="AA78" s="83">
        <v>439</v>
      </c>
      <c r="AB78" s="84">
        <v>827</v>
      </c>
      <c r="AC78" s="85">
        <v>5156</v>
      </c>
      <c r="AD78" s="83">
        <v>51</v>
      </c>
      <c r="AE78" s="83">
        <v>541</v>
      </c>
      <c r="AF78" s="83">
        <v>1545</v>
      </c>
      <c r="AG78" s="84">
        <v>51</v>
      </c>
      <c r="AH78" s="83">
        <v>1775</v>
      </c>
      <c r="AI78" s="83">
        <v>3200</v>
      </c>
      <c r="AJ78" s="84">
        <v>3645</v>
      </c>
      <c r="AK78" s="83">
        <v>1116</v>
      </c>
      <c r="AL78" s="83">
        <v>10944</v>
      </c>
      <c r="AM78" s="84">
        <v>29635</v>
      </c>
      <c r="AN78" s="83">
        <v>5864</v>
      </c>
      <c r="AO78" s="83">
        <v>261</v>
      </c>
      <c r="AP78" s="83">
        <v>181</v>
      </c>
      <c r="AQ78" s="83">
        <v>2066</v>
      </c>
      <c r="AR78" s="84">
        <v>0</v>
      </c>
      <c r="AS78" s="83">
        <v>3737</v>
      </c>
      <c r="AT78" s="84">
        <v>1500</v>
      </c>
      <c r="AU78" s="83">
        <v>119</v>
      </c>
      <c r="AV78" s="83">
        <v>5340</v>
      </c>
      <c r="AW78" s="83">
        <v>0</v>
      </c>
      <c r="AX78" s="83">
        <v>511</v>
      </c>
      <c r="AY78" s="83">
        <v>4322</v>
      </c>
      <c r="AZ78" s="84">
        <v>1182</v>
      </c>
      <c r="BA78" s="83">
        <v>1229</v>
      </c>
      <c r="BB78" s="83">
        <v>144</v>
      </c>
      <c r="BC78" s="84">
        <v>1040</v>
      </c>
      <c r="BD78" s="86">
        <v>1489</v>
      </c>
      <c r="BE78" s="83">
        <v>1685</v>
      </c>
      <c r="BF78" s="83">
        <v>63104</v>
      </c>
      <c r="BG78" s="83">
        <v>5655</v>
      </c>
      <c r="BH78" s="83">
        <v>591</v>
      </c>
      <c r="BI78" s="83">
        <v>211</v>
      </c>
      <c r="BJ78" s="83">
        <v>67</v>
      </c>
      <c r="BK78" s="84">
        <v>0</v>
      </c>
      <c r="BL78" s="83">
        <v>149</v>
      </c>
      <c r="BM78" s="83">
        <v>26141</v>
      </c>
      <c r="BN78" s="83">
        <v>2497</v>
      </c>
      <c r="BO78" s="83">
        <v>378</v>
      </c>
      <c r="BP78" s="83">
        <v>1103</v>
      </c>
      <c r="BQ78" s="84">
        <v>6145</v>
      </c>
      <c r="BR78" s="83">
        <v>328452</v>
      </c>
      <c r="BS78" s="86">
        <v>12092</v>
      </c>
      <c r="BT78" s="83">
        <v>1605</v>
      </c>
      <c r="BU78" s="83">
        <v>355</v>
      </c>
      <c r="BV78" s="84">
        <v>89</v>
      </c>
      <c r="BW78" s="83">
        <v>1840</v>
      </c>
      <c r="BX78" s="83">
        <v>1508</v>
      </c>
      <c r="BY78" s="83">
        <v>48</v>
      </c>
      <c r="BZ78" s="84">
        <v>1318</v>
      </c>
      <c r="CA78" s="83">
        <v>8023</v>
      </c>
      <c r="CB78" s="83">
        <v>0</v>
      </c>
      <c r="CC78" s="84">
        <v>12</v>
      </c>
      <c r="CD78" s="83">
        <v>0</v>
      </c>
      <c r="CE78" s="83">
        <v>0</v>
      </c>
      <c r="CF78" s="86">
        <v>0</v>
      </c>
      <c r="CG78" s="87">
        <f t="shared" si="6"/>
        <v>595217</v>
      </c>
      <c r="CH78" s="88">
        <v>43999</v>
      </c>
      <c r="CI78" s="89">
        <v>7337142</v>
      </c>
      <c r="CJ78" s="88">
        <v>0</v>
      </c>
      <c r="CK78" s="82">
        <v>0</v>
      </c>
      <c r="CL78" s="88">
        <v>0</v>
      </c>
      <c r="CM78" s="88">
        <v>0</v>
      </c>
      <c r="CN78" s="89">
        <v>39675</v>
      </c>
      <c r="CO78" s="87">
        <f t="shared" si="7"/>
        <v>7420816</v>
      </c>
      <c r="CP78" s="4">
        <f t="shared" si="8"/>
        <v>8016033</v>
      </c>
      <c r="CQ78" s="54">
        <f>CP78-'Tabuľka dodávok'!CN78</f>
        <v>0</v>
      </c>
    </row>
    <row r="79" spans="1:95" x14ac:dyDescent="0.2">
      <c r="A79" s="156" t="s">
        <v>76</v>
      </c>
      <c r="B79" s="130" t="s">
        <v>260</v>
      </c>
      <c r="C79" s="66">
        <v>342</v>
      </c>
      <c r="D79" s="67">
        <v>41</v>
      </c>
      <c r="E79" s="68">
        <v>0</v>
      </c>
      <c r="F79" s="68">
        <v>53</v>
      </c>
      <c r="G79" s="67">
        <v>868</v>
      </c>
      <c r="H79" s="67">
        <v>110</v>
      </c>
      <c r="I79" s="67">
        <v>61</v>
      </c>
      <c r="J79" s="67">
        <v>77</v>
      </c>
      <c r="K79" s="67">
        <v>351</v>
      </c>
      <c r="L79" s="67">
        <v>169</v>
      </c>
      <c r="M79" s="67">
        <v>20</v>
      </c>
      <c r="N79" s="67">
        <v>484</v>
      </c>
      <c r="O79" s="67">
        <v>453</v>
      </c>
      <c r="P79" s="67">
        <v>57</v>
      </c>
      <c r="Q79" s="67">
        <v>480</v>
      </c>
      <c r="R79" s="67">
        <v>389</v>
      </c>
      <c r="S79" s="67">
        <v>732</v>
      </c>
      <c r="T79" s="67">
        <v>740</v>
      </c>
      <c r="U79" s="67">
        <v>203</v>
      </c>
      <c r="V79" s="67">
        <v>327</v>
      </c>
      <c r="W79" s="67">
        <v>860</v>
      </c>
      <c r="X79" s="67">
        <v>2045</v>
      </c>
      <c r="Y79" s="67">
        <v>89</v>
      </c>
      <c r="Z79" s="67">
        <v>13</v>
      </c>
      <c r="AA79" s="67">
        <v>43</v>
      </c>
      <c r="AB79" s="68">
        <v>408</v>
      </c>
      <c r="AC79" s="69">
        <v>276</v>
      </c>
      <c r="AD79" s="67">
        <v>175</v>
      </c>
      <c r="AE79" s="67">
        <v>9</v>
      </c>
      <c r="AF79" s="67">
        <v>833</v>
      </c>
      <c r="AG79" s="68">
        <v>2</v>
      </c>
      <c r="AH79" s="67">
        <v>51</v>
      </c>
      <c r="AI79" s="67">
        <v>155</v>
      </c>
      <c r="AJ79" s="68">
        <v>204</v>
      </c>
      <c r="AK79" s="67">
        <v>996</v>
      </c>
      <c r="AL79" s="67">
        <v>3992</v>
      </c>
      <c r="AM79" s="68">
        <v>946</v>
      </c>
      <c r="AN79" s="67">
        <v>2923</v>
      </c>
      <c r="AO79" s="67">
        <v>15</v>
      </c>
      <c r="AP79" s="67">
        <v>2</v>
      </c>
      <c r="AQ79" s="67">
        <v>4834</v>
      </c>
      <c r="AR79" s="68">
        <v>27</v>
      </c>
      <c r="AS79" s="67">
        <v>214</v>
      </c>
      <c r="AT79" s="68">
        <v>81</v>
      </c>
      <c r="AU79" s="67">
        <v>120</v>
      </c>
      <c r="AV79" s="67">
        <v>60</v>
      </c>
      <c r="AW79" s="67">
        <v>285</v>
      </c>
      <c r="AX79" s="67">
        <v>310</v>
      </c>
      <c r="AY79" s="67">
        <v>2797</v>
      </c>
      <c r="AZ79" s="68">
        <v>257</v>
      </c>
      <c r="BA79" s="67">
        <v>2449</v>
      </c>
      <c r="BB79" s="67">
        <v>1090</v>
      </c>
      <c r="BC79" s="68">
        <v>512</v>
      </c>
      <c r="BD79" s="70">
        <v>887</v>
      </c>
      <c r="BE79" s="67">
        <v>1093</v>
      </c>
      <c r="BF79" s="67">
        <v>1828</v>
      </c>
      <c r="BG79" s="67">
        <v>438</v>
      </c>
      <c r="BH79" s="67">
        <v>532</v>
      </c>
      <c r="BI79" s="67">
        <v>184</v>
      </c>
      <c r="BJ79" s="67">
        <v>494</v>
      </c>
      <c r="BK79" s="68">
        <v>0</v>
      </c>
      <c r="BL79" s="67">
        <v>74</v>
      </c>
      <c r="BM79" s="67">
        <v>183</v>
      </c>
      <c r="BN79" s="67">
        <v>363</v>
      </c>
      <c r="BO79" s="67">
        <v>9554</v>
      </c>
      <c r="BP79" s="67">
        <v>171</v>
      </c>
      <c r="BQ79" s="68">
        <v>314</v>
      </c>
      <c r="BR79" s="67">
        <v>30855</v>
      </c>
      <c r="BS79" s="70">
        <v>47399</v>
      </c>
      <c r="BT79" s="67">
        <v>875</v>
      </c>
      <c r="BU79" s="67">
        <v>565</v>
      </c>
      <c r="BV79" s="68">
        <v>1524</v>
      </c>
      <c r="BW79" s="67">
        <v>198</v>
      </c>
      <c r="BX79" s="67">
        <v>264</v>
      </c>
      <c r="BY79" s="67">
        <v>156</v>
      </c>
      <c r="BZ79" s="68">
        <v>24079</v>
      </c>
      <c r="CA79" s="67">
        <v>50099</v>
      </c>
      <c r="CB79" s="67">
        <v>2</v>
      </c>
      <c r="CC79" s="68">
        <v>1</v>
      </c>
      <c r="CD79" s="67">
        <v>0</v>
      </c>
      <c r="CE79" s="67">
        <v>0</v>
      </c>
      <c r="CF79" s="70">
        <v>0</v>
      </c>
      <c r="CG79" s="71">
        <f t="shared" si="6"/>
        <v>205162</v>
      </c>
      <c r="CH79" s="72">
        <v>708835</v>
      </c>
      <c r="CI79" s="73">
        <v>2674717</v>
      </c>
      <c r="CJ79" s="72">
        <v>82081</v>
      </c>
      <c r="CK79" s="66">
        <v>0</v>
      </c>
      <c r="CL79" s="72">
        <v>0</v>
      </c>
      <c r="CM79" s="72">
        <v>0</v>
      </c>
      <c r="CN79" s="73">
        <v>24717</v>
      </c>
      <c r="CO79" s="71">
        <f t="shared" si="7"/>
        <v>3490350</v>
      </c>
      <c r="CP79" s="2">
        <f t="shared" si="8"/>
        <v>3695512</v>
      </c>
      <c r="CQ79" s="54">
        <f>CP79-'Tabuľka dodávok'!CN79</f>
        <v>0</v>
      </c>
    </row>
    <row r="80" spans="1:95" x14ac:dyDescent="0.2">
      <c r="A80" s="154" t="s">
        <v>77</v>
      </c>
      <c r="B80" s="131" t="s">
        <v>169</v>
      </c>
      <c r="C80" s="74">
        <v>79</v>
      </c>
      <c r="D80" s="75">
        <v>46</v>
      </c>
      <c r="E80" s="76">
        <v>0</v>
      </c>
      <c r="F80" s="76">
        <v>72</v>
      </c>
      <c r="G80" s="75">
        <v>385</v>
      </c>
      <c r="H80" s="75">
        <v>5</v>
      </c>
      <c r="I80" s="75">
        <v>9</v>
      </c>
      <c r="J80" s="75">
        <v>0</v>
      </c>
      <c r="K80" s="75">
        <v>23</v>
      </c>
      <c r="L80" s="75">
        <v>32</v>
      </c>
      <c r="M80" s="75">
        <v>30</v>
      </c>
      <c r="N80" s="75">
        <v>0</v>
      </c>
      <c r="O80" s="75">
        <v>10</v>
      </c>
      <c r="P80" s="75">
        <v>4</v>
      </c>
      <c r="Q80" s="75">
        <v>91</v>
      </c>
      <c r="R80" s="75">
        <v>23</v>
      </c>
      <c r="S80" s="75">
        <v>84</v>
      </c>
      <c r="T80" s="75">
        <v>86</v>
      </c>
      <c r="U80" s="75">
        <v>12</v>
      </c>
      <c r="V80" s="75">
        <v>19</v>
      </c>
      <c r="W80" s="75">
        <v>73</v>
      </c>
      <c r="X80" s="75">
        <v>359</v>
      </c>
      <c r="Y80" s="75">
        <v>0</v>
      </c>
      <c r="Z80" s="75">
        <v>23</v>
      </c>
      <c r="AA80" s="75">
        <v>327</v>
      </c>
      <c r="AB80" s="76">
        <v>90</v>
      </c>
      <c r="AC80" s="77">
        <v>109</v>
      </c>
      <c r="AD80" s="75">
        <v>7</v>
      </c>
      <c r="AE80" s="75">
        <v>0</v>
      </c>
      <c r="AF80" s="75">
        <v>13</v>
      </c>
      <c r="AG80" s="76">
        <v>0</v>
      </c>
      <c r="AH80" s="75">
        <v>5</v>
      </c>
      <c r="AI80" s="75">
        <v>18</v>
      </c>
      <c r="AJ80" s="76">
        <v>16</v>
      </c>
      <c r="AK80" s="75">
        <v>11</v>
      </c>
      <c r="AL80" s="75">
        <v>3663</v>
      </c>
      <c r="AM80" s="76">
        <v>5412</v>
      </c>
      <c r="AN80" s="75">
        <v>10</v>
      </c>
      <c r="AO80" s="75">
        <v>0</v>
      </c>
      <c r="AP80" s="75">
        <v>0</v>
      </c>
      <c r="AQ80" s="75">
        <v>29</v>
      </c>
      <c r="AR80" s="76">
        <v>0</v>
      </c>
      <c r="AS80" s="75">
        <v>32</v>
      </c>
      <c r="AT80" s="76">
        <v>0</v>
      </c>
      <c r="AU80" s="75">
        <v>40</v>
      </c>
      <c r="AV80" s="75">
        <v>0</v>
      </c>
      <c r="AW80" s="75">
        <v>0</v>
      </c>
      <c r="AX80" s="75">
        <v>0</v>
      </c>
      <c r="AY80" s="75">
        <v>619</v>
      </c>
      <c r="AZ80" s="76">
        <v>0</v>
      </c>
      <c r="BA80" s="75">
        <v>1</v>
      </c>
      <c r="BB80" s="75">
        <v>156</v>
      </c>
      <c r="BC80" s="76">
        <v>2</v>
      </c>
      <c r="BD80" s="78">
        <v>9</v>
      </c>
      <c r="BE80" s="75">
        <v>6059</v>
      </c>
      <c r="BF80" s="75">
        <v>326</v>
      </c>
      <c r="BG80" s="75">
        <v>112</v>
      </c>
      <c r="BH80" s="75">
        <v>54</v>
      </c>
      <c r="BI80" s="75">
        <v>0</v>
      </c>
      <c r="BJ80" s="75">
        <v>94</v>
      </c>
      <c r="BK80" s="76">
        <v>0</v>
      </c>
      <c r="BL80" s="75">
        <v>0</v>
      </c>
      <c r="BM80" s="75">
        <v>3</v>
      </c>
      <c r="BN80" s="75">
        <v>560</v>
      </c>
      <c r="BO80" s="75">
        <v>43</v>
      </c>
      <c r="BP80" s="75">
        <v>35949</v>
      </c>
      <c r="BQ80" s="76">
        <v>2677</v>
      </c>
      <c r="BR80" s="75">
        <v>124</v>
      </c>
      <c r="BS80" s="78">
        <v>2343</v>
      </c>
      <c r="BT80" s="75">
        <v>128869</v>
      </c>
      <c r="BU80" s="75">
        <v>143</v>
      </c>
      <c r="BV80" s="76">
        <v>1</v>
      </c>
      <c r="BW80" s="75">
        <v>5</v>
      </c>
      <c r="BX80" s="75">
        <v>3</v>
      </c>
      <c r="BY80" s="75">
        <v>0</v>
      </c>
      <c r="BZ80" s="76">
        <v>549</v>
      </c>
      <c r="CA80" s="75">
        <v>26</v>
      </c>
      <c r="CB80" s="75">
        <v>0</v>
      </c>
      <c r="CC80" s="76">
        <v>0</v>
      </c>
      <c r="CD80" s="75">
        <v>0</v>
      </c>
      <c r="CE80" s="75">
        <v>0</v>
      </c>
      <c r="CF80" s="78">
        <v>0</v>
      </c>
      <c r="CG80" s="79">
        <f t="shared" si="6"/>
        <v>189974</v>
      </c>
      <c r="CH80" s="80">
        <v>478803</v>
      </c>
      <c r="CI80" s="81">
        <v>3228441</v>
      </c>
      <c r="CJ80" s="80">
        <v>54973</v>
      </c>
      <c r="CK80" s="74">
        <v>0</v>
      </c>
      <c r="CL80" s="80">
        <v>0</v>
      </c>
      <c r="CM80" s="80">
        <v>0</v>
      </c>
      <c r="CN80" s="81">
        <v>95969</v>
      </c>
      <c r="CO80" s="79">
        <f t="shared" si="7"/>
        <v>3858186</v>
      </c>
      <c r="CP80" s="3">
        <f t="shared" si="8"/>
        <v>4048160</v>
      </c>
      <c r="CQ80" s="54">
        <f>CP80-'Tabuľka dodávok'!CN80</f>
        <v>0</v>
      </c>
    </row>
    <row r="81" spans="1:95" x14ac:dyDescent="0.2">
      <c r="A81" s="156" t="s">
        <v>78</v>
      </c>
      <c r="B81" s="130" t="s">
        <v>261</v>
      </c>
      <c r="C81" s="66">
        <v>70</v>
      </c>
      <c r="D81" s="67">
        <v>0</v>
      </c>
      <c r="E81" s="68">
        <v>0</v>
      </c>
      <c r="F81" s="68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67">
        <v>0</v>
      </c>
      <c r="W81" s="67">
        <v>0</v>
      </c>
      <c r="X81" s="67">
        <v>0</v>
      </c>
      <c r="Y81" s="67">
        <v>0</v>
      </c>
      <c r="Z81" s="67">
        <v>0</v>
      </c>
      <c r="AA81" s="67">
        <v>0</v>
      </c>
      <c r="AB81" s="68">
        <v>0</v>
      </c>
      <c r="AC81" s="69">
        <v>0</v>
      </c>
      <c r="AD81" s="67">
        <v>0</v>
      </c>
      <c r="AE81" s="67">
        <v>0</v>
      </c>
      <c r="AF81" s="67">
        <v>0</v>
      </c>
      <c r="AG81" s="68">
        <v>0</v>
      </c>
      <c r="AH81" s="67">
        <v>0</v>
      </c>
      <c r="AI81" s="67">
        <v>0</v>
      </c>
      <c r="AJ81" s="68">
        <v>0</v>
      </c>
      <c r="AK81" s="67">
        <v>0</v>
      </c>
      <c r="AL81" s="67">
        <v>0</v>
      </c>
      <c r="AM81" s="68">
        <v>0</v>
      </c>
      <c r="AN81" s="67">
        <v>0</v>
      </c>
      <c r="AO81" s="67">
        <v>0</v>
      </c>
      <c r="AP81" s="67">
        <v>0</v>
      </c>
      <c r="AQ81" s="67">
        <v>0</v>
      </c>
      <c r="AR81" s="68">
        <v>0</v>
      </c>
      <c r="AS81" s="67">
        <v>0</v>
      </c>
      <c r="AT81" s="68">
        <v>0</v>
      </c>
      <c r="AU81" s="67">
        <v>0</v>
      </c>
      <c r="AV81" s="67">
        <v>0</v>
      </c>
      <c r="AW81" s="67">
        <v>0</v>
      </c>
      <c r="AX81" s="67">
        <v>0</v>
      </c>
      <c r="AY81" s="67">
        <v>0</v>
      </c>
      <c r="AZ81" s="68">
        <v>0</v>
      </c>
      <c r="BA81" s="67">
        <v>0</v>
      </c>
      <c r="BB81" s="67">
        <v>0</v>
      </c>
      <c r="BC81" s="68">
        <v>0</v>
      </c>
      <c r="BD81" s="70">
        <v>0</v>
      </c>
      <c r="BE81" s="67">
        <v>0</v>
      </c>
      <c r="BF81" s="67">
        <v>0</v>
      </c>
      <c r="BG81" s="67">
        <v>0</v>
      </c>
      <c r="BH81" s="67">
        <v>0</v>
      </c>
      <c r="BI81" s="67">
        <v>0</v>
      </c>
      <c r="BJ81" s="67">
        <v>0</v>
      </c>
      <c r="BK81" s="68">
        <v>0</v>
      </c>
      <c r="BL81" s="67">
        <v>0</v>
      </c>
      <c r="BM81" s="67">
        <v>0</v>
      </c>
      <c r="BN81" s="67">
        <v>0</v>
      </c>
      <c r="BO81" s="67">
        <v>0</v>
      </c>
      <c r="BP81" s="67">
        <v>0</v>
      </c>
      <c r="BQ81" s="68">
        <v>0</v>
      </c>
      <c r="BR81" s="67">
        <v>54</v>
      </c>
      <c r="BS81" s="70">
        <v>0</v>
      </c>
      <c r="BT81" s="67">
        <v>12682</v>
      </c>
      <c r="BU81" s="67">
        <v>4552</v>
      </c>
      <c r="BV81" s="68">
        <v>1273</v>
      </c>
      <c r="BW81" s="67">
        <v>0</v>
      </c>
      <c r="BX81" s="67">
        <v>0</v>
      </c>
      <c r="BY81" s="67">
        <v>0</v>
      </c>
      <c r="BZ81" s="68">
        <v>0</v>
      </c>
      <c r="CA81" s="67">
        <v>7973</v>
      </c>
      <c r="CB81" s="67">
        <v>0</v>
      </c>
      <c r="CC81" s="68">
        <v>0</v>
      </c>
      <c r="CD81" s="67">
        <v>0</v>
      </c>
      <c r="CE81" s="67">
        <v>0</v>
      </c>
      <c r="CF81" s="70">
        <v>0</v>
      </c>
      <c r="CG81" s="71">
        <f t="shared" si="6"/>
        <v>26604</v>
      </c>
      <c r="CH81" s="72">
        <v>103905</v>
      </c>
      <c r="CI81" s="73">
        <v>317449</v>
      </c>
      <c r="CJ81" s="72">
        <v>97606</v>
      </c>
      <c r="CK81" s="66">
        <v>0</v>
      </c>
      <c r="CL81" s="72">
        <v>0</v>
      </c>
      <c r="CM81" s="72">
        <v>0</v>
      </c>
      <c r="CN81" s="73">
        <v>3013</v>
      </c>
      <c r="CO81" s="71">
        <f t="shared" si="7"/>
        <v>521973</v>
      </c>
      <c r="CP81" s="2">
        <f t="shared" si="8"/>
        <v>548577</v>
      </c>
      <c r="CQ81" s="54">
        <f>CP81-'Tabuľka dodávok'!CN81</f>
        <v>0</v>
      </c>
    </row>
    <row r="82" spans="1:95" x14ac:dyDescent="0.2">
      <c r="A82" s="156" t="s">
        <v>79</v>
      </c>
      <c r="B82" s="130" t="s">
        <v>262</v>
      </c>
      <c r="C82" s="66">
        <v>58</v>
      </c>
      <c r="D82" s="67">
        <v>0</v>
      </c>
      <c r="E82" s="68">
        <v>0</v>
      </c>
      <c r="F82" s="68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v>0</v>
      </c>
      <c r="AB82" s="68">
        <v>0</v>
      </c>
      <c r="AC82" s="69">
        <v>0</v>
      </c>
      <c r="AD82" s="67">
        <v>0</v>
      </c>
      <c r="AE82" s="67">
        <v>0</v>
      </c>
      <c r="AF82" s="67">
        <v>0</v>
      </c>
      <c r="AG82" s="68">
        <v>0</v>
      </c>
      <c r="AH82" s="67">
        <v>0</v>
      </c>
      <c r="AI82" s="67">
        <v>0</v>
      </c>
      <c r="AJ82" s="68">
        <v>0</v>
      </c>
      <c r="AK82" s="67">
        <v>0</v>
      </c>
      <c r="AL82" s="67">
        <v>0</v>
      </c>
      <c r="AM82" s="68">
        <v>45</v>
      </c>
      <c r="AN82" s="67">
        <v>2008</v>
      </c>
      <c r="AO82" s="67">
        <v>0</v>
      </c>
      <c r="AP82" s="67">
        <v>0</v>
      </c>
      <c r="AQ82" s="67">
        <v>0</v>
      </c>
      <c r="AR82" s="68">
        <v>0</v>
      </c>
      <c r="AS82" s="67">
        <v>0</v>
      </c>
      <c r="AT82" s="68">
        <v>85</v>
      </c>
      <c r="AU82" s="67">
        <v>0</v>
      </c>
      <c r="AV82" s="67">
        <v>0</v>
      </c>
      <c r="AW82" s="67">
        <v>0</v>
      </c>
      <c r="AX82" s="67">
        <v>0</v>
      </c>
      <c r="AY82" s="67">
        <v>0</v>
      </c>
      <c r="AZ82" s="68">
        <v>0</v>
      </c>
      <c r="BA82" s="67">
        <v>0</v>
      </c>
      <c r="BB82" s="67">
        <v>21</v>
      </c>
      <c r="BC82" s="68">
        <v>51</v>
      </c>
      <c r="BD82" s="70">
        <v>0</v>
      </c>
      <c r="BE82" s="67">
        <v>0</v>
      </c>
      <c r="BF82" s="67">
        <v>626</v>
      </c>
      <c r="BG82" s="67">
        <v>0</v>
      </c>
      <c r="BH82" s="67">
        <v>0</v>
      </c>
      <c r="BI82" s="67">
        <v>0</v>
      </c>
      <c r="BJ82" s="67">
        <v>0</v>
      </c>
      <c r="BK82" s="68">
        <v>0</v>
      </c>
      <c r="BL82" s="67">
        <v>0</v>
      </c>
      <c r="BM82" s="67">
        <v>0</v>
      </c>
      <c r="BN82" s="67">
        <v>0</v>
      </c>
      <c r="BO82" s="67">
        <v>0</v>
      </c>
      <c r="BP82" s="67">
        <v>0</v>
      </c>
      <c r="BQ82" s="68">
        <v>0</v>
      </c>
      <c r="BR82" s="67">
        <v>7145</v>
      </c>
      <c r="BS82" s="70">
        <v>640</v>
      </c>
      <c r="BT82" s="67">
        <v>6</v>
      </c>
      <c r="BU82" s="67">
        <v>313</v>
      </c>
      <c r="BV82" s="68">
        <v>10252</v>
      </c>
      <c r="BW82" s="67">
        <v>0</v>
      </c>
      <c r="BX82" s="67">
        <v>0</v>
      </c>
      <c r="BY82" s="67">
        <v>0</v>
      </c>
      <c r="BZ82" s="68">
        <v>28</v>
      </c>
      <c r="CA82" s="67">
        <v>29</v>
      </c>
      <c r="CB82" s="67">
        <v>0</v>
      </c>
      <c r="CC82" s="68">
        <v>0</v>
      </c>
      <c r="CD82" s="67">
        <v>0</v>
      </c>
      <c r="CE82" s="67">
        <v>0</v>
      </c>
      <c r="CF82" s="70">
        <v>0</v>
      </c>
      <c r="CG82" s="71">
        <f t="shared" si="6"/>
        <v>21307</v>
      </c>
      <c r="CH82" s="72">
        <v>35978</v>
      </c>
      <c r="CI82" s="73">
        <v>117815</v>
      </c>
      <c r="CJ82" s="72">
        <v>71745</v>
      </c>
      <c r="CK82" s="66">
        <v>0</v>
      </c>
      <c r="CL82" s="72">
        <v>0</v>
      </c>
      <c r="CM82" s="72">
        <v>0</v>
      </c>
      <c r="CN82" s="73">
        <v>0</v>
      </c>
      <c r="CO82" s="71">
        <f t="shared" si="7"/>
        <v>225538</v>
      </c>
      <c r="CP82" s="2">
        <f t="shared" si="8"/>
        <v>246845</v>
      </c>
      <c r="CQ82" s="54">
        <f>CP82-'Tabuľka dodávok'!CN82</f>
        <v>0</v>
      </c>
    </row>
    <row r="83" spans="1:95" x14ac:dyDescent="0.2">
      <c r="A83" s="154" t="s">
        <v>80</v>
      </c>
      <c r="B83" s="131" t="s">
        <v>263</v>
      </c>
      <c r="C83" s="74">
        <v>0</v>
      </c>
      <c r="D83" s="75">
        <v>0</v>
      </c>
      <c r="E83" s="76">
        <v>0</v>
      </c>
      <c r="F83" s="76">
        <v>0</v>
      </c>
      <c r="G83" s="75">
        <v>0</v>
      </c>
      <c r="H83" s="75">
        <v>0</v>
      </c>
      <c r="I83" s="75">
        <v>0</v>
      </c>
      <c r="J83" s="75">
        <v>0</v>
      </c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75">
        <v>0</v>
      </c>
      <c r="R83" s="75">
        <v>0</v>
      </c>
      <c r="S83" s="75">
        <v>0</v>
      </c>
      <c r="T83" s="75">
        <v>19</v>
      </c>
      <c r="U83" s="75">
        <v>0</v>
      </c>
      <c r="V83" s="75">
        <v>0</v>
      </c>
      <c r="W83" s="75">
        <v>0</v>
      </c>
      <c r="X83" s="75">
        <v>0</v>
      </c>
      <c r="Y83" s="75">
        <v>0</v>
      </c>
      <c r="Z83" s="75">
        <v>0</v>
      </c>
      <c r="AA83" s="75">
        <v>2492</v>
      </c>
      <c r="AB83" s="76">
        <v>0</v>
      </c>
      <c r="AC83" s="77">
        <v>0</v>
      </c>
      <c r="AD83" s="75">
        <v>0</v>
      </c>
      <c r="AE83" s="75">
        <v>0</v>
      </c>
      <c r="AF83" s="75">
        <v>0</v>
      </c>
      <c r="AG83" s="76">
        <v>0</v>
      </c>
      <c r="AH83" s="75">
        <v>0</v>
      </c>
      <c r="AI83" s="75">
        <v>0</v>
      </c>
      <c r="AJ83" s="76">
        <v>0</v>
      </c>
      <c r="AK83" s="75">
        <v>0</v>
      </c>
      <c r="AL83" s="75">
        <v>0</v>
      </c>
      <c r="AM83" s="76">
        <v>14</v>
      </c>
      <c r="AN83" s="75">
        <v>0</v>
      </c>
      <c r="AO83" s="75">
        <v>0</v>
      </c>
      <c r="AP83" s="75">
        <v>0</v>
      </c>
      <c r="AQ83" s="75">
        <v>0</v>
      </c>
      <c r="AR83" s="76">
        <v>0</v>
      </c>
      <c r="AS83" s="75">
        <v>87</v>
      </c>
      <c r="AT83" s="76">
        <v>6</v>
      </c>
      <c r="AU83" s="75">
        <v>80</v>
      </c>
      <c r="AV83" s="75">
        <v>11013</v>
      </c>
      <c r="AW83" s="75">
        <v>0</v>
      </c>
      <c r="AX83" s="75">
        <v>214</v>
      </c>
      <c r="AY83" s="75">
        <v>0</v>
      </c>
      <c r="AZ83" s="76">
        <v>0</v>
      </c>
      <c r="BA83" s="75">
        <v>0</v>
      </c>
      <c r="BB83" s="75">
        <v>0</v>
      </c>
      <c r="BC83" s="76">
        <v>0</v>
      </c>
      <c r="BD83" s="78">
        <v>470</v>
      </c>
      <c r="BE83" s="75">
        <v>0</v>
      </c>
      <c r="BF83" s="75">
        <v>13226</v>
      </c>
      <c r="BG83" s="75">
        <v>1588</v>
      </c>
      <c r="BH83" s="75">
        <v>0</v>
      </c>
      <c r="BI83" s="75">
        <v>0</v>
      </c>
      <c r="BJ83" s="75">
        <v>0</v>
      </c>
      <c r="BK83" s="76">
        <v>0</v>
      </c>
      <c r="BL83" s="75">
        <v>0</v>
      </c>
      <c r="BM83" s="75">
        <v>0</v>
      </c>
      <c r="BN83" s="75">
        <v>139</v>
      </c>
      <c r="BO83" s="75">
        <v>9</v>
      </c>
      <c r="BP83" s="75">
        <v>0</v>
      </c>
      <c r="BQ83" s="76">
        <v>0</v>
      </c>
      <c r="BR83" s="75">
        <v>1932</v>
      </c>
      <c r="BS83" s="78">
        <v>14729</v>
      </c>
      <c r="BT83" s="75">
        <v>243</v>
      </c>
      <c r="BU83" s="75">
        <v>1139</v>
      </c>
      <c r="BV83" s="76">
        <v>927</v>
      </c>
      <c r="BW83" s="75">
        <v>71070</v>
      </c>
      <c r="BX83" s="75">
        <v>521</v>
      </c>
      <c r="BY83" s="75">
        <v>0</v>
      </c>
      <c r="BZ83" s="76">
        <v>1913</v>
      </c>
      <c r="CA83" s="75">
        <v>4996</v>
      </c>
      <c r="CB83" s="75">
        <v>0</v>
      </c>
      <c r="CC83" s="76">
        <v>0</v>
      </c>
      <c r="CD83" s="75">
        <v>0</v>
      </c>
      <c r="CE83" s="75">
        <v>0</v>
      </c>
      <c r="CF83" s="78">
        <v>0</v>
      </c>
      <c r="CG83" s="79">
        <f t="shared" si="6"/>
        <v>126827</v>
      </c>
      <c r="CH83" s="80">
        <v>18896</v>
      </c>
      <c r="CI83" s="81">
        <v>134708</v>
      </c>
      <c r="CJ83" s="80">
        <v>2986</v>
      </c>
      <c r="CK83" s="74">
        <v>1936</v>
      </c>
      <c r="CL83" s="80">
        <v>0</v>
      </c>
      <c r="CM83" s="80">
        <v>13327</v>
      </c>
      <c r="CN83" s="81">
        <v>4076</v>
      </c>
      <c r="CO83" s="79">
        <f t="shared" si="7"/>
        <v>175929</v>
      </c>
      <c r="CP83" s="3">
        <f t="shared" si="8"/>
        <v>302756</v>
      </c>
      <c r="CQ83" s="54">
        <f>CP83-'Tabuľka dodávok'!CN83</f>
        <v>0</v>
      </c>
    </row>
    <row r="84" spans="1:95" x14ac:dyDescent="0.2">
      <c r="A84" s="156" t="s">
        <v>81</v>
      </c>
      <c r="B84" s="130" t="s">
        <v>264</v>
      </c>
      <c r="C84" s="66">
        <v>219</v>
      </c>
      <c r="D84" s="67">
        <v>35</v>
      </c>
      <c r="E84" s="68">
        <v>0</v>
      </c>
      <c r="F84" s="68">
        <v>0</v>
      </c>
      <c r="G84" s="67">
        <v>0</v>
      </c>
      <c r="H84" s="67">
        <v>0</v>
      </c>
      <c r="I84" s="67">
        <v>0</v>
      </c>
      <c r="J84" s="67">
        <v>39</v>
      </c>
      <c r="K84" s="67">
        <v>0</v>
      </c>
      <c r="L84" s="67">
        <v>21</v>
      </c>
      <c r="M84" s="67">
        <v>39</v>
      </c>
      <c r="N84" s="67">
        <v>0</v>
      </c>
      <c r="O84" s="67">
        <v>2</v>
      </c>
      <c r="P84" s="67">
        <v>0</v>
      </c>
      <c r="Q84" s="67">
        <v>0</v>
      </c>
      <c r="R84" s="67">
        <v>12</v>
      </c>
      <c r="S84" s="67">
        <v>0</v>
      </c>
      <c r="T84" s="67">
        <v>0</v>
      </c>
      <c r="U84" s="67">
        <v>0</v>
      </c>
      <c r="V84" s="67">
        <v>0</v>
      </c>
      <c r="W84" s="67">
        <v>0</v>
      </c>
      <c r="X84" s="67">
        <v>0</v>
      </c>
      <c r="Y84" s="67">
        <v>0</v>
      </c>
      <c r="Z84" s="67">
        <v>0</v>
      </c>
      <c r="AA84" s="67">
        <v>0</v>
      </c>
      <c r="AB84" s="68">
        <v>1</v>
      </c>
      <c r="AC84" s="69">
        <v>0</v>
      </c>
      <c r="AD84" s="67">
        <v>0</v>
      </c>
      <c r="AE84" s="67">
        <v>0</v>
      </c>
      <c r="AF84" s="67">
        <v>48</v>
      </c>
      <c r="AG84" s="68">
        <v>0</v>
      </c>
      <c r="AH84" s="67">
        <v>0</v>
      </c>
      <c r="AI84" s="67">
        <v>0</v>
      </c>
      <c r="AJ84" s="68">
        <v>0</v>
      </c>
      <c r="AK84" s="67">
        <v>2</v>
      </c>
      <c r="AL84" s="67">
        <v>2</v>
      </c>
      <c r="AM84" s="68">
        <v>1</v>
      </c>
      <c r="AN84" s="67">
        <v>0</v>
      </c>
      <c r="AO84" s="67">
        <v>0</v>
      </c>
      <c r="AP84" s="67">
        <v>0</v>
      </c>
      <c r="AQ84" s="67">
        <v>0</v>
      </c>
      <c r="AR84" s="68">
        <v>5</v>
      </c>
      <c r="AS84" s="67">
        <v>0</v>
      </c>
      <c r="AT84" s="68">
        <v>0</v>
      </c>
      <c r="AU84" s="67">
        <v>0</v>
      </c>
      <c r="AV84" s="67">
        <v>0</v>
      </c>
      <c r="AW84" s="67">
        <v>0</v>
      </c>
      <c r="AX84" s="67">
        <v>0</v>
      </c>
      <c r="AY84" s="67">
        <v>0</v>
      </c>
      <c r="AZ84" s="68">
        <v>0</v>
      </c>
      <c r="BA84" s="67">
        <v>11</v>
      </c>
      <c r="BB84" s="67">
        <v>46</v>
      </c>
      <c r="BC84" s="68">
        <v>5</v>
      </c>
      <c r="BD84" s="70">
        <v>0</v>
      </c>
      <c r="BE84" s="67">
        <v>0</v>
      </c>
      <c r="BF84" s="67">
        <v>79</v>
      </c>
      <c r="BG84" s="67">
        <v>0</v>
      </c>
      <c r="BH84" s="67">
        <v>9</v>
      </c>
      <c r="BI84" s="67">
        <v>2</v>
      </c>
      <c r="BJ84" s="67">
        <v>0</v>
      </c>
      <c r="BK84" s="68">
        <v>0</v>
      </c>
      <c r="BL84" s="67">
        <v>0</v>
      </c>
      <c r="BM84" s="67">
        <v>0</v>
      </c>
      <c r="BN84" s="67">
        <v>0</v>
      </c>
      <c r="BO84" s="67">
        <v>0</v>
      </c>
      <c r="BP84" s="67">
        <v>0</v>
      </c>
      <c r="BQ84" s="68">
        <v>0</v>
      </c>
      <c r="BR84" s="67">
        <v>620</v>
      </c>
      <c r="BS84" s="70">
        <v>519</v>
      </c>
      <c r="BT84" s="67">
        <v>1350</v>
      </c>
      <c r="BU84" s="67">
        <v>512</v>
      </c>
      <c r="BV84" s="68">
        <v>178</v>
      </c>
      <c r="BW84" s="67">
        <v>730</v>
      </c>
      <c r="BX84" s="67">
        <v>9098</v>
      </c>
      <c r="BY84" s="67">
        <v>0</v>
      </c>
      <c r="BZ84" s="68">
        <v>430</v>
      </c>
      <c r="CA84" s="67">
        <v>2772</v>
      </c>
      <c r="CB84" s="67">
        <v>0</v>
      </c>
      <c r="CC84" s="68">
        <v>2</v>
      </c>
      <c r="CD84" s="67">
        <v>0</v>
      </c>
      <c r="CE84" s="67">
        <v>0</v>
      </c>
      <c r="CF84" s="70">
        <v>0</v>
      </c>
      <c r="CG84" s="71">
        <f t="shared" si="6"/>
        <v>16789</v>
      </c>
      <c r="CH84" s="72">
        <v>3531</v>
      </c>
      <c r="CI84" s="73">
        <v>189735</v>
      </c>
      <c r="CJ84" s="72">
        <v>1016</v>
      </c>
      <c r="CK84" s="66">
        <v>0</v>
      </c>
      <c r="CL84" s="72">
        <v>8</v>
      </c>
      <c r="CM84" s="72">
        <v>0</v>
      </c>
      <c r="CN84" s="73">
        <v>37721</v>
      </c>
      <c r="CO84" s="71">
        <f t="shared" si="7"/>
        <v>232011</v>
      </c>
      <c r="CP84" s="2">
        <f t="shared" si="8"/>
        <v>248800</v>
      </c>
      <c r="CQ84" s="54">
        <f>CP84-'Tabuľka dodávok'!CN84</f>
        <v>0</v>
      </c>
    </row>
    <row r="85" spans="1:95" x14ac:dyDescent="0.2">
      <c r="A85" s="156" t="s">
        <v>82</v>
      </c>
      <c r="B85" s="130" t="s">
        <v>265</v>
      </c>
      <c r="C85" s="66">
        <v>0</v>
      </c>
      <c r="D85" s="67">
        <v>0</v>
      </c>
      <c r="E85" s="68">
        <v>0</v>
      </c>
      <c r="F85" s="68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67">
        <v>0</v>
      </c>
      <c r="Z85" s="67">
        <v>0</v>
      </c>
      <c r="AA85" s="67">
        <v>1463</v>
      </c>
      <c r="AB85" s="68">
        <v>0</v>
      </c>
      <c r="AC85" s="69">
        <v>0</v>
      </c>
      <c r="AD85" s="67">
        <v>0</v>
      </c>
      <c r="AE85" s="67">
        <v>0</v>
      </c>
      <c r="AF85" s="67">
        <v>0</v>
      </c>
      <c r="AG85" s="68">
        <v>0</v>
      </c>
      <c r="AH85" s="67">
        <v>0</v>
      </c>
      <c r="AI85" s="67">
        <v>0</v>
      </c>
      <c r="AJ85" s="68">
        <v>0</v>
      </c>
      <c r="AK85" s="67">
        <v>0</v>
      </c>
      <c r="AL85" s="67">
        <v>1941</v>
      </c>
      <c r="AM85" s="68">
        <v>0</v>
      </c>
      <c r="AN85" s="67">
        <v>0</v>
      </c>
      <c r="AO85" s="67">
        <v>0</v>
      </c>
      <c r="AP85" s="67">
        <v>0</v>
      </c>
      <c r="AQ85" s="67">
        <v>0</v>
      </c>
      <c r="AR85" s="68">
        <v>0</v>
      </c>
      <c r="AS85" s="67">
        <v>0</v>
      </c>
      <c r="AT85" s="68">
        <v>0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8">
        <v>0</v>
      </c>
      <c r="BA85" s="67">
        <v>0</v>
      </c>
      <c r="BB85" s="67">
        <v>0</v>
      </c>
      <c r="BC85" s="68">
        <v>0</v>
      </c>
      <c r="BD85" s="70">
        <v>0</v>
      </c>
      <c r="BE85" s="67">
        <v>0</v>
      </c>
      <c r="BF85" s="67">
        <v>0</v>
      </c>
      <c r="BG85" s="67">
        <v>0</v>
      </c>
      <c r="BH85" s="67">
        <v>0</v>
      </c>
      <c r="BI85" s="67">
        <v>0</v>
      </c>
      <c r="BJ85" s="67">
        <v>0</v>
      </c>
      <c r="BK85" s="68">
        <v>0</v>
      </c>
      <c r="BL85" s="67">
        <v>0</v>
      </c>
      <c r="BM85" s="67">
        <v>0</v>
      </c>
      <c r="BN85" s="67">
        <v>0</v>
      </c>
      <c r="BO85" s="67">
        <v>0</v>
      </c>
      <c r="BP85" s="67">
        <v>0</v>
      </c>
      <c r="BQ85" s="68">
        <v>0</v>
      </c>
      <c r="BR85" s="67">
        <v>0</v>
      </c>
      <c r="BS85" s="70">
        <v>0</v>
      </c>
      <c r="BT85" s="67">
        <v>0</v>
      </c>
      <c r="BU85" s="67">
        <v>27166</v>
      </c>
      <c r="BV85" s="68">
        <v>0</v>
      </c>
      <c r="BW85" s="67">
        <v>205</v>
      </c>
      <c r="BX85" s="67">
        <v>0</v>
      </c>
      <c r="BY85" s="67">
        <v>1049984</v>
      </c>
      <c r="BZ85" s="68">
        <v>0</v>
      </c>
      <c r="CA85" s="67">
        <v>0</v>
      </c>
      <c r="CB85" s="67">
        <v>0</v>
      </c>
      <c r="CC85" s="68">
        <v>0</v>
      </c>
      <c r="CD85" s="67">
        <v>0</v>
      </c>
      <c r="CE85" s="67">
        <v>0</v>
      </c>
      <c r="CF85" s="70">
        <v>0</v>
      </c>
      <c r="CG85" s="71">
        <f t="shared" si="6"/>
        <v>1080759</v>
      </c>
      <c r="CH85" s="72">
        <v>2109108</v>
      </c>
      <c r="CI85" s="73">
        <v>0</v>
      </c>
      <c r="CJ85" s="72">
        <v>1719</v>
      </c>
      <c r="CK85" s="66">
        <v>0</v>
      </c>
      <c r="CL85" s="72">
        <v>-9</v>
      </c>
      <c r="CM85" s="72">
        <v>0</v>
      </c>
      <c r="CN85" s="73">
        <v>90390</v>
      </c>
      <c r="CO85" s="71">
        <f t="shared" si="7"/>
        <v>2201208</v>
      </c>
      <c r="CP85" s="2">
        <f t="shared" si="8"/>
        <v>3281967</v>
      </c>
      <c r="CQ85" s="54">
        <f>CP85-'Tabuľka dodávok'!CN85</f>
        <v>0</v>
      </c>
    </row>
    <row r="86" spans="1:95" x14ac:dyDescent="0.2">
      <c r="A86" s="156" t="s">
        <v>83</v>
      </c>
      <c r="B86" s="130" t="s">
        <v>266</v>
      </c>
      <c r="C86" s="66">
        <v>736</v>
      </c>
      <c r="D86" s="67">
        <v>235</v>
      </c>
      <c r="E86" s="68">
        <v>0</v>
      </c>
      <c r="F86" s="68">
        <v>0</v>
      </c>
      <c r="G86" s="67">
        <v>24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558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0</v>
      </c>
      <c r="U86" s="67">
        <v>0</v>
      </c>
      <c r="V86" s="67">
        <v>1</v>
      </c>
      <c r="W86" s="67">
        <v>2</v>
      </c>
      <c r="X86" s="67">
        <v>17</v>
      </c>
      <c r="Y86" s="67">
        <v>0</v>
      </c>
      <c r="Z86" s="67">
        <v>0</v>
      </c>
      <c r="AA86" s="67">
        <v>65</v>
      </c>
      <c r="AB86" s="68">
        <v>0</v>
      </c>
      <c r="AC86" s="69">
        <v>250</v>
      </c>
      <c r="AD86" s="67">
        <v>0</v>
      </c>
      <c r="AE86" s="67">
        <v>0</v>
      </c>
      <c r="AF86" s="67">
        <v>139</v>
      </c>
      <c r="AG86" s="68">
        <v>0</v>
      </c>
      <c r="AH86" s="67">
        <v>0</v>
      </c>
      <c r="AI86" s="67">
        <v>0</v>
      </c>
      <c r="AJ86" s="68">
        <v>0</v>
      </c>
      <c r="AK86" s="67">
        <v>82</v>
      </c>
      <c r="AL86" s="67">
        <v>6</v>
      </c>
      <c r="AM86" s="68">
        <v>154</v>
      </c>
      <c r="AN86" s="67">
        <v>63</v>
      </c>
      <c r="AO86" s="67">
        <v>0</v>
      </c>
      <c r="AP86" s="67">
        <v>0</v>
      </c>
      <c r="AQ86" s="67">
        <v>109</v>
      </c>
      <c r="AR86" s="68">
        <v>0</v>
      </c>
      <c r="AS86" s="67">
        <v>1072</v>
      </c>
      <c r="AT86" s="68">
        <v>4</v>
      </c>
      <c r="AU86" s="67">
        <v>0</v>
      </c>
      <c r="AV86" s="67">
        <v>260</v>
      </c>
      <c r="AW86" s="67">
        <v>0</v>
      </c>
      <c r="AX86" s="67">
        <v>0</v>
      </c>
      <c r="AY86" s="67">
        <v>5</v>
      </c>
      <c r="AZ86" s="68">
        <v>0</v>
      </c>
      <c r="BA86" s="67">
        <v>12</v>
      </c>
      <c r="BB86" s="67">
        <v>1191</v>
      </c>
      <c r="BC86" s="68">
        <v>194</v>
      </c>
      <c r="BD86" s="70">
        <v>402</v>
      </c>
      <c r="BE86" s="67">
        <v>61</v>
      </c>
      <c r="BF86" s="67">
        <v>318</v>
      </c>
      <c r="BG86" s="67">
        <v>1</v>
      </c>
      <c r="BH86" s="67">
        <v>209</v>
      </c>
      <c r="BI86" s="67">
        <v>0</v>
      </c>
      <c r="BJ86" s="67">
        <v>0</v>
      </c>
      <c r="BK86" s="68">
        <v>0</v>
      </c>
      <c r="BL86" s="67">
        <v>0</v>
      </c>
      <c r="BM86" s="67">
        <v>0</v>
      </c>
      <c r="BN86" s="67">
        <v>311</v>
      </c>
      <c r="BO86" s="67">
        <v>544</v>
      </c>
      <c r="BP86" s="67">
        <v>87</v>
      </c>
      <c r="BQ86" s="68">
        <v>180</v>
      </c>
      <c r="BR86" s="67">
        <v>14403</v>
      </c>
      <c r="BS86" s="70">
        <v>922</v>
      </c>
      <c r="BT86" s="67">
        <v>178</v>
      </c>
      <c r="BU86" s="67">
        <v>19</v>
      </c>
      <c r="BV86" s="68">
        <v>5047</v>
      </c>
      <c r="BW86" s="67">
        <v>4122</v>
      </c>
      <c r="BX86" s="67">
        <v>250</v>
      </c>
      <c r="BY86" s="67">
        <v>35</v>
      </c>
      <c r="BZ86" s="68">
        <v>77874</v>
      </c>
      <c r="CA86" s="67">
        <v>625</v>
      </c>
      <c r="CB86" s="67">
        <v>0</v>
      </c>
      <c r="CC86" s="68">
        <v>6</v>
      </c>
      <c r="CD86" s="67">
        <v>0</v>
      </c>
      <c r="CE86" s="67">
        <v>0</v>
      </c>
      <c r="CF86" s="70">
        <v>0</v>
      </c>
      <c r="CG86" s="71">
        <f t="shared" si="6"/>
        <v>110773</v>
      </c>
      <c r="CH86" s="72">
        <v>236126</v>
      </c>
      <c r="CI86" s="73">
        <v>33458</v>
      </c>
      <c r="CJ86" s="72">
        <v>78682</v>
      </c>
      <c r="CK86" s="66">
        <v>0</v>
      </c>
      <c r="CL86" s="72">
        <v>0</v>
      </c>
      <c r="CM86" s="72">
        <v>0</v>
      </c>
      <c r="CN86" s="73">
        <v>70904</v>
      </c>
      <c r="CO86" s="71">
        <f t="shared" si="7"/>
        <v>419170</v>
      </c>
      <c r="CP86" s="2">
        <f t="shared" si="8"/>
        <v>529943</v>
      </c>
      <c r="CQ86" s="54">
        <f>CP86-'Tabuľka dodávok'!CN86</f>
        <v>0</v>
      </c>
    </row>
    <row r="87" spans="1:95" x14ac:dyDescent="0.2">
      <c r="A87" s="154" t="s">
        <v>84</v>
      </c>
      <c r="B87" s="131" t="s">
        <v>267</v>
      </c>
      <c r="C87" s="74">
        <v>288</v>
      </c>
      <c r="D87" s="75">
        <v>0</v>
      </c>
      <c r="E87" s="76">
        <v>0</v>
      </c>
      <c r="F87" s="76">
        <v>0</v>
      </c>
      <c r="G87" s="75">
        <v>312</v>
      </c>
      <c r="H87" s="75">
        <v>0</v>
      </c>
      <c r="I87" s="75">
        <v>7</v>
      </c>
      <c r="J87" s="75">
        <v>0</v>
      </c>
      <c r="K87" s="75">
        <v>180</v>
      </c>
      <c r="L87" s="75">
        <v>68</v>
      </c>
      <c r="M87" s="75">
        <v>0</v>
      </c>
      <c r="N87" s="75">
        <v>0</v>
      </c>
      <c r="O87" s="75">
        <v>153</v>
      </c>
      <c r="P87" s="75">
        <v>0</v>
      </c>
      <c r="Q87" s="75">
        <v>338</v>
      </c>
      <c r="R87" s="75">
        <v>18</v>
      </c>
      <c r="S87" s="75">
        <v>0</v>
      </c>
      <c r="T87" s="75">
        <v>1229</v>
      </c>
      <c r="U87" s="75">
        <v>10</v>
      </c>
      <c r="V87" s="75">
        <v>86</v>
      </c>
      <c r="W87" s="75">
        <v>419</v>
      </c>
      <c r="X87" s="75">
        <v>4441</v>
      </c>
      <c r="Y87" s="75">
        <v>0</v>
      </c>
      <c r="Z87" s="75">
        <v>0</v>
      </c>
      <c r="AA87" s="75">
        <v>41</v>
      </c>
      <c r="AB87" s="76">
        <v>0</v>
      </c>
      <c r="AC87" s="77">
        <v>311</v>
      </c>
      <c r="AD87" s="75">
        <v>47</v>
      </c>
      <c r="AE87" s="75">
        <v>0</v>
      </c>
      <c r="AF87" s="75">
        <v>1071</v>
      </c>
      <c r="AG87" s="76">
        <v>0</v>
      </c>
      <c r="AH87" s="75">
        <v>330</v>
      </c>
      <c r="AI87" s="75">
        <v>0</v>
      </c>
      <c r="AJ87" s="76">
        <v>7</v>
      </c>
      <c r="AK87" s="75">
        <v>6</v>
      </c>
      <c r="AL87" s="75">
        <v>10518</v>
      </c>
      <c r="AM87" s="76">
        <v>4399</v>
      </c>
      <c r="AN87" s="75">
        <v>910</v>
      </c>
      <c r="AO87" s="75">
        <v>79</v>
      </c>
      <c r="AP87" s="75">
        <v>0</v>
      </c>
      <c r="AQ87" s="75">
        <v>794</v>
      </c>
      <c r="AR87" s="76">
        <v>0</v>
      </c>
      <c r="AS87" s="75">
        <v>10</v>
      </c>
      <c r="AT87" s="76">
        <v>33</v>
      </c>
      <c r="AU87" s="75">
        <v>0</v>
      </c>
      <c r="AV87" s="75">
        <v>0</v>
      </c>
      <c r="AW87" s="75">
        <v>144</v>
      </c>
      <c r="AX87" s="75">
        <v>5</v>
      </c>
      <c r="AY87" s="75">
        <v>10050</v>
      </c>
      <c r="AZ87" s="76">
        <v>34</v>
      </c>
      <c r="BA87" s="75">
        <v>422</v>
      </c>
      <c r="BB87" s="75">
        <v>2204</v>
      </c>
      <c r="BC87" s="76">
        <v>912</v>
      </c>
      <c r="BD87" s="78">
        <v>1876</v>
      </c>
      <c r="BE87" s="75">
        <v>239</v>
      </c>
      <c r="BF87" s="75">
        <v>915</v>
      </c>
      <c r="BG87" s="75">
        <v>0</v>
      </c>
      <c r="BH87" s="75">
        <v>0</v>
      </c>
      <c r="BI87" s="75">
        <v>221</v>
      </c>
      <c r="BJ87" s="75">
        <v>19</v>
      </c>
      <c r="BK87" s="76">
        <v>0</v>
      </c>
      <c r="BL87" s="75">
        <v>0</v>
      </c>
      <c r="BM87" s="75">
        <v>0</v>
      </c>
      <c r="BN87" s="75">
        <v>0</v>
      </c>
      <c r="BO87" s="75">
        <v>1</v>
      </c>
      <c r="BP87" s="75">
        <v>1337</v>
      </c>
      <c r="BQ87" s="76">
        <v>0</v>
      </c>
      <c r="BR87" s="75">
        <v>6554</v>
      </c>
      <c r="BS87" s="78">
        <v>628</v>
      </c>
      <c r="BT87" s="75">
        <v>8781</v>
      </c>
      <c r="BU87" s="75">
        <v>42</v>
      </c>
      <c r="BV87" s="76">
        <v>0</v>
      </c>
      <c r="BW87" s="75">
        <v>408</v>
      </c>
      <c r="BX87" s="75">
        <v>4</v>
      </c>
      <c r="BY87" s="75">
        <v>147</v>
      </c>
      <c r="BZ87" s="76">
        <v>988</v>
      </c>
      <c r="CA87" s="75">
        <v>64772</v>
      </c>
      <c r="CB87" s="75">
        <v>0</v>
      </c>
      <c r="CC87" s="76">
        <v>0</v>
      </c>
      <c r="CD87" s="75">
        <v>0</v>
      </c>
      <c r="CE87" s="75">
        <v>0</v>
      </c>
      <c r="CF87" s="78">
        <v>0</v>
      </c>
      <c r="CG87" s="79">
        <f t="shared" si="6"/>
        <v>126808</v>
      </c>
      <c r="CH87" s="80">
        <v>0</v>
      </c>
      <c r="CI87" s="81">
        <v>5108</v>
      </c>
      <c r="CJ87" s="80">
        <v>297605</v>
      </c>
      <c r="CK87" s="74">
        <v>0</v>
      </c>
      <c r="CL87" s="80">
        <v>0</v>
      </c>
      <c r="CM87" s="80">
        <v>0</v>
      </c>
      <c r="CN87" s="81">
        <v>0</v>
      </c>
      <c r="CO87" s="79">
        <f t="shared" si="7"/>
        <v>302713</v>
      </c>
      <c r="CP87" s="3">
        <f t="shared" si="8"/>
        <v>429521</v>
      </c>
      <c r="CQ87" s="54">
        <f>CP87-'Tabuľka dodávok'!CN87</f>
        <v>0</v>
      </c>
    </row>
    <row r="88" spans="1:95" x14ac:dyDescent="0.2">
      <c r="A88" s="156" t="s">
        <v>85</v>
      </c>
      <c r="B88" s="130" t="s">
        <v>268</v>
      </c>
      <c r="C88" s="66">
        <v>31</v>
      </c>
      <c r="D88" s="67">
        <v>8</v>
      </c>
      <c r="E88" s="68">
        <v>0</v>
      </c>
      <c r="F88" s="68">
        <v>0</v>
      </c>
      <c r="G88" s="67">
        <v>208</v>
      </c>
      <c r="H88" s="67">
        <v>5</v>
      </c>
      <c r="I88" s="67">
        <v>40</v>
      </c>
      <c r="J88" s="67">
        <v>20</v>
      </c>
      <c r="K88" s="67">
        <v>85</v>
      </c>
      <c r="L88" s="67">
        <v>8</v>
      </c>
      <c r="M88" s="67">
        <v>0</v>
      </c>
      <c r="N88" s="67">
        <v>0</v>
      </c>
      <c r="O88" s="67">
        <v>99</v>
      </c>
      <c r="P88" s="67">
        <v>2</v>
      </c>
      <c r="Q88" s="67">
        <v>172</v>
      </c>
      <c r="R88" s="67">
        <v>34</v>
      </c>
      <c r="S88" s="67">
        <v>113</v>
      </c>
      <c r="T88" s="67">
        <v>154</v>
      </c>
      <c r="U88" s="67">
        <v>22</v>
      </c>
      <c r="V88" s="67">
        <v>36</v>
      </c>
      <c r="W88" s="67">
        <v>396</v>
      </c>
      <c r="X88" s="67">
        <v>181</v>
      </c>
      <c r="Y88" s="67">
        <v>79</v>
      </c>
      <c r="Z88" s="67">
        <v>49</v>
      </c>
      <c r="AA88" s="67">
        <v>40</v>
      </c>
      <c r="AB88" s="68">
        <v>1926</v>
      </c>
      <c r="AC88" s="69">
        <v>1261</v>
      </c>
      <c r="AD88" s="67">
        <v>137</v>
      </c>
      <c r="AE88" s="67">
        <v>0</v>
      </c>
      <c r="AF88" s="67">
        <v>581</v>
      </c>
      <c r="AG88" s="68">
        <v>0</v>
      </c>
      <c r="AH88" s="67">
        <v>28</v>
      </c>
      <c r="AI88" s="67">
        <v>29</v>
      </c>
      <c r="AJ88" s="68">
        <v>75</v>
      </c>
      <c r="AK88" s="67">
        <v>307</v>
      </c>
      <c r="AL88" s="67">
        <v>8005</v>
      </c>
      <c r="AM88" s="68">
        <v>3600</v>
      </c>
      <c r="AN88" s="67">
        <v>796</v>
      </c>
      <c r="AO88" s="67">
        <v>0</v>
      </c>
      <c r="AP88" s="67">
        <v>0</v>
      </c>
      <c r="AQ88" s="67">
        <v>744</v>
      </c>
      <c r="AR88" s="68">
        <v>791</v>
      </c>
      <c r="AS88" s="67">
        <v>1201</v>
      </c>
      <c r="AT88" s="68">
        <v>974</v>
      </c>
      <c r="AU88" s="67">
        <v>21</v>
      </c>
      <c r="AV88" s="67">
        <v>95</v>
      </c>
      <c r="AW88" s="67">
        <v>2093</v>
      </c>
      <c r="AX88" s="67">
        <v>34782</v>
      </c>
      <c r="AY88" s="67">
        <v>1103</v>
      </c>
      <c r="AZ88" s="68">
        <v>62</v>
      </c>
      <c r="BA88" s="67">
        <v>3991</v>
      </c>
      <c r="BB88" s="67">
        <v>818</v>
      </c>
      <c r="BC88" s="68">
        <v>57</v>
      </c>
      <c r="BD88" s="70">
        <v>209</v>
      </c>
      <c r="BE88" s="67">
        <v>213</v>
      </c>
      <c r="BF88" s="67">
        <v>125</v>
      </c>
      <c r="BG88" s="67">
        <v>1136</v>
      </c>
      <c r="BH88" s="67">
        <v>38</v>
      </c>
      <c r="BI88" s="67">
        <v>36</v>
      </c>
      <c r="BJ88" s="67">
        <v>78</v>
      </c>
      <c r="BK88" s="68">
        <v>0</v>
      </c>
      <c r="BL88" s="67">
        <v>28</v>
      </c>
      <c r="BM88" s="67">
        <v>131</v>
      </c>
      <c r="BN88" s="67">
        <v>191</v>
      </c>
      <c r="BO88" s="67">
        <v>113</v>
      </c>
      <c r="BP88" s="67">
        <v>49</v>
      </c>
      <c r="BQ88" s="68">
        <v>69</v>
      </c>
      <c r="BR88" s="67">
        <v>4721</v>
      </c>
      <c r="BS88" s="70">
        <v>2136</v>
      </c>
      <c r="BT88" s="67">
        <v>1297</v>
      </c>
      <c r="BU88" s="67">
        <v>423</v>
      </c>
      <c r="BV88" s="68">
        <v>57</v>
      </c>
      <c r="BW88" s="67">
        <v>461</v>
      </c>
      <c r="BX88" s="67">
        <v>168</v>
      </c>
      <c r="BY88" s="67">
        <v>693</v>
      </c>
      <c r="BZ88" s="68">
        <v>309</v>
      </c>
      <c r="CA88" s="67">
        <v>0</v>
      </c>
      <c r="CB88" s="67">
        <v>37</v>
      </c>
      <c r="CC88" s="68">
        <v>1386</v>
      </c>
      <c r="CD88" s="67">
        <v>0</v>
      </c>
      <c r="CE88" s="67">
        <v>0</v>
      </c>
      <c r="CF88" s="70">
        <v>0</v>
      </c>
      <c r="CG88" s="71">
        <f t="shared" si="6"/>
        <v>79363</v>
      </c>
      <c r="CH88" s="72">
        <v>142756</v>
      </c>
      <c r="CI88" s="73">
        <v>0</v>
      </c>
      <c r="CJ88" s="72">
        <v>0</v>
      </c>
      <c r="CK88" s="66">
        <v>0</v>
      </c>
      <c r="CL88" s="72">
        <v>576</v>
      </c>
      <c r="CM88" s="72">
        <v>0</v>
      </c>
      <c r="CN88" s="73">
        <v>10923</v>
      </c>
      <c r="CO88" s="71">
        <f t="shared" si="7"/>
        <v>154255</v>
      </c>
      <c r="CP88" s="2">
        <f t="shared" si="8"/>
        <v>233618</v>
      </c>
      <c r="CQ88" s="54">
        <f>CP88-'Tabuľka dodávok'!CN88</f>
        <v>0</v>
      </c>
    </row>
    <row r="89" spans="1:95" x14ac:dyDescent="0.2">
      <c r="A89" s="156" t="s">
        <v>86</v>
      </c>
      <c r="B89" s="130" t="s">
        <v>178</v>
      </c>
      <c r="C89" s="66">
        <v>1198</v>
      </c>
      <c r="D89" s="67">
        <v>69</v>
      </c>
      <c r="E89" s="68">
        <v>0</v>
      </c>
      <c r="F89" s="68">
        <v>133</v>
      </c>
      <c r="G89" s="67">
        <v>558</v>
      </c>
      <c r="H89" s="67">
        <v>385</v>
      </c>
      <c r="I89" s="67">
        <v>555</v>
      </c>
      <c r="J89" s="67">
        <v>1</v>
      </c>
      <c r="K89" s="67">
        <v>255</v>
      </c>
      <c r="L89" s="67">
        <v>70</v>
      </c>
      <c r="M89" s="67">
        <v>52</v>
      </c>
      <c r="N89" s="67">
        <v>0</v>
      </c>
      <c r="O89" s="67">
        <v>590</v>
      </c>
      <c r="P89" s="67">
        <v>5</v>
      </c>
      <c r="Q89" s="67">
        <v>72</v>
      </c>
      <c r="R89" s="67">
        <v>186</v>
      </c>
      <c r="S89" s="67">
        <v>281</v>
      </c>
      <c r="T89" s="67">
        <v>297</v>
      </c>
      <c r="U89" s="67">
        <v>224</v>
      </c>
      <c r="V89" s="67">
        <v>42</v>
      </c>
      <c r="W89" s="67">
        <v>110</v>
      </c>
      <c r="X89" s="67">
        <v>134</v>
      </c>
      <c r="Y89" s="67">
        <v>0</v>
      </c>
      <c r="Z89" s="67">
        <v>9</v>
      </c>
      <c r="AA89" s="67">
        <v>43</v>
      </c>
      <c r="AB89" s="68">
        <v>7</v>
      </c>
      <c r="AC89" s="69">
        <v>156</v>
      </c>
      <c r="AD89" s="67">
        <v>39</v>
      </c>
      <c r="AE89" s="67">
        <v>0</v>
      </c>
      <c r="AF89" s="67">
        <v>1107</v>
      </c>
      <c r="AG89" s="68">
        <v>0</v>
      </c>
      <c r="AH89" s="67">
        <v>373</v>
      </c>
      <c r="AI89" s="67">
        <v>91</v>
      </c>
      <c r="AJ89" s="68">
        <v>253</v>
      </c>
      <c r="AK89" s="67">
        <v>599</v>
      </c>
      <c r="AL89" s="67">
        <v>2890</v>
      </c>
      <c r="AM89" s="68">
        <v>5821</v>
      </c>
      <c r="AN89" s="67">
        <v>3574</v>
      </c>
      <c r="AO89" s="67">
        <v>0</v>
      </c>
      <c r="AP89" s="67">
        <v>0</v>
      </c>
      <c r="AQ89" s="67">
        <v>15</v>
      </c>
      <c r="AR89" s="68">
        <v>0</v>
      </c>
      <c r="AS89" s="67">
        <v>7299</v>
      </c>
      <c r="AT89" s="68">
        <v>345</v>
      </c>
      <c r="AU89" s="67">
        <v>0</v>
      </c>
      <c r="AV89" s="67">
        <v>194</v>
      </c>
      <c r="AW89" s="67">
        <v>892</v>
      </c>
      <c r="AX89" s="67">
        <v>0</v>
      </c>
      <c r="AY89" s="67">
        <v>194</v>
      </c>
      <c r="AZ89" s="68">
        <v>101</v>
      </c>
      <c r="BA89" s="67">
        <v>5735</v>
      </c>
      <c r="BB89" s="67">
        <v>16715</v>
      </c>
      <c r="BC89" s="68">
        <v>2773</v>
      </c>
      <c r="BD89" s="70">
        <v>120</v>
      </c>
      <c r="BE89" s="67">
        <v>2336</v>
      </c>
      <c r="BF89" s="67">
        <v>1334</v>
      </c>
      <c r="BG89" s="67">
        <v>162</v>
      </c>
      <c r="BH89" s="67">
        <v>23</v>
      </c>
      <c r="BI89" s="67">
        <v>488</v>
      </c>
      <c r="BJ89" s="67">
        <v>130</v>
      </c>
      <c r="BK89" s="68">
        <v>47</v>
      </c>
      <c r="BL89" s="67">
        <v>377</v>
      </c>
      <c r="BM89" s="67">
        <v>72</v>
      </c>
      <c r="BN89" s="67">
        <v>147</v>
      </c>
      <c r="BO89" s="67">
        <v>51</v>
      </c>
      <c r="BP89" s="67">
        <v>422</v>
      </c>
      <c r="BQ89" s="68">
        <v>53</v>
      </c>
      <c r="BR89" s="67">
        <v>7170</v>
      </c>
      <c r="BS89" s="70">
        <v>788</v>
      </c>
      <c r="BT89" s="67">
        <v>2635</v>
      </c>
      <c r="BU89" s="67">
        <v>384</v>
      </c>
      <c r="BV89" s="68">
        <v>7</v>
      </c>
      <c r="BW89" s="67">
        <v>142</v>
      </c>
      <c r="BX89" s="67">
        <v>1797</v>
      </c>
      <c r="BY89" s="67">
        <v>0</v>
      </c>
      <c r="BZ89" s="68">
        <v>252</v>
      </c>
      <c r="CA89" s="67">
        <v>0</v>
      </c>
      <c r="CB89" s="67">
        <v>0</v>
      </c>
      <c r="CC89" s="68">
        <v>18857</v>
      </c>
      <c r="CD89" s="67">
        <v>0</v>
      </c>
      <c r="CE89" s="67">
        <v>0</v>
      </c>
      <c r="CF89" s="70">
        <v>0</v>
      </c>
      <c r="CG89" s="71">
        <f t="shared" si="6"/>
        <v>92236</v>
      </c>
      <c r="CH89" s="72">
        <v>410784</v>
      </c>
      <c r="CI89" s="73">
        <v>11659</v>
      </c>
      <c r="CJ89" s="72">
        <v>0</v>
      </c>
      <c r="CK89" s="66">
        <v>0</v>
      </c>
      <c r="CL89" s="72">
        <v>0</v>
      </c>
      <c r="CM89" s="72">
        <v>0</v>
      </c>
      <c r="CN89" s="73">
        <v>176475</v>
      </c>
      <c r="CO89" s="71">
        <f t="shared" si="7"/>
        <v>598918</v>
      </c>
      <c r="CP89" s="2">
        <f t="shared" si="8"/>
        <v>691154</v>
      </c>
      <c r="CQ89" s="54">
        <f>CP89-'Tabuľka dodávok'!CN89</f>
        <v>0</v>
      </c>
    </row>
    <row r="90" spans="1:95" x14ac:dyDescent="0.2">
      <c r="A90" s="154" t="s">
        <v>87</v>
      </c>
      <c r="B90" s="131" t="s">
        <v>269</v>
      </c>
      <c r="C90" s="74">
        <v>0</v>
      </c>
      <c r="D90" s="75">
        <v>0</v>
      </c>
      <c r="E90" s="76">
        <v>0</v>
      </c>
      <c r="F90" s="76">
        <v>0</v>
      </c>
      <c r="G90" s="75">
        <v>0</v>
      </c>
      <c r="H90" s="75">
        <v>0</v>
      </c>
      <c r="I90" s="75">
        <v>0</v>
      </c>
      <c r="J90" s="75">
        <v>0</v>
      </c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75">
        <v>0</v>
      </c>
      <c r="Q90" s="75">
        <v>0</v>
      </c>
      <c r="R90" s="75">
        <v>0</v>
      </c>
      <c r="S90" s="75">
        <v>0</v>
      </c>
      <c r="T90" s="75">
        <v>0</v>
      </c>
      <c r="U90" s="75">
        <v>0</v>
      </c>
      <c r="V90" s="75">
        <v>0</v>
      </c>
      <c r="W90" s="75">
        <v>0</v>
      </c>
      <c r="X90" s="75">
        <v>0</v>
      </c>
      <c r="Y90" s="75">
        <v>0</v>
      </c>
      <c r="Z90" s="75">
        <v>0</v>
      </c>
      <c r="AA90" s="75">
        <v>0</v>
      </c>
      <c r="AB90" s="76">
        <v>0</v>
      </c>
      <c r="AC90" s="77">
        <v>0</v>
      </c>
      <c r="AD90" s="75">
        <v>0</v>
      </c>
      <c r="AE90" s="75">
        <v>0</v>
      </c>
      <c r="AF90" s="75">
        <v>0</v>
      </c>
      <c r="AG90" s="76">
        <v>0</v>
      </c>
      <c r="AH90" s="75">
        <v>0</v>
      </c>
      <c r="AI90" s="75">
        <v>0</v>
      </c>
      <c r="AJ90" s="76">
        <v>0</v>
      </c>
      <c r="AK90" s="75">
        <v>0</v>
      </c>
      <c r="AL90" s="75">
        <v>0</v>
      </c>
      <c r="AM90" s="76">
        <v>0</v>
      </c>
      <c r="AN90" s="75">
        <v>0</v>
      </c>
      <c r="AO90" s="75">
        <v>0</v>
      </c>
      <c r="AP90" s="75">
        <v>0</v>
      </c>
      <c r="AQ90" s="75">
        <v>0</v>
      </c>
      <c r="AR90" s="76">
        <v>0</v>
      </c>
      <c r="AS90" s="75">
        <v>0</v>
      </c>
      <c r="AT90" s="76">
        <v>0</v>
      </c>
      <c r="AU90" s="75">
        <v>0</v>
      </c>
      <c r="AV90" s="75">
        <v>0</v>
      </c>
      <c r="AW90" s="75">
        <v>0</v>
      </c>
      <c r="AX90" s="75">
        <v>0</v>
      </c>
      <c r="AY90" s="75">
        <v>0</v>
      </c>
      <c r="AZ90" s="76">
        <v>0</v>
      </c>
      <c r="BA90" s="75">
        <v>0</v>
      </c>
      <c r="BB90" s="75">
        <v>0</v>
      </c>
      <c r="BC90" s="76">
        <v>0</v>
      </c>
      <c r="BD90" s="78">
        <v>0</v>
      </c>
      <c r="BE90" s="75">
        <v>0</v>
      </c>
      <c r="BF90" s="75">
        <v>0</v>
      </c>
      <c r="BG90" s="75">
        <v>0</v>
      </c>
      <c r="BH90" s="75">
        <v>0</v>
      </c>
      <c r="BI90" s="75">
        <v>0</v>
      </c>
      <c r="BJ90" s="75">
        <v>0</v>
      </c>
      <c r="BK90" s="76">
        <v>0</v>
      </c>
      <c r="BL90" s="75">
        <v>0</v>
      </c>
      <c r="BM90" s="75">
        <v>0</v>
      </c>
      <c r="BN90" s="75">
        <v>0</v>
      </c>
      <c r="BO90" s="75">
        <v>0</v>
      </c>
      <c r="BP90" s="75">
        <v>0</v>
      </c>
      <c r="BQ90" s="76">
        <v>0</v>
      </c>
      <c r="BR90" s="75">
        <v>0</v>
      </c>
      <c r="BS90" s="78">
        <v>0</v>
      </c>
      <c r="BT90" s="75">
        <v>0</v>
      </c>
      <c r="BU90" s="75">
        <v>0</v>
      </c>
      <c r="BV90" s="76">
        <v>0</v>
      </c>
      <c r="BW90" s="75">
        <v>0</v>
      </c>
      <c r="BX90" s="75">
        <v>0</v>
      </c>
      <c r="BY90" s="75">
        <v>0</v>
      </c>
      <c r="BZ90" s="76">
        <v>0</v>
      </c>
      <c r="CA90" s="75">
        <v>0</v>
      </c>
      <c r="CB90" s="75">
        <v>0</v>
      </c>
      <c r="CC90" s="76">
        <v>0</v>
      </c>
      <c r="CD90" s="75">
        <v>0</v>
      </c>
      <c r="CE90" s="75">
        <v>0</v>
      </c>
      <c r="CF90" s="78">
        <v>0</v>
      </c>
      <c r="CG90" s="79">
        <f t="shared" si="6"/>
        <v>0</v>
      </c>
      <c r="CH90" s="80">
        <v>50737</v>
      </c>
      <c r="CI90" s="81">
        <v>0</v>
      </c>
      <c r="CJ90" s="80">
        <v>0</v>
      </c>
      <c r="CK90" s="74">
        <v>0</v>
      </c>
      <c r="CL90" s="80">
        <v>0</v>
      </c>
      <c r="CM90" s="80">
        <v>0</v>
      </c>
      <c r="CN90" s="81">
        <v>0</v>
      </c>
      <c r="CO90" s="79">
        <f t="shared" si="7"/>
        <v>50737</v>
      </c>
      <c r="CP90" s="3">
        <f t="shared" si="8"/>
        <v>50737</v>
      </c>
      <c r="CQ90" s="54">
        <f>CP90-'Tabuľka dodávok'!CN90</f>
        <v>0</v>
      </c>
    </row>
    <row r="91" spans="1:95" x14ac:dyDescent="0.2">
      <c r="A91" s="156" t="s">
        <v>88</v>
      </c>
      <c r="B91" s="130" t="s">
        <v>270</v>
      </c>
      <c r="C91" s="66">
        <v>0</v>
      </c>
      <c r="D91" s="67">
        <v>0</v>
      </c>
      <c r="E91" s="68">
        <v>0</v>
      </c>
      <c r="F91" s="68">
        <v>0</v>
      </c>
      <c r="G91" s="67">
        <v>0</v>
      </c>
      <c r="H91" s="67"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8">
        <v>0</v>
      </c>
      <c r="AC91" s="69">
        <v>0</v>
      </c>
      <c r="AD91" s="67">
        <v>0</v>
      </c>
      <c r="AE91" s="67">
        <v>0</v>
      </c>
      <c r="AF91" s="67">
        <v>0</v>
      </c>
      <c r="AG91" s="68">
        <v>0</v>
      </c>
      <c r="AH91" s="67">
        <v>0</v>
      </c>
      <c r="AI91" s="67">
        <v>0</v>
      </c>
      <c r="AJ91" s="68">
        <v>0</v>
      </c>
      <c r="AK91" s="67">
        <v>0</v>
      </c>
      <c r="AL91" s="67">
        <v>0</v>
      </c>
      <c r="AM91" s="68">
        <v>0</v>
      </c>
      <c r="AN91" s="67">
        <v>0</v>
      </c>
      <c r="AO91" s="67">
        <v>0</v>
      </c>
      <c r="AP91" s="67">
        <v>0</v>
      </c>
      <c r="AQ91" s="67">
        <v>0</v>
      </c>
      <c r="AR91" s="68">
        <v>0</v>
      </c>
      <c r="AS91" s="67">
        <v>0</v>
      </c>
      <c r="AT91" s="68">
        <v>0</v>
      </c>
      <c r="AU91" s="67">
        <v>0</v>
      </c>
      <c r="AV91" s="67">
        <v>0</v>
      </c>
      <c r="AW91" s="67">
        <v>0</v>
      </c>
      <c r="AX91" s="67">
        <v>0</v>
      </c>
      <c r="AY91" s="67">
        <v>0</v>
      </c>
      <c r="AZ91" s="68">
        <v>0</v>
      </c>
      <c r="BA91" s="67">
        <v>0</v>
      </c>
      <c r="BB91" s="67">
        <v>0</v>
      </c>
      <c r="BC91" s="68">
        <v>0</v>
      </c>
      <c r="BD91" s="70">
        <v>0</v>
      </c>
      <c r="BE91" s="67">
        <v>0</v>
      </c>
      <c r="BF91" s="67">
        <v>0</v>
      </c>
      <c r="BG91" s="67">
        <v>0</v>
      </c>
      <c r="BH91" s="67">
        <v>0</v>
      </c>
      <c r="BI91" s="67">
        <v>0</v>
      </c>
      <c r="BJ91" s="67">
        <v>0</v>
      </c>
      <c r="BK91" s="68">
        <v>0</v>
      </c>
      <c r="BL91" s="67">
        <v>0</v>
      </c>
      <c r="BM91" s="67">
        <v>0</v>
      </c>
      <c r="BN91" s="67">
        <v>0</v>
      </c>
      <c r="BO91" s="67">
        <v>0</v>
      </c>
      <c r="BP91" s="67">
        <v>0</v>
      </c>
      <c r="BQ91" s="68">
        <v>0</v>
      </c>
      <c r="BR91" s="67">
        <v>0</v>
      </c>
      <c r="BS91" s="70">
        <v>0</v>
      </c>
      <c r="BT91" s="67">
        <v>0</v>
      </c>
      <c r="BU91" s="67">
        <v>0</v>
      </c>
      <c r="BV91" s="68">
        <v>0</v>
      </c>
      <c r="BW91" s="67">
        <v>0</v>
      </c>
      <c r="BX91" s="67">
        <v>0</v>
      </c>
      <c r="BY91" s="67">
        <v>0</v>
      </c>
      <c r="BZ91" s="68">
        <v>0</v>
      </c>
      <c r="CA91" s="67">
        <v>0</v>
      </c>
      <c r="CB91" s="67">
        <v>0</v>
      </c>
      <c r="CC91" s="68">
        <v>0</v>
      </c>
      <c r="CD91" s="67">
        <v>0</v>
      </c>
      <c r="CE91" s="67">
        <v>0</v>
      </c>
      <c r="CF91" s="70">
        <v>0</v>
      </c>
      <c r="CG91" s="71">
        <f t="shared" si="6"/>
        <v>0</v>
      </c>
      <c r="CH91" s="72">
        <v>0</v>
      </c>
      <c r="CI91" s="73">
        <v>0</v>
      </c>
      <c r="CJ91" s="72">
        <v>0</v>
      </c>
      <c r="CK91" s="66">
        <v>0</v>
      </c>
      <c r="CL91" s="72">
        <v>0</v>
      </c>
      <c r="CM91" s="72">
        <v>0</v>
      </c>
      <c r="CN91" s="73">
        <v>0</v>
      </c>
      <c r="CO91" s="71">
        <f t="shared" si="7"/>
        <v>0</v>
      </c>
      <c r="CP91" s="2">
        <f t="shared" si="8"/>
        <v>0</v>
      </c>
      <c r="CQ91" s="54">
        <f>CP91-'Tabuľka dodávok'!CN91</f>
        <v>0</v>
      </c>
    </row>
    <row r="92" spans="1:95" x14ac:dyDescent="0.2">
      <c r="A92" s="158" t="s">
        <v>89</v>
      </c>
      <c r="B92" s="132" t="s">
        <v>271</v>
      </c>
      <c r="C92" s="82">
        <v>0</v>
      </c>
      <c r="D92" s="83">
        <v>0</v>
      </c>
      <c r="E92" s="84">
        <v>0</v>
      </c>
      <c r="F92" s="84">
        <v>0</v>
      </c>
      <c r="G92" s="83">
        <v>0</v>
      </c>
      <c r="H92" s="83">
        <v>0</v>
      </c>
      <c r="I92" s="83">
        <v>0</v>
      </c>
      <c r="J92" s="83">
        <v>0</v>
      </c>
      <c r="K92" s="83">
        <v>0</v>
      </c>
      <c r="L92" s="83">
        <v>0</v>
      </c>
      <c r="M92" s="83">
        <v>0</v>
      </c>
      <c r="N92" s="83">
        <v>0</v>
      </c>
      <c r="O92" s="83">
        <v>0</v>
      </c>
      <c r="P92" s="83">
        <v>0</v>
      </c>
      <c r="Q92" s="83">
        <v>0</v>
      </c>
      <c r="R92" s="83">
        <v>0</v>
      </c>
      <c r="S92" s="83">
        <v>0</v>
      </c>
      <c r="T92" s="83">
        <v>0</v>
      </c>
      <c r="U92" s="83">
        <v>0</v>
      </c>
      <c r="V92" s="83">
        <v>0</v>
      </c>
      <c r="W92" s="83">
        <v>0</v>
      </c>
      <c r="X92" s="83">
        <v>0</v>
      </c>
      <c r="Y92" s="83">
        <v>0</v>
      </c>
      <c r="Z92" s="83">
        <v>0</v>
      </c>
      <c r="AA92" s="83">
        <v>0</v>
      </c>
      <c r="AB92" s="84">
        <v>0</v>
      </c>
      <c r="AC92" s="85">
        <v>0</v>
      </c>
      <c r="AD92" s="83">
        <v>0</v>
      </c>
      <c r="AE92" s="83">
        <v>0</v>
      </c>
      <c r="AF92" s="83">
        <v>0</v>
      </c>
      <c r="AG92" s="84">
        <v>0</v>
      </c>
      <c r="AH92" s="83">
        <v>0</v>
      </c>
      <c r="AI92" s="83">
        <v>0</v>
      </c>
      <c r="AJ92" s="84">
        <v>0</v>
      </c>
      <c r="AK92" s="83">
        <v>0</v>
      </c>
      <c r="AL92" s="83">
        <v>0</v>
      </c>
      <c r="AM92" s="84">
        <v>0</v>
      </c>
      <c r="AN92" s="83">
        <v>0</v>
      </c>
      <c r="AO92" s="83">
        <v>0</v>
      </c>
      <c r="AP92" s="83">
        <v>0</v>
      </c>
      <c r="AQ92" s="83">
        <v>0</v>
      </c>
      <c r="AR92" s="84">
        <v>0</v>
      </c>
      <c r="AS92" s="83">
        <v>0</v>
      </c>
      <c r="AT92" s="84">
        <v>0</v>
      </c>
      <c r="AU92" s="83">
        <v>0</v>
      </c>
      <c r="AV92" s="83">
        <v>0</v>
      </c>
      <c r="AW92" s="83">
        <v>0</v>
      </c>
      <c r="AX92" s="83">
        <v>0</v>
      </c>
      <c r="AY92" s="83">
        <v>0</v>
      </c>
      <c r="AZ92" s="84">
        <v>0</v>
      </c>
      <c r="BA92" s="83">
        <v>0</v>
      </c>
      <c r="BB92" s="83">
        <v>0</v>
      </c>
      <c r="BC92" s="84">
        <v>0</v>
      </c>
      <c r="BD92" s="86">
        <v>0</v>
      </c>
      <c r="BE92" s="83">
        <v>0</v>
      </c>
      <c r="BF92" s="83">
        <v>0</v>
      </c>
      <c r="BG92" s="83">
        <v>0</v>
      </c>
      <c r="BH92" s="83">
        <v>0</v>
      </c>
      <c r="BI92" s="83">
        <v>0</v>
      </c>
      <c r="BJ92" s="83">
        <v>0</v>
      </c>
      <c r="BK92" s="84">
        <v>0</v>
      </c>
      <c r="BL92" s="83">
        <v>0</v>
      </c>
      <c r="BM92" s="83">
        <v>0</v>
      </c>
      <c r="BN92" s="83">
        <v>0</v>
      </c>
      <c r="BO92" s="83">
        <v>0</v>
      </c>
      <c r="BP92" s="83">
        <v>0</v>
      </c>
      <c r="BQ92" s="84">
        <v>0</v>
      </c>
      <c r="BR92" s="83">
        <v>0</v>
      </c>
      <c r="BS92" s="86">
        <v>0</v>
      </c>
      <c r="BT92" s="83">
        <v>0</v>
      </c>
      <c r="BU92" s="83">
        <v>0</v>
      </c>
      <c r="BV92" s="84">
        <v>0</v>
      </c>
      <c r="BW92" s="83">
        <v>0</v>
      </c>
      <c r="BX92" s="83">
        <v>0</v>
      </c>
      <c r="BY92" s="83">
        <v>0</v>
      </c>
      <c r="BZ92" s="84">
        <v>0</v>
      </c>
      <c r="CA92" s="83">
        <v>0</v>
      </c>
      <c r="CB92" s="83">
        <v>0</v>
      </c>
      <c r="CC92" s="84">
        <v>0</v>
      </c>
      <c r="CD92" s="83">
        <v>0</v>
      </c>
      <c r="CE92" s="83">
        <v>0</v>
      </c>
      <c r="CF92" s="86">
        <v>0</v>
      </c>
      <c r="CG92" s="87">
        <f t="shared" si="6"/>
        <v>0</v>
      </c>
      <c r="CH92" s="88">
        <v>0</v>
      </c>
      <c r="CI92" s="89">
        <v>0</v>
      </c>
      <c r="CJ92" s="88">
        <v>0</v>
      </c>
      <c r="CK92" s="82">
        <v>0</v>
      </c>
      <c r="CL92" s="88">
        <v>0</v>
      </c>
      <c r="CM92" s="88">
        <v>0</v>
      </c>
      <c r="CN92" s="89">
        <v>0</v>
      </c>
      <c r="CO92" s="87">
        <f t="shared" si="7"/>
        <v>0</v>
      </c>
      <c r="CP92" s="4">
        <f t="shared" si="8"/>
        <v>0</v>
      </c>
      <c r="CQ92" s="54">
        <f>CP92-'Tabuľka dodávok'!CN92</f>
        <v>0</v>
      </c>
    </row>
    <row r="93" spans="1:95" x14ac:dyDescent="0.2">
      <c r="A93" s="5"/>
      <c r="B93" s="10" t="s">
        <v>90</v>
      </c>
      <c r="C93" s="66">
        <v>6306</v>
      </c>
      <c r="D93" s="67">
        <v>1931</v>
      </c>
      <c r="E93" s="68">
        <v>21</v>
      </c>
      <c r="F93" s="76">
        <v>1011</v>
      </c>
      <c r="G93" s="67">
        <v>12497</v>
      </c>
      <c r="H93" s="67">
        <v>917</v>
      </c>
      <c r="I93" s="67">
        <v>779</v>
      </c>
      <c r="J93" s="67">
        <v>1766</v>
      </c>
      <c r="K93" s="67">
        <v>3102</v>
      </c>
      <c r="L93" s="67">
        <v>4063</v>
      </c>
      <c r="M93" s="67">
        <v>831</v>
      </c>
      <c r="N93" s="67">
        <v>12539</v>
      </c>
      <c r="O93" s="67">
        <v>4512</v>
      </c>
      <c r="P93" s="67">
        <v>435</v>
      </c>
      <c r="Q93" s="67">
        <v>12996</v>
      </c>
      <c r="R93" s="67">
        <v>5426</v>
      </c>
      <c r="S93" s="67">
        <v>15595</v>
      </c>
      <c r="T93" s="67">
        <v>15800</v>
      </c>
      <c r="U93" s="67">
        <v>14775</v>
      </c>
      <c r="V93" s="67">
        <v>11601</v>
      </c>
      <c r="W93" s="67">
        <v>15315</v>
      </c>
      <c r="X93" s="67">
        <v>112753</v>
      </c>
      <c r="Y93" s="67">
        <v>1652</v>
      </c>
      <c r="Z93" s="67">
        <v>2840</v>
      </c>
      <c r="AA93" s="67">
        <v>1240</v>
      </c>
      <c r="AB93" s="68">
        <v>3894</v>
      </c>
      <c r="AC93" s="69">
        <v>33025</v>
      </c>
      <c r="AD93" s="67">
        <v>1170</v>
      </c>
      <c r="AE93" s="67">
        <v>30</v>
      </c>
      <c r="AF93" s="67">
        <v>2021</v>
      </c>
      <c r="AG93" s="68">
        <v>5</v>
      </c>
      <c r="AH93" s="67">
        <v>8013</v>
      </c>
      <c r="AI93" s="67">
        <v>8932</v>
      </c>
      <c r="AJ93" s="68">
        <v>10411</v>
      </c>
      <c r="AK93" s="67">
        <v>3589</v>
      </c>
      <c r="AL93" s="67">
        <v>14264</v>
      </c>
      <c r="AM93" s="68">
        <v>11082</v>
      </c>
      <c r="AN93" s="67">
        <v>13557</v>
      </c>
      <c r="AO93" s="67">
        <v>83</v>
      </c>
      <c r="AP93" s="67">
        <v>604</v>
      </c>
      <c r="AQ93" s="67">
        <v>12924</v>
      </c>
      <c r="AR93" s="68">
        <v>1537</v>
      </c>
      <c r="AS93" s="67">
        <v>1073</v>
      </c>
      <c r="AT93" s="68">
        <v>2473</v>
      </c>
      <c r="AU93" s="67">
        <v>611</v>
      </c>
      <c r="AV93" s="67">
        <v>503</v>
      </c>
      <c r="AW93" s="67">
        <v>1119</v>
      </c>
      <c r="AX93" s="67">
        <v>3507</v>
      </c>
      <c r="AY93" s="67">
        <v>6016</v>
      </c>
      <c r="AZ93" s="68">
        <v>1327</v>
      </c>
      <c r="BA93" s="67">
        <v>7118</v>
      </c>
      <c r="BB93" s="67">
        <v>5267</v>
      </c>
      <c r="BC93" s="68">
        <v>5067</v>
      </c>
      <c r="BD93" s="70">
        <v>257506</v>
      </c>
      <c r="BE93" s="67">
        <v>2025</v>
      </c>
      <c r="BF93" s="67">
        <v>2279</v>
      </c>
      <c r="BG93" s="67">
        <v>3022</v>
      </c>
      <c r="BH93" s="67">
        <v>659</v>
      </c>
      <c r="BI93" s="67">
        <v>2447</v>
      </c>
      <c r="BJ93" s="67">
        <v>7490</v>
      </c>
      <c r="BK93" s="68">
        <v>160</v>
      </c>
      <c r="BL93" s="67">
        <v>813</v>
      </c>
      <c r="BM93" s="67">
        <v>588</v>
      </c>
      <c r="BN93" s="67">
        <v>2263</v>
      </c>
      <c r="BO93" s="67">
        <v>518</v>
      </c>
      <c r="BP93" s="67">
        <v>929</v>
      </c>
      <c r="BQ93" s="68">
        <v>3291</v>
      </c>
      <c r="BR93" s="67">
        <v>14388</v>
      </c>
      <c r="BS93" s="70">
        <v>8765</v>
      </c>
      <c r="BT93" s="67">
        <v>10611</v>
      </c>
      <c r="BU93" s="67">
        <v>2517</v>
      </c>
      <c r="BV93" s="68">
        <v>1072</v>
      </c>
      <c r="BW93" s="67">
        <v>571</v>
      </c>
      <c r="BX93" s="67">
        <v>717</v>
      </c>
      <c r="BY93" s="67">
        <v>10057</v>
      </c>
      <c r="BZ93" s="68">
        <v>2110</v>
      </c>
      <c r="CA93" s="67">
        <v>6304</v>
      </c>
      <c r="CB93" s="67">
        <v>313</v>
      </c>
      <c r="CC93" s="68">
        <v>597</v>
      </c>
      <c r="CD93" s="67">
        <v>0</v>
      </c>
      <c r="CE93" s="67">
        <v>0</v>
      </c>
      <c r="CF93" s="69">
        <v>0</v>
      </c>
      <c r="CG93" s="104">
        <f t="shared" si="6"/>
        <v>761937</v>
      </c>
      <c r="CH93" s="90">
        <v>936375</v>
      </c>
      <c r="CI93" s="89">
        <v>0</v>
      </c>
      <c r="CJ93" s="88">
        <v>0</v>
      </c>
      <c r="CK93" s="82">
        <v>0</v>
      </c>
      <c r="CL93" s="88">
        <v>0</v>
      </c>
      <c r="CM93" s="88">
        <v>0</v>
      </c>
      <c r="CN93" s="88">
        <v>87513</v>
      </c>
      <c r="CO93" s="104">
        <f t="shared" si="7"/>
        <v>1023888</v>
      </c>
      <c r="CP93" s="4">
        <f t="shared" si="8"/>
        <v>1785825</v>
      </c>
      <c r="CQ93" s="54">
        <f>CP93-'Tabuľka dodávok'!CN93</f>
        <v>0</v>
      </c>
    </row>
    <row r="94" spans="1:95" s="96" customFormat="1" x14ac:dyDescent="0.2">
      <c r="A94" s="182" t="s">
        <v>94</v>
      </c>
      <c r="B94" s="11" t="s">
        <v>294</v>
      </c>
      <c r="C94" s="91">
        <v>417942</v>
      </c>
      <c r="D94" s="92">
        <v>86507</v>
      </c>
      <c r="E94" s="93">
        <v>982</v>
      </c>
      <c r="F94" s="76">
        <v>36328</v>
      </c>
      <c r="G94" s="92">
        <v>237687</v>
      </c>
      <c r="H94" s="92">
        <v>24200</v>
      </c>
      <c r="I94" s="92">
        <v>18616</v>
      </c>
      <c r="J94" s="92">
        <v>16056.999999999998</v>
      </c>
      <c r="K94" s="92">
        <v>56654</v>
      </c>
      <c r="L94" s="92">
        <v>140881</v>
      </c>
      <c r="M94" s="92">
        <v>30740</v>
      </c>
      <c r="N94" s="92">
        <v>204068</v>
      </c>
      <c r="O94" s="92">
        <v>160622</v>
      </c>
      <c r="P94" s="92">
        <v>28330</v>
      </c>
      <c r="Q94" s="92">
        <v>208555</v>
      </c>
      <c r="R94" s="92">
        <v>156260</v>
      </c>
      <c r="S94" s="92">
        <v>235235</v>
      </c>
      <c r="T94" s="92">
        <v>231380</v>
      </c>
      <c r="U94" s="92">
        <v>134951</v>
      </c>
      <c r="V94" s="92">
        <v>200169</v>
      </c>
      <c r="W94" s="92">
        <v>244778</v>
      </c>
      <c r="X94" s="92">
        <v>764746</v>
      </c>
      <c r="Y94" s="92">
        <v>23377</v>
      </c>
      <c r="Z94" s="92">
        <v>56741</v>
      </c>
      <c r="AA94" s="92">
        <v>23136</v>
      </c>
      <c r="AB94" s="92">
        <v>62429</v>
      </c>
      <c r="AC94" s="91">
        <v>1446060</v>
      </c>
      <c r="AD94" s="92">
        <v>310873</v>
      </c>
      <c r="AE94" s="92">
        <v>1993</v>
      </c>
      <c r="AF94" s="92">
        <v>105182</v>
      </c>
      <c r="AG94" s="93">
        <v>1062</v>
      </c>
      <c r="AH94" s="92">
        <v>71707</v>
      </c>
      <c r="AI94" s="92">
        <v>65236.000000000007</v>
      </c>
      <c r="AJ94" s="93">
        <v>113411</v>
      </c>
      <c r="AK94" s="92">
        <v>81875</v>
      </c>
      <c r="AL94" s="92">
        <v>336715</v>
      </c>
      <c r="AM94" s="93">
        <v>381703</v>
      </c>
      <c r="AN94" s="92">
        <v>580281</v>
      </c>
      <c r="AO94" s="92">
        <v>8315</v>
      </c>
      <c r="AP94" s="92">
        <v>5787</v>
      </c>
      <c r="AQ94" s="92">
        <v>792532</v>
      </c>
      <c r="AR94" s="93">
        <v>54480</v>
      </c>
      <c r="AS94" s="92">
        <v>60949</v>
      </c>
      <c r="AT94" s="93">
        <v>55768</v>
      </c>
      <c r="AU94" s="92">
        <v>16497</v>
      </c>
      <c r="AV94" s="92">
        <v>54205</v>
      </c>
      <c r="AW94" s="92">
        <v>22108</v>
      </c>
      <c r="AX94" s="92">
        <v>570258</v>
      </c>
      <c r="AY94" s="92">
        <v>132462</v>
      </c>
      <c r="AZ94" s="93">
        <v>93920</v>
      </c>
      <c r="BA94" s="92">
        <v>245688</v>
      </c>
      <c r="BB94" s="92">
        <v>39151</v>
      </c>
      <c r="BC94" s="92">
        <v>14538</v>
      </c>
      <c r="BD94" s="94">
        <v>3099526</v>
      </c>
      <c r="BE94" s="92">
        <v>32192.999999999996</v>
      </c>
      <c r="BF94" s="92">
        <v>64843.999999999993</v>
      </c>
      <c r="BG94" s="92">
        <v>72075</v>
      </c>
      <c r="BH94" s="92">
        <v>88958</v>
      </c>
      <c r="BI94" s="92">
        <v>31008</v>
      </c>
      <c r="BJ94" s="92">
        <v>108513</v>
      </c>
      <c r="BK94" s="93">
        <v>3373</v>
      </c>
      <c r="BL94" s="92">
        <v>92348</v>
      </c>
      <c r="BM94" s="92">
        <v>5165</v>
      </c>
      <c r="BN94" s="92">
        <v>8916</v>
      </c>
      <c r="BO94" s="92">
        <v>6529</v>
      </c>
      <c r="BP94" s="92">
        <v>22393</v>
      </c>
      <c r="BQ94" s="92">
        <v>63824</v>
      </c>
      <c r="BR94" s="94">
        <v>1584768</v>
      </c>
      <c r="BS94" s="94">
        <v>267006</v>
      </c>
      <c r="BT94" s="92">
        <v>264492</v>
      </c>
      <c r="BU94" s="92">
        <v>24625</v>
      </c>
      <c r="BV94" s="93">
        <v>4471</v>
      </c>
      <c r="BW94" s="92">
        <v>27917</v>
      </c>
      <c r="BX94" s="92">
        <v>64602.999999999993</v>
      </c>
      <c r="BY94" s="92">
        <v>29412</v>
      </c>
      <c r="BZ94" s="92">
        <v>44104</v>
      </c>
      <c r="CA94" s="91">
        <v>38860</v>
      </c>
      <c r="CB94" s="92">
        <v>6110</v>
      </c>
      <c r="CC94" s="93">
        <v>10964</v>
      </c>
      <c r="CD94" s="92">
        <v>0</v>
      </c>
      <c r="CE94" s="93">
        <v>0</v>
      </c>
      <c r="CF94" s="92">
        <v>0</v>
      </c>
      <c r="CG94" s="95">
        <f t="shared" ref="CG94" si="9">SUM(C94:CF94)</f>
        <v>15531124</v>
      </c>
      <c r="CQ94" s="54"/>
    </row>
    <row r="95" spans="1:95" s="96" customFormat="1" x14ac:dyDescent="0.2">
      <c r="A95" s="182" t="s">
        <v>93</v>
      </c>
      <c r="B95" s="133" t="s">
        <v>295</v>
      </c>
      <c r="C95" s="91">
        <f>'Tabuľka dodávok'!C4-'Tabuľka použitia'!C4</f>
        <v>800361</v>
      </c>
      <c r="D95" s="92">
        <f>'Tabuľka dodávok'!D4-'Tabuľka použitia'!D4</f>
        <v>655300</v>
      </c>
      <c r="E95" s="93">
        <f>'Tabuľka dodávok'!E4-'Tabuľka použitia'!E4</f>
        <v>4891</v>
      </c>
      <c r="F95" s="76">
        <f>F96-F4</f>
        <v>139429</v>
      </c>
      <c r="G95" s="110">
        <f>G96-G4</f>
        <v>1031742</v>
      </c>
      <c r="H95" s="92">
        <f>'Tabuľka dodávok'!H4-'Tabuľka použitia'!H4</f>
        <v>193680</v>
      </c>
      <c r="I95" s="92">
        <f>'Tabuľka dodávok'!I4-'Tabuľka použitia'!I4</f>
        <v>270150</v>
      </c>
      <c r="J95" s="92">
        <f>'Tabuľka dodávok'!J4-'Tabuľka použitia'!J4</f>
        <v>208047</v>
      </c>
      <c r="K95" s="92">
        <f>'Tabuľka dodávok'!K4-'Tabuľka použitia'!K4</f>
        <v>540609</v>
      </c>
      <c r="L95" s="92">
        <f>'Tabuľka dodávok'!L4-'Tabuľka použitia'!L4</f>
        <v>354345</v>
      </c>
      <c r="M95" s="92">
        <f>'Tabuľka dodávok'!M4-'Tabuľka použitia'!M4</f>
        <v>196086</v>
      </c>
      <c r="N95" s="92">
        <f>'Tabuľka dodávok'!N4-'Tabuľka použitia'!N4</f>
        <v>537488</v>
      </c>
      <c r="O95" s="92">
        <f>'Tabuľka dodávok'!O4-'Tabuľka použitia'!O4</f>
        <v>644705</v>
      </c>
      <c r="P95" s="92">
        <f>'Tabuľka dodávok'!P4-'Tabuľka použitia'!P4</f>
        <v>72423</v>
      </c>
      <c r="Q95" s="92">
        <f>'Tabuľka dodávok'!Q4-'Tabuľka použitia'!Q4</f>
        <v>1431562</v>
      </c>
      <c r="R95" s="92">
        <f>'Tabuľka dodávok'!R4-'Tabuľka použitia'!R4</f>
        <v>724478</v>
      </c>
      <c r="S95" s="92">
        <f>'Tabuľka dodávok'!S4-'Tabuľka použitia'!S4</f>
        <v>807995</v>
      </c>
      <c r="T95" s="92">
        <f>'Tabuľka dodávok'!T4-'Tabuľka použitia'!T4</f>
        <v>2536262</v>
      </c>
      <c r="U95" s="92">
        <f>'Tabuľka dodávok'!U4-'Tabuľka použitia'!U4</f>
        <v>648680</v>
      </c>
      <c r="V95" s="92">
        <f>'Tabuľka dodávok'!V4-'Tabuľka použitia'!V4</f>
        <v>1240485</v>
      </c>
      <c r="W95" s="92">
        <f>'Tabuľka dodávok'!W4-'Tabuľka použitia'!W4</f>
        <v>1609828</v>
      </c>
      <c r="X95" s="92">
        <f>'Tabuľka dodávok'!X4-'Tabuľka použitia'!X4</f>
        <v>4776079</v>
      </c>
      <c r="Y95" s="92">
        <f>'Tabuľka dodávok'!Y4-'Tabuľka použitia'!Y4</f>
        <v>114582</v>
      </c>
      <c r="Z95" s="92">
        <f>'Tabuľka dodávok'!Z4-'Tabuľka použitia'!Z4</f>
        <v>322681</v>
      </c>
      <c r="AA95" s="92">
        <f>'Tabuľka dodávok'!AA4-'Tabuľka použitia'!AA4</f>
        <v>269126</v>
      </c>
      <c r="AB95" s="92">
        <f>'Tabuľka dodávok'!AB4-'Tabuľka použitia'!AB4</f>
        <v>613266</v>
      </c>
      <c r="AC95" s="91">
        <f>'Tabuľka dodávok'!AC4-'Tabuľka použitia'!AC4</f>
        <v>2033115</v>
      </c>
      <c r="AD95" s="92">
        <f>'Tabuľka dodávok'!AD4-'Tabuľka použitia'!AD4</f>
        <v>337196</v>
      </c>
      <c r="AE95" s="92">
        <f>'Tabuľka dodávok'!AE4-'Tabuľka použitia'!AE4</f>
        <v>18277</v>
      </c>
      <c r="AF95" s="92">
        <f>'Tabuľka dodávok'!AF4-'Tabuľka použitia'!AF4</f>
        <v>468230</v>
      </c>
      <c r="AG95" s="93">
        <f>'Tabuľka dodávok'!AG4-'Tabuľka použitia'!AG4</f>
        <v>6318</v>
      </c>
      <c r="AH95" s="92">
        <f>'Tabuľka dodávok'!AH4-'Tabuľka použitia'!AH4</f>
        <v>1673140</v>
      </c>
      <c r="AI95" s="92">
        <f>'Tabuľka dodávok'!AI4-'Tabuľka použitia'!AI4</f>
        <v>755900</v>
      </c>
      <c r="AJ95" s="93">
        <f>'Tabuľka dodávok'!AJ4-'Tabuľka použitia'!AJ4</f>
        <v>3118277</v>
      </c>
      <c r="AK95" s="92">
        <f>'Tabuľka dodávok'!AK4-'Tabuľka použitia'!AK4</f>
        <v>1063146</v>
      </c>
      <c r="AL95" s="92">
        <f>'Tabuľka dodávok'!AL4-'Tabuľka použitia'!AL4</f>
        <v>4178869</v>
      </c>
      <c r="AM95" s="93">
        <f>'Tabuľka dodávok'!AM4-'Tabuľka použitia'!AM4</f>
        <v>4140582</v>
      </c>
      <c r="AN95" s="92">
        <f>'Tabuľka dodávok'!AN4-'Tabuľka použitia'!AN4</f>
        <v>3008714</v>
      </c>
      <c r="AO95" s="92">
        <f>'Tabuľka dodávok'!AO4-'Tabuľka použitia'!AO4</f>
        <v>16165</v>
      </c>
      <c r="AP95" s="92">
        <f>'Tabuľka dodávok'!AP4-'Tabuľka použitia'!AP4</f>
        <v>19717</v>
      </c>
      <c r="AQ95" s="92">
        <f>'Tabuľka dodávok'!AQ4-'Tabuľka použitia'!AQ4</f>
        <v>1856528</v>
      </c>
      <c r="AR95" s="93">
        <f>'Tabuľka dodávok'!AR4-'Tabuľka použitia'!AR4</f>
        <v>343373</v>
      </c>
      <c r="AS95" s="92">
        <f>'Tabuľka dodávok'!AS4-'Tabuľka použitia'!AS4</f>
        <v>336447</v>
      </c>
      <c r="AT95" s="93">
        <f>'Tabuľka dodávok'!AT4-'Tabuľka použitia'!AT4</f>
        <v>808474</v>
      </c>
      <c r="AU95" s="92">
        <f>'Tabuľka dodávok'!AU4-'Tabuľka použitia'!AU4</f>
        <v>182996</v>
      </c>
      <c r="AV95" s="92">
        <f>'Tabuľka dodávok'!AV4-'Tabuľka použitia'!AV4</f>
        <v>171907</v>
      </c>
      <c r="AW95" s="92">
        <f>'Tabuľka dodávok'!AW4-'Tabuľka použitia'!AW4</f>
        <v>118322</v>
      </c>
      <c r="AX95" s="92">
        <f>'Tabuľka dodávok'!AX4-'Tabuľka použitia'!AX4</f>
        <v>1222254</v>
      </c>
      <c r="AY95" s="92">
        <f>'Tabuľka dodávok'!AY4-'Tabuľka použitia'!AY4</f>
        <v>1950543</v>
      </c>
      <c r="AZ95" s="93">
        <f>'Tabuľka dodávok'!AZ4-'Tabuľka použitia'!AZ4</f>
        <v>549939</v>
      </c>
      <c r="BA95" s="92">
        <f>'Tabuľka dodávok'!BA4-'Tabuľka použitia'!BA4</f>
        <v>1919085</v>
      </c>
      <c r="BB95" s="92">
        <f>'Tabuľka dodávok'!BB4-'Tabuľka použitia'!BB4</f>
        <v>216913</v>
      </c>
      <c r="BC95" s="92">
        <f>'Tabuľka dodávok'!BC4-'Tabuľka použitia'!BC4</f>
        <v>187967</v>
      </c>
      <c r="BD95" s="94">
        <f>'Tabuľka dodávok'!BD4-'Tabuľka použitia'!BD4</f>
        <v>8433718</v>
      </c>
      <c r="BE95" s="92">
        <f>'Tabuľka dodávok'!BE4-'Tabuľka použitia'!BE4</f>
        <v>1328770</v>
      </c>
      <c r="BF95" s="92">
        <f>'Tabuľka dodávok'!BF4-'Tabuľka použitia'!BF4</f>
        <v>1144074</v>
      </c>
      <c r="BG95" s="92">
        <f>'Tabuľka dodávok'!BG4-'Tabuľka použitia'!BG4</f>
        <v>1047378</v>
      </c>
      <c r="BH95" s="92">
        <f>'Tabuľka dodávok'!BH4-'Tabuľka použitia'!BH4</f>
        <v>267353</v>
      </c>
      <c r="BI95" s="92">
        <f>'Tabuľka dodávok'!BI4-'Tabuľka použitia'!BI4</f>
        <v>532907</v>
      </c>
      <c r="BJ95" s="92">
        <f>'Tabuľka dodávok'!BJ4-'Tabuľka použitia'!BJ4</f>
        <v>357384</v>
      </c>
      <c r="BK95" s="93">
        <f>'Tabuľka dodávok'!BK4-'Tabuľka použitia'!BK4</f>
        <v>32252</v>
      </c>
      <c r="BL95" s="92">
        <f>'Tabuľka dodávok'!BL4-'Tabuľka použitia'!BL4</f>
        <v>372814</v>
      </c>
      <c r="BM95" s="92">
        <f>'Tabuľka dodávok'!BM4-'Tabuľka použitia'!BM4</f>
        <v>284006</v>
      </c>
      <c r="BN95" s="92">
        <f>'Tabuľka dodávok'!BN4-'Tabuľka použitia'!BN4</f>
        <v>123238</v>
      </c>
      <c r="BO95" s="92">
        <f>'Tabuľka dodávok'!BO4-'Tabuľka použitia'!BO4</f>
        <v>264679</v>
      </c>
      <c r="BP95" s="92">
        <f>'Tabuľka dodávok'!BP4-'Tabuľka použitia'!BP4</f>
        <v>308325</v>
      </c>
      <c r="BQ95" s="92">
        <f>'Tabuľka dodávok'!BQ4-'Tabuľka použitia'!BQ4</f>
        <v>1057779</v>
      </c>
      <c r="BR95" s="94">
        <f>'Tabuľka dodávok'!BR4-'Tabuľka použitia'!BR4</f>
        <v>5602715</v>
      </c>
      <c r="BS95" s="94">
        <f>'Tabuľka dodávok'!BS4-'Tabuľka použitia'!BS4</f>
        <v>3172777</v>
      </c>
      <c r="BT95" s="92">
        <f>'Tabuľka dodávok'!BT4-'Tabuľka použitia'!BT4</f>
        <v>2941918</v>
      </c>
      <c r="BU95" s="92">
        <f>'Tabuľka dodávok'!BU4-'Tabuľka použitia'!BU4</f>
        <v>419495</v>
      </c>
      <c r="BV95" s="93">
        <f>'Tabuľka dodávok'!BV4-'Tabuľka použitia'!BV4</f>
        <v>126984</v>
      </c>
      <c r="BW95" s="92">
        <f>'Tabuľka dodávok'!BW4-'Tabuľka použitia'!BW4</f>
        <v>178971</v>
      </c>
      <c r="BX95" s="92">
        <f>'Tabuľka dodávok'!BX4-'Tabuľka použitia'!BX4</f>
        <v>168798</v>
      </c>
      <c r="BY95" s="92">
        <f>'Tabuľka dodávok'!BY4-'Tabuľka použitia'!BY4</f>
        <v>1554963</v>
      </c>
      <c r="BZ95" s="92">
        <f>'Tabuľka dodávok'!BZ4-'Tabuľka použitia'!BZ4</f>
        <v>228720</v>
      </c>
      <c r="CA95" s="91">
        <f>'Tabuľka dodávok'!CA4-'Tabuľka použitia'!CA4</f>
        <v>212007</v>
      </c>
      <c r="CB95" s="92">
        <f>'Tabuľka dodávok'!CB4-'Tabuľka použitia'!CB4</f>
        <v>101210</v>
      </c>
      <c r="CC95" s="93">
        <f>'Tabuľka dodávok'!CC4-'Tabuľka použitia'!CC4</f>
        <v>443110</v>
      </c>
      <c r="CD95" s="92">
        <f>'Tabuľka dodávok'!CD4-'Tabuľka použitia'!CD4</f>
        <v>50737</v>
      </c>
      <c r="CE95" s="93">
        <f>'Tabuľka dodávok'!CE4-'Tabuľka použitia'!CE4</f>
        <v>0</v>
      </c>
      <c r="CF95" s="92">
        <f>'Tabuľka dodávok'!CF4-'Tabuľka použitia'!CF4</f>
        <v>0</v>
      </c>
      <c r="CG95" s="105">
        <f>'Tabuľka dodávok'!CG4-'Tabuľka použitia'!CG4</f>
        <v>82203756</v>
      </c>
      <c r="CQ95" s="54"/>
    </row>
    <row r="96" spans="1:95" s="96" customFormat="1" x14ac:dyDescent="0.2">
      <c r="A96" s="182" t="s">
        <v>92</v>
      </c>
      <c r="B96" s="133" t="s">
        <v>296</v>
      </c>
      <c r="C96" s="91">
        <f>'Tabuľka dodávok'!C4</f>
        <v>2679101</v>
      </c>
      <c r="D96" s="92">
        <f>'Tabuľka dodávok'!D4</f>
        <v>1146781</v>
      </c>
      <c r="E96" s="93">
        <f>'Tabuľka dodávok'!E4</f>
        <v>10660</v>
      </c>
      <c r="F96" s="108">
        <f>'Tabuľka dodávok'!F4</f>
        <v>376040</v>
      </c>
      <c r="G96" s="109">
        <f>'Tabuľka dodávok'!G4</f>
        <v>4043012</v>
      </c>
      <c r="H96" s="92">
        <f>'Tabuľka dodávok'!H4</f>
        <v>427927</v>
      </c>
      <c r="I96" s="92">
        <f>'Tabuľka dodávok'!I4</f>
        <v>484170</v>
      </c>
      <c r="J96" s="92">
        <f>'Tabuľka dodávok'!J4</f>
        <v>653970</v>
      </c>
      <c r="K96" s="92">
        <f>'Tabuľka dodávok'!K4</f>
        <v>1462054</v>
      </c>
      <c r="L96" s="92">
        <f>'Tabuľka dodávok'!L4</f>
        <v>1371910</v>
      </c>
      <c r="M96" s="92">
        <f>'Tabuľka dodávok'!M4</f>
        <v>461597</v>
      </c>
      <c r="N96" s="92">
        <f>'Tabuľka dodávok'!N4</f>
        <v>3773915</v>
      </c>
      <c r="O96" s="92">
        <f>'Tabuľka dodávok'!O4</f>
        <v>1830212</v>
      </c>
      <c r="P96" s="92">
        <f>'Tabuľka dodávok'!P4</f>
        <v>176557</v>
      </c>
      <c r="Q96" s="92">
        <f>'Tabuľka dodávok'!Q4</f>
        <v>4575777</v>
      </c>
      <c r="R96" s="92">
        <f>'Tabuľka dodávok'!R4</f>
        <v>2075247</v>
      </c>
      <c r="S96" s="92">
        <f>'Tabuľka dodávok'!S4</f>
        <v>4612673</v>
      </c>
      <c r="T96" s="92">
        <f>'Tabuľka dodávok'!T4</f>
        <v>6608600</v>
      </c>
      <c r="U96" s="92">
        <f>'Tabuľka dodávok'!U4</f>
        <v>4427631</v>
      </c>
      <c r="V96" s="92">
        <f>'Tabuľka dodávok'!V4</f>
        <v>4040587</v>
      </c>
      <c r="W96" s="92">
        <f>'Tabuľka dodávok'!W4</f>
        <v>5447390</v>
      </c>
      <c r="X96" s="92">
        <f>'Tabuľka dodávok'!X4</f>
        <v>30764241</v>
      </c>
      <c r="Y96" s="92">
        <f>'Tabuľka dodávok'!Y4</f>
        <v>505881</v>
      </c>
      <c r="Z96" s="92">
        <f>'Tabuľka dodávok'!Z4</f>
        <v>991000</v>
      </c>
      <c r="AA96" s="92">
        <f>'Tabuľka dodávok'!AA4</f>
        <v>598535</v>
      </c>
      <c r="AB96" s="92">
        <f>'Tabuľka dodávok'!AB4</f>
        <v>1579484</v>
      </c>
      <c r="AC96" s="91">
        <f>'Tabuľka dodávok'!AC4</f>
        <v>10361955</v>
      </c>
      <c r="AD96" s="92">
        <f>'Tabuľka dodávok'!AD4</f>
        <v>590108</v>
      </c>
      <c r="AE96" s="92">
        <f>'Tabuľka dodávok'!AE4</f>
        <v>34140</v>
      </c>
      <c r="AF96" s="92">
        <f>'Tabuľka dodávok'!AF4</f>
        <v>937094</v>
      </c>
      <c r="AG96" s="93">
        <f>'Tabuľka dodávok'!AG4</f>
        <v>11099</v>
      </c>
      <c r="AH96" s="92">
        <f>'Tabuľka dodávok'!AH4</f>
        <v>5543332</v>
      </c>
      <c r="AI96" s="92">
        <f>'Tabuľka dodávok'!AI4</f>
        <v>2968670</v>
      </c>
      <c r="AJ96" s="93">
        <f>'Tabuľka dodávok'!AJ4</f>
        <v>6008544</v>
      </c>
      <c r="AK96" s="92">
        <f>'Tabuľka dodávok'!AK4</f>
        <v>2032728</v>
      </c>
      <c r="AL96" s="92">
        <f>'Tabuľka dodávok'!AL4</f>
        <v>8848275</v>
      </c>
      <c r="AM96" s="93">
        <f>'Tabuľka dodávok'!AM4</f>
        <v>7741715</v>
      </c>
      <c r="AN96" s="92">
        <f>'Tabuľka dodávok'!AN4</f>
        <v>6407257</v>
      </c>
      <c r="AO96" s="92">
        <f>'Tabuľka dodávok'!AO4</f>
        <v>42706</v>
      </c>
      <c r="AP96" s="92">
        <f>'Tabuľka dodávok'!AP4</f>
        <v>160626</v>
      </c>
      <c r="AQ96" s="92">
        <f>'Tabuľka dodávok'!AQ4</f>
        <v>4614909</v>
      </c>
      <c r="AR96" s="93">
        <f>'Tabuľka dodávok'!AR4</f>
        <v>769318</v>
      </c>
      <c r="AS96" s="92">
        <f>'Tabuľka dodávok'!AS4</f>
        <v>666484</v>
      </c>
      <c r="AT96" s="93">
        <f>'Tabuľka dodávok'!AT4</f>
        <v>1560148</v>
      </c>
      <c r="AU96" s="92">
        <f>'Tabuľka dodávok'!AU4</f>
        <v>367658</v>
      </c>
      <c r="AV96" s="92">
        <f>'Tabuľka dodávok'!AV4</f>
        <v>369387</v>
      </c>
      <c r="AW96" s="92">
        <f>'Tabuľka dodávok'!AW4</f>
        <v>287824</v>
      </c>
      <c r="AX96" s="92">
        <f>'Tabuľka dodávok'!AX4</f>
        <v>2111383</v>
      </c>
      <c r="AY96" s="92">
        <f>'Tabuľka dodávok'!AY4</f>
        <v>3813418</v>
      </c>
      <c r="AZ96" s="93">
        <f>'Tabuľka dodávok'!AZ4</f>
        <v>970587</v>
      </c>
      <c r="BA96" s="92">
        <f>'Tabuľka dodávok'!BA4</f>
        <v>2859217</v>
      </c>
      <c r="BB96" s="92">
        <f>'Tabuľka dodávok'!BB4</f>
        <v>1161536</v>
      </c>
      <c r="BC96" s="92">
        <f>'Tabuľka dodávok'!BC4</f>
        <v>569225</v>
      </c>
      <c r="BD96" s="94">
        <f>'Tabuľka dodávok'!BD4</f>
        <v>11599258</v>
      </c>
      <c r="BE96" s="92">
        <f>'Tabuľka dodávok'!BE4</f>
        <v>1893177</v>
      </c>
      <c r="BF96" s="92">
        <f>'Tabuľka dodávok'!BF4</f>
        <v>2549707</v>
      </c>
      <c r="BG96" s="92">
        <f>'Tabuľka dodávok'!BG4</f>
        <v>2158798</v>
      </c>
      <c r="BH96" s="92">
        <f>'Tabuľka dodávok'!BH4</f>
        <v>398438</v>
      </c>
      <c r="BI96" s="92">
        <f>'Tabuľka dodávok'!BI4</f>
        <v>1691996</v>
      </c>
      <c r="BJ96" s="92">
        <f>'Tabuľka dodávok'!BJ4</f>
        <v>722283</v>
      </c>
      <c r="BK96" s="93">
        <f>'Tabuľka dodávok'!BK4</f>
        <v>58640</v>
      </c>
      <c r="BL96" s="92">
        <f>'Tabuľka dodávok'!BL4</f>
        <v>637431</v>
      </c>
      <c r="BM96" s="92">
        <f>'Tabuľka dodávok'!BM4</f>
        <v>464308</v>
      </c>
      <c r="BN96" s="92">
        <f>'Tabuľka dodávok'!BN4</f>
        <v>745939</v>
      </c>
      <c r="BO96" s="92">
        <f>'Tabuľka dodávok'!BO4</f>
        <v>413753</v>
      </c>
      <c r="BP96" s="92">
        <f>'Tabuľka dodávok'!BP4</f>
        <v>765685</v>
      </c>
      <c r="BQ96" s="92">
        <f>'Tabuľka dodávok'!BQ4</f>
        <v>2811844</v>
      </c>
      <c r="BR96" s="94">
        <f>'Tabuľka dodávok'!BR4</f>
        <v>8131590</v>
      </c>
      <c r="BS96" s="94">
        <f>'Tabuľka dodávok'!BS4</f>
        <v>4146322</v>
      </c>
      <c r="BT96" s="92">
        <f>'Tabuľka dodávok'!BT4</f>
        <v>4350038</v>
      </c>
      <c r="BU96" s="92">
        <f>'Tabuľka dodávok'!BU4</f>
        <v>616871</v>
      </c>
      <c r="BV96" s="93">
        <f>'Tabuľka dodávok'!BV4</f>
        <v>264445</v>
      </c>
      <c r="BW96" s="92">
        <f>'Tabuľka dodávok'!BW4</f>
        <v>289046</v>
      </c>
      <c r="BX96" s="92">
        <f>'Tabuľka dodávok'!BX4</f>
        <v>233618</v>
      </c>
      <c r="BY96" s="92">
        <f>'Tabuľka dodávok'!BY4</f>
        <v>2961599</v>
      </c>
      <c r="BZ96" s="92">
        <f>'Tabuľka dodávok'!BZ4</f>
        <v>532899</v>
      </c>
      <c r="CA96" s="91">
        <f>'Tabuľka dodávok'!CA4</f>
        <v>609265</v>
      </c>
      <c r="CB96" s="92">
        <f>'Tabuľka dodávok'!CB4</f>
        <v>179198</v>
      </c>
      <c r="CC96" s="93">
        <f>'Tabuľka dodávok'!CC4</f>
        <v>710078</v>
      </c>
      <c r="CD96" s="92">
        <f>'Tabuľka dodávok'!CD4</f>
        <v>50737</v>
      </c>
      <c r="CE96" s="93">
        <f>'Tabuľka dodávok'!CE4</f>
        <v>0</v>
      </c>
      <c r="CF96" s="92">
        <f>'Tabuľka dodávok'!CF4</f>
        <v>0</v>
      </c>
      <c r="CG96" s="106">
        <f>'Tabuľka dodávok'!CG4</f>
        <v>206921258</v>
      </c>
      <c r="CQ96" s="54"/>
    </row>
    <row r="97" spans="1:98" x14ac:dyDescent="0.2">
      <c r="A97" s="98"/>
      <c r="B97" s="98"/>
    </row>
    <row r="98" spans="1:98" x14ac:dyDescent="0.2">
      <c r="A98" s="98"/>
      <c r="B98" s="98"/>
    </row>
    <row r="99" spans="1:98" ht="12" customHeight="1" x14ac:dyDescent="0.2">
      <c r="A99" s="162" t="s">
        <v>272</v>
      </c>
      <c r="B99" s="16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5"/>
      <c r="CI99" s="55"/>
      <c r="CS99" s="57"/>
      <c r="CT99" s="57"/>
    </row>
    <row r="100" spans="1:98" ht="12" customHeight="1" x14ac:dyDescent="0.2">
      <c r="A100" s="163" t="s">
        <v>273</v>
      </c>
      <c r="B100" s="16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x14ac:dyDescent="0.2">
      <c r="B101" s="55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5"/>
      <c r="CI101" s="55"/>
      <c r="CS101" s="57"/>
      <c r="CT101" s="57"/>
    </row>
    <row r="102" spans="1:98" ht="24" customHeight="1" x14ac:dyDescent="0.2">
      <c r="A102" s="163" t="s">
        <v>274</v>
      </c>
      <c r="B102" s="163"/>
      <c r="CH102" s="55"/>
      <c r="CI102" s="55"/>
      <c r="CS102" s="57"/>
      <c r="CT102" s="57"/>
    </row>
    <row r="103" spans="1:98" x14ac:dyDescent="0.2">
      <c r="B103" s="55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5"/>
      <c r="CI103" s="55"/>
      <c r="CS103" s="57"/>
      <c r="CT103" s="57"/>
    </row>
    <row r="104" spans="1:98" ht="24" customHeight="1" x14ac:dyDescent="0.2">
      <c r="A104" s="164" t="s">
        <v>276</v>
      </c>
      <c r="B104" s="111"/>
      <c r="CH104" s="55"/>
      <c r="CI104" s="55"/>
      <c r="CS104" s="57"/>
      <c r="CT104" s="57"/>
    </row>
    <row r="105" spans="1:98" x14ac:dyDescent="0.2">
      <c r="A105" s="164" t="s">
        <v>277</v>
      </c>
      <c r="B105" s="111"/>
      <c r="CH105" s="55"/>
      <c r="CI105" s="55"/>
      <c r="CS105" s="57"/>
      <c r="CT105" s="57"/>
    </row>
    <row r="106" spans="1:98" ht="12" customHeight="1" x14ac:dyDescent="0.2">
      <c r="A106" s="164" t="s">
        <v>278</v>
      </c>
      <c r="B106" s="111"/>
      <c r="CH106" s="55"/>
      <c r="CI106" s="55"/>
      <c r="CS106" s="57"/>
      <c r="CT106" s="57"/>
    </row>
    <row r="107" spans="1:98" x14ac:dyDescent="0.2">
      <c r="B107" s="55"/>
    </row>
    <row r="108" spans="1:98" x14ac:dyDescent="0.2">
      <c r="A108" s="163" t="s">
        <v>279</v>
      </c>
      <c r="B108" s="163"/>
    </row>
    <row r="109" spans="1:98" x14ac:dyDescent="0.2">
      <c r="A109" s="165"/>
      <c r="B109" s="12"/>
    </row>
    <row r="110" spans="1:98" x14ac:dyDescent="0.2">
      <c r="A110" s="163" t="s">
        <v>275</v>
      </c>
      <c r="B110" s="163"/>
    </row>
    <row r="175" spans="93:94" x14ac:dyDescent="0.2">
      <c r="CO175" s="97"/>
      <c r="CP175" s="97"/>
    </row>
  </sheetData>
  <mergeCells count="9">
    <mergeCell ref="A110:B110"/>
    <mergeCell ref="A108:B108"/>
    <mergeCell ref="CO1:CP1"/>
    <mergeCell ref="CK2:CM2"/>
    <mergeCell ref="CH2:CJ2"/>
    <mergeCell ref="A1:B1"/>
    <mergeCell ref="A100:B100"/>
    <mergeCell ref="A102:B102"/>
    <mergeCell ref="A99:B9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2024-01-26T13:22:21Z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