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NTERNET\Pramenne dielo\PD_1996-2004_oprava_Ruzomberok\"/>
    </mc:Choice>
  </mc:AlternateContent>
  <bookViews>
    <workbookView xWindow="0" yWindow="0" windowWidth="28800" windowHeight="11835"/>
  </bookViews>
  <sheets>
    <sheet name="A1" sheetId="2" r:id="rId1"/>
  </sheets>
  <calcPr calcId="152511"/>
</workbook>
</file>

<file path=xl/calcChain.xml><?xml version="1.0" encoding="utf-8"?>
<calcChain xmlns="http://schemas.openxmlformats.org/spreadsheetml/2006/main">
  <c r="AO260" i="2" l="1"/>
  <c r="AN260" i="2"/>
  <c r="AM260" i="2"/>
  <c r="AL260" i="2"/>
  <c r="AK260" i="2"/>
  <c r="AJ260" i="2"/>
  <c r="AG260" i="2"/>
  <c r="AC260" i="2"/>
  <c r="AA260" i="2"/>
  <c r="Z260" i="2"/>
  <c r="Y260" i="2"/>
  <c r="AO259" i="2"/>
  <c r="AN259" i="2"/>
  <c r="AM259" i="2"/>
  <c r="AL259" i="2"/>
  <c r="AK259" i="2"/>
  <c r="AJ259" i="2"/>
  <c r="AG259" i="2"/>
  <c r="AC259" i="2"/>
  <c r="AA259" i="2"/>
  <c r="Z259" i="2"/>
  <c r="Y259" i="2"/>
  <c r="AO258" i="2"/>
  <c r="AN258" i="2"/>
  <c r="AM258" i="2"/>
  <c r="AL258" i="2"/>
  <c r="AK258" i="2"/>
  <c r="AJ258" i="2"/>
  <c r="AG258" i="2"/>
  <c r="AC258" i="2"/>
  <c r="AA258" i="2"/>
  <c r="Z258" i="2"/>
  <c r="Y258" i="2"/>
  <c r="AO257" i="2"/>
  <c r="AN257" i="2"/>
  <c r="AM257" i="2"/>
  <c r="AL257" i="2"/>
  <c r="AK257" i="2"/>
  <c r="AJ257" i="2"/>
  <c r="AG257" i="2"/>
  <c r="AC257" i="2"/>
  <c r="AA257" i="2"/>
  <c r="Z257" i="2"/>
  <c r="Y257" i="2"/>
  <c r="AO256" i="2"/>
  <c r="AN256" i="2"/>
  <c r="AM256" i="2"/>
  <c r="AL256" i="2"/>
  <c r="AK256" i="2"/>
  <c r="AJ256" i="2"/>
  <c r="AG256" i="2"/>
  <c r="AC256" i="2"/>
  <c r="AA256" i="2"/>
  <c r="Z256" i="2"/>
  <c r="Y256" i="2"/>
  <c r="AO255" i="2"/>
  <c r="AN255" i="2"/>
  <c r="AM255" i="2"/>
  <c r="AL255" i="2"/>
  <c r="AK255" i="2"/>
  <c r="AJ255" i="2"/>
  <c r="AG255" i="2"/>
  <c r="AC255" i="2"/>
  <c r="AA255" i="2"/>
  <c r="Z255" i="2"/>
  <c r="Y255" i="2"/>
  <c r="AO254" i="2"/>
  <c r="AN254" i="2"/>
  <c r="AM254" i="2"/>
  <c r="AL254" i="2"/>
  <c r="AK254" i="2"/>
  <c r="AJ254" i="2"/>
  <c r="AG254" i="2"/>
  <c r="AC254" i="2"/>
  <c r="AA254" i="2"/>
  <c r="Z254" i="2"/>
  <c r="Y254" i="2"/>
  <c r="AO253" i="2"/>
  <c r="AN253" i="2"/>
  <c r="AM253" i="2"/>
  <c r="AL253" i="2"/>
  <c r="AK253" i="2"/>
  <c r="AJ253" i="2"/>
  <c r="AG253" i="2"/>
  <c r="AC253" i="2"/>
  <c r="AA253" i="2"/>
  <c r="Z253" i="2"/>
  <c r="Y253" i="2"/>
  <c r="AO252" i="2"/>
  <c r="AN252" i="2"/>
  <c r="AM252" i="2"/>
  <c r="AL252" i="2"/>
  <c r="AK252" i="2"/>
  <c r="AJ252" i="2"/>
  <c r="AG252" i="2"/>
  <c r="AC252" i="2"/>
  <c r="AA252" i="2"/>
  <c r="Z252" i="2"/>
  <c r="Y252" i="2"/>
  <c r="AO251" i="2"/>
  <c r="AN251" i="2"/>
  <c r="AM251" i="2"/>
  <c r="AL251" i="2"/>
  <c r="AK251" i="2"/>
  <c r="AJ251" i="2"/>
  <c r="AG251" i="2"/>
  <c r="AC251" i="2"/>
  <c r="AA251" i="2"/>
  <c r="Z251" i="2"/>
  <c r="Y251" i="2"/>
  <c r="AO250" i="2"/>
  <c r="AN250" i="2"/>
  <c r="AM250" i="2"/>
  <c r="AL250" i="2"/>
  <c r="AK250" i="2"/>
  <c r="AJ250" i="2"/>
  <c r="AG250" i="2"/>
  <c r="AC250" i="2"/>
  <c r="AA250" i="2"/>
  <c r="Z250" i="2"/>
  <c r="Y250" i="2"/>
  <c r="AO249" i="2"/>
  <c r="AN249" i="2"/>
  <c r="AM249" i="2"/>
  <c r="AL249" i="2"/>
  <c r="AK249" i="2"/>
  <c r="AJ249" i="2"/>
  <c r="AG249" i="2"/>
  <c r="AC249" i="2"/>
  <c r="AA249" i="2"/>
  <c r="Z249" i="2"/>
  <c r="Y249" i="2"/>
  <c r="AO248" i="2"/>
  <c r="AN248" i="2"/>
  <c r="AM248" i="2"/>
  <c r="AL248" i="2"/>
  <c r="AK248" i="2"/>
  <c r="AJ248" i="2"/>
  <c r="AG248" i="2"/>
  <c r="AC248" i="2"/>
  <c r="AA248" i="2"/>
  <c r="Z248" i="2"/>
  <c r="Y248" i="2"/>
  <c r="AO247" i="2"/>
  <c r="AN247" i="2"/>
  <c r="AM247" i="2"/>
  <c r="AL247" i="2"/>
  <c r="AK247" i="2"/>
  <c r="AJ247" i="2"/>
  <c r="AG247" i="2"/>
  <c r="AC247" i="2"/>
  <c r="AA247" i="2"/>
  <c r="Z247" i="2"/>
  <c r="Y247" i="2"/>
  <c r="AO246" i="2"/>
  <c r="AN246" i="2"/>
  <c r="AM246" i="2"/>
  <c r="AL246" i="2"/>
  <c r="AK246" i="2"/>
  <c r="AJ246" i="2"/>
  <c r="AG246" i="2"/>
  <c r="AC246" i="2"/>
  <c r="AA246" i="2"/>
  <c r="Z246" i="2"/>
  <c r="Y246" i="2"/>
  <c r="AO245" i="2"/>
  <c r="AN245" i="2"/>
  <c r="AM245" i="2"/>
  <c r="AL245" i="2"/>
  <c r="AK245" i="2"/>
  <c r="AJ245" i="2"/>
  <c r="AG245" i="2"/>
  <c r="AC245" i="2"/>
  <c r="AA245" i="2"/>
  <c r="Z245" i="2"/>
  <c r="Y245" i="2"/>
  <c r="AO244" i="2"/>
  <c r="AN244" i="2"/>
  <c r="AM244" i="2"/>
  <c r="AL244" i="2"/>
  <c r="AK244" i="2"/>
  <c r="AJ244" i="2"/>
  <c r="AG244" i="2"/>
  <c r="AC244" i="2"/>
  <c r="AA244" i="2"/>
  <c r="Z244" i="2"/>
  <c r="Y244" i="2"/>
  <c r="AO243" i="2"/>
  <c r="AN243" i="2"/>
  <c r="AM243" i="2"/>
  <c r="AL243" i="2"/>
  <c r="AK243" i="2"/>
  <c r="AJ243" i="2"/>
  <c r="AG243" i="2"/>
  <c r="AD243" i="2"/>
  <c r="AC243" i="2"/>
  <c r="AA243" i="2"/>
  <c r="Z243" i="2"/>
  <c r="Y243" i="2"/>
  <c r="AO242" i="2"/>
  <c r="AN242" i="2"/>
  <c r="AM242" i="2"/>
  <c r="AL242" i="2"/>
  <c r="AK242" i="2"/>
  <c r="AJ242" i="2"/>
  <c r="AG242" i="2"/>
  <c r="AC242" i="2"/>
  <c r="AA242" i="2"/>
  <c r="Z242" i="2"/>
  <c r="Y242" i="2"/>
  <c r="AO241" i="2"/>
  <c r="AN241" i="2"/>
  <c r="AM241" i="2"/>
  <c r="AL241" i="2"/>
  <c r="AK241" i="2"/>
  <c r="AJ241" i="2"/>
  <c r="AG241" i="2"/>
  <c r="AC241" i="2"/>
  <c r="AB241" i="2"/>
  <c r="AA241" i="2"/>
  <c r="Z241" i="2"/>
  <c r="Y241" i="2"/>
  <c r="AO240" i="2"/>
  <c r="AN240" i="2"/>
  <c r="AM240" i="2"/>
  <c r="AL240" i="2"/>
  <c r="AK240" i="2"/>
  <c r="AJ240" i="2"/>
  <c r="AG240" i="2"/>
  <c r="AC240" i="2"/>
  <c r="AA240" i="2"/>
  <c r="Z240" i="2"/>
  <c r="Y240" i="2"/>
  <c r="AO239" i="2"/>
  <c r="AN239" i="2"/>
  <c r="AM239" i="2"/>
  <c r="AL239" i="2"/>
  <c r="AK239" i="2"/>
  <c r="AJ239" i="2"/>
  <c r="AG239" i="2"/>
  <c r="AC239" i="2"/>
  <c r="AA239" i="2"/>
  <c r="Z239" i="2"/>
  <c r="Y239" i="2"/>
  <c r="AO238" i="2"/>
  <c r="AN238" i="2"/>
  <c r="AM238" i="2"/>
  <c r="AL238" i="2"/>
  <c r="AK238" i="2"/>
  <c r="AJ238" i="2"/>
  <c r="AG238" i="2"/>
  <c r="AC238" i="2"/>
  <c r="AA238" i="2"/>
  <c r="Z238" i="2"/>
  <c r="Y238" i="2"/>
  <c r="AO237" i="2"/>
  <c r="AN237" i="2"/>
  <c r="AM237" i="2"/>
  <c r="AL237" i="2"/>
  <c r="AK237" i="2"/>
  <c r="AJ237" i="2"/>
  <c r="AG237" i="2"/>
  <c r="AC237" i="2"/>
  <c r="AA237" i="2"/>
  <c r="Z237" i="2"/>
  <c r="Y237" i="2"/>
  <c r="AO236" i="2"/>
  <c r="AN236" i="2"/>
  <c r="AM236" i="2"/>
  <c r="AL236" i="2"/>
  <c r="AK236" i="2"/>
  <c r="AJ236" i="2"/>
  <c r="AG236" i="2"/>
  <c r="AC236" i="2"/>
  <c r="AA236" i="2"/>
  <c r="Z236" i="2"/>
  <c r="Y236" i="2"/>
  <c r="AO235" i="2"/>
  <c r="AN235" i="2"/>
  <c r="AM235" i="2"/>
  <c r="AL235" i="2"/>
  <c r="AK235" i="2"/>
  <c r="AJ235" i="2"/>
  <c r="AG235" i="2"/>
  <c r="AD235" i="2"/>
  <c r="AC235" i="2"/>
  <c r="AA235" i="2"/>
  <c r="Z235" i="2"/>
  <c r="Y235" i="2"/>
  <c r="AO234" i="2"/>
  <c r="AN234" i="2"/>
  <c r="AM234" i="2"/>
  <c r="AL234" i="2"/>
  <c r="AK234" i="2"/>
  <c r="AJ234" i="2"/>
  <c r="AG234" i="2"/>
  <c r="AC234" i="2"/>
  <c r="AA234" i="2"/>
  <c r="Z234" i="2"/>
  <c r="Y234" i="2"/>
  <c r="AO233" i="2"/>
  <c r="AN233" i="2"/>
  <c r="AM233" i="2"/>
  <c r="AL233" i="2"/>
  <c r="AK233" i="2"/>
  <c r="AJ233" i="2"/>
  <c r="AG233" i="2"/>
  <c r="AC233" i="2"/>
  <c r="AB233" i="2"/>
  <c r="AA233" i="2"/>
  <c r="Z233" i="2"/>
  <c r="Y233" i="2"/>
  <c r="AO232" i="2"/>
  <c r="AN232" i="2"/>
  <c r="AM232" i="2"/>
  <c r="AL232" i="2"/>
  <c r="AK232" i="2"/>
  <c r="AJ232" i="2"/>
  <c r="AG232" i="2"/>
  <c r="AC232" i="2"/>
  <c r="AA232" i="2"/>
  <c r="Z232" i="2"/>
  <c r="Y232" i="2"/>
  <c r="AO231" i="2"/>
  <c r="AN231" i="2"/>
  <c r="AM231" i="2"/>
  <c r="AL231" i="2"/>
  <c r="AK231" i="2"/>
  <c r="AJ231" i="2"/>
  <c r="AG231" i="2"/>
  <c r="AC231" i="2"/>
  <c r="AA231" i="2"/>
  <c r="Z231" i="2"/>
  <c r="Y231" i="2"/>
  <c r="AO230" i="2"/>
  <c r="AN230" i="2"/>
  <c r="AM230" i="2"/>
  <c r="AL230" i="2"/>
  <c r="AK230" i="2"/>
  <c r="AJ230" i="2"/>
  <c r="AG230" i="2"/>
  <c r="AC230" i="2"/>
  <c r="AA230" i="2"/>
  <c r="Z230" i="2"/>
  <c r="Y230" i="2"/>
  <c r="AO229" i="2"/>
  <c r="AN229" i="2"/>
  <c r="AM229" i="2"/>
  <c r="AL229" i="2"/>
  <c r="AK229" i="2"/>
  <c r="AJ229" i="2"/>
  <c r="AG229" i="2"/>
  <c r="AC229" i="2"/>
  <c r="AA229" i="2"/>
  <c r="Z229" i="2"/>
  <c r="Y229" i="2"/>
  <c r="AO228" i="2"/>
  <c r="AN228" i="2"/>
  <c r="AM228" i="2"/>
  <c r="AL228" i="2"/>
  <c r="AK228" i="2"/>
  <c r="AJ228" i="2"/>
  <c r="AG228" i="2"/>
  <c r="AC228" i="2"/>
  <c r="AA228" i="2"/>
  <c r="Z228" i="2"/>
  <c r="Y228" i="2"/>
  <c r="AO227" i="2"/>
  <c r="AN227" i="2"/>
  <c r="AM227" i="2"/>
  <c r="AL227" i="2"/>
  <c r="AK227" i="2"/>
  <c r="AJ227" i="2"/>
  <c r="AG227" i="2"/>
  <c r="AD227" i="2"/>
  <c r="AC227" i="2"/>
  <c r="AA227" i="2"/>
  <c r="Z227" i="2"/>
  <c r="Y227" i="2"/>
  <c r="AO226" i="2"/>
  <c r="AN226" i="2"/>
  <c r="AM226" i="2"/>
  <c r="AL226" i="2"/>
  <c r="AK226" i="2"/>
  <c r="AJ226" i="2"/>
  <c r="AG226" i="2"/>
  <c r="AC226" i="2"/>
  <c r="AA226" i="2"/>
  <c r="Z226" i="2"/>
  <c r="Y226" i="2"/>
  <c r="AO225" i="2"/>
  <c r="AN225" i="2"/>
  <c r="AM225" i="2"/>
  <c r="AL225" i="2"/>
  <c r="AK225" i="2"/>
  <c r="AJ225" i="2"/>
  <c r="AG225" i="2"/>
  <c r="AC225" i="2"/>
  <c r="AB225" i="2"/>
  <c r="AA225" i="2"/>
  <c r="Z225" i="2"/>
  <c r="Y225" i="2"/>
  <c r="AO224" i="2"/>
  <c r="AN224" i="2"/>
  <c r="AM224" i="2"/>
  <c r="AL224" i="2"/>
  <c r="AK224" i="2"/>
  <c r="AJ224" i="2"/>
  <c r="AG224" i="2"/>
  <c r="AC224" i="2"/>
  <c r="AA224" i="2"/>
  <c r="Z224" i="2"/>
  <c r="Y224" i="2"/>
  <c r="AO223" i="2"/>
  <c r="AN223" i="2"/>
  <c r="AM223" i="2"/>
  <c r="AL223" i="2"/>
  <c r="AK223" i="2"/>
  <c r="AJ223" i="2"/>
  <c r="AG223" i="2"/>
  <c r="AC223" i="2"/>
  <c r="AA223" i="2"/>
  <c r="Z223" i="2"/>
  <c r="Y223" i="2"/>
  <c r="AO222" i="2"/>
  <c r="AN222" i="2"/>
  <c r="AM222" i="2"/>
  <c r="AL222" i="2"/>
  <c r="AK222" i="2"/>
  <c r="AJ222" i="2"/>
  <c r="AG222" i="2"/>
  <c r="AC222" i="2"/>
  <c r="AA222" i="2"/>
  <c r="Z222" i="2"/>
  <c r="Y222" i="2"/>
  <c r="AO221" i="2"/>
  <c r="AN221" i="2"/>
  <c r="AM221" i="2"/>
  <c r="AL221" i="2"/>
  <c r="AK221" i="2"/>
  <c r="AJ221" i="2"/>
  <c r="AG221" i="2"/>
  <c r="AC221" i="2"/>
  <c r="AA221" i="2"/>
  <c r="Z221" i="2"/>
  <c r="Y221" i="2"/>
  <c r="AO220" i="2"/>
  <c r="AN220" i="2"/>
  <c r="AM220" i="2"/>
  <c r="AL220" i="2"/>
  <c r="AK220" i="2"/>
  <c r="AJ220" i="2"/>
  <c r="AG220" i="2"/>
  <c r="AC220" i="2"/>
  <c r="AA220" i="2"/>
  <c r="Z220" i="2"/>
  <c r="Y220" i="2"/>
  <c r="AO219" i="2"/>
  <c r="AN219" i="2"/>
  <c r="AM219" i="2"/>
  <c r="AL219" i="2"/>
  <c r="AK219" i="2"/>
  <c r="AJ219" i="2"/>
  <c r="AG219" i="2"/>
  <c r="AD219" i="2"/>
  <c r="AC219" i="2"/>
  <c r="AA219" i="2"/>
  <c r="Z219" i="2"/>
  <c r="Y219" i="2"/>
  <c r="AO218" i="2"/>
  <c r="AN218" i="2"/>
  <c r="AM218" i="2"/>
  <c r="AL218" i="2"/>
  <c r="AK218" i="2"/>
  <c r="AJ218" i="2"/>
  <c r="AG218" i="2"/>
  <c r="AC218" i="2"/>
  <c r="AA218" i="2"/>
  <c r="Z218" i="2"/>
  <c r="Y218" i="2"/>
  <c r="AO217" i="2"/>
  <c r="AN217" i="2"/>
  <c r="AM217" i="2"/>
  <c r="AL217" i="2"/>
  <c r="AK217" i="2"/>
  <c r="AJ217" i="2"/>
  <c r="AG217" i="2"/>
  <c r="AC217" i="2"/>
  <c r="AB217" i="2"/>
  <c r="AA217" i="2"/>
  <c r="Z217" i="2"/>
  <c r="Y217" i="2"/>
  <c r="AO216" i="2"/>
  <c r="AN216" i="2"/>
  <c r="AM216" i="2"/>
  <c r="AL216" i="2"/>
  <c r="AK216" i="2"/>
  <c r="AJ216" i="2"/>
  <c r="AG216" i="2"/>
  <c r="AC216" i="2"/>
  <c r="AA216" i="2"/>
  <c r="Z216" i="2"/>
  <c r="Y216" i="2"/>
  <c r="AO215" i="2"/>
  <c r="AN215" i="2"/>
  <c r="AM215" i="2"/>
  <c r="AL215" i="2"/>
  <c r="AK215" i="2"/>
  <c r="AJ215" i="2"/>
  <c r="AG215" i="2"/>
  <c r="AC215" i="2"/>
  <c r="AA215" i="2"/>
  <c r="Z215" i="2"/>
  <c r="Y215" i="2"/>
  <c r="AO214" i="2"/>
  <c r="AN214" i="2"/>
  <c r="AM214" i="2"/>
  <c r="AL214" i="2"/>
  <c r="AK214" i="2"/>
  <c r="AJ214" i="2"/>
  <c r="AG214" i="2"/>
  <c r="AC214" i="2"/>
  <c r="AA214" i="2"/>
  <c r="Z214" i="2"/>
  <c r="Y214" i="2"/>
  <c r="AO213" i="2"/>
  <c r="AN213" i="2"/>
  <c r="AM213" i="2"/>
  <c r="AL213" i="2"/>
  <c r="AK213" i="2"/>
  <c r="AJ213" i="2"/>
  <c r="AG213" i="2"/>
  <c r="AC213" i="2"/>
  <c r="AA213" i="2"/>
  <c r="Z213" i="2"/>
  <c r="Y213" i="2"/>
  <c r="AO212" i="2"/>
  <c r="AN212" i="2"/>
  <c r="AM212" i="2"/>
  <c r="AL212" i="2"/>
  <c r="AK212" i="2"/>
  <c r="AJ212" i="2"/>
  <c r="AG212" i="2"/>
  <c r="AC212" i="2"/>
  <c r="AA212" i="2"/>
  <c r="Z212" i="2"/>
  <c r="Y212" i="2"/>
  <c r="AO211" i="2"/>
  <c r="AN211" i="2"/>
  <c r="AM211" i="2"/>
  <c r="AL211" i="2"/>
  <c r="AK211" i="2"/>
  <c r="AJ211" i="2"/>
  <c r="AG211" i="2"/>
  <c r="AD211" i="2"/>
  <c r="AC211" i="2"/>
  <c r="AA211" i="2"/>
  <c r="Z211" i="2"/>
  <c r="Y211" i="2"/>
  <c r="AO210" i="2"/>
  <c r="AN210" i="2"/>
  <c r="AM210" i="2"/>
  <c r="AL210" i="2"/>
  <c r="AK210" i="2"/>
  <c r="AJ210" i="2"/>
  <c r="AG210" i="2"/>
  <c r="AC210" i="2"/>
  <c r="AA210" i="2"/>
  <c r="Z210" i="2"/>
  <c r="Y210" i="2"/>
  <c r="AO209" i="2"/>
  <c r="AN209" i="2"/>
  <c r="AM209" i="2"/>
  <c r="AL209" i="2"/>
  <c r="AK209" i="2"/>
  <c r="AJ209" i="2"/>
  <c r="AG209" i="2"/>
  <c r="AC209" i="2"/>
  <c r="AB209" i="2"/>
  <c r="AA209" i="2"/>
  <c r="Z209" i="2"/>
  <c r="Y209" i="2"/>
  <c r="AO208" i="2"/>
  <c r="AN208" i="2"/>
  <c r="AM208" i="2"/>
  <c r="AL208" i="2"/>
  <c r="AK208" i="2"/>
  <c r="AJ208" i="2"/>
  <c r="AG208" i="2"/>
  <c r="AC208" i="2"/>
  <c r="AA208" i="2"/>
  <c r="Z208" i="2"/>
  <c r="Y208" i="2"/>
  <c r="AO207" i="2"/>
  <c r="AN207" i="2"/>
  <c r="AM207" i="2"/>
  <c r="AL207" i="2"/>
  <c r="AK207" i="2"/>
  <c r="AJ207" i="2"/>
  <c r="AG207" i="2"/>
  <c r="AC207" i="2"/>
  <c r="AA207" i="2"/>
  <c r="Z207" i="2"/>
  <c r="Y207" i="2"/>
  <c r="AO206" i="2"/>
  <c r="AN206" i="2"/>
  <c r="AM206" i="2"/>
  <c r="AL206" i="2"/>
  <c r="AK206" i="2"/>
  <c r="AJ206" i="2"/>
  <c r="AG206" i="2"/>
  <c r="AC206" i="2"/>
  <c r="AA206" i="2"/>
  <c r="Z206" i="2"/>
  <c r="Y206" i="2"/>
  <c r="AO205" i="2"/>
  <c r="AN205" i="2"/>
  <c r="AM205" i="2"/>
  <c r="AL205" i="2"/>
  <c r="AK205" i="2"/>
  <c r="AJ205" i="2"/>
  <c r="AG205" i="2"/>
  <c r="AC205" i="2"/>
  <c r="AA205" i="2"/>
  <c r="Z205" i="2"/>
  <c r="Y205" i="2"/>
  <c r="AO204" i="2"/>
  <c r="AN204" i="2"/>
  <c r="AM204" i="2"/>
  <c r="AL204" i="2"/>
  <c r="AK204" i="2"/>
  <c r="AJ204" i="2"/>
  <c r="AG204" i="2"/>
  <c r="AC204" i="2"/>
  <c r="AA204" i="2"/>
  <c r="Z204" i="2"/>
  <c r="Y204" i="2"/>
  <c r="AO203" i="2"/>
  <c r="AN203" i="2"/>
  <c r="AM203" i="2"/>
  <c r="AL203" i="2"/>
  <c r="AK203" i="2"/>
  <c r="AJ203" i="2"/>
  <c r="AG203" i="2"/>
  <c r="AC203" i="2"/>
  <c r="AA203" i="2"/>
  <c r="Z203" i="2"/>
  <c r="Y203" i="2"/>
  <c r="AO202" i="2"/>
  <c r="AN202" i="2"/>
  <c r="AM202" i="2"/>
  <c r="AL202" i="2"/>
  <c r="AK202" i="2"/>
  <c r="AJ202" i="2"/>
  <c r="AG202" i="2"/>
  <c r="AC202" i="2"/>
  <c r="AA202" i="2"/>
  <c r="Z202" i="2"/>
  <c r="Y202" i="2"/>
  <c r="AO201" i="2"/>
  <c r="AN201" i="2"/>
  <c r="AM201" i="2"/>
  <c r="AL201" i="2"/>
  <c r="AK201" i="2"/>
  <c r="AJ201" i="2"/>
  <c r="AG201" i="2"/>
  <c r="AC201" i="2"/>
  <c r="AA201" i="2"/>
  <c r="Z201" i="2"/>
  <c r="Y201" i="2"/>
  <c r="AO200" i="2"/>
  <c r="AN200" i="2"/>
  <c r="AM200" i="2"/>
  <c r="AL200" i="2"/>
  <c r="AK200" i="2"/>
  <c r="AJ200" i="2"/>
  <c r="AG200" i="2"/>
  <c r="AC200" i="2"/>
  <c r="AA200" i="2"/>
  <c r="Z200" i="2"/>
  <c r="Y200" i="2"/>
  <c r="AO199" i="2"/>
  <c r="AN199" i="2"/>
  <c r="AM199" i="2"/>
  <c r="AL199" i="2"/>
  <c r="AK199" i="2"/>
  <c r="AJ199" i="2"/>
  <c r="AG199" i="2"/>
  <c r="AC199" i="2"/>
  <c r="AA199" i="2"/>
  <c r="Z199" i="2"/>
  <c r="Y199" i="2"/>
  <c r="AO198" i="2"/>
  <c r="AN198" i="2"/>
  <c r="AM198" i="2"/>
  <c r="AL198" i="2"/>
  <c r="AK198" i="2"/>
  <c r="AJ198" i="2"/>
  <c r="AG198" i="2"/>
  <c r="AC198" i="2"/>
  <c r="AA198" i="2"/>
  <c r="Z198" i="2"/>
  <c r="Y198" i="2"/>
  <c r="AO197" i="2"/>
  <c r="AN197" i="2"/>
  <c r="AM197" i="2"/>
  <c r="AL197" i="2"/>
  <c r="AK197" i="2"/>
  <c r="AJ197" i="2"/>
  <c r="AG197" i="2"/>
  <c r="AC197" i="2"/>
  <c r="AA197" i="2"/>
  <c r="Z197" i="2"/>
  <c r="Y197" i="2"/>
  <c r="AO196" i="2"/>
  <c r="AN196" i="2"/>
  <c r="AM196" i="2"/>
  <c r="AL196" i="2"/>
  <c r="AK196" i="2"/>
  <c r="AJ196" i="2"/>
  <c r="AG196" i="2"/>
  <c r="AC196" i="2"/>
  <c r="AA196" i="2"/>
  <c r="Z196" i="2"/>
  <c r="Y196" i="2"/>
  <c r="AO195" i="2"/>
  <c r="AN195" i="2"/>
  <c r="AM195" i="2"/>
  <c r="AL195" i="2"/>
  <c r="AK195" i="2"/>
  <c r="AJ195" i="2"/>
  <c r="AG195" i="2"/>
  <c r="AD195" i="2"/>
  <c r="AC195" i="2"/>
  <c r="AA195" i="2"/>
  <c r="Z195" i="2"/>
  <c r="Y195" i="2"/>
  <c r="AO194" i="2"/>
  <c r="AN194" i="2"/>
  <c r="AM194" i="2"/>
  <c r="AL194" i="2"/>
  <c r="AK194" i="2"/>
  <c r="AJ194" i="2"/>
  <c r="AG194" i="2"/>
  <c r="AC194" i="2"/>
  <c r="AA194" i="2"/>
  <c r="Z194" i="2"/>
  <c r="Y194" i="2"/>
  <c r="AO193" i="2"/>
  <c r="AN193" i="2"/>
  <c r="AM193" i="2"/>
  <c r="AL193" i="2"/>
  <c r="AK193" i="2"/>
  <c r="AJ193" i="2"/>
  <c r="AG193" i="2"/>
  <c r="AC193" i="2"/>
  <c r="AA193" i="2"/>
  <c r="Z193" i="2"/>
  <c r="Y193" i="2"/>
  <c r="AO192" i="2"/>
  <c r="AN192" i="2"/>
  <c r="AM192" i="2"/>
  <c r="AL192" i="2"/>
  <c r="AK192" i="2"/>
  <c r="AJ192" i="2"/>
  <c r="AG192" i="2"/>
  <c r="AC192" i="2"/>
  <c r="AA192" i="2"/>
  <c r="Z192" i="2"/>
  <c r="Y192" i="2"/>
  <c r="AO191" i="2"/>
  <c r="AN191" i="2"/>
  <c r="AM191" i="2"/>
  <c r="AL191" i="2"/>
  <c r="AK191" i="2"/>
  <c r="AJ191" i="2"/>
  <c r="AG191" i="2"/>
  <c r="AC191" i="2"/>
  <c r="AA191" i="2"/>
  <c r="Z191" i="2"/>
  <c r="Y191" i="2"/>
  <c r="AO190" i="2"/>
  <c r="AN190" i="2"/>
  <c r="AM190" i="2"/>
  <c r="AL190" i="2"/>
  <c r="AK190" i="2"/>
  <c r="AJ190" i="2"/>
  <c r="AG190" i="2"/>
  <c r="AC190" i="2"/>
  <c r="AA190" i="2"/>
  <c r="Z190" i="2"/>
  <c r="Y190" i="2"/>
  <c r="AO189" i="2"/>
  <c r="AN189" i="2"/>
  <c r="AM189" i="2"/>
  <c r="AL189" i="2"/>
  <c r="AK189" i="2"/>
  <c r="AJ189" i="2"/>
  <c r="AG189" i="2"/>
  <c r="AC189" i="2"/>
  <c r="AA189" i="2"/>
  <c r="Z189" i="2"/>
  <c r="Y189" i="2"/>
  <c r="AO188" i="2"/>
  <c r="AN188" i="2"/>
  <c r="AM188" i="2"/>
  <c r="AL188" i="2"/>
  <c r="AK188" i="2"/>
  <c r="AJ188" i="2"/>
  <c r="AG188" i="2"/>
  <c r="AC188" i="2"/>
  <c r="AA188" i="2"/>
  <c r="Z188" i="2"/>
  <c r="Y188" i="2"/>
  <c r="AO187" i="2"/>
  <c r="AN187" i="2"/>
  <c r="AM187" i="2"/>
  <c r="AL187" i="2"/>
  <c r="AK187" i="2"/>
  <c r="AJ187" i="2"/>
  <c r="AG187" i="2"/>
  <c r="AC187" i="2"/>
  <c r="AA187" i="2"/>
  <c r="Z187" i="2"/>
  <c r="Y187" i="2"/>
  <c r="AO186" i="2"/>
  <c r="AN186" i="2"/>
  <c r="AM186" i="2"/>
  <c r="AL186" i="2"/>
  <c r="AK186" i="2"/>
  <c r="AJ186" i="2"/>
  <c r="AG186" i="2"/>
  <c r="AC186" i="2"/>
  <c r="AA186" i="2"/>
  <c r="Z186" i="2"/>
  <c r="Y186" i="2"/>
  <c r="AO185" i="2"/>
  <c r="AN185" i="2"/>
  <c r="AM185" i="2"/>
  <c r="AL185" i="2"/>
  <c r="AK185" i="2"/>
  <c r="AJ185" i="2"/>
  <c r="AG185" i="2"/>
  <c r="AC185" i="2"/>
  <c r="AA185" i="2"/>
  <c r="Z185" i="2"/>
  <c r="Y185" i="2"/>
  <c r="AO184" i="2"/>
  <c r="AN184" i="2"/>
  <c r="AM184" i="2"/>
  <c r="AL184" i="2"/>
  <c r="AK184" i="2"/>
  <c r="AJ184" i="2"/>
  <c r="AG184" i="2"/>
  <c r="AC184" i="2"/>
  <c r="AA184" i="2"/>
  <c r="Z184" i="2"/>
  <c r="Y184" i="2"/>
  <c r="AO183" i="2"/>
  <c r="AN183" i="2"/>
  <c r="AM183" i="2"/>
  <c r="AL183" i="2"/>
  <c r="AK183" i="2"/>
  <c r="AJ183" i="2"/>
  <c r="AG183" i="2"/>
  <c r="AC183" i="2"/>
  <c r="AA183" i="2"/>
  <c r="Z183" i="2"/>
  <c r="Y183" i="2"/>
  <c r="AO182" i="2"/>
  <c r="AN182" i="2"/>
  <c r="AM182" i="2"/>
  <c r="AL182" i="2"/>
  <c r="AK182" i="2"/>
  <c r="AJ182" i="2"/>
  <c r="AG182" i="2"/>
  <c r="AC182" i="2"/>
  <c r="AA182" i="2"/>
  <c r="Z182" i="2"/>
  <c r="Y182" i="2"/>
  <c r="AO181" i="2"/>
  <c r="AN181" i="2"/>
  <c r="AM181" i="2"/>
  <c r="AL181" i="2"/>
  <c r="AK181" i="2"/>
  <c r="AJ181" i="2"/>
  <c r="AG181" i="2"/>
  <c r="AC181" i="2"/>
  <c r="AA181" i="2"/>
  <c r="Z181" i="2"/>
  <c r="Y181" i="2"/>
  <c r="AO180" i="2"/>
  <c r="AN180" i="2"/>
  <c r="AM180" i="2"/>
  <c r="AL180" i="2"/>
  <c r="AK180" i="2"/>
  <c r="AJ180" i="2"/>
  <c r="AG180" i="2"/>
  <c r="AC180" i="2"/>
  <c r="AA180" i="2"/>
  <c r="Z180" i="2"/>
  <c r="Y180" i="2"/>
  <c r="AO179" i="2"/>
  <c r="AN179" i="2"/>
  <c r="AM179" i="2"/>
  <c r="AL179" i="2"/>
  <c r="AK179" i="2"/>
  <c r="AJ179" i="2"/>
  <c r="AG179" i="2"/>
  <c r="AD179" i="2"/>
  <c r="AC179" i="2"/>
  <c r="AA179" i="2"/>
  <c r="Z179" i="2"/>
  <c r="Y179" i="2"/>
  <c r="AO178" i="2"/>
  <c r="AN178" i="2"/>
  <c r="AM178" i="2"/>
  <c r="AL178" i="2"/>
  <c r="AK178" i="2"/>
  <c r="AJ178" i="2"/>
  <c r="AG178" i="2"/>
  <c r="AC178" i="2"/>
  <c r="AA178" i="2"/>
  <c r="Z178" i="2"/>
  <c r="Y178" i="2"/>
  <c r="AO177" i="2"/>
  <c r="AN177" i="2"/>
  <c r="AM177" i="2"/>
  <c r="AL177" i="2"/>
  <c r="AK177" i="2"/>
  <c r="AJ177" i="2"/>
  <c r="AG177" i="2"/>
  <c r="AC177" i="2"/>
  <c r="AB177" i="2"/>
  <c r="AA177" i="2"/>
  <c r="Z177" i="2"/>
  <c r="Y177" i="2"/>
  <c r="AO176" i="2"/>
  <c r="AN176" i="2"/>
  <c r="AM176" i="2"/>
  <c r="AL176" i="2"/>
  <c r="AK176" i="2"/>
  <c r="AJ176" i="2"/>
  <c r="AG176" i="2"/>
  <c r="AC176" i="2"/>
  <c r="AA176" i="2"/>
  <c r="Z176" i="2"/>
  <c r="Y176" i="2"/>
  <c r="AO175" i="2"/>
  <c r="AN175" i="2"/>
  <c r="AM175" i="2"/>
  <c r="AL175" i="2"/>
  <c r="AK175" i="2"/>
  <c r="AJ175" i="2"/>
  <c r="AG175" i="2"/>
  <c r="AC175" i="2"/>
  <c r="AA175" i="2"/>
  <c r="Z175" i="2"/>
  <c r="Y175" i="2"/>
  <c r="AO174" i="2"/>
  <c r="AN174" i="2"/>
  <c r="AM174" i="2"/>
  <c r="AL174" i="2"/>
  <c r="AK174" i="2"/>
  <c r="AJ174" i="2"/>
  <c r="AG174" i="2"/>
  <c r="AC174" i="2"/>
  <c r="AA174" i="2"/>
  <c r="Z174" i="2"/>
  <c r="Y174" i="2"/>
  <c r="AO173" i="2"/>
  <c r="AN173" i="2"/>
  <c r="AM173" i="2"/>
  <c r="AL173" i="2"/>
  <c r="AK173" i="2"/>
  <c r="AJ173" i="2"/>
  <c r="AG173" i="2"/>
  <c r="AC173" i="2"/>
  <c r="AA173" i="2"/>
  <c r="Z173" i="2"/>
  <c r="Y173" i="2"/>
  <c r="AO172" i="2"/>
  <c r="AN172" i="2"/>
  <c r="AM172" i="2"/>
  <c r="AL172" i="2"/>
  <c r="AK172" i="2"/>
  <c r="AJ172" i="2"/>
  <c r="AG172" i="2"/>
  <c r="AC172" i="2"/>
  <c r="AA172" i="2"/>
  <c r="Z172" i="2"/>
  <c r="Y172" i="2"/>
  <c r="AO171" i="2"/>
  <c r="AN171" i="2"/>
  <c r="AM171" i="2"/>
  <c r="AL171" i="2"/>
  <c r="AK171" i="2"/>
  <c r="AJ171" i="2"/>
  <c r="AG171" i="2"/>
  <c r="AC171" i="2"/>
  <c r="AA171" i="2"/>
  <c r="Z171" i="2"/>
  <c r="Y171" i="2"/>
  <c r="AO170" i="2"/>
  <c r="AN170" i="2"/>
  <c r="AM170" i="2"/>
  <c r="AL170" i="2"/>
  <c r="AK170" i="2"/>
  <c r="AJ170" i="2"/>
  <c r="AG170" i="2"/>
  <c r="AC170" i="2"/>
  <c r="AA170" i="2"/>
  <c r="Z170" i="2"/>
  <c r="Y170" i="2"/>
  <c r="AO169" i="2"/>
  <c r="AN169" i="2"/>
  <c r="AM169" i="2"/>
  <c r="AL169" i="2"/>
  <c r="AK169" i="2"/>
  <c r="AJ169" i="2"/>
  <c r="AG169" i="2"/>
  <c r="AC169" i="2"/>
  <c r="AA169" i="2"/>
  <c r="Z169" i="2"/>
  <c r="Y169" i="2"/>
  <c r="AO168" i="2"/>
  <c r="AN168" i="2"/>
  <c r="AM168" i="2"/>
  <c r="AL168" i="2"/>
  <c r="AK168" i="2"/>
  <c r="AJ168" i="2"/>
  <c r="AG168" i="2"/>
  <c r="AC168" i="2"/>
  <c r="AA168" i="2"/>
  <c r="Z168" i="2"/>
  <c r="Y168" i="2"/>
  <c r="AO167" i="2"/>
  <c r="AN167" i="2"/>
  <c r="AM167" i="2"/>
  <c r="AL167" i="2"/>
  <c r="AK167" i="2"/>
  <c r="AJ167" i="2"/>
  <c r="AG167" i="2"/>
  <c r="AC167" i="2"/>
  <c r="AA167" i="2"/>
  <c r="Z167" i="2"/>
  <c r="Y167" i="2"/>
  <c r="AO166" i="2"/>
  <c r="AN166" i="2"/>
  <c r="AM166" i="2"/>
  <c r="AL166" i="2"/>
  <c r="AK166" i="2"/>
  <c r="AJ166" i="2"/>
  <c r="AG166" i="2"/>
  <c r="AC166" i="2"/>
  <c r="AA166" i="2"/>
  <c r="Z166" i="2"/>
  <c r="Y166" i="2"/>
  <c r="AO165" i="2"/>
  <c r="AN165" i="2"/>
  <c r="AM165" i="2"/>
  <c r="AL165" i="2"/>
  <c r="AK165" i="2"/>
  <c r="AJ165" i="2"/>
  <c r="AG165" i="2"/>
  <c r="AC165" i="2"/>
  <c r="AA165" i="2"/>
  <c r="Z165" i="2"/>
  <c r="Y165" i="2"/>
  <c r="AO164" i="2"/>
  <c r="AN164" i="2"/>
  <c r="AM164" i="2"/>
  <c r="AL164" i="2"/>
  <c r="AK164" i="2"/>
  <c r="AJ164" i="2"/>
  <c r="AG164" i="2"/>
  <c r="AC164" i="2"/>
  <c r="AA164" i="2"/>
  <c r="Z164" i="2"/>
  <c r="Y164" i="2"/>
  <c r="AO163" i="2"/>
  <c r="AN163" i="2"/>
  <c r="AM163" i="2"/>
  <c r="AL163" i="2"/>
  <c r="AK163" i="2"/>
  <c r="AJ163" i="2"/>
  <c r="AG163" i="2"/>
  <c r="AD163" i="2"/>
  <c r="AC163" i="2"/>
  <c r="AA163" i="2"/>
  <c r="Z163" i="2"/>
  <c r="Y163" i="2"/>
  <c r="AO162" i="2"/>
  <c r="AN162" i="2"/>
  <c r="AM162" i="2"/>
  <c r="AL162" i="2"/>
  <c r="AK162" i="2"/>
  <c r="AJ162" i="2"/>
  <c r="AG162" i="2"/>
  <c r="AC162" i="2"/>
  <c r="AA162" i="2"/>
  <c r="Z162" i="2"/>
  <c r="Y162" i="2"/>
  <c r="AO161" i="2"/>
  <c r="AN161" i="2"/>
  <c r="AM161" i="2"/>
  <c r="AL161" i="2"/>
  <c r="AK161" i="2"/>
  <c r="AJ161" i="2"/>
  <c r="AG161" i="2"/>
  <c r="AC161" i="2"/>
  <c r="AA161" i="2"/>
  <c r="Z161" i="2"/>
  <c r="Y161" i="2"/>
  <c r="AO160" i="2"/>
  <c r="AN160" i="2"/>
  <c r="AM160" i="2"/>
  <c r="AL160" i="2"/>
  <c r="AK160" i="2"/>
  <c r="AJ160" i="2"/>
  <c r="AG160" i="2"/>
  <c r="AC160" i="2"/>
  <c r="AA160" i="2"/>
  <c r="Z160" i="2"/>
  <c r="Y160" i="2"/>
  <c r="AO159" i="2"/>
  <c r="AN159" i="2"/>
  <c r="AM159" i="2"/>
  <c r="AL159" i="2"/>
  <c r="AK159" i="2"/>
  <c r="AJ159" i="2"/>
  <c r="AG159" i="2"/>
  <c r="AC159" i="2"/>
  <c r="AA159" i="2"/>
  <c r="Z159" i="2"/>
  <c r="Y159" i="2"/>
  <c r="AO158" i="2"/>
  <c r="AN158" i="2"/>
  <c r="AM158" i="2"/>
  <c r="AL158" i="2"/>
  <c r="AK158" i="2"/>
  <c r="AJ158" i="2"/>
  <c r="AG158" i="2"/>
  <c r="AC158" i="2"/>
  <c r="AA158" i="2"/>
  <c r="Z158" i="2"/>
  <c r="Y158" i="2"/>
  <c r="AO157" i="2"/>
  <c r="AN157" i="2"/>
  <c r="AM157" i="2"/>
  <c r="AL157" i="2"/>
  <c r="AK157" i="2"/>
  <c r="AJ157" i="2"/>
  <c r="AG157" i="2"/>
  <c r="AC157" i="2"/>
  <c r="AA157" i="2"/>
  <c r="Z157" i="2"/>
  <c r="Y157" i="2"/>
  <c r="AO156" i="2"/>
  <c r="AN156" i="2"/>
  <c r="AM156" i="2"/>
  <c r="AL156" i="2"/>
  <c r="AK156" i="2"/>
  <c r="AJ156" i="2"/>
  <c r="AG156" i="2"/>
  <c r="AC156" i="2"/>
  <c r="AA156" i="2"/>
  <c r="Z156" i="2"/>
  <c r="Y156" i="2"/>
  <c r="AO155" i="2"/>
  <c r="AN155" i="2"/>
  <c r="AM155" i="2"/>
  <c r="AL155" i="2"/>
  <c r="AK155" i="2"/>
  <c r="AJ155" i="2"/>
  <c r="AG155" i="2"/>
  <c r="AC155" i="2"/>
  <c r="AA155" i="2"/>
  <c r="Z155" i="2"/>
  <c r="Y155" i="2"/>
  <c r="AO154" i="2"/>
  <c r="AN154" i="2"/>
  <c r="AM154" i="2"/>
  <c r="AL154" i="2"/>
  <c r="AK154" i="2"/>
  <c r="AJ154" i="2"/>
  <c r="AG154" i="2"/>
  <c r="AC154" i="2"/>
  <c r="AA154" i="2"/>
  <c r="Z154" i="2"/>
  <c r="Y154" i="2"/>
  <c r="AO153" i="2"/>
  <c r="AN153" i="2"/>
  <c r="AM153" i="2"/>
  <c r="AL153" i="2"/>
  <c r="AK153" i="2"/>
  <c r="AJ153" i="2"/>
  <c r="AG153" i="2"/>
  <c r="AC153" i="2"/>
  <c r="AA153" i="2"/>
  <c r="Z153" i="2"/>
  <c r="Y153" i="2"/>
  <c r="AO152" i="2"/>
  <c r="AN152" i="2"/>
  <c r="AM152" i="2"/>
  <c r="AL152" i="2"/>
  <c r="AK152" i="2"/>
  <c r="AJ152" i="2"/>
  <c r="AG152" i="2"/>
  <c r="AC152" i="2"/>
  <c r="AA152" i="2"/>
  <c r="Z152" i="2"/>
  <c r="Y152" i="2"/>
  <c r="AO151" i="2"/>
  <c r="AN151" i="2"/>
  <c r="AM151" i="2"/>
  <c r="AL151" i="2"/>
  <c r="AK151" i="2"/>
  <c r="AJ151" i="2"/>
  <c r="AG151" i="2"/>
  <c r="AC151" i="2"/>
  <c r="AA151" i="2"/>
  <c r="Z151" i="2"/>
  <c r="Y151" i="2"/>
  <c r="AO150" i="2"/>
  <c r="AN150" i="2"/>
  <c r="AM150" i="2"/>
  <c r="AL150" i="2"/>
  <c r="AK150" i="2"/>
  <c r="AJ150" i="2"/>
  <c r="AG150" i="2"/>
  <c r="AC150" i="2"/>
  <c r="AA150" i="2"/>
  <c r="Z150" i="2"/>
  <c r="Y150" i="2"/>
  <c r="AO149" i="2"/>
  <c r="AN149" i="2"/>
  <c r="AM149" i="2"/>
  <c r="AL149" i="2"/>
  <c r="AK149" i="2"/>
  <c r="AJ149" i="2"/>
  <c r="AG149" i="2"/>
  <c r="AC149" i="2"/>
  <c r="AA149" i="2"/>
  <c r="Z149" i="2"/>
  <c r="Y149" i="2"/>
  <c r="AO148" i="2"/>
  <c r="AN148" i="2"/>
  <c r="AM148" i="2"/>
  <c r="AL148" i="2"/>
  <c r="AK148" i="2"/>
  <c r="AJ148" i="2"/>
  <c r="AG148" i="2"/>
  <c r="AC148" i="2"/>
  <c r="AA148" i="2"/>
  <c r="Z148" i="2"/>
  <c r="Y148" i="2"/>
  <c r="AO147" i="2"/>
  <c r="AN147" i="2"/>
  <c r="AM147" i="2"/>
  <c r="AL147" i="2"/>
  <c r="AK147" i="2"/>
  <c r="AJ147" i="2"/>
  <c r="AG147" i="2"/>
  <c r="AD147" i="2"/>
  <c r="AC147" i="2"/>
  <c r="AA147" i="2"/>
  <c r="Z147" i="2"/>
  <c r="Y147" i="2"/>
  <c r="AO146" i="2"/>
  <c r="AN146" i="2"/>
  <c r="AM146" i="2"/>
  <c r="AL146" i="2"/>
  <c r="AK146" i="2"/>
  <c r="AJ146" i="2"/>
  <c r="AG146" i="2"/>
  <c r="AC146" i="2"/>
  <c r="AA146" i="2"/>
  <c r="Z146" i="2"/>
  <c r="Y146" i="2"/>
  <c r="AO145" i="2"/>
  <c r="AN145" i="2"/>
  <c r="AM145" i="2"/>
  <c r="AL145" i="2"/>
  <c r="AK145" i="2"/>
  <c r="AJ145" i="2"/>
  <c r="AG145" i="2"/>
  <c r="AC145" i="2"/>
  <c r="AB145" i="2"/>
  <c r="AA145" i="2"/>
  <c r="Z145" i="2"/>
  <c r="Y145" i="2"/>
  <c r="AO144" i="2"/>
  <c r="AN144" i="2"/>
  <c r="AM144" i="2"/>
  <c r="AL144" i="2"/>
  <c r="AK144" i="2"/>
  <c r="AJ144" i="2"/>
  <c r="AG144" i="2"/>
  <c r="AC144" i="2"/>
  <c r="AA144" i="2"/>
  <c r="Z144" i="2"/>
  <c r="Y144" i="2"/>
  <c r="AO143" i="2"/>
  <c r="AN143" i="2"/>
  <c r="AM143" i="2"/>
  <c r="AL143" i="2"/>
  <c r="AK143" i="2"/>
  <c r="AJ143" i="2"/>
  <c r="AG143" i="2"/>
  <c r="AC143" i="2"/>
  <c r="AA143" i="2"/>
  <c r="Z143" i="2"/>
  <c r="Y143" i="2"/>
  <c r="AO142" i="2"/>
  <c r="AN142" i="2"/>
  <c r="AM142" i="2"/>
  <c r="AL142" i="2"/>
  <c r="AK142" i="2"/>
  <c r="AJ142" i="2"/>
  <c r="AG142" i="2"/>
  <c r="AC142" i="2"/>
  <c r="AA142" i="2"/>
  <c r="Z142" i="2"/>
  <c r="Y142" i="2"/>
  <c r="AO141" i="2"/>
  <c r="AN141" i="2"/>
  <c r="AM141" i="2"/>
  <c r="AL141" i="2"/>
  <c r="AK141" i="2"/>
  <c r="AJ141" i="2"/>
  <c r="AG141" i="2"/>
  <c r="AC141" i="2"/>
  <c r="AA141" i="2"/>
  <c r="Z141" i="2"/>
  <c r="Y141" i="2"/>
  <c r="AO140" i="2"/>
  <c r="AN140" i="2"/>
  <c r="AM140" i="2"/>
  <c r="AL140" i="2"/>
  <c r="AK140" i="2"/>
  <c r="AJ140" i="2"/>
  <c r="AG140" i="2"/>
  <c r="AC140" i="2"/>
  <c r="AA140" i="2"/>
  <c r="Z140" i="2"/>
  <c r="Y140" i="2"/>
  <c r="AO139" i="2"/>
  <c r="AN139" i="2"/>
  <c r="AM139" i="2"/>
  <c r="AL139" i="2"/>
  <c r="AK139" i="2"/>
  <c r="AJ139" i="2"/>
  <c r="AG139" i="2"/>
  <c r="AC139" i="2"/>
  <c r="AA139" i="2"/>
  <c r="Z139" i="2"/>
  <c r="Y139" i="2"/>
  <c r="AO138" i="2"/>
  <c r="AN138" i="2"/>
  <c r="AM138" i="2"/>
  <c r="AL138" i="2"/>
  <c r="AK138" i="2"/>
  <c r="AJ138" i="2"/>
  <c r="AG138" i="2"/>
  <c r="AC138" i="2"/>
  <c r="AA138" i="2"/>
  <c r="Z138" i="2"/>
  <c r="Y138" i="2"/>
  <c r="AO137" i="2"/>
  <c r="AN137" i="2"/>
  <c r="AM137" i="2"/>
  <c r="AL137" i="2"/>
  <c r="AK137" i="2"/>
  <c r="AJ137" i="2"/>
  <c r="AG137" i="2"/>
  <c r="AC137" i="2"/>
  <c r="AA137" i="2"/>
  <c r="Z137" i="2"/>
  <c r="Y137" i="2"/>
  <c r="AO136" i="2"/>
  <c r="AN136" i="2"/>
  <c r="AM136" i="2"/>
  <c r="AL136" i="2"/>
  <c r="AK136" i="2"/>
  <c r="AJ136" i="2"/>
  <c r="AG136" i="2"/>
  <c r="AC136" i="2"/>
  <c r="AA136" i="2"/>
  <c r="Z136" i="2"/>
  <c r="Y136" i="2"/>
  <c r="AO135" i="2"/>
  <c r="AN135" i="2"/>
  <c r="AM135" i="2"/>
  <c r="AL135" i="2"/>
  <c r="AK135" i="2"/>
  <c r="AJ135" i="2"/>
  <c r="AG135" i="2"/>
  <c r="AC135" i="2"/>
  <c r="AA135" i="2"/>
  <c r="Z135" i="2"/>
  <c r="Y135" i="2"/>
  <c r="AO134" i="2"/>
  <c r="AN134" i="2"/>
  <c r="AM134" i="2"/>
  <c r="AL134" i="2"/>
  <c r="AK134" i="2"/>
  <c r="AJ134" i="2"/>
  <c r="AG134" i="2"/>
  <c r="AC134" i="2"/>
  <c r="AA134" i="2"/>
  <c r="Z134" i="2"/>
  <c r="Y134" i="2"/>
  <c r="AO133" i="2"/>
  <c r="AN133" i="2"/>
  <c r="AM133" i="2"/>
  <c r="AL133" i="2"/>
  <c r="AK133" i="2"/>
  <c r="AJ133" i="2"/>
  <c r="AG133" i="2"/>
  <c r="AC133" i="2"/>
  <c r="AA133" i="2"/>
  <c r="Z133" i="2"/>
  <c r="Y133" i="2"/>
  <c r="AO132" i="2"/>
  <c r="AN132" i="2"/>
  <c r="AM132" i="2"/>
  <c r="AL132" i="2"/>
  <c r="AK132" i="2"/>
  <c r="AJ132" i="2"/>
  <c r="AG132" i="2"/>
  <c r="AC132" i="2"/>
  <c r="AA132" i="2"/>
  <c r="Z132" i="2"/>
  <c r="Y132" i="2"/>
  <c r="AO131" i="2"/>
  <c r="AN131" i="2"/>
  <c r="AM131" i="2"/>
  <c r="AL131" i="2"/>
  <c r="AK131" i="2"/>
  <c r="AJ131" i="2"/>
  <c r="AG131" i="2"/>
  <c r="AC131" i="2"/>
  <c r="AA131" i="2"/>
  <c r="Z131" i="2"/>
  <c r="Y131" i="2"/>
  <c r="AO130" i="2"/>
  <c r="AN130" i="2"/>
  <c r="AM130" i="2"/>
  <c r="AL130" i="2"/>
  <c r="AK130" i="2"/>
  <c r="AJ130" i="2"/>
  <c r="AG130" i="2"/>
  <c r="AC130" i="2"/>
  <c r="AA130" i="2"/>
  <c r="Z130" i="2"/>
  <c r="Y130" i="2"/>
  <c r="AO129" i="2"/>
  <c r="AN129" i="2"/>
  <c r="AM129" i="2"/>
  <c r="AL129" i="2"/>
  <c r="AK129" i="2"/>
  <c r="AJ129" i="2"/>
  <c r="AG129" i="2"/>
  <c r="AC129" i="2"/>
  <c r="AA129" i="2"/>
  <c r="Z129" i="2"/>
  <c r="Y129" i="2"/>
  <c r="AO128" i="2"/>
  <c r="AN128" i="2"/>
  <c r="AM128" i="2"/>
  <c r="AL128" i="2"/>
  <c r="AK128" i="2"/>
  <c r="AJ128" i="2"/>
  <c r="AG128" i="2"/>
  <c r="AC128" i="2"/>
  <c r="AA128" i="2"/>
  <c r="Z128" i="2"/>
  <c r="Y128" i="2"/>
  <c r="AO127" i="2"/>
  <c r="AN127" i="2"/>
  <c r="AM127" i="2"/>
  <c r="AL127" i="2"/>
  <c r="AK127" i="2"/>
  <c r="AJ127" i="2"/>
  <c r="AG127" i="2"/>
  <c r="AC127" i="2"/>
  <c r="AA127" i="2"/>
  <c r="Z127" i="2"/>
  <c r="Y127" i="2"/>
  <c r="AO126" i="2"/>
  <c r="AN126" i="2"/>
  <c r="AM126" i="2"/>
  <c r="AL126" i="2"/>
  <c r="AK126" i="2"/>
  <c r="AJ126" i="2"/>
  <c r="AG126" i="2"/>
  <c r="AC126" i="2"/>
  <c r="AA126" i="2"/>
  <c r="Z126" i="2"/>
  <c r="Y126" i="2"/>
  <c r="AO125" i="2"/>
  <c r="AN125" i="2"/>
  <c r="AM125" i="2"/>
  <c r="AL125" i="2"/>
  <c r="AK125" i="2"/>
  <c r="AJ125" i="2"/>
  <c r="AG125" i="2"/>
  <c r="AC125" i="2"/>
  <c r="AA125" i="2"/>
  <c r="Z125" i="2"/>
  <c r="Y125" i="2"/>
  <c r="AO124" i="2"/>
  <c r="AN124" i="2"/>
  <c r="AM124" i="2"/>
  <c r="AL124" i="2"/>
  <c r="AK124" i="2"/>
  <c r="AJ124" i="2"/>
  <c r="AG124" i="2"/>
  <c r="AC124" i="2"/>
  <c r="AA124" i="2"/>
  <c r="Z124" i="2"/>
  <c r="Y124" i="2"/>
  <c r="AO123" i="2"/>
  <c r="AN123" i="2"/>
  <c r="AM123" i="2"/>
  <c r="AL123" i="2"/>
  <c r="AK123" i="2"/>
  <c r="AJ123" i="2"/>
  <c r="AG123" i="2"/>
  <c r="AC123" i="2"/>
  <c r="AA123" i="2"/>
  <c r="Z123" i="2"/>
  <c r="Y123" i="2"/>
  <c r="AO120" i="2"/>
  <c r="AN120" i="2"/>
  <c r="AM120" i="2"/>
  <c r="AL120" i="2"/>
  <c r="AK120" i="2"/>
  <c r="AJ120" i="2"/>
  <c r="AG120" i="2"/>
  <c r="AC120" i="2"/>
  <c r="AA120" i="2"/>
  <c r="Z120" i="2"/>
  <c r="Y120" i="2"/>
  <c r="AO119" i="2"/>
  <c r="AN119" i="2"/>
  <c r="AM119" i="2"/>
  <c r="AL119" i="2"/>
  <c r="AK119" i="2"/>
  <c r="AJ119" i="2"/>
  <c r="AG119" i="2"/>
  <c r="AC119" i="2"/>
  <c r="AA119" i="2"/>
  <c r="Z119" i="2"/>
  <c r="Y119" i="2"/>
  <c r="AO118" i="2"/>
  <c r="AN118" i="2"/>
  <c r="AM118" i="2"/>
  <c r="AL118" i="2"/>
  <c r="AK118" i="2"/>
  <c r="AJ118" i="2"/>
  <c r="AG118" i="2"/>
  <c r="AC118" i="2"/>
  <c r="AA118" i="2"/>
  <c r="Z118" i="2"/>
  <c r="Y118" i="2"/>
  <c r="AO117" i="2"/>
  <c r="AN117" i="2"/>
  <c r="AM117" i="2"/>
  <c r="AL117" i="2"/>
  <c r="AK117" i="2"/>
  <c r="AJ117" i="2"/>
  <c r="AG117" i="2"/>
  <c r="AC117" i="2"/>
  <c r="AA117" i="2"/>
  <c r="Z117" i="2"/>
  <c r="Y117" i="2"/>
  <c r="AO116" i="2"/>
  <c r="AN116" i="2"/>
  <c r="AM116" i="2"/>
  <c r="AL116" i="2"/>
  <c r="AK116" i="2"/>
  <c r="AJ116" i="2"/>
  <c r="AG116" i="2"/>
  <c r="AC116" i="2"/>
  <c r="AA116" i="2"/>
  <c r="Z116" i="2"/>
  <c r="Y116" i="2"/>
  <c r="AO115" i="2"/>
  <c r="AN115" i="2"/>
  <c r="AM115" i="2"/>
  <c r="AL115" i="2"/>
  <c r="AK115" i="2"/>
  <c r="AJ115" i="2"/>
  <c r="AG115" i="2"/>
  <c r="AC115" i="2"/>
  <c r="AA115" i="2"/>
  <c r="Z115" i="2"/>
  <c r="Y115" i="2"/>
  <c r="AO114" i="2"/>
  <c r="AN114" i="2"/>
  <c r="AM114" i="2"/>
  <c r="AL114" i="2"/>
  <c r="AK114" i="2"/>
  <c r="AJ114" i="2"/>
  <c r="AG114" i="2"/>
  <c r="AC114" i="2"/>
  <c r="AA114" i="2"/>
  <c r="Z114" i="2"/>
  <c r="Y114" i="2"/>
  <c r="AO113" i="2"/>
  <c r="AN113" i="2"/>
  <c r="AM113" i="2"/>
  <c r="AL113" i="2"/>
  <c r="AK113" i="2"/>
  <c r="AJ113" i="2"/>
  <c r="AG113" i="2"/>
  <c r="AC113" i="2"/>
  <c r="AA113" i="2"/>
  <c r="Z113" i="2"/>
  <c r="Y113" i="2"/>
  <c r="AO112" i="2"/>
  <c r="AN112" i="2"/>
  <c r="AM112" i="2"/>
  <c r="AL112" i="2"/>
  <c r="AK112" i="2"/>
  <c r="AJ112" i="2"/>
  <c r="AG112" i="2"/>
  <c r="AC112" i="2"/>
  <c r="AA112" i="2"/>
  <c r="Z112" i="2"/>
  <c r="Y112" i="2"/>
  <c r="AO111" i="2"/>
  <c r="AN111" i="2"/>
  <c r="AM111" i="2"/>
  <c r="AL111" i="2"/>
  <c r="AK111" i="2"/>
  <c r="AJ111" i="2"/>
  <c r="AG111" i="2"/>
  <c r="AC111" i="2"/>
  <c r="AA111" i="2"/>
  <c r="Z111" i="2"/>
  <c r="Y111" i="2"/>
  <c r="AO110" i="2"/>
  <c r="AN110" i="2"/>
  <c r="AM110" i="2"/>
  <c r="AL110" i="2"/>
  <c r="AK110" i="2"/>
  <c r="AJ110" i="2"/>
  <c r="AG110" i="2"/>
  <c r="AC110" i="2"/>
  <c r="AA110" i="2"/>
  <c r="Z110" i="2"/>
  <c r="Y110" i="2"/>
  <c r="AO109" i="2"/>
  <c r="AN109" i="2"/>
  <c r="AM109" i="2"/>
  <c r="AL109" i="2"/>
  <c r="AK109" i="2"/>
  <c r="AJ109" i="2"/>
  <c r="AG109" i="2"/>
  <c r="AC109" i="2"/>
  <c r="AA109" i="2"/>
  <c r="Z109" i="2"/>
  <c r="Y109" i="2"/>
  <c r="AO108" i="2"/>
  <c r="AN108" i="2"/>
  <c r="AM108" i="2"/>
  <c r="AL108" i="2"/>
  <c r="AK108" i="2"/>
  <c r="AJ108" i="2"/>
  <c r="AG108" i="2"/>
  <c r="AC108" i="2"/>
  <c r="AA108" i="2"/>
  <c r="Z108" i="2"/>
  <c r="Y108" i="2"/>
  <c r="AO107" i="2"/>
  <c r="AN107" i="2"/>
  <c r="AM107" i="2"/>
  <c r="AL107" i="2"/>
  <c r="AK107" i="2"/>
  <c r="AJ107" i="2"/>
  <c r="AG107" i="2"/>
  <c r="AC107" i="2"/>
  <c r="AA107" i="2"/>
  <c r="Z107" i="2"/>
  <c r="Y107" i="2"/>
  <c r="AO106" i="2"/>
  <c r="AN106" i="2"/>
  <c r="AM106" i="2"/>
  <c r="AL106" i="2"/>
  <c r="AK106" i="2"/>
  <c r="AJ106" i="2"/>
  <c r="AG106" i="2"/>
  <c r="AC106" i="2"/>
  <c r="AA106" i="2"/>
  <c r="Z106" i="2"/>
  <c r="Y106" i="2"/>
  <c r="AO105" i="2"/>
  <c r="AN105" i="2"/>
  <c r="AM105" i="2"/>
  <c r="AL105" i="2"/>
  <c r="AK105" i="2"/>
  <c r="AJ105" i="2"/>
  <c r="AG105" i="2"/>
  <c r="AC105" i="2"/>
  <c r="AA105" i="2"/>
  <c r="Z105" i="2"/>
  <c r="Y105" i="2"/>
  <c r="AO104" i="2"/>
  <c r="AN104" i="2"/>
  <c r="AM104" i="2"/>
  <c r="AL104" i="2"/>
  <c r="AK104" i="2"/>
  <c r="AJ104" i="2"/>
  <c r="AG104" i="2"/>
  <c r="AC104" i="2"/>
  <c r="AA104" i="2"/>
  <c r="Z104" i="2"/>
  <c r="Y104" i="2"/>
  <c r="AO103" i="2"/>
  <c r="AN103" i="2"/>
  <c r="AM103" i="2"/>
  <c r="AL103" i="2"/>
  <c r="AK103" i="2"/>
  <c r="AJ103" i="2"/>
  <c r="AG103" i="2"/>
  <c r="AC103" i="2"/>
  <c r="AA103" i="2"/>
  <c r="Z103" i="2"/>
  <c r="Y103" i="2"/>
  <c r="AO102" i="2"/>
  <c r="AN102" i="2"/>
  <c r="AM102" i="2"/>
  <c r="AL102" i="2"/>
  <c r="AK102" i="2"/>
  <c r="AJ102" i="2"/>
  <c r="AG102" i="2"/>
  <c r="AC102" i="2"/>
  <c r="AA102" i="2"/>
  <c r="Z102" i="2"/>
  <c r="Y102" i="2"/>
  <c r="AO101" i="2"/>
  <c r="AN101" i="2"/>
  <c r="AM101" i="2"/>
  <c r="AL101" i="2"/>
  <c r="AK101" i="2"/>
  <c r="AJ101" i="2"/>
  <c r="AG101" i="2"/>
  <c r="AC101" i="2"/>
  <c r="AA101" i="2"/>
  <c r="Z101" i="2"/>
  <c r="Y101" i="2"/>
  <c r="AO100" i="2"/>
  <c r="AN100" i="2"/>
  <c r="AM100" i="2"/>
  <c r="AL100" i="2"/>
  <c r="AK100" i="2"/>
  <c r="AJ100" i="2"/>
  <c r="AG100" i="2"/>
  <c r="AC100" i="2"/>
  <c r="AA100" i="2"/>
  <c r="Z100" i="2"/>
  <c r="Y100" i="2"/>
  <c r="AO99" i="2"/>
  <c r="AN99" i="2"/>
  <c r="AM99" i="2"/>
  <c r="AL99" i="2"/>
  <c r="AK99" i="2"/>
  <c r="AJ99" i="2"/>
  <c r="AG99" i="2"/>
  <c r="AC99" i="2"/>
  <c r="AA99" i="2"/>
  <c r="Z99" i="2"/>
  <c r="Y99" i="2"/>
  <c r="AO98" i="2"/>
  <c r="AN98" i="2"/>
  <c r="AM98" i="2"/>
  <c r="AL98" i="2"/>
  <c r="AK98" i="2"/>
  <c r="AJ98" i="2"/>
  <c r="AG98" i="2"/>
  <c r="AC98" i="2"/>
  <c r="AA98" i="2"/>
  <c r="Z98" i="2"/>
  <c r="Y98" i="2"/>
  <c r="AO97" i="2"/>
  <c r="AN97" i="2"/>
  <c r="AM97" i="2"/>
  <c r="AL97" i="2"/>
  <c r="AK97" i="2"/>
  <c r="AJ97" i="2"/>
  <c r="AG97" i="2"/>
  <c r="AC97" i="2"/>
  <c r="AA97" i="2"/>
  <c r="Z97" i="2"/>
  <c r="Y97" i="2"/>
  <c r="AO96" i="2"/>
  <c r="AN96" i="2"/>
  <c r="AM96" i="2"/>
  <c r="AL96" i="2"/>
  <c r="AK96" i="2"/>
  <c r="AJ96" i="2"/>
  <c r="AG96" i="2"/>
  <c r="AC96" i="2"/>
  <c r="AA96" i="2"/>
  <c r="Z96" i="2"/>
  <c r="Y96" i="2"/>
  <c r="AO95" i="2"/>
  <c r="AN95" i="2"/>
  <c r="AM95" i="2"/>
  <c r="AL95" i="2"/>
  <c r="AK95" i="2"/>
  <c r="AJ95" i="2"/>
  <c r="AG95" i="2"/>
  <c r="AC95" i="2"/>
  <c r="AA95" i="2"/>
  <c r="Z95" i="2"/>
  <c r="Y95" i="2"/>
  <c r="AO94" i="2"/>
  <c r="AN94" i="2"/>
  <c r="AM94" i="2"/>
  <c r="AL94" i="2"/>
  <c r="AK94" i="2"/>
  <c r="AJ94" i="2"/>
  <c r="AG94" i="2"/>
  <c r="AC94" i="2"/>
  <c r="AA94" i="2"/>
  <c r="Z94" i="2"/>
  <c r="Y94" i="2"/>
  <c r="AO93" i="2"/>
  <c r="AN93" i="2"/>
  <c r="AM93" i="2"/>
  <c r="AL93" i="2"/>
  <c r="AK93" i="2"/>
  <c r="AJ93" i="2"/>
  <c r="AG93" i="2"/>
  <c r="AC93" i="2"/>
  <c r="AA93" i="2"/>
  <c r="Z93" i="2"/>
  <c r="Y93" i="2"/>
  <c r="AO92" i="2"/>
  <c r="AN92" i="2"/>
  <c r="AM92" i="2"/>
  <c r="AL92" i="2"/>
  <c r="AK92" i="2"/>
  <c r="AJ92" i="2"/>
  <c r="AG92" i="2"/>
  <c r="AC92" i="2"/>
  <c r="AA92" i="2"/>
  <c r="Z92" i="2"/>
  <c r="Y92" i="2"/>
  <c r="AO91" i="2"/>
  <c r="AN91" i="2"/>
  <c r="AM91" i="2"/>
  <c r="AL91" i="2"/>
  <c r="AK91" i="2"/>
  <c r="AJ91" i="2"/>
  <c r="AG91" i="2"/>
  <c r="AC91" i="2"/>
  <c r="AA91" i="2"/>
  <c r="Z91" i="2"/>
  <c r="Y91" i="2"/>
  <c r="AO90" i="2"/>
  <c r="AN90" i="2"/>
  <c r="AM90" i="2"/>
  <c r="AL90" i="2"/>
  <c r="AK90" i="2"/>
  <c r="AJ90" i="2"/>
  <c r="AG90" i="2"/>
  <c r="AC90" i="2"/>
  <c r="AA90" i="2"/>
  <c r="Z90" i="2"/>
  <c r="Y90" i="2"/>
  <c r="AO89" i="2"/>
  <c r="AN89" i="2"/>
  <c r="AM89" i="2"/>
  <c r="AL89" i="2"/>
  <c r="AK89" i="2"/>
  <c r="AJ89" i="2"/>
  <c r="AG89" i="2"/>
  <c r="AC89" i="2"/>
  <c r="AA89" i="2"/>
  <c r="Z89" i="2"/>
  <c r="Y89" i="2"/>
  <c r="AO88" i="2"/>
  <c r="AN88" i="2"/>
  <c r="AM88" i="2"/>
  <c r="AL88" i="2"/>
  <c r="AK88" i="2"/>
  <c r="AJ88" i="2"/>
  <c r="AG88" i="2"/>
  <c r="AC88" i="2"/>
  <c r="AA88" i="2"/>
  <c r="Z88" i="2"/>
  <c r="Y88" i="2"/>
  <c r="AO87" i="2"/>
  <c r="AN87" i="2"/>
  <c r="AM87" i="2"/>
  <c r="AL87" i="2"/>
  <c r="AK87" i="2"/>
  <c r="AJ87" i="2"/>
  <c r="AG87" i="2"/>
  <c r="AC87" i="2"/>
  <c r="AA87" i="2"/>
  <c r="Z87" i="2"/>
  <c r="Y87" i="2"/>
  <c r="AO86" i="2"/>
  <c r="AN86" i="2"/>
  <c r="AM86" i="2"/>
  <c r="AL86" i="2"/>
  <c r="AK86" i="2"/>
  <c r="AJ86" i="2"/>
  <c r="AG86" i="2"/>
  <c r="AC86" i="2"/>
  <c r="AA86" i="2"/>
  <c r="Z86" i="2"/>
  <c r="Y86" i="2"/>
  <c r="AO85" i="2"/>
  <c r="AN85" i="2"/>
  <c r="AM85" i="2"/>
  <c r="AL85" i="2"/>
  <c r="AK85" i="2"/>
  <c r="AJ85" i="2"/>
  <c r="AG85" i="2"/>
  <c r="AC85" i="2"/>
  <c r="AA85" i="2"/>
  <c r="Z85" i="2"/>
  <c r="Y85" i="2"/>
  <c r="AO84" i="2"/>
  <c r="AN84" i="2"/>
  <c r="AM84" i="2"/>
  <c r="AL84" i="2"/>
  <c r="AK84" i="2"/>
  <c r="AJ84" i="2"/>
  <c r="AG84" i="2"/>
  <c r="AC84" i="2"/>
  <c r="AA84" i="2"/>
  <c r="Z84" i="2"/>
  <c r="Y84" i="2"/>
  <c r="AO83" i="2"/>
  <c r="AN83" i="2"/>
  <c r="AM83" i="2"/>
  <c r="AL83" i="2"/>
  <c r="AK83" i="2"/>
  <c r="AJ83" i="2"/>
  <c r="AG83" i="2"/>
  <c r="AC83" i="2"/>
  <c r="AA83" i="2"/>
  <c r="Z83" i="2"/>
  <c r="Y83" i="2"/>
  <c r="AO82" i="2"/>
  <c r="AN82" i="2"/>
  <c r="AM82" i="2"/>
  <c r="AL82" i="2"/>
  <c r="AK82" i="2"/>
  <c r="AJ82" i="2"/>
  <c r="AG82" i="2"/>
  <c r="AC82" i="2"/>
  <c r="AA82" i="2"/>
  <c r="Z82" i="2"/>
  <c r="Y82" i="2"/>
  <c r="AO81" i="2"/>
  <c r="AN81" i="2"/>
  <c r="AM81" i="2"/>
  <c r="AL81" i="2"/>
  <c r="AK81" i="2"/>
  <c r="AJ81" i="2"/>
  <c r="AG81" i="2"/>
  <c r="AC81" i="2"/>
  <c r="AA81" i="2"/>
  <c r="Z81" i="2"/>
  <c r="Y81" i="2"/>
  <c r="AO80" i="2"/>
  <c r="AN80" i="2"/>
  <c r="AM80" i="2"/>
  <c r="AL80" i="2"/>
  <c r="AK80" i="2"/>
  <c r="AJ80" i="2"/>
  <c r="AG80" i="2"/>
  <c r="AC80" i="2"/>
  <c r="AA80" i="2"/>
  <c r="Z80" i="2"/>
  <c r="Y80" i="2"/>
  <c r="AO79" i="2"/>
  <c r="AN79" i="2"/>
  <c r="AM79" i="2"/>
  <c r="AL79" i="2"/>
  <c r="AK79" i="2"/>
  <c r="AJ79" i="2"/>
  <c r="AG79" i="2"/>
  <c r="AC79" i="2"/>
  <c r="AA79" i="2"/>
  <c r="Z79" i="2"/>
  <c r="Y79" i="2"/>
  <c r="AO78" i="2"/>
  <c r="AN78" i="2"/>
  <c r="AM78" i="2"/>
  <c r="AL78" i="2"/>
  <c r="AK78" i="2"/>
  <c r="AJ78" i="2"/>
  <c r="AG78" i="2"/>
  <c r="AC78" i="2"/>
  <c r="AA78" i="2"/>
  <c r="Z78" i="2"/>
  <c r="Y78" i="2"/>
  <c r="AO77" i="2"/>
  <c r="AN77" i="2"/>
  <c r="AM77" i="2"/>
  <c r="AL77" i="2"/>
  <c r="AK77" i="2"/>
  <c r="AJ77" i="2"/>
  <c r="AG77" i="2"/>
  <c r="AC77" i="2"/>
  <c r="AA77" i="2"/>
  <c r="Z77" i="2"/>
  <c r="Y77" i="2"/>
  <c r="AO76" i="2"/>
  <c r="AN76" i="2"/>
  <c r="AM76" i="2"/>
  <c r="AL76" i="2"/>
  <c r="AK76" i="2"/>
  <c r="AJ76" i="2"/>
  <c r="AG76" i="2"/>
  <c r="AC76" i="2"/>
  <c r="AA76" i="2"/>
  <c r="Z76" i="2"/>
  <c r="Y76" i="2"/>
  <c r="AO75" i="2"/>
  <c r="AN75" i="2"/>
  <c r="AM75" i="2"/>
  <c r="AL75" i="2"/>
  <c r="AK75" i="2"/>
  <c r="AJ75" i="2"/>
  <c r="AG75" i="2"/>
  <c r="AC75" i="2"/>
  <c r="AA75" i="2"/>
  <c r="Z75" i="2"/>
  <c r="Y75" i="2"/>
  <c r="AO74" i="2"/>
  <c r="AN74" i="2"/>
  <c r="AM74" i="2"/>
  <c r="AL74" i="2"/>
  <c r="AK74" i="2"/>
  <c r="AJ74" i="2"/>
  <c r="AG74" i="2"/>
  <c r="AC74" i="2"/>
  <c r="AA74" i="2"/>
  <c r="Z74" i="2"/>
  <c r="Y74" i="2"/>
  <c r="AO73" i="2"/>
  <c r="AN73" i="2"/>
  <c r="AM73" i="2"/>
  <c r="AL73" i="2"/>
  <c r="AK73" i="2"/>
  <c r="AJ73" i="2"/>
  <c r="AG73" i="2"/>
  <c r="AC73" i="2"/>
  <c r="AA73" i="2"/>
  <c r="Z73" i="2"/>
  <c r="Y73" i="2"/>
  <c r="AO72" i="2"/>
  <c r="AN72" i="2"/>
  <c r="AM72" i="2"/>
  <c r="AL72" i="2"/>
  <c r="AK72" i="2"/>
  <c r="AJ72" i="2"/>
  <c r="AG72" i="2"/>
  <c r="AC72" i="2"/>
  <c r="AA72" i="2"/>
  <c r="Z72" i="2"/>
  <c r="Y72" i="2"/>
  <c r="AO71" i="2"/>
  <c r="AN71" i="2"/>
  <c r="AM71" i="2"/>
  <c r="AL71" i="2"/>
  <c r="AK71" i="2"/>
  <c r="AJ71" i="2"/>
  <c r="AG71" i="2"/>
  <c r="AC71" i="2"/>
  <c r="AA71" i="2"/>
  <c r="Z71" i="2"/>
  <c r="Y71" i="2"/>
  <c r="AO70" i="2"/>
  <c r="AN70" i="2"/>
  <c r="AM70" i="2"/>
  <c r="AL70" i="2"/>
  <c r="AK70" i="2"/>
  <c r="AJ70" i="2"/>
  <c r="AG70" i="2"/>
  <c r="AC70" i="2"/>
  <c r="AA70" i="2"/>
  <c r="Z70" i="2"/>
  <c r="Y70" i="2"/>
  <c r="AO69" i="2"/>
  <c r="AN69" i="2"/>
  <c r="AM69" i="2"/>
  <c r="AL69" i="2"/>
  <c r="AK69" i="2"/>
  <c r="AJ69" i="2"/>
  <c r="AG69" i="2"/>
  <c r="AC69" i="2"/>
  <c r="AA69" i="2"/>
  <c r="Z69" i="2"/>
  <c r="Y69" i="2"/>
  <c r="AO68" i="2"/>
  <c r="AN68" i="2"/>
  <c r="AM68" i="2"/>
  <c r="AL68" i="2"/>
  <c r="AK68" i="2"/>
  <c r="AJ68" i="2"/>
  <c r="AG68" i="2"/>
  <c r="AC68" i="2"/>
  <c r="AA68" i="2"/>
  <c r="Z68" i="2"/>
  <c r="Y68" i="2"/>
  <c r="AO67" i="2"/>
  <c r="AN67" i="2"/>
  <c r="AM67" i="2"/>
  <c r="AL67" i="2"/>
  <c r="AK67" i="2"/>
  <c r="AJ67" i="2"/>
  <c r="AG67" i="2"/>
  <c r="AC67" i="2"/>
  <c r="AA67" i="2"/>
  <c r="Z67" i="2"/>
  <c r="Y67" i="2"/>
  <c r="AO66" i="2"/>
  <c r="AN66" i="2"/>
  <c r="AM66" i="2"/>
  <c r="AL66" i="2"/>
  <c r="AK66" i="2"/>
  <c r="AJ66" i="2"/>
  <c r="AG66" i="2"/>
  <c r="AC66" i="2"/>
  <c r="AA66" i="2"/>
  <c r="Z66" i="2"/>
  <c r="Y66" i="2"/>
  <c r="AO65" i="2"/>
  <c r="AN65" i="2"/>
  <c r="AM65" i="2"/>
  <c r="AL65" i="2"/>
  <c r="AK65" i="2"/>
  <c r="AJ65" i="2"/>
  <c r="AG65" i="2"/>
  <c r="AC65" i="2"/>
  <c r="AA65" i="2"/>
  <c r="Z65" i="2"/>
  <c r="Y65" i="2"/>
  <c r="AO64" i="2"/>
  <c r="AN64" i="2"/>
  <c r="AM64" i="2"/>
  <c r="AL64" i="2"/>
  <c r="AK64" i="2"/>
  <c r="AJ64" i="2"/>
  <c r="AG64" i="2"/>
  <c r="AC64" i="2"/>
  <c r="AA64" i="2"/>
  <c r="Z64" i="2"/>
  <c r="Y64" i="2"/>
  <c r="AO63" i="2"/>
  <c r="AN63" i="2"/>
  <c r="AM63" i="2"/>
  <c r="AL63" i="2"/>
  <c r="AK63" i="2"/>
  <c r="AJ63" i="2"/>
  <c r="AI63" i="2"/>
  <c r="AG63" i="2"/>
  <c r="AC63" i="2"/>
  <c r="AA63" i="2"/>
  <c r="Z63" i="2"/>
  <c r="Y63" i="2"/>
  <c r="AO62" i="2"/>
  <c r="AN62" i="2"/>
  <c r="AM62" i="2"/>
  <c r="AL62" i="2"/>
  <c r="AK62" i="2"/>
  <c r="AJ62" i="2"/>
  <c r="AG62" i="2"/>
  <c r="AC62" i="2"/>
  <c r="AA62" i="2"/>
  <c r="Z62" i="2"/>
  <c r="Y62" i="2"/>
  <c r="AO61" i="2"/>
  <c r="AN61" i="2"/>
  <c r="AM61" i="2"/>
  <c r="AL61" i="2"/>
  <c r="AK61" i="2"/>
  <c r="AJ61" i="2"/>
  <c r="AG61" i="2"/>
  <c r="AE61" i="2"/>
  <c r="AC61" i="2"/>
  <c r="AA61" i="2"/>
  <c r="Z61" i="2"/>
  <c r="Y61" i="2"/>
  <c r="AO60" i="2"/>
  <c r="AN60" i="2"/>
  <c r="AM60" i="2"/>
  <c r="AL60" i="2"/>
  <c r="AK60" i="2"/>
  <c r="AJ60" i="2"/>
  <c r="AG60" i="2"/>
  <c r="AC60" i="2"/>
  <c r="AA60" i="2"/>
  <c r="Z60" i="2"/>
  <c r="Y60" i="2"/>
  <c r="AO59" i="2"/>
  <c r="AN59" i="2"/>
  <c r="AM59" i="2"/>
  <c r="AL59" i="2"/>
  <c r="AK59" i="2"/>
  <c r="AJ59" i="2"/>
  <c r="AG59" i="2"/>
  <c r="AC59" i="2"/>
  <c r="AA59" i="2"/>
  <c r="Z59" i="2"/>
  <c r="Y59" i="2"/>
  <c r="AO58" i="2"/>
  <c r="AN58" i="2"/>
  <c r="AM58" i="2"/>
  <c r="AL58" i="2"/>
  <c r="AK58" i="2"/>
  <c r="AJ58" i="2"/>
  <c r="AG58" i="2"/>
  <c r="AC58" i="2"/>
  <c r="AA58" i="2"/>
  <c r="Z58" i="2"/>
  <c r="Y58" i="2"/>
  <c r="AO57" i="2"/>
  <c r="AN57" i="2"/>
  <c r="AM57" i="2"/>
  <c r="AL57" i="2"/>
  <c r="AK57" i="2"/>
  <c r="AJ57" i="2"/>
  <c r="AG57" i="2"/>
  <c r="AC57" i="2"/>
  <c r="AA57" i="2"/>
  <c r="Z57" i="2"/>
  <c r="Y57" i="2"/>
  <c r="AO56" i="2"/>
  <c r="AN56" i="2"/>
  <c r="AM56" i="2"/>
  <c r="AL56" i="2"/>
  <c r="AK56" i="2"/>
  <c r="AJ56" i="2"/>
  <c r="AG56" i="2"/>
  <c r="AC56" i="2"/>
  <c r="AA56" i="2"/>
  <c r="Z56" i="2"/>
  <c r="Y56" i="2"/>
  <c r="AO55" i="2"/>
  <c r="AN55" i="2"/>
  <c r="AM55" i="2"/>
  <c r="AL55" i="2"/>
  <c r="AK55" i="2"/>
  <c r="AJ55" i="2"/>
  <c r="AG55" i="2"/>
  <c r="AC55" i="2"/>
  <c r="AA55" i="2"/>
  <c r="Z55" i="2"/>
  <c r="Y55" i="2"/>
  <c r="AO54" i="2"/>
  <c r="AN54" i="2"/>
  <c r="AM54" i="2"/>
  <c r="AL54" i="2"/>
  <c r="AK54" i="2"/>
  <c r="AJ54" i="2"/>
  <c r="AG54" i="2"/>
  <c r="AC54" i="2"/>
  <c r="AA54" i="2"/>
  <c r="Z54" i="2"/>
  <c r="Y54" i="2"/>
  <c r="AO53" i="2"/>
  <c r="AN53" i="2"/>
  <c r="AM53" i="2"/>
  <c r="AL53" i="2"/>
  <c r="AK53" i="2"/>
  <c r="AJ53" i="2"/>
  <c r="AG53" i="2"/>
  <c r="AC53" i="2"/>
  <c r="AA53" i="2"/>
  <c r="Z53" i="2"/>
  <c r="Y53" i="2"/>
  <c r="AO52" i="2"/>
  <c r="AN52" i="2"/>
  <c r="AM52" i="2"/>
  <c r="AL52" i="2"/>
  <c r="AK52" i="2"/>
  <c r="AJ52" i="2"/>
  <c r="AG52" i="2"/>
  <c r="AC52" i="2"/>
  <c r="AA52" i="2"/>
  <c r="Z52" i="2"/>
  <c r="Y52" i="2"/>
  <c r="AO51" i="2"/>
  <c r="AN51" i="2"/>
  <c r="AM51" i="2"/>
  <c r="AL51" i="2"/>
  <c r="AK51" i="2"/>
  <c r="AJ51" i="2"/>
  <c r="AG51" i="2"/>
  <c r="AC51" i="2"/>
  <c r="AA51" i="2"/>
  <c r="Z51" i="2"/>
  <c r="Y51" i="2"/>
  <c r="AO50" i="2"/>
  <c r="AN50" i="2"/>
  <c r="AM50" i="2"/>
  <c r="AL50" i="2"/>
  <c r="AK50" i="2"/>
  <c r="AJ50" i="2"/>
  <c r="AG50" i="2"/>
  <c r="AC50" i="2"/>
  <c r="AA50" i="2"/>
  <c r="Z50" i="2"/>
  <c r="Y50" i="2"/>
  <c r="AO49" i="2"/>
  <c r="AN49" i="2"/>
  <c r="AM49" i="2"/>
  <c r="AL49" i="2"/>
  <c r="AK49" i="2"/>
  <c r="AJ49" i="2"/>
  <c r="AG49" i="2"/>
  <c r="AC49" i="2"/>
  <c r="AA49" i="2"/>
  <c r="Z49" i="2"/>
  <c r="Y49" i="2"/>
  <c r="AO48" i="2"/>
  <c r="AN48" i="2"/>
  <c r="AM48" i="2"/>
  <c r="AL48" i="2"/>
  <c r="AK48" i="2"/>
  <c r="AJ48" i="2"/>
  <c r="AG48" i="2"/>
  <c r="AC48" i="2"/>
  <c r="AA48" i="2"/>
  <c r="Z48" i="2"/>
  <c r="Y48" i="2"/>
  <c r="AO47" i="2"/>
  <c r="AN47" i="2"/>
  <c r="AM47" i="2"/>
  <c r="AL47" i="2"/>
  <c r="AK47" i="2"/>
  <c r="AJ47" i="2"/>
  <c r="AI47" i="2"/>
  <c r="AG47" i="2"/>
  <c r="AC47" i="2"/>
  <c r="AA47" i="2"/>
  <c r="Z47" i="2"/>
  <c r="Y47" i="2"/>
  <c r="AO46" i="2"/>
  <c r="AN46" i="2"/>
  <c r="AM46" i="2"/>
  <c r="AL46" i="2"/>
  <c r="AK46" i="2"/>
  <c r="AJ46" i="2"/>
  <c r="AG46" i="2"/>
  <c r="AC46" i="2"/>
  <c r="AA46" i="2"/>
  <c r="Z46" i="2"/>
  <c r="Y46" i="2"/>
  <c r="AO45" i="2"/>
  <c r="AN45" i="2"/>
  <c r="AM45" i="2"/>
  <c r="AL45" i="2"/>
  <c r="AK45" i="2"/>
  <c r="AJ45" i="2"/>
  <c r="AG45" i="2"/>
  <c r="AE45" i="2"/>
  <c r="AC45" i="2"/>
  <c r="AA45" i="2"/>
  <c r="Z45" i="2"/>
  <c r="Y45" i="2"/>
  <c r="AO44" i="2"/>
  <c r="AN44" i="2"/>
  <c r="AM44" i="2"/>
  <c r="AL44" i="2"/>
  <c r="AK44" i="2"/>
  <c r="AJ44" i="2"/>
  <c r="AG44" i="2"/>
  <c r="AC44" i="2"/>
  <c r="AA44" i="2"/>
  <c r="Z44" i="2"/>
  <c r="Y44" i="2"/>
  <c r="AO43" i="2"/>
  <c r="AN43" i="2"/>
  <c r="AM43" i="2"/>
  <c r="AL43" i="2"/>
  <c r="AK43" i="2"/>
  <c r="AJ43" i="2"/>
  <c r="AG43" i="2"/>
  <c r="AC43" i="2"/>
  <c r="AA43" i="2"/>
  <c r="Z43" i="2"/>
  <c r="Y43" i="2"/>
  <c r="AO42" i="2"/>
  <c r="AN42" i="2"/>
  <c r="AM42" i="2"/>
  <c r="AL42" i="2"/>
  <c r="AK42" i="2"/>
  <c r="AJ42" i="2"/>
  <c r="AG42" i="2"/>
  <c r="AC42" i="2"/>
  <c r="AA42" i="2"/>
  <c r="Z42" i="2"/>
  <c r="Y42" i="2"/>
  <c r="AO39" i="2"/>
  <c r="AN39" i="2"/>
  <c r="AM39" i="2"/>
  <c r="AL39" i="2"/>
  <c r="AK39" i="2"/>
  <c r="AJ39" i="2"/>
  <c r="AG39" i="2"/>
  <c r="AC39" i="2"/>
  <c r="AA39" i="2"/>
  <c r="Z39" i="2"/>
  <c r="Y39" i="2"/>
  <c r="AO38" i="2"/>
  <c r="AN38" i="2"/>
  <c r="AM38" i="2"/>
  <c r="AL38" i="2"/>
  <c r="AK38" i="2"/>
  <c r="AJ38" i="2"/>
  <c r="AG38" i="2"/>
  <c r="AC38" i="2"/>
  <c r="AA38" i="2"/>
  <c r="Z38" i="2"/>
  <c r="Y38" i="2"/>
  <c r="AO37" i="2"/>
  <c r="AN37" i="2"/>
  <c r="AM37" i="2"/>
  <c r="AL37" i="2"/>
  <c r="AK37" i="2"/>
  <c r="AJ37" i="2"/>
  <c r="AG37" i="2"/>
  <c r="AC37" i="2"/>
  <c r="AA37" i="2"/>
  <c r="Z37" i="2"/>
  <c r="Y37" i="2"/>
  <c r="AO36" i="2"/>
  <c r="AN36" i="2"/>
  <c r="AM36" i="2"/>
  <c r="AL36" i="2"/>
  <c r="AK36" i="2"/>
  <c r="AJ36" i="2"/>
  <c r="AG36" i="2"/>
  <c r="AC36" i="2"/>
  <c r="AA36" i="2"/>
  <c r="Z36" i="2"/>
  <c r="Y36" i="2"/>
  <c r="AO35" i="2"/>
  <c r="AN35" i="2"/>
  <c r="AM35" i="2"/>
  <c r="AL35" i="2"/>
  <c r="AK35" i="2"/>
  <c r="AJ35" i="2"/>
  <c r="AG35" i="2"/>
  <c r="AC35" i="2"/>
  <c r="AA35" i="2"/>
  <c r="Z35" i="2"/>
  <c r="Y35" i="2"/>
  <c r="AO34" i="2"/>
  <c r="AN34" i="2"/>
  <c r="AM34" i="2"/>
  <c r="AL34" i="2"/>
  <c r="AK34" i="2"/>
  <c r="AJ34" i="2"/>
  <c r="AG34" i="2"/>
  <c r="AC34" i="2"/>
  <c r="AA34" i="2"/>
  <c r="Z34" i="2"/>
  <c r="Y34" i="2"/>
  <c r="AO33" i="2"/>
  <c r="AN33" i="2"/>
  <c r="AM33" i="2"/>
  <c r="AL33" i="2"/>
  <c r="AK33" i="2"/>
  <c r="AJ33" i="2"/>
  <c r="AG33" i="2"/>
  <c r="AC33" i="2"/>
  <c r="AA33" i="2"/>
  <c r="Z33" i="2"/>
  <c r="Y33" i="2"/>
  <c r="AO32" i="2"/>
  <c r="AN32" i="2"/>
  <c r="AM32" i="2"/>
  <c r="AL32" i="2"/>
  <c r="AK32" i="2"/>
  <c r="AJ32" i="2"/>
  <c r="AG32" i="2"/>
  <c r="AC32" i="2"/>
  <c r="AA32" i="2"/>
  <c r="Z32" i="2"/>
  <c r="Y32" i="2"/>
  <c r="AO29" i="2"/>
  <c r="AN29" i="2"/>
  <c r="AM29" i="2"/>
  <c r="AL29" i="2"/>
  <c r="AK29" i="2"/>
  <c r="AJ29" i="2"/>
  <c r="AG29" i="2"/>
  <c r="AC29" i="2"/>
  <c r="AA29" i="2"/>
  <c r="Z29" i="2"/>
  <c r="Y29" i="2"/>
  <c r="AO28" i="2"/>
  <c r="AN28" i="2"/>
  <c r="AM28" i="2"/>
  <c r="AL28" i="2"/>
  <c r="AK28" i="2"/>
  <c r="AJ28" i="2"/>
  <c r="AG28" i="2"/>
  <c r="AC28" i="2"/>
  <c r="AA28" i="2"/>
  <c r="Z28" i="2"/>
  <c r="Y28" i="2"/>
  <c r="AO27" i="2"/>
  <c r="AN27" i="2"/>
  <c r="AM27" i="2"/>
  <c r="AL27" i="2"/>
  <c r="AK27" i="2"/>
  <c r="AJ27" i="2"/>
  <c r="AI27" i="2"/>
  <c r="AG27" i="2"/>
  <c r="AC27" i="2"/>
  <c r="AA27" i="2"/>
  <c r="Z27" i="2"/>
  <c r="Y27" i="2"/>
  <c r="AO26" i="2"/>
  <c r="AN26" i="2"/>
  <c r="AM26" i="2"/>
  <c r="AL26" i="2"/>
  <c r="AK26" i="2"/>
  <c r="AJ26" i="2"/>
  <c r="AG26" i="2"/>
  <c r="AC26" i="2"/>
  <c r="AA26" i="2"/>
  <c r="Z26" i="2"/>
  <c r="Y26" i="2"/>
  <c r="AO23" i="2"/>
  <c r="AN23" i="2"/>
  <c r="AM23" i="2"/>
  <c r="AL23" i="2"/>
  <c r="AK23" i="2"/>
  <c r="AJ23" i="2"/>
  <c r="AG23" i="2"/>
  <c r="AE23" i="2"/>
  <c r="AC23" i="2"/>
  <c r="AA23" i="2"/>
  <c r="Z23" i="2"/>
  <c r="Y23" i="2"/>
  <c r="AO22" i="2"/>
  <c r="AN22" i="2"/>
  <c r="AM22" i="2"/>
  <c r="AL22" i="2"/>
  <c r="AK22" i="2"/>
  <c r="AJ22" i="2"/>
  <c r="AG22" i="2"/>
  <c r="AC22" i="2"/>
  <c r="AA22" i="2"/>
  <c r="Z22" i="2"/>
  <c r="Y22" i="2"/>
  <c r="AO21" i="2"/>
  <c r="AN21" i="2"/>
  <c r="AM21" i="2"/>
  <c r="AL21" i="2"/>
  <c r="AK21" i="2"/>
  <c r="AJ21" i="2"/>
  <c r="AG21" i="2"/>
  <c r="AC21" i="2"/>
  <c r="AA21" i="2"/>
  <c r="Z21" i="2"/>
  <c r="Y21" i="2"/>
  <c r="AO20" i="2"/>
  <c r="AN20" i="2"/>
  <c r="AM20" i="2"/>
  <c r="AL20" i="2"/>
  <c r="AK20" i="2"/>
  <c r="AJ20" i="2"/>
  <c r="AG20" i="2"/>
  <c r="AC20" i="2"/>
  <c r="AA20" i="2"/>
  <c r="Z20" i="2"/>
  <c r="Y20" i="2"/>
  <c r="AO19" i="2"/>
  <c r="AN19" i="2"/>
  <c r="AM19" i="2"/>
  <c r="AL19" i="2"/>
  <c r="AK19" i="2"/>
  <c r="AJ19" i="2"/>
  <c r="AG19" i="2"/>
  <c r="AC19" i="2"/>
  <c r="AA19" i="2"/>
  <c r="Z19" i="2"/>
  <c r="Y19" i="2"/>
  <c r="AO18" i="2"/>
  <c r="AN18" i="2"/>
  <c r="AM18" i="2"/>
  <c r="AL18" i="2"/>
  <c r="AK18" i="2"/>
  <c r="AJ18" i="2"/>
  <c r="AG18" i="2"/>
  <c r="AC18" i="2"/>
  <c r="AA18" i="2"/>
  <c r="Z18" i="2"/>
  <c r="Y18" i="2"/>
  <c r="AO17" i="2"/>
  <c r="AN17" i="2"/>
  <c r="AM17" i="2"/>
  <c r="AL17" i="2"/>
  <c r="AK17" i="2"/>
  <c r="AJ17" i="2"/>
  <c r="AG17" i="2"/>
  <c r="AC17" i="2"/>
  <c r="AA17" i="2"/>
  <c r="Z17" i="2"/>
  <c r="Y17" i="2"/>
  <c r="AO16" i="2"/>
  <c r="AN16" i="2"/>
  <c r="AM16" i="2"/>
  <c r="AL16" i="2"/>
  <c r="AK16" i="2"/>
  <c r="AJ16" i="2"/>
  <c r="AG16" i="2"/>
  <c r="AC16" i="2"/>
  <c r="AA16" i="2"/>
  <c r="Z16" i="2"/>
  <c r="Y16" i="2"/>
  <c r="AO15" i="2"/>
  <c r="AN15" i="2"/>
  <c r="AM15" i="2"/>
  <c r="AL15" i="2"/>
  <c r="AK15" i="2"/>
  <c r="AJ15" i="2"/>
  <c r="AG15" i="2"/>
  <c r="AC15" i="2"/>
  <c r="AA15" i="2"/>
  <c r="Z15" i="2"/>
  <c r="Y15" i="2"/>
  <c r="AO14" i="2"/>
  <c r="AN14" i="2"/>
  <c r="AM14" i="2"/>
  <c r="AL14" i="2"/>
  <c r="AK14" i="2"/>
  <c r="AJ14" i="2"/>
  <c r="AG14" i="2"/>
  <c r="AC14" i="2"/>
  <c r="AA14" i="2"/>
  <c r="Z14" i="2"/>
  <c r="Y14" i="2"/>
  <c r="AL11" i="2"/>
  <c r="AK11" i="2"/>
  <c r="AJ11" i="2"/>
  <c r="AA11" i="2"/>
  <c r="AM10" i="2"/>
  <c r="AL10" i="2"/>
  <c r="AK10" i="2"/>
  <c r="AJ10" i="2"/>
  <c r="AA10" i="2"/>
  <c r="AO7" i="2"/>
  <c r="AN7" i="2"/>
  <c r="AM7" i="2"/>
  <c r="AL7" i="2"/>
  <c r="AK7" i="2"/>
  <c r="AJ7" i="2"/>
  <c r="AG7" i="2"/>
  <c r="AC7" i="2"/>
  <c r="AA7" i="2"/>
  <c r="Z7" i="2"/>
  <c r="Y7" i="2"/>
  <c r="X7" i="2"/>
  <c r="X10" i="2"/>
  <c r="X11" i="2" s="1"/>
  <c r="W10" i="2"/>
  <c r="C10" i="2"/>
  <c r="C11" i="2" s="1"/>
  <c r="B10" i="2"/>
  <c r="W7" i="2"/>
  <c r="W11" i="2" s="1"/>
  <c r="R232" i="2"/>
  <c r="H232" i="2"/>
  <c r="M232" i="2"/>
  <c r="AF232" i="2" s="1"/>
  <c r="R160" i="2"/>
  <c r="H160" i="2"/>
  <c r="M160" i="2"/>
  <c r="AF160" i="2" s="1"/>
  <c r="R260" i="2"/>
  <c r="H260" i="2"/>
  <c r="M260" i="2"/>
  <c r="AF260" i="2" s="1"/>
  <c r="R259" i="2"/>
  <c r="H259" i="2"/>
  <c r="M259" i="2"/>
  <c r="AF259" i="2" s="1"/>
  <c r="R258" i="2"/>
  <c r="H258" i="2"/>
  <c r="M258" i="2"/>
  <c r="AF258" i="2" s="1"/>
  <c r="R257" i="2"/>
  <c r="H257" i="2"/>
  <c r="M257" i="2"/>
  <c r="AF257" i="2" s="1"/>
  <c r="R256" i="2"/>
  <c r="H256" i="2"/>
  <c r="M256" i="2"/>
  <c r="AF256" i="2" s="1"/>
  <c r="R255" i="2"/>
  <c r="H255" i="2"/>
  <c r="M255" i="2"/>
  <c r="AF255" i="2" s="1"/>
  <c r="R254" i="2"/>
  <c r="H254" i="2"/>
  <c r="M254" i="2"/>
  <c r="AF254" i="2" s="1"/>
  <c r="R253" i="2"/>
  <c r="H253" i="2"/>
  <c r="M253" i="2"/>
  <c r="AF253" i="2" s="1"/>
  <c r="R252" i="2"/>
  <c r="H252" i="2"/>
  <c r="M252" i="2"/>
  <c r="AF252" i="2" s="1"/>
  <c r="R251" i="2"/>
  <c r="H251" i="2"/>
  <c r="M251" i="2"/>
  <c r="AF251" i="2" s="1"/>
  <c r="R250" i="2"/>
  <c r="H250" i="2"/>
  <c r="M250" i="2"/>
  <c r="AF250" i="2" s="1"/>
  <c r="R249" i="2"/>
  <c r="H249" i="2"/>
  <c r="M249" i="2"/>
  <c r="AF249" i="2" s="1"/>
  <c r="R248" i="2"/>
  <c r="H248" i="2"/>
  <c r="M248" i="2"/>
  <c r="AF248" i="2" s="1"/>
  <c r="R247" i="2"/>
  <c r="H247" i="2"/>
  <c r="M247" i="2"/>
  <c r="AF247" i="2" s="1"/>
  <c r="R246" i="2"/>
  <c r="H246" i="2"/>
  <c r="M246" i="2"/>
  <c r="AF246" i="2" s="1"/>
  <c r="R245" i="2"/>
  <c r="H245" i="2"/>
  <c r="M245" i="2"/>
  <c r="AF245" i="2" s="1"/>
  <c r="R244" i="2"/>
  <c r="H244" i="2"/>
  <c r="M244" i="2"/>
  <c r="AF244" i="2" s="1"/>
  <c r="R243" i="2"/>
  <c r="H243" i="2"/>
  <c r="AB243" i="2" s="1"/>
  <c r="M243" i="2"/>
  <c r="AF243" i="2" s="1"/>
  <c r="R242" i="2"/>
  <c r="H242" i="2"/>
  <c r="M242" i="2"/>
  <c r="AF242" i="2" s="1"/>
  <c r="R241" i="2"/>
  <c r="H241" i="2"/>
  <c r="AD241" i="2" s="1"/>
  <c r="M241" i="2"/>
  <c r="AF241" i="2" s="1"/>
  <c r="R240" i="2"/>
  <c r="H240" i="2"/>
  <c r="M240" i="2"/>
  <c r="AF240" i="2" s="1"/>
  <c r="R239" i="2"/>
  <c r="H239" i="2"/>
  <c r="AB239" i="2" s="1"/>
  <c r="M239" i="2"/>
  <c r="AF239" i="2" s="1"/>
  <c r="R238" i="2"/>
  <c r="H238" i="2"/>
  <c r="M238" i="2"/>
  <c r="AF238" i="2" s="1"/>
  <c r="R237" i="2"/>
  <c r="H237" i="2"/>
  <c r="AD237" i="2" s="1"/>
  <c r="M237" i="2"/>
  <c r="AF237" i="2" s="1"/>
  <c r="R236" i="2"/>
  <c r="H236" i="2"/>
  <c r="M236" i="2"/>
  <c r="AF236" i="2" s="1"/>
  <c r="R235" i="2"/>
  <c r="H235" i="2"/>
  <c r="AB235" i="2" s="1"/>
  <c r="M235" i="2"/>
  <c r="AF235" i="2" s="1"/>
  <c r="R234" i="2"/>
  <c r="H234" i="2"/>
  <c r="M234" i="2"/>
  <c r="AF234" i="2" s="1"/>
  <c r="R233" i="2"/>
  <c r="H233" i="2"/>
  <c r="AD233" i="2" s="1"/>
  <c r="M233" i="2"/>
  <c r="AF233" i="2" s="1"/>
  <c r="R231" i="2"/>
  <c r="H231" i="2"/>
  <c r="AB231" i="2" s="1"/>
  <c r="M231" i="2"/>
  <c r="AF231" i="2" s="1"/>
  <c r="R230" i="2"/>
  <c r="H230" i="2"/>
  <c r="M230" i="2"/>
  <c r="AF230" i="2" s="1"/>
  <c r="R229" i="2"/>
  <c r="H229" i="2"/>
  <c r="AD229" i="2" s="1"/>
  <c r="M229" i="2"/>
  <c r="AF229" i="2" s="1"/>
  <c r="R228" i="2"/>
  <c r="H228" i="2"/>
  <c r="M228" i="2"/>
  <c r="AF228" i="2" s="1"/>
  <c r="R227" i="2"/>
  <c r="H227" i="2"/>
  <c r="AB227" i="2" s="1"/>
  <c r="M227" i="2"/>
  <c r="AF227" i="2" s="1"/>
  <c r="R226" i="2"/>
  <c r="H226" i="2"/>
  <c r="M226" i="2"/>
  <c r="AF226" i="2" s="1"/>
  <c r="R225" i="2"/>
  <c r="H225" i="2"/>
  <c r="AD225" i="2" s="1"/>
  <c r="M225" i="2"/>
  <c r="AF225" i="2" s="1"/>
  <c r="R224" i="2"/>
  <c r="H224" i="2"/>
  <c r="M224" i="2"/>
  <c r="AF224" i="2" s="1"/>
  <c r="R223" i="2"/>
  <c r="H223" i="2"/>
  <c r="AB223" i="2" s="1"/>
  <c r="M223" i="2"/>
  <c r="AF223" i="2" s="1"/>
  <c r="R222" i="2"/>
  <c r="H222" i="2"/>
  <c r="M222" i="2"/>
  <c r="AF222" i="2" s="1"/>
  <c r="R221" i="2"/>
  <c r="H221" i="2"/>
  <c r="AD221" i="2" s="1"/>
  <c r="M221" i="2"/>
  <c r="AF221" i="2" s="1"/>
  <c r="R220" i="2"/>
  <c r="H220" i="2"/>
  <c r="M220" i="2"/>
  <c r="AF220" i="2" s="1"/>
  <c r="R219" i="2"/>
  <c r="H219" i="2"/>
  <c r="AB219" i="2" s="1"/>
  <c r="M219" i="2"/>
  <c r="AF219" i="2" s="1"/>
  <c r="R218" i="2"/>
  <c r="H218" i="2"/>
  <c r="M218" i="2"/>
  <c r="AF218" i="2" s="1"/>
  <c r="R217" i="2"/>
  <c r="H217" i="2"/>
  <c r="AD217" i="2" s="1"/>
  <c r="M217" i="2"/>
  <c r="AF217" i="2" s="1"/>
  <c r="R216" i="2"/>
  <c r="H216" i="2"/>
  <c r="M216" i="2"/>
  <c r="AF216" i="2" s="1"/>
  <c r="R215" i="2"/>
  <c r="H215" i="2"/>
  <c r="AB215" i="2" s="1"/>
  <c r="M215" i="2"/>
  <c r="AF215" i="2" s="1"/>
  <c r="R214" i="2"/>
  <c r="H214" i="2"/>
  <c r="M214" i="2"/>
  <c r="AF214" i="2" s="1"/>
  <c r="R213" i="2"/>
  <c r="H213" i="2"/>
  <c r="AD213" i="2" s="1"/>
  <c r="M213" i="2"/>
  <c r="AF213" i="2" s="1"/>
  <c r="R212" i="2"/>
  <c r="H212" i="2"/>
  <c r="M212" i="2"/>
  <c r="AF212" i="2" s="1"/>
  <c r="R211" i="2"/>
  <c r="H211" i="2"/>
  <c r="AB211" i="2" s="1"/>
  <c r="M211" i="2"/>
  <c r="AF211" i="2" s="1"/>
  <c r="R210" i="2"/>
  <c r="H210" i="2"/>
  <c r="M210" i="2"/>
  <c r="AF210" i="2" s="1"/>
  <c r="R209" i="2"/>
  <c r="H209" i="2"/>
  <c r="AD209" i="2" s="1"/>
  <c r="M209" i="2"/>
  <c r="AF209" i="2" s="1"/>
  <c r="R208" i="2"/>
  <c r="H208" i="2"/>
  <c r="M208" i="2"/>
  <c r="AF208" i="2" s="1"/>
  <c r="R207" i="2"/>
  <c r="H207" i="2"/>
  <c r="M207" i="2"/>
  <c r="AF207" i="2" s="1"/>
  <c r="R206" i="2"/>
  <c r="H206" i="2"/>
  <c r="M206" i="2"/>
  <c r="AF206" i="2" s="1"/>
  <c r="R205" i="2"/>
  <c r="H205" i="2"/>
  <c r="M205" i="2"/>
  <c r="AF205" i="2" s="1"/>
  <c r="R204" i="2"/>
  <c r="H204" i="2"/>
  <c r="M204" i="2"/>
  <c r="AF204" i="2" s="1"/>
  <c r="R203" i="2"/>
  <c r="H203" i="2"/>
  <c r="AB203" i="2" s="1"/>
  <c r="M203" i="2"/>
  <c r="AF203" i="2" s="1"/>
  <c r="R202" i="2"/>
  <c r="H202" i="2"/>
  <c r="M202" i="2"/>
  <c r="AF202" i="2" s="1"/>
  <c r="R201" i="2"/>
  <c r="H201" i="2"/>
  <c r="M201" i="2"/>
  <c r="AF201" i="2" s="1"/>
  <c r="R200" i="2"/>
  <c r="H200" i="2"/>
  <c r="M200" i="2"/>
  <c r="AF200" i="2" s="1"/>
  <c r="R199" i="2"/>
  <c r="H199" i="2"/>
  <c r="M199" i="2"/>
  <c r="AF199" i="2" s="1"/>
  <c r="R198" i="2"/>
  <c r="H198" i="2"/>
  <c r="M198" i="2"/>
  <c r="AF198" i="2" s="1"/>
  <c r="R197" i="2"/>
  <c r="H197" i="2"/>
  <c r="M197" i="2"/>
  <c r="AF197" i="2" s="1"/>
  <c r="R196" i="2"/>
  <c r="H196" i="2"/>
  <c r="M196" i="2"/>
  <c r="AF196" i="2" s="1"/>
  <c r="R195" i="2"/>
  <c r="H195" i="2"/>
  <c r="AB195" i="2" s="1"/>
  <c r="M195" i="2"/>
  <c r="AF195" i="2" s="1"/>
  <c r="R194" i="2"/>
  <c r="H194" i="2"/>
  <c r="M194" i="2"/>
  <c r="AF194" i="2" s="1"/>
  <c r="R193" i="2"/>
  <c r="H193" i="2"/>
  <c r="AD193" i="2" s="1"/>
  <c r="M193" i="2"/>
  <c r="AF193" i="2" s="1"/>
  <c r="R192" i="2"/>
  <c r="H192" i="2"/>
  <c r="M192" i="2"/>
  <c r="AF192" i="2" s="1"/>
  <c r="R191" i="2"/>
  <c r="H191" i="2"/>
  <c r="M191" i="2"/>
  <c r="AF191" i="2" s="1"/>
  <c r="R190" i="2"/>
  <c r="H190" i="2"/>
  <c r="M190" i="2"/>
  <c r="AF190" i="2" s="1"/>
  <c r="R189" i="2"/>
  <c r="H189" i="2"/>
  <c r="M189" i="2"/>
  <c r="AF189" i="2" s="1"/>
  <c r="R188" i="2"/>
  <c r="H188" i="2"/>
  <c r="M188" i="2"/>
  <c r="AF188" i="2" s="1"/>
  <c r="R187" i="2"/>
  <c r="H187" i="2"/>
  <c r="AB187" i="2" s="1"/>
  <c r="M187" i="2"/>
  <c r="AF187" i="2" s="1"/>
  <c r="R186" i="2"/>
  <c r="H186" i="2"/>
  <c r="M186" i="2"/>
  <c r="AF186" i="2" s="1"/>
  <c r="R185" i="2"/>
  <c r="H185" i="2"/>
  <c r="M185" i="2"/>
  <c r="AF185" i="2" s="1"/>
  <c r="R184" i="2"/>
  <c r="H184" i="2"/>
  <c r="M184" i="2"/>
  <c r="AF184" i="2" s="1"/>
  <c r="R183" i="2"/>
  <c r="H183" i="2"/>
  <c r="M183" i="2"/>
  <c r="AF183" i="2" s="1"/>
  <c r="R182" i="2"/>
  <c r="H182" i="2"/>
  <c r="M182" i="2"/>
  <c r="AF182" i="2" s="1"/>
  <c r="R181" i="2"/>
  <c r="H181" i="2"/>
  <c r="M181" i="2"/>
  <c r="AF181" i="2" s="1"/>
  <c r="R180" i="2"/>
  <c r="H180" i="2"/>
  <c r="M180" i="2"/>
  <c r="AF180" i="2" s="1"/>
  <c r="R179" i="2"/>
  <c r="H179" i="2"/>
  <c r="AB179" i="2" s="1"/>
  <c r="M179" i="2"/>
  <c r="AF179" i="2" s="1"/>
  <c r="R178" i="2"/>
  <c r="H178" i="2"/>
  <c r="M178" i="2"/>
  <c r="AF178" i="2" s="1"/>
  <c r="R177" i="2"/>
  <c r="H177" i="2"/>
  <c r="AD177" i="2" s="1"/>
  <c r="M177" i="2"/>
  <c r="AF177" i="2" s="1"/>
  <c r="R176" i="2"/>
  <c r="H176" i="2"/>
  <c r="M176" i="2"/>
  <c r="AF176" i="2" s="1"/>
  <c r="R175" i="2"/>
  <c r="H175" i="2"/>
  <c r="M175" i="2"/>
  <c r="AF175" i="2" s="1"/>
  <c r="R174" i="2"/>
  <c r="H174" i="2"/>
  <c r="M174" i="2"/>
  <c r="AF174" i="2" s="1"/>
  <c r="R173" i="2"/>
  <c r="H173" i="2"/>
  <c r="M173" i="2"/>
  <c r="AF173" i="2" s="1"/>
  <c r="R172" i="2"/>
  <c r="H172" i="2"/>
  <c r="M172" i="2"/>
  <c r="AF172" i="2" s="1"/>
  <c r="R171" i="2"/>
  <c r="H171" i="2"/>
  <c r="AB171" i="2" s="1"/>
  <c r="M171" i="2"/>
  <c r="AF171" i="2" s="1"/>
  <c r="R170" i="2"/>
  <c r="H170" i="2"/>
  <c r="M170" i="2"/>
  <c r="AF170" i="2" s="1"/>
  <c r="R169" i="2"/>
  <c r="H169" i="2"/>
  <c r="M169" i="2"/>
  <c r="AF169" i="2" s="1"/>
  <c r="R168" i="2"/>
  <c r="H168" i="2"/>
  <c r="M168" i="2"/>
  <c r="AF168" i="2" s="1"/>
  <c r="R167" i="2"/>
  <c r="H167" i="2"/>
  <c r="M167" i="2"/>
  <c r="AF167" i="2" s="1"/>
  <c r="R166" i="2"/>
  <c r="H166" i="2"/>
  <c r="M166" i="2"/>
  <c r="AF166" i="2" s="1"/>
  <c r="R165" i="2"/>
  <c r="H165" i="2"/>
  <c r="M165" i="2"/>
  <c r="AF165" i="2" s="1"/>
  <c r="R164" i="2"/>
  <c r="H164" i="2"/>
  <c r="M164" i="2"/>
  <c r="AF164" i="2" s="1"/>
  <c r="R163" i="2"/>
  <c r="H163" i="2"/>
  <c r="AB163" i="2" s="1"/>
  <c r="M163" i="2"/>
  <c r="AF163" i="2" s="1"/>
  <c r="R162" i="2"/>
  <c r="H162" i="2"/>
  <c r="M162" i="2"/>
  <c r="AF162" i="2" s="1"/>
  <c r="R161" i="2"/>
  <c r="H161" i="2"/>
  <c r="AD161" i="2" s="1"/>
  <c r="M161" i="2"/>
  <c r="AF161" i="2" s="1"/>
  <c r="R159" i="2"/>
  <c r="H159" i="2"/>
  <c r="M159" i="2"/>
  <c r="AF159" i="2" s="1"/>
  <c r="R158" i="2"/>
  <c r="H158" i="2"/>
  <c r="M158" i="2"/>
  <c r="AF158" i="2" s="1"/>
  <c r="R157" i="2"/>
  <c r="H157" i="2"/>
  <c r="M157" i="2"/>
  <c r="AF157" i="2" s="1"/>
  <c r="R156" i="2"/>
  <c r="H156" i="2"/>
  <c r="M156" i="2"/>
  <c r="AF156" i="2" s="1"/>
  <c r="R155" i="2"/>
  <c r="H155" i="2"/>
  <c r="AB155" i="2" s="1"/>
  <c r="M155" i="2"/>
  <c r="AF155" i="2" s="1"/>
  <c r="R154" i="2"/>
  <c r="H154" i="2"/>
  <c r="M154" i="2"/>
  <c r="AF154" i="2" s="1"/>
  <c r="R153" i="2"/>
  <c r="H153" i="2"/>
  <c r="AD153" i="2" s="1"/>
  <c r="M153" i="2"/>
  <c r="AF153" i="2" s="1"/>
  <c r="R152" i="2"/>
  <c r="H152" i="2"/>
  <c r="M152" i="2"/>
  <c r="AF152" i="2" s="1"/>
  <c r="R151" i="2"/>
  <c r="H151" i="2"/>
  <c r="M151" i="2"/>
  <c r="AF151" i="2" s="1"/>
  <c r="R150" i="2"/>
  <c r="H150" i="2"/>
  <c r="M150" i="2"/>
  <c r="AF150" i="2" s="1"/>
  <c r="R149" i="2"/>
  <c r="H149" i="2"/>
  <c r="M149" i="2"/>
  <c r="AF149" i="2" s="1"/>
  <c r="R148" i="2"/>
  <c r="H148" i="2"/>
  <c r="M148" i="2"/>
  <c r="AF148" i="2" s="1"/>
  <c r="R147" i="2"/>
  <c r="H147" i="2"/>
  <c r="AB147" i="2" s="1"/>
  <c r="M147" i="2"/>
  <c r="AF147" i="2" s="1"/>
  <c r="R146" i="2"/>
  <c r="H146" i="2"/>
  <c r="M146" i="2"/>
  <c r="AF146" i="2" s="1"/>
  <c r="R145" i="2"/>
  <c r="H145" i="2"/>
  <c r="AD145" i="2" s="1"/>
  <c r="M145" i="2"/>
  <c r="AF145" i="2" s="1"/>
  <c r="R144" i="2"/>
  <c r="H144" i="2"/>
  <c r="M144" i="2"/>
  <c r="AF144" i="2" s="1"/>
  <c r="R143" i="2"/>
  <c r="AH143" i="2" s="1"/>
  <c r="H143" i="2"/>
  <c r="M143" i="2"/>
  <c r="AF143" i="2" s="1"/>
  <c r="R142" i="2"/>
  <c r="AH142" i="2" s="1"/>
  <c r="H142" i="2"/>
  <c r="M142" i="2"/>
  <c r="AF142" i="2" s="1"/>
  <c r="R141" i="2"/>
  <c r="AH141" i="2" s="1"/>
  <c r="H141" i="2"/>
  <c r="M141" i="2"/>
  <c r="AF141" i="2" s="1"/>
  <c r="R140" i="2"/>
  <c r="AH140" i="2" s="1"/>
  <c r="H140" i="2"/>
  <c r="M140" i="2"/>
  <c r="AF140" i="2" s="1"/>
  <c r="R139" i="2"/>
  <c r="AH139" i="2" s="1"/>
  <c r="H139" i="2"/>
  <c r="M139" i="2"/>
  <c r="AF139" i="2" s="1"/>
  <c r="R138" i="2"/>
  <c r="AH138" i="2" s="1"/>
  <c r="H138" i="2"/>
  <c r="M138" i="2"/>
  <c r="AF138" i="2" s="1"/>
  <c r="R137" i="2"/>
  <c r="AH137" i="2" s="1"/>
  <c r="H137" i="2"/>
  <c r="M137" i="2"/>
  <c r="AF137" i="2" s="1"/>
  <c r="R136" i="2"/>
  <c r="AH136" i="2" s="1"/>
  <c r="H136" i="2"/>
  <c r="M136" i="2"/>
  <c r="AF136" i="2" s="1"/>
  <c r="R135" i="2"/>
  <c r="AH135" i="2" s="1"/>
  <c r="H135" i="2"/>
  <c r="M135" i="2"/>
  <c r="AF135" i="2" s="1"/>
  <c r="R134" i="2"/>
  <c r="AH134" i="2" s="1"/>
  <c r="H134" i="2"/>
  <c r="M134" i="2"/>
  <c r="AF134" i="2" s="1"/>
  <c r="R133" i="2"/>
  <c r="AH133" i="2" s="1"/>
  <c r="H133" i="2"/>
  <c r="M133" i="2"/>
  <c r="AF133" i="2" s="1"/>
  <c r="R132" i="2"/>
  <c r="AH132" i="2" s="1"/>
  <c r="H132" i="2"/>
  <c r="M132" i="2"/>
  <c r="AF132" i="2" s="1"/>
  <c r="R131" i="2"/>
  <c r="AH131" i="2" s="1"/>
  <c r="H131" i="2"/>
  <c r="AB131" i="2" s="1"/>
  <c r="M131" i="2"/>
  <c r="AF131" i="2" s="1"/>
  <c r="R130" i="2"/>
  <c r="AH130" i="2" s="1"/>
  <c r="H130" i="2"/>
  <c r="M130" i="2"/>
  <c r="AF130" i="2" s="1"/>
  <c r="R129" i="2"/>
  <c r="AH129" i="2" s="1"/>
  <c r="H129" i="2"/>
  <c r="AD129" i="2" s="1"/>
  <c r="M129" i="2"/>
  <c r="AF129" i="2" s="1"/>
  <c r="R128" i="2"/>
  <c r="AH128" i="2" s="1"/>
  <c r="H128" i="2"/>
  <c r="M128" i="2"/>
  <c r="AF128" i="2" s="1"/>
  <c r="R127" i="2"/>
  <c r="AH127" i="2" s="1"/>
  <c r="H127" i="2"/>
  <c r="M127" i="2"/>
  <c r="AF127" i="2" s="1"/>
  <c r="R126" i="2"/>
  <c r="AH126" i="2" s="1"/>
  <c r="H126" i="2"/>
  <c r="M126" i="2"/>
  <c r="AF126" i="2" s="1"/>
  <c r="R125" i="2"/>
  <c r="AH125" i="2" s="1"/>
  <c r="H125" i="2"/>
  <c r="M125" i="2"/>
  <c r="AF125" i="2" s="1"/>
  <c r="R124" i="2"/>
  <c r="AH124" i="2" s="1"/>
  <c r="H124" i="2"/>
  <c r="M124" i="2"/>
  <c r="AF124" i="2" s="1"/>
  <c r="R123" i="2"/>
  <c r="AH123" i="2" s="1"/>
  <c r="H123" i="2"/>
  <c r="M123" i="2"/>
  <c r="AF123" i="2" s="1"/>
  <c r="R120" i="2"/>
  <c r="AH120" i="2" s="1"/>
  <c r="H120" i="2"/>
  <c r="M120" i="2"/>
  <c r="AF120" i="2" s="1"/>
  <c r="R119" i="2"/>
  <c r="AH119" i="2" s="1"/>
  <c r="H119" i="2"/>
  <c r="M119" i="2"/>
  <c r="AF119" i="2" s="1"/>
  <c r="R118" i="2"/>
  <c r="AH118" i="2" s="1"/>
  <c r="H118" i="2"/>
  <c r="AB118" i="2" s="1"/>
  <c r="M118" i="2"/>
  <c r="AF118" i="2" s="1"/>
  <c r="R117" i="2"/>
  <c r="AH117" i="2" s="1"/>
  <c r="H117" i="2"/>
  <c r="AB117" i="2" s="1"/>
  <c r="M117" i="2"/>
  <c r="AF117" i="2" s="1"/>
  <c r="R116" i="2"/>
  <c r="AH116" i="2" s="1"/>
  <c r="H116" i="2"/>
  <c r="M116" i="2"/>
  <c r="AF116" i="2" s="1"/>
  <c r="R115" i="2"/>
  <c r="AH115" i="2" s="1"/>
  <c r="H115" i="2"/>
  <c r="M115" i="2"/>
  <c r="AF115" i="2" s="1"/>
  <c r="R114" i="2"/>
  <c r="AH114" i="2" s="1"/>
  <c r="H114" i="2"/>
  <c r="M114" i="2"/>
  <c r="AF114" i="2" s="1"/>
  <c r="R113" i="2"/>
  <c r="AH113" i="2" s="1"/>
  <c r="H113" i="2"/>
  <c r="M113" i="2"/>
  <c r="AF113" i="2" s="1"/>
  <c r="R112" i="2"/>
  <c r="AH112" i="2" s="1"/>
  <c r="H112" i="2"/>
  <c r="M112" i="2"/>
  <c r="AF112" i="2" s="1"/>
  <c r="R111" i="2"/>
  <c r="AH111" i="2" s="1"/>
  <c r="H111" i="2"/>
  <c r="M111" i="2"/>
  <c r="AF111" i="2" s="1"/>
  <c r="R110" i="2"/>
  <c r="AH110" i="2" s="1"/>
  <c r="H110" i="2"/>
  <c r="M110" i="2"/>
  <c r="AF110" i="2" s="1"/>
  <c r="R109" i="2"/>
  <c r="AH109" i="2" s="1"/>
  <c r="H109" i="2"/>
  <c r="M109" i="2"/>
  <c r="AF109" i="2" s="1"/>
  <c r="R108" i="2"/>
  <c r="AH108" i="2" s="1"/>
  <c r="H108" i="2"/>
  <c r="M108" i="2"/>
  <c r="AF108" i="2" s="1"/>
  <c r="R107" i="2"/>
  <c r="AH107" i="2" s="1"/>
  <c r="H107" i="2"/>
  <c r="M107" i="2"/>
  <c r="AF107" i="2" s="1"/>
  <c r="R106" i="2"/>
  <c r="AH106" i="2" s="1"/>
  <c r="H106" i="2"/>
  <c r="M106" i="2"/>
  <c r="AF106" i="2" s="1"/>
  <c r="R105" i="2"/>
  <c r="AH105" i="2" s="1"/>
  <c r="H105" i="2"/>
  <c r="M105" i="2"/>
  <c r="AF105" i="2" s="1"/>
  <c r="R104" i="2"/>
  <c r="AH104" i="2" s="1"/>
  <c r="H104" i="2"/>
  <c r="M104" i="2"/>
  <c r="AF104" i="2" s="1"/>
  <c r="R103" i="2"/>
  <c r="AH103" i="2" s="1"/>
  <c r="H103" i="2"/>
  <c r="M103" i="2"/>
  <c r="AF103" i="2" s="1"/>
  <c r="R102" i="2"/>
  <c r="AH102" i="2" s="1"/>
  <c r="H102" i="2"/>
  <c r="M102" i="2"/>
  <c r="AF102" i="2" s="1"/>
  <c r="R101" i="2"/>
  <c r="AH101" i="2" s="1"/>
  <c r="H101" i="2"/>
  <c r="M101" i="2"/>
  <c r="AF101" i="2" s="1"/>
  <c r="R100" i="2"/>
  <c r="AH100" i="2" s="1"/>
  <c r="H100" i="2"/>
  <c r="M100" i="2"/>
  <c r="AF100" i="2" s="1"/>
  <c r="R99" i="2"/>
  <c r="AH99" i="2" s="1"/>
  <c r="H99" i="2"/>
  <c r="M99" i="2"/>
  <c r="AF99" i="2" s="1"/>
  <c r="R98" i="2"/>
  <c r="AH98" i="2" s="1"/>
  <c r="H98" i="2"/>
  <c r="M98" i="2"/>
  <c r="AF98" i="2" s="1"/>
  <c r="R97" i="2"/>
  <c r="AH97" i="2" s="1"/>
  <c r="H97" i="2"/>
  <c r="M97" i="2"/>
  <c r="AF97" i="2" s="1"/>
  <c r="R96" i="2"/>
  <c r="AH96" i="2" s="1"/>
  <c r="H96" i="2"/>
  <c r="M96" i="2"/>
  <c r="AF96" i="2" s="1"/>
  <c r="R95" i="2"/>
  <c r="AH95" i="2" s="1"/>
  <c r="H95" i="2"/>
  <c r="M95" i="2"/>
  <c r="AF95" i="2" s="1"/>
  <c r="R94" i="2"/>
  <c r="AH94" i="2" s="1"/>
  <c r="H94" i="2"/>
  <c r="M94" i="2"/>
  <c r="AF94" i="2" s="1"/>
  <c r="R93" i="2"/>
  <c r="AH93" i="2" s="1"/>
  <c r="H93" i="2"/>
  <c r="M93" i="2"/>
  <c r="AF93" i="2" s="1"/>
  <c r="R92" i="2"/>
  <c r="AH92" i="2" s="1"/>
  <c r="H92" i="2"/>
  <c r="M92" i="2"/>
  <c r="AF92" i="2" s="1"/>
  <c r="R91" i="2"/>
  <c r="AH91" i="2" s="1"/>
  <c r="H91" i="2"/>
  <c r="M91" i="2"/>
  <c r="AF91" i="2" s="1"/>
  <c r="R90" i="2"/>
  <c r="AH90" i="2" s="1"/>
  <c r="H90" i="2"/>
  <c r="M90" i="2"/>
  <c r="AF90" i="2" s="1"/>
  <c r="R89" i="2"/>
  <c r="AH89" i="2" s="1"/>
  <c r="H89" i="2"/>
  <c r="M89" i="2"/>
  <c r="AF89" i="2" s="1"/>
  <c r="R88" i="2"/>
  <c r="AH88" i="2" s="1"/>
  <c r="H88" i="2"/>
  <c r="M88" i="2"/>
  <c r="AF88" i="2" s="1"/>
  <c r="R87" i="2"/>
  <c r="AH87" i="2" s="1"/>
  <c r="H87" i="2"/>
  <c r="M87" i="2"/>
  <c r="AF87" i="2" s="1"/>
  <c r="R86" i="2"/>
  <c r="AH86" i="2" s="1"/>
  <c r="H86" i="2"/>
  <c r="M86" i="2"/>
  <c r="AF86" i="2" s="1"/>
  <c r="R85" i="2"/>
  <c r="AH85" i="2" s="1"/>
  <c r="H85" i="2"/>
  <c r="M85" i="2"/>
  <c r="AF85" i="2" s="1"/>
  <c r="R84" i="2"/>
  <c r="AH84" i="2" s="1"/>
  <c r="H84" i="2"/>
  <c r="M84" i="2"/>
  <c r="AF84" i="2" s="1"/>
  <c r="R83" i="2"/>
  <c r="H83" i="2"/>
  <c r="M83" i="2"/>
  <c r="AF83" i="2" s="1"/>
  <c r="R82" i="2"/>
  <c r="H82" i="2"/>
  <c r="M82" i="2"/>
  <c r="AF82" i="2" s="1"/>
  <c r="R81" i="2"/>
  <c r="H81" i="2"/>
  <c r="M81" i="2"/>
  <c r="AF81" i="2" s="1"/>
  <c r="R80" i="2"/>
  <c r="H80" i="2"/>
  <c r="M80" i="2"/>
  <c r="AF80" i="2" s="1"/>
  <c r="R79" i="2"/>
  <c r="H79" i="2"/>
  <c r="M79" i="2"/>
  <c r="AF79" i="2" s="1"/>
  <c r="R78" i="2"/>
  <c r="AH78" i="2" s="1"/>
  <c r="V78" i="2"/>
  <c r="AP78" i="2" s="1"/>
  <c r="H78" i="2"/>
  <c r="M78" i="2"/>
  <c r="AF78" i="2" s="1"/>
  <c r="R77" i="2"/>
  <c r="AH77" i="2" s="1"/>
  <c r="V77" i="2"/>
  <c r="AP77" i="2" s="1"/>
  <c r="H77" i="2"/>
  <c r="M77" i="2"/>
  <c r="AF77" i="2" s="1"/>
  <c r="R76" i="2"/>
  <c r="AH76" i="2" s="1"/>
  <c r="V76" i="2"/>
  <c r="AP76" i="2" s="1"/>
  <c r="H76" i="2"/>
  <c r="M76" i="2"/>
  <c r="AF76" i="2" s="1"/>
  <c r="R75" i="2"/>
  <c r="AH75" i="2" s="1"/>
  <c r="V75" i="2"/>
  <c r="AP75" i="2" s="1"/>
  <c r="H75" i="2"/>
  <c r="M75" i="2"/>
  <c r="AF75" i="2" s="1"/>
  <c r="R74" i="2"/>
  <c r="AH74" i="2" s="1"/>
  <c r="V74" i="2"/>
  <c r="AP74" i="2" s="1"/>
  <c r="H74" i="2"/>
  <c r="M74" i="2"/>
  <c r="AF74" i="2" s="1"/>
  <c r="R73" i="2"/>
  <c r="AH73" i="2" s="1"/>
  <c r="V73" i="2"/>
  <c r="AP73" i="2" s="1"/>
  <c r="H73" i="2"/>
  <c r="M73" i="2"/>
  <c r="AF73" i="2" s="1"/>
  <c r="R72" i="2"/>
  <c r="AH72" i="2" s="1"/>
  <c r="V72" i="2"/>
  <c r="AP72" i="2" s="1"/>
  <c r="H72" i="2"/>
  <c r="M72" i="2"/>
  <c r="AF72" i="2" s="1"/>
  <c r="R71" i="2"/>
  <c r="AH71" i="2" s="1"/>
  <c r="V71" i="2"/>
  <c r="AP71" i="2" s="1"/>
  <c r="H71" i="2"/>
  <c r="M71" i="2"/>
  <c r="AF71" i="2" s="1"/>
  <c r="R70" i="2"/>
  <c r="AH70" i="2" s="1"/>
  <c r="V70" i="2"/>
  <c r="AP70" i="2" s="1"/>
  <c r="H70" i="2"/>
  <c r="M70" i="2"/>
  <c r="AF70" i="2" s="1"/>
  <c r="R69" i="2"/>
  <c r="AH69" i="2" s="1"/>
  <c r="V69" i="2"/>
  <c r="AP69" i="2" s="1"/>
  <c r="H69" i="2"/>
  <c r="M69" i="2"/>
  <c r="AF69" i="2" s="1"/>
  <c r="R68" i="2"/>
  <c r="AH68" i="2" s="1"/>
  <c r="V68" i="2"/>
  <c r="AP68" i="2" s="1"/>
  <c r="H68" i="2"/>
  <c r="M68" i="2"/>
  <c r="AF68" i="2" s="1"/>
  <c r="R67" i="2"/>
  <c r="AH67" i="2" s="1"/>
  <c r="V67" i="2"/>
  <c r="AP67" i="2" s="1"/>
  <c r="H67" i="2"/>
  <c r="M67" i="2"/>
  <c r="AF67" i="2" s="1"/>
  <c r="R66" i="2"/>
  <c r="AH66" i="2" s="1"/>
  <c r="V66" i="2"/>
  <c r="AP66" i="2" s="1"/>
  <c r="H66" i="2"/>
  <c r="M66" i="2"/>
  <c r="AF66" i="2" s="1"/>
  <c r="R65" i="2"/>
  <c r="AH65" i="2" s="1"/>
  <c r="V65" i="2"/>
  <c r="AP65" i="2" s="1"/>
  <c r="H65" i="2"/>
  <c r="M65" i="2"/>
  <c r="AF65" i="2" s="1"/>
  <c r="R64" i="2"/>
  <c r="AH64" i="2" s="1"/>
  <c r="V64" i="2"/>
  <c r="AP64" i="2" s="1"/>
  <c r="H64" i="2"/>
  <c r="M64" i="2"/>
  <c r="AF64" i="2" s="1"/>
  <c r="R63" i="2"/>
  <c r="AH63" i="2" s="1"/>
  <c r="V63" i="2"/>
  <c r="AP63" i="2" s="1"/>
  <c r="H63" i="2"/>
  <c r="M63" i="2"/>
  <c r="AF63" i="2" s="1"/>
  <c r="R62" i="2"/>
  <c r="AH62" i="2" s="1"/>
  <c r="V62" i="2"/>
  <c r="AP62" i="2" s="1"/>
  <c r="H62" i="2"/>
  <c r="M62" i="2"/>
  <c r="AF62" i="2" s="1"/>
  <c r="R61" i="2"/>
  <c r="AH61" i="2" s="1"/>
  <c r="V61" i="2"/>
  <c r="AP61" i="2" s="1"/>
  <c r="H61" i="2"/>
  <c r="M61" i="2"/>
  <c r="AF61" i="2" s="1"/>
  <c r="R60" i="2"/>
  <c r="AH60" i="2" s="1"/>
  <c r="V60" i="2"/>
  <c r="AP60" i="2" s="1"/>
  <c r="H60" i="2"/>
  <c r="M60" i="2"/>
  <c r="AF60" i="2" s="1"/>
  <c r="R59" i="2"/>
  <c r="AH59" i="2" s="1"/>
  <c r="V59" i="2"/>
  <c r="AP59" i="2" s="1"/>
  <c r="H59" i="2"/>
  <c r="M59" i="2"/>
  <c r="AF59" i="2" s="1"/>
  <c r="R58" i="2"/>
  <c r="AH58" i="2" s="1"/>
  <c r="V58" i="2"/>
  <c r="AP58" i="2" s="1"/>
  <c r="H58" i="2"/>
  <c r="M58" i="2"/>
  <c r="AF58" i="2" s="1"/>
  <c r="R57" i="2"/>
  <c r="AH57" i="2" s="1"/>
  <c r="V57" i="2"/>
  <c r="AP57" i="2" s="1"/>
  <c r="H57" i="2"/>
  <c r="M57" i="2"/>
  <c r="AF57" i="2" s="1"/>
  <c r="R56" i="2"/>
  <c r="AH56" i="2" s="1"/>
  <c r="V56" i="2"/>
  <c r="AP56" i="2" s="1"/>
  <c r="H56" i="2"/>
  <c r="M56" i="2"/>
  <c r="AF56" i="2" s="1"/>
  <c r="R55" i="2"/>
  <c r="AH55" i="2" s="1"/>
  <c r="V55" i="2"/>
  <c r="AP55" i="2" s="1"/>
  <c r="H55" i="2"/>
  <c r="M55" i="2"/>
  <c r="AF55" i="2" s="1"/>
  <c r="R54" i="2"/>
  <c r="AH54" i="2" s="1"/>
  <c r="V54" i="2"/>
  <c r="AP54" i="2" s="1"/>
  <c r="H54" i="2"/>
  <c r="M54" i="2"/>
  <c r="AF54" i="2" s="1"/>
  <c r="R53" i="2"/>
  <c r="AH53" i="2" s="1"/>
  <c r="V53" i="2"/>
  <c r="AP53" i="2" s="1"/>
  <c r="H53" i="2"/>
  <c r="M53" i="2"/>
  <c r="AF53" i="2" s="1"/>
  <c r="R52" i="2"/>
  <c r="AH52" i="2" s="1"/>
  <c r="V52" i="2"/>
  <c r="AP52" i="2" s="1"/>
  <c r="H52" i="2"/>
  <c r="M52" i="2"/>
  <c r="AF52" i="2" s="1"/>
  <c r="R51" i="2"/>
  <c r="AH51" i="2" s="1"/>
  <c r="V51" i="2"/>
  <c r="AP51" i="2" s="1"/>
  <c r="H51" i="2"/>
  <c r="M51" i="2"/>
  <c r="AF51" i="2" s="1"/>
  <c r="R50" i="2"/>
  <c r="AH50" i="2" s="1"/>
  <c r="V50" i="2"/>
  <c r="AP50" i="2" s="1"/>
  <c r="H50" i="2"/>
  <c r="M50" i="2"/>
  <c r="AF50" i="2" s="1"/>
  <c r="R49" i="2"/>
  <c r="AH49" i="2" s="1"/>
  <c r="V49" i="2"/>
  <c r="AP49" i="2" s="1"/>
  <c r="H49" i="2"/>
  <c r="M49" i="2"/>
  <c r="AF49" i="2" s="1"/>
  <c r="R48" i="2"/>
  <c r="AH48" i="2" s="1"/>
  <c r="V48" i="2"/>
  <c r="AP48" i="2" s="1"/>
  <c r="H48" i="2"/>
  <c r="M48" i="2"/>
  <c r="AF48" i="2" s="1"/>
  <c r="R47" i="2"/>
  <c r="AH47" i="2" s="1"/>
  <c r="V47" i="2"/>
  <c r="AP47" i="2" s="1"/>
  <c r="H47" i="2"/>
  <c r="M47" i="2"/>
  <c r="AF47" i="2" s="1"/>
  <c r="R46" i="2"/>
  <c r="AH46" i="2" s="1"/>
  <c r="V46" i="2"/>
  <c r="AP46" i="2" s="1"/>
  <c r="H46" i="2"/>
  <c r="M46" i="2"/>
  <c r="AF46" i="2" s="1"/>
  <c r="R45" i="2"/>
  <c r="AH45" i="2" s="1"/>
  <c r="V45" i="2"/>
  <c r="AP45" i="2" s="1"/>
  <c r="H45" i="2"/>
  <c r="M45" i="2"/>
  <c r="AF45" i="2" s="1"/>
  <c r="R44" i="2"/>
  <c r="AH44" i="2" s="1"/>
  <c r="V44" i="2"/>
  <c r="AP44" i="2" s="1"/>
  <c r="H44" i="2"/>
  <c r="M44" i="2"/>
  <c r="AF44" i="2" s="1"/>
  <c r="R43" i="2"/>
  <c r="AH43" i="2" s="1"/>
  <c r="V43" i="2"/>
  <c r="AP43" i="2" s="1"/>
  <c r="H43" i="2"/>
  <c r="M43" i="2"/>
  <c r="AF43" i="2" s="1"/>
  <c r="R42" i="2"/>
  <c r="AH42" i="2" s="1"/>
  <c r="V42" i="2"/>
  <c r="AP42" i="2" s="1"/>
  <c r="H42" i="2"/>
  <c r="M42" i="2"/>
  <c r="AF42" i="2" s="1"/>
  <c r="R39" i="2"/>
  <c r="AH39" i="2" s="1"/>
  <c r="V39" i="2"/>
  <c r="AP39" i="2" s="1"/>
  <c r="H39" i="2"/>
  <c r="M39" i="2"/>
  <c r="AF39" i="2" s="1"/>
  <c r="R38" i="2"/>
  <c r="AH38" i="2" s="1"/>
  <c r="V38" i="2"/>
  <c r="AP38" i="2" s="1"/>
  <c r="H38" i="2"/>
  <c r="M38" i="2"/>
  <c r="AF38" i="2" s="1"/>
  <c r="R37" i="2"/>
  <c r="AH37" i="2" s="1"/>
  <c r="V37" i="2"/>
  <c r="AP37" i="2" s="1"/>
  <c r="H37" i="2"/>
  <c r="M37" i="2"/>
  <c r="AF37" i="2" s="1"/>
  <c r="R36" i="2"/>
  <c r="AH36" i="2" s="1"/>
  <c r="V36" i="2"/>
  <c r="AP36" i="2" s="1"/>
  <c r="H36" i="2"/>
  <c r="M36" i="2"/>
  <c r="AF36" i="2" s="1"/>
  <c r="R35" i="2"/>
  <c r="AH35" i="2" s="1"/>
  <c r="V35" i="2"/>
  <c r="AP35" i="2" s="1"/>
  <c r="H35" i="2"/>
  <c r="M35" i="2"/>
  <c r="AF35" i="2" s="1"/>
  <c r="R34" i="2"/>
  <c r="AH34" i="2" s="1"/>
  <c r="V34" i="2"/>
  <c r="AP34" i="2" s="1"/>
  <c r="H34" i="2"/>
  <c r="M34" i="2"/>
  <c r="AF34" i="2" s="1"/>
  <c r="R33" i="2"/>
  <c r="AH33" i="2" s="1"/>
  <c r="V33" i="2"/>
  <c r="AP33" i="2" s="1"/>
  <c r="H33" i="2"/>
  <c r="M33" i="2"/>
  <c r="AF33" i="2" s="1"/>
  <c r="R32" i="2"/>
  <c r="AH32" i="2" s="1"/>
  <c r="V32" i="2"/>
  <c r="AP32" i="2" s="1"/>
  <c r="H32" i="2"/>
  <c r="M32" i="2"/>
  <c r="AF32" i="2" s="1"/>
  <c r="R29" i="2"/>
  <c r="AH29" i="2" s="1"/>
  <c r="V29" i="2"/>
  <c r="AP29" i="2" s="1"/>
  <c r="H29" i="2"/>
  <c r="M29" i="2"/>
  <c r="AF29" i="2" s="1"/>
  <c r="R28" i="2"/>
  <c r="AH28" i="2" s="1"/>
  <c r="V28" i="2"/>
  <c r="AP28" i="2" s="1"/>
  <c r="H28" i="2"/>
  <c r="M28" i="2"/>
  <c r="AF28" i="2" s="1"/>
  <c r="R27" i="2"/>
  <c r="AH27" i="2" s="1"/>
  <c r="V27" i="2"/>
  <c r="AP27" i="2" s="1"/>
  <c r="H27" i="2"/>
  <c r="M27" i="2"/>
  <c r="AF27" i="2" s="1"/>
  <c r="R26" i="2"/>
  <c r="AH26" i="2" s="1"/>
  <c r="V26" i="2"/>
  <c r="AP26" i="2" s="1"/>
  <c r="H26" i="2"/>
  <c r="M26" i="2"/>
  <c r="AF26" i="2" s="1"/>
  <c r="R23" i="2"/>
  <c r="AH23" i="2" s="1"/>
  <c r="V23" i="2"/>
  <c r="AP23" i="2" s="1"/>
  <c r="H23" i="2"/>
  <c r="M23" i="2"/>
  <c r="AF23" i="2" s="1"/>
  <c r="R22" i="2"/>
  <c r="AH22" i="2" s="1"/>
  <c r="V22" i="2"/>
  <c r="AP22" i="2" s="1"/>
  <c r="H22" i="2"/>
  <c r="M22" i="2"/>
  <c r="AF22" i="2" s="1"/>
  <c r="R21" i="2"/>
  <c r="AH21" i="2" s="1"/>
  <c r="V21" i="2"/>
  <c r="AP21" i="2" s="1"/>
  <c r="H21" i="2"/>
  <c r="M21" i="2"/>
  <c r="AF21" i="2" s="1"/>
  <c r="R20" i="2"/>
  <c r="AH20" i="2" s="1"/>
  <c r="V20" i="2"/>
  <c r="AP20" i="2" s="1"/>
  <c r="H20" i="2"/>
  <c r="M20" i="2"/>
  <c r="AF20" i="2" s="1"/>
  <c r="R19" i="2"/>
  <c r="AH19" i="2" s="1"/>
  <c r="V19" i="2"/>
  <c r="AP19" i="2" s="1"/>
  <c r="H19" i="2"/>
  <c r="M19" i="2"/>
  <c r="AF19" i="2" s="1"/>
  <c r="R18" i="2"/>
  <c r="AH18" i="2" s="1"/>
  <c r="V18" i="2"/>
  <c r="AP18" i="2" s="1"/>
  <c r="H18" i="2"/>
  <c r="M18" i="2"/>
  <c r="AF18" i="2" s="1"/>
  <c r="R17" i="2"/>
  <c r="AH17" i="2" s="1"/>
  <c r="V17" i="2"/>
  <c r="AP17" i="2" s="1"/>
  <c r="H17" i="2"/>
  <c r="M17" i="2"/>
  <c r="AF17" i="2" s="1"/>
  <c r="R16" i="2"/>
  <c r="AH16" i="2" s="1"/>
  <c r="V16" i="2"/>
  <c r="AP16" i="2" s="1"/>
  <c r="H16" i="2"/>
  <c r="M16" i="2"/>
  <c r="AF16" i="2" s="1"/>
  <c r="R15" i="2"/>
  <c r="AH15" i="2" s="1"/>
  <c r="V15" i="2"/>
  <c r="AP15" i="2" s="1"/>
  <c r="H15" i="2"/>
  <c r="M15" i="2"/>
  <c r="AF15" i="2" s="1"/>
  <c r="R14" i="2"/>
  <c r="AH14" i="2" s="1"/>
  <c r="V14" i="2"/>
  <c r="AP14" i="2" s="1"/>
  <c r="H14" i="2"/>
  <c r="M14" i="2"/>
  <c r="AF14" i="2" s="1"/>
  <c r="R11" i="2"/>
  <c r="V11" i="2"/>
  <c r="H11" i="2"/>
  <c r="M11" i="2"/>
  <c r="R10" i="2"/>
  <c r="AH10" i="2" s="1"/>
  <c r="V10" i="2"/>
  <c r="AP10" i="2" s="1"/>
  <c r="H10" i="2"/>
  <c r="M10" i="2"/>
  <c r="AF10" i="2" s="1"/>
  <c r="R7" i="2"/>
  <c r="AH7" i="2" s="1"/>
  <c r="V7" i="2"/>
  <c r="AP7" i="2" s="1"/>
  <c r="M7" i="2"/>
  <c r="AF7" i="2" s="1"/>
  <c r="H7" i="2"/>
  <c r="AD88" i="2" l="1"/>
  <c r="AB88" i="2"/>
  <c r="AD92" i="2"/>
  <c r="AB92" i="2"/>
  <c r="AD96" i="2"/>
  <c r="AB96" i="2"/>
  <c r="AD112" i="2"/>
  <c r="AB112" i="2"/>
  <c r="AB130" i="2"/>
  <c r="AD130" i="2"/>
  <c r="AB134" i="2"/>
  <c r="AD134" i="2"/>
  <c r="AB81" i="2"/>
  <c r="AD81" i="2"/>
  <c r="AH82" i="2"/>
  <c r="V82" i="2"/>
  <c r="AP82" i="2" s="1"/>
  <c r="AB85" i="2"/>
  <c r="AD85" i="2"/>
  <c r="AB89" i="2"/>
  <c r="AD89" i="2"/>
  <c r="AD93" i="2"/>
  <c r="AB93" i="2"/>
  <c r="AB97" i="2"/>
  <c r="AD97" i="2"/>
  <c r="AD101" i="2"/>
  <c r="AB101" i="2"/>
  <c r="AB105" i="2"/>
  <c r="AD105" i="2"/>
  <c r="AD109" i="2"/>
  <c r="AB109" i="2"/>
  <c r="AB113" i="2"/>
  <c r="AD113" i="2"/>
  <c r="AB123" i="2"/>
  <c r="AD123" i="2"/>
  <c r="AB127" i="2"/>
  <c r="AD127" i="2"/>
  <c r="AB135" i="2"/>
  <c r="AD135" i="2"/>
  <c r="AB139" i="2"/>
  <c r="AD139" i="2"/>
  <c r="AB143" i="2"/>
  <c r="AD143" i="2"/>
  <c r="AD117" i="2"/>
  <c r="AD118" i="2"/>
  <c r="AB80" i="2"/>
  <c r="AD80" i="2"/>
  <c r="AD104" i="2"/>
  <c r="AB104" i="2"/>
  <c r="AD120" i="2"/>
  <c r="AB120" i="2"/>
  <c r="AB142" i="2"/>
  <c r="AD142" i="2"/>
  <c r="AD10" i="2"/>
  <c r="AE10" i="2"/>
  <c r="AD11" i="2"/>
  <c r="AE11" i="2"/>
  <c r="AI11" i="2"/>
  <c r="AD14" i="2"/>
  <c r="AI14" i="2"/>
  <c r="AE14" i="2"/>
  <c r="AD15" i="2"/>
  <c r="AI15" i="2"/>
  <c r="AD16" i="2"/>
  <c r="AE16" i="2"/>
  <c r="AI16" i="2"/>
  <c r="AD17" i="2"/>
  <c r="AE17" i="2"/>
  <c r="AD18" i="2"/>
  <c r="AI18" i="2"/>
  <c r="AE18" i="2"/>
  <c r="AD19" i="2"/>
  <c r="AI19" i="2"/>
  <c r="AE19" i="2"/>
  <c r="AD20" i="2"/>
  <c r="AE20" i="2"/>
  <c r="AI20" i="2"/>
  <c r="AD21" i="2"/>
  <c r="AE21" i="2"/>
  <c r="AI21" i="2"/>
  <c r="AD22" i="2"/>
  <c r="AI22" i="2"/>
  <c r="AE22" i="2"/>
  <c r="AD23" i="2"/>
  <c r="AI23" i="2"/>
  <c r="AD26" i="2"/>
  <c r="AE26" i="2"/>
  <c r="AI26" i="2"/>
  <c r="AD27" i="2"/>
  <c r="AE27" i="2"/>
  <c r="AD28" i="2"/>
  <c r="AI28" i="2"/>
  <c r="AE28" i="2"/>
  <c r="AD29" i="2"/>
  <c r="AI29" i="2"/>
  <c r="AE29" i="2"/>
  <c r="AD32" i="2"/>
  <c r="AE32" i="2"/>
  <c r="AI32" i="2"/>
  <c r="AD33" i="2"/>
  <c r="AE33" i="2"/>
  <c r="AI33" i="2"/>
  <c r="AD34" i="2"/>
  <c r="AI34" i="2"/>
  <c r="AE34" i="2"/>
  <c r="AD35" i="2"/>
  <c r="AI35" i="2"/>
  <c r="AD36" i="2"/>
  <c r="AE36" i="2"/>
  <c r="AI36" i="2"/>
  <c r="AD37" i="2"/>
  <c r="AE37" i="2"/>
  <c r="AD38" i="2"/>
  <c r="AI38" i="2"/>
  <c r="AE38" i="2"/>
  <c r="AD39" i="2"/>
  <c r="AI39" i="2"/>
  <c r="AE39" i="2"/>
  <c r="AD42" i="2"/>
  <c r="AE42" i="2"/>
  <c r="AI42" i="2"/>
  <c r="AD43" i="2"/>
  <c r="AE43" i="2"/>
  <c r="AI43" i="2"/>
  <c r="AD44" i="2"/>
  <c r="AI44" i="2"/>
  <c r="AE44" i="2"/>
  <c r="AD45" i="2"/>
  <c r="AI45" i="2"/>
  <c r="AD46" i="2"/>
  <c r="AE46" i="2"/>
  <c r="AI46" i="2"/>
  <c r="AD47" i="2"/>
  <c r="AE47" i="2"/>
  <c r="AD48" i="2"/>
  <c r="AI48" i="2"/>
  <c r="AE48" i="2"/>
  <c r="AD49" i="2"/>
  <c r="AI49" i="2"/>
  <c r="AE49" i="2"/>
  <c r="AD50" i="2"/>
  <c r="AE50" i="2"/>
  <c r="AI50" i="2"/>
  <c r="AD51" i="2"/>
  <c r="AE51" i="2"/>
  <c r="AI51" i="2"/>
  <c r="AD52" i="2"/>
  <c r="AI52" i="2"/>
  <c r="AE52" i="2"/>
  <c r="AD53" i="2"/>
  <c r="AI53" i="2"/>
  <c r="AD54" i="2"/>
  <c r="AE54" i="2"/>
  <c r="AI54" i="2"/>
  <c r="AD55" i="2"/>
  <c r="AE55" i="2"/>
  <c r="AD56" i="2"/>
  <c r="AI56" i="2"/>
  <c r="AE56" i="2"/>
  <c r="AD57" i="2"/>
  <c r="AI57" i="2"/>
  <c r="AE57" i="2"/>
  <c r="AD58" i="2"/>
  <c r="AE58" i="2"/>
  <c r="AI58" i="2"/>
  <c r="AD59" i="2"/>
  <c r="AE59" i="2"/>
  <c r="AI59" i="2"/>
  <c r="AD60" i="2"/>
  <c r="AI60" i="2"/>
  <c r="AE60" i="2"/>
  <c r="AD61" i="2"/>
  <c r="AI61" i="2"/>
  <c r="AD62" i="2"/>
  <c r="AE62" i="2"/>
  <c r="AI62" i="2"/>
  <c r="AD63" i="2"/>
  <c r="AE63" i="2"/>
  <c r="AD64" i="2"/>
  <c r="AI64" i="2"/>
  <c r="AE64" i="2"/>
  <c r="AD65" i="2"/>
  <c r="AI65" i="2"/>
  <c r="AE65" i="2"/>
  <c r="AD66" i="2"/>
  <c r="AE66" i="2"/>
  <c r="AI66" i="2"/>
  <c r="AD67" i="2"/>
  <c r="AE67" i="2"/>
  <c r="AI67" i="2"/>
  <c r="AD68" i="2"/>
  <c r="AI68" i="2"/>
  <c r="AE68" i="2"/>
  <c r="AD69" i="2"/>
  <c r="AI69" i="2"/>
  <c r="AD70" i="2"/>
  <c r="AE70" i="2"/>
  <c r="AI70" i="2"/>
  <c r="AI71" i="2"/>
  <c r="AE71" i="2"/>
  <c r="AB72" i="2"/>
  <c r="AD72" i="2"/>
  <c r="AB73" i="2"/>
  <c r="AD73" i="2"/>
  <c r="AD74" i="2"/>
  <c r="AB74" i="2"/>
  <c r="AD75" i="2"/>
  <c r="AB75" i="2"/>
  <c r="AB76" i="2"/>
  <c r="AD76" i="2"/>
  <c r="AB77" i="2"/>
  <c r="AD77" i="2"/>
  <c r="AD78" i="2"/>
  <c r="AB78" i="2"/>
  <c r="AD79" i="2"/>
  <c r="AB79" i="2"/>
  <c r="AH80" i="2"/>
  <c r="V80" i="2"/>
  <c r="AP80" i="2" s="1"/>
  <c r="AD83" i="2"/>
  <c r="AB83" i="2"/>
  <c r="AD87" i="2"/>
  <c r="AB87" i="2"/>
  <c r="AB91" i="2"/>
  <c r="AD91" i="2"/>
  <c r="AD95" i="2"/>
  <c r="AB95" i="2"/>
  <c r="AB99" i="2"/>
  <c r="AD99" i="2"/>
  <c r="AD103" i="2"/>
  <c r="AB103" i="2"/>
  <c r="AB107" i="2"/>
  <c r="AD107" i="2"/>
  <c r="AD111" i="2"/>
  <c r="AB111" i="2"/>
  <c r="AB115" i="2"/>
  <c r="AD115" i="2"/>
  <c r="AD119" i="2"/>
  <c r="AB119" i="2"/>
  <c r="AD125" i="2"/>
  <c r="AB125" i="2"/>
  <c r="AD133" i="2"/>
  <c r="AB133" i="2"/>
  <c r="AD137" i="2"/>
  <c r="AB137" i="2"/>
  <c r="AD141" i="2"/>
  <c r="AB141" i="2"/>
  <c r="AH81" i="2"/>
  <c r="V81" i="2"/>
  <c r="AP81" i="2" s="1"/>
  <c r="AB84" i="2"/>
  <c r="AD84" i="2"/>
  <c r="AD100" i="2"/>
  <c r="AB100" i="2"/>
  <c r="AD108" i="2"/>
  <c r="AB108" i="2"/>
  <c r="AD116" i="2"/>
  <c r="AB116" i="2"/>
  <c r="AB126" i="2"/>
  <c r="AD126" i="2"/>
  <c r="AB138" i="2"/>
  <c r="AD138" i="2"/>
  <c r="AH79" i="2"/>
  <c r="V79" i="2"/>
  <c r="AP79" i="2" s="1"/>
  <c r="AD82" i="2"/>
  <c r="AB82" i="2"/>
  <c r="AH83" i="2"/>
  <c r="V83" i="2"/>
  <c r="AP83" i="2" s="1"/>
  <c r="AD86" i="2"/>
  <c r="AB86" i="2"/>
  <c r="AB90" i="2"/>
  <c r="AD90" i="2"/>
  <c r="AB94" i="2"/>
  <c r="AD94" i="2"/>
  <c r="AB98" i="2"/>
  <c r="AD98" i="2"/>
  <c r="AB102" i="2"/>
  <c r="AD102" i="2"/>
  <c r="AB106" i="2"/>
  <c r="AD106" i="2"/>
  <c r="AB110" i="2"/>
  <c r="AD110" i="2"/>
  <c r="AB114" i="2"/>
  <c r="AD114" i="2"/>
  <c r="AD124" i="2"/>
  <c r="AB124" i="2"/>
  <c r="AD128" i="2"/>
  <c r="AB128" i="2"/>
  <c r="AD132" i="2"/>
  <c r="AB132" i="2"/>
  <c r="AD136" i="2"/>
  <c r="AB136" i="2"/>
  <c r="AD140" i="2"/>
  <c r="AB140" i="2"/>
  <c r="AD144" i="2"/>
  <c r="AB144" i="2"/>
  <c r="AH145" i="2"/>
  <c r="V145" i="2"/>
  <c r="AP145" i="2" s="1"/>
  <c r="AD148" i="2"/>
  <c r="AB148" i="2"/>
  <c r="AH149" i="2"/>
  <c r="V149" i="2"/>
  <c r="AP149" i="2" s="1"/>
  <c r="AD152" i="2"/>
  <c r="AB152" i="2"/>
  <c r="AH153" i="2"/>
  <c r="V153" i="2"/>
  <c r="AP153" i="2" s="1"/>
  <c r="AD156" i="2"/>
  <c r="AB156" i="2"/>
  <c r="AH157" i="2"/>
  <c r="V157" i="2"/>
  <c r="AP157" i="2" s="1"/>
  <c r="AH162" i="2"/>
  <c r="V162" i="2"/>
  <c r="AP162" i="2" s="1"/>
  <c r="AD165" i="2"/>
  <c r="AB165" i="2"/>
  <c r="AH166" i="2"/>
  <c r="V166" i="2"/>
  <c r="AP166" i="2" s="1"/>
  <c r="AD169" i="2"/>
  <c r="AB169" i="2"/>
  <c r="AH170" i="2"/>
  <c r="V170" i="2"/>
  <c r="AP170" i="2" s="1"/>
  <c r="AD173" i="2"/>
  <c r="AB173" i="2"/>
  <c r="AH174" i="2"/>
  <c r="V174" i="2"/>
  <c r="AP174" i="2" s="1"/>
  <c r="AH178" i="2"/>
  <c r="V178" i="2"/>
  <c r="AP178" i="2" s="1"/>
  <c r="AD181" i="2"/>
  <c r="AB181" i="2"/>
  <c r="AH182" i="2"/>
  <c r="V182" i="2"/>
  <c r="AP182" i="2" s="1"/>
  <c r="AD185" i="2"/>
  <c r="AB185" i="2"/>
  <c r="AH186" i="2"/>
  <c r="V186" i="2"/>
  <c r="AP186" i="2" s="1"/>
  <c r="AD189" i="2"/>
  <c r="AB189" i="2"/>
  <c r="AH190" i="2"/>
  <c r="V190" i="2"/>
  <c r="AP190" i="2" s="1"/>
  <c r="AH194" i="2"/>
  <c r="V194" i="2"/>
  <c r="AP194" i="2" s="1"/>
  <c r="AD197" i="2"/>
  <c r="AB197" i="2"/>
  <c r="AH198" i="2"/>
  <c r="V198" i="2"/>
  <c r="AP198" i="2" s="1"/>
  <c r="AD201" i="2"/>
  <c r="AB201" i="2"/>
  <c r="AH202" i="2"/>
  <c r="V202" i="2"/>
  <c r="AP202" i="2" s="1"/>
  <c r="AD205" i="2"/>
  <c r="AB205" i="2"/>
  <c r="AH206" i="2"/>
  <c r="V206" i="2"/>
  <c r="AP206" i="2" s="1"/>
  <c r="AH210" i="2"/>
  <c r="V210" i="2"/>
  <c r="AP210" i="2" s="1"/>
  <c r="AH214" i="2"/>
  <c r="V214" i="2"/>
  <c r="AP214" i="2" s="1"/>
  <c r="AH218" i="2"/>
  <c r="V218" i="2"/>
  <c r="AP218" i="2" s="1"/>
  <c r="AH222" i="2"/>
  <c r="V222" i="2"/>
  <c r="AP222" i="2" s="1"/>
  <c r="AH226" i="2"/>
  <c r="V226" i="2"/>
  <c r="AP226" i="2" s="1"/>
  <c r="AH230" i="2"/>
  <c r="V230" i="2"/>
  <c r="AP230" i="2" s="1"/>
  <c r="AH235" i="2"/>
  <c r="V235" i="2"/>
  <c r="AP235" i="2" s="1"/>
  <c r="AH239" i="2"/>
  <c r="V239" i="2"/>
  <c r="AP239" i="2" s="1"/>
  <c r="AH243" i="2"/>
  <c r="V243" i="2"/>
  <c r="AP243" i="2" s="1"/>
  <c r="AH247" i="2"/>
  <c r="V247" i="2"/>
  <c r="AP247" i="2" s="1"/>
  <c r="AH251" i="2"/>
  <c r="V251" i="2"/>
  <c r="AP251" i="2" s="1"/>
  <c r="AH255" i="2"/>
  <c r="V255" i="2"/>
  <c r="AP255" i="2" s="1"/>
  <c r="AH259" i="2"/>
  <c r="V259" i="2"/>
  <c r="AP259" i="2" s="1"/>
  <c r="AI10" i="2"/>
  <c r="AE15" i="2"/>
  <c r="AI17" i="2"/>
  <c r="AE35" i="2"/>
  <c r="AI37" i="2"/>
  <c r="AE53" i="2"/>
  <c r="AI55" i="2"/>
  <c r="AE69" i="2"/>
  <c r="AB129" i="2"/>
  <c r="AD131" i="2"/>
  <c r="AB161" i="2"/>
  <c r="AB193" i="2"/>
  <c r="AH146" i="2"/>
  <c r="V146" i="2"/>
  <c r="AP146" i="2" s="1"/>
  <c r="AD149" i="2"/>
  <c r="AB149" i="2"/>
  <c r="AH150" i="2"/>
  <c r="V150" i="2"/>
  <c r="AP150" i="2" s="1"/>
  <c r="AH154" i="2"/>
  <c r="V154" i="2"/>
  <c r="AP154" i="2" s="1"/>
  <c r="AD157" i="2"/>
  <c r="AB157" i="2"/>
  <c r="AH158" i="2"/>
  <c r="V158" i="2"/>
  <c r="AP158" i="2" s="1"/>
  <c r="AB162" i="2"/>
  <c r="AD162" i="2"/>
  <c r="AH163" i="2"/>
  <c r="V163" i="2"/>
  <c r="AP163" i="2" s="1"/>
  <c r="AB166" i="2"/>
  <c r="AD166" i="2"/>
  <c r="AH167" i="2"/>
  <c r="V167" i="2"/>
  <c r="AP167" i="2" s="1"/>
  <c r="AB170" i="2"/>
  <c r="AD170" i="2"/>
  <c r="AH171" i="2"/>
  <c r="V171" i="2"/>
  <c r="AP171" i="2" s="1"/>
  <c r="AB174" i="2"/>
  <c r="AD174" i="2"/>
  <c r="AH175" i="2"/>
  <c r="V175" i="2"/>
  <c r="AP175" i="2" s="1"/>
  <c r="AB178" i="2"/>
  <c r="AD178" i="2"/>
  <c r="AH179" i="2"/>
  <c r="V179" i="2"/>
  <c r="AP179" i="2" s="1"/>
  <c r="AB182" i="2"/>
  <c r="AD182" i="2"/>
  <c r="AH183" i="2"/>
  <c r="V183" i="2"/>
  <c r="AP183" i="2" s="1"/>
  <c r="AB186" i="2"/>
  <c r="AD186" i="2"/>
  <c r="AH187" i="2"/>
  <c r="V187" i="2"/>
  <c r="AP187" i="2" s="1"/>
  <c r="AB190" i="2"/>
  <c r="AD190" i="2"/>
  <c r="AH191" i="2"/>
  <c r="V191" i="2"/>
  <c r="AP191" i="2" s="1"/>
  <c r="AB194" i="2"/>
  <c r="AD194" i="2"/>
  <c r="AH195" i="2"/>
  <c r="V195" i="2"/>
  <c r="AP195" i="2" s="1"/>
  <c r="AB198" i="2"/>
  <c r="AD198" i="2"/>
  <c r="AH199" i="2"/>
  <c r="V199" i="2"/>
  <c r="AP199" i="2" s="1"/>
  <c r="AB202" i="2"/>
  <c r="AD202" i="2"/>
  <c r="AH203" i="2"/>
  <c r="V203" i="2"/>
  <c r="AP203" i="2" s="1"/>
  <c r="AB206" i="2"/>
  <c r="AD206" i="2"/>
  <c r="AH207" i="2"/>
  <c r="V207" i="2"/>
  <c r="AP207" i="2" s="1"/>
  <c r="AB210" i="2"/>
  <c r="AD210" i="2"/>
  <c r="AH211" i="2"/>
  <c r="V211" i="2"/>
  <c r="AP211" i="2" s="1"/>
  <c r="AH215" i="2"/>
  <c r="V215" i="2"/>
  <c r="AP215" i="2" s="1"/>
  <c r="AH219" i="2"/>
  <c r="V219" i="2"/>
  <c r="AP219" i="2" s="1"/>
  <c r="AH223" i="2"/>
  <c r="V223" i="2"/>
  <c r="AP223" i="2" s="1"/>
  <c r="AH227" i="2"/>
  <c r="V227" i="2"/>
  <c r="AP227" i="2" s="1"/>
  <c r="AH231" i="2"/>
  <c r="V231" i="2"/>
  <c r="AP231" i="2" s="1"/>
  <c r="AH236" i="2"/>
  <c r="V236" i="2"/>
  <c r="AP236" i="2" s="1"/>
  <c r="AH240" i="2"/>
  <c r="V240" i="2"/>
  <c r="AP240" i="2" s="1"/>
  <c r="AH244" i="2"/>
  <c r="V244" i="2"/>
  <c r="AP244" i="2" s="1"/>
  <c r="AH248" i="2"/>
  <c r="V248" i="2"/>
  <c r="AP248" i="2" s="1"/>
  <c r="AH252" i="2"/>
  <c r="V252" i="2"/>
  <c r="AP252" i="2" s="1"/>
  <c r="AH256" i="2"/>
  <c r="V256" i="2"/>
  <c r="AP256" i="2" s="1"/>
  <c r="AH260" i="2"/>
  <c r="V260" i="2"/>
  <c r="AP260" i="2" s="1"/>
  <c r="V84" i="2"/>
  <c r="AP84" i="2" s="1"/>
  <c r="V85" i="2"/>
  <c r="AP85" i="2" s="1"/>
  <c r="V86" i="2"/>
  <c r="AP86" i="2" s="1"/>
  <c r="V87" i="2"/>
  <c r="AP87" i="2" s="1"/>
  <c r="V88" i="2"/>
  <c r="AP88" i="2" s="1"/>
  <c r="V89" i="2"/>
  <c r="AP89" i="2" s="1"/>
  <c r="V90" i="2"/>
  <c r="AP90" i="2" s="1"/>
  <c r="V91" i="2"/>
  <c r="AP91" i="2" s="1"/>
  <c r="V92" i="2"/>
  <c r="AP92" i="2" s="1"/>
  <c r="V93" i="2"/>
  <c r="AP93" i="2" s="1"/>
  <c r="V94" i="2"/>
  <c r="AP94" i="2" s="1"/>
  <c r="V95" i="2"/>
  <c r="AP95" i="2" s="1"/>
  <c r="V96" i="2"/>
  <c r="AP96" i="2" s="1"/>
  <c r="V97" i="2"/>
  <c r="AP97" i="2" s="1"/>
  <c r="V98" i="2"/>
  <c r="AP98" i="2" s="1"/>
  <c r="V99" i="2"/>
  <c r="AP99" i="2" s="1"/>
  <c r="V100" i="2"/>
  <c r="AP100" i="2" s="1"/>
  <c r="V101" i="2"/>
  <c r="AP101" i="2" s="1"/>
  <c r="V102" i="2"/>
  <c r="AP102" i="2" s="1"/>
  <c r="V103" i="2"/>
  <c r="AP103" i="2" s="1"/>
  <c r="V104" i="2"/>
  <c r="AP104" i="2" s="1"/>
  <c r="V105" i="2"/>
  <c r="AP105" i="2" s="1"/>
  <c r="V106" i="2"/>
  <c r="AP106" i="2" s="1"/>
  <c r="V107" i="2"/>
  <c r="AP107" i="2" s="1"/>
  <c r="V108" i="2"/>
  <c r="AP108" i="2" s="1"/>
  <c r="V109" i="2"/>
  <c r="AP109" i="2" s="1"/>
  <c r="V110" i="2"/>
  <c r="AP110" i="2" s="1"/>
  <c r="V111" i="2"/>
  <c r="AP111" i="2" s="1"/>
  <c r="V112" i="2"/>
  <c r="AP112" i="2" s="1"/>
  <c r="V113" i="2"/>
  <c r="AP113" i="2" s="1"/>
  <c r="V114" i="2"/>
  <c r="AP114" i="2" s="1"/>
  <c r="V115" i="2"/>
  <c r="AP115" i="2" s="1"/>
  <c r="V116" i="2"/>
  <c r="AP116" i="2" s="1"/>
  <c r="V117" i="2"/>
  <c r="AP117" i="2" s="1"/>
  <c r="V118" i="2"/>
  <c r="AP118" i="2" s="1"/>
  <c r="V119" i="2"/>
  <c r="AP119" i="2" s="1"/>
  <c r="V120" i="2"/>
  <c r="AP120" i="2" s="1"/>
  <c r="V123" i="2"/>
  <c r="AP123" i="2" s="1"/>
  <c r="V124" i="2"/>
  <c r="AP124" i="2" s="1"/>
  <c r="V125" i="2"/>
  <c r="AP125" i="2" s="1"/>
  <c r="V126" i="2"/>
  <c r="AP126" i="2" s="1"/>
  <c r="V127" i="2"/>
  <c r="AP127" i="2" s="1"/>
  <c r="V128" i="2"/>
  <c r="AP128" i="2" s="1"/>
  <c r="V129" i="2"/>
  <c r="AP129" i="2" s="1"/>
  <c r="V130" i="2"/>
  <c r="AP130" i="2" s="1"/>
  <c r="V131" i="2"/>
  <c r="AP131" i="2" s="1"/>
  <c r="V132" i="2"/>
  <c r="AP132" i="2" s="1"/>
  <c r="V133" i="2"/>
  <c r="AP133" i="2" s="1"/>
  <c r="V134" i="2"/>
  <c r="AP134" i="2" s="1"/>
  <c r="V135" i="2"/>
  <c r="AP135" i="2" s="1"/>
  <c r="V136" i="2"/>
  <c r="AP136" i="2" s="1"/>
  <c r="V137" i="2"/>
  <c r="AP137" i="2" s="1"/>
  <c r="V138" i="2"/>
  <c r="AP138" i="2" s="1"/>
  <c r="V139" i="2"/>
  <c r="AP139" i="2" s="1"/>
  <c r="V140" i="2"/>
  <c r="AP140" i="2" s="1"/>
  <c r="V141" i="2"/>
  <c r="AP141" i="2" s="1"/>
  <c r="V142" i="2"/>
  <c r="AP142" i="2" s="1"/>
  <c r="V143" i="2"/>
  <c r="AP143" i="2" s="1"/>
  <c r="AH144" i="2"/>
  <c r="V144" i="2"/>
  <c r="AP144" i="2" s="1"/>
  <c r="AH148" i="2"/>
  <c r="V148" i="2"/>
  <c r="AP148" i="2" s="1"/>
  <c r="AB151" i="2"/>
  <c r="AD151" i="2"/>
  <c r="AH152" i="2"/>
  <c r="V152" i="2"/>
  <c r="AP152" i="2" s="1"/>
  <c r="AH156" i="2"/>
  <c r="V156" i="2"/>
  <c r="AP156" i="2" s="1"/>
  <c r="AB159" i="2"/>
  <c r="AD159" i="2"/>
  <c r="AH161" i="2"/>
  <c r="V161" i="2"/>
  <c r="AP161" i="2" s="1"/>
  <c r="AD164" i="2"/>
  <c r="AB164" i="2"/>
  <c r="AH165" i="2"/>
  <c r="V165" i="2"/>
  <c r="AP165" i="2" s="1"/>
  <c r="AD168" i="2"/>
  <c r="AB168" i="2"/>
  <c r="AH169" i="2"/>
  <c r="V169" i="2"/>
  <c r="AP169" i="2" s="1"/>
  <c r="AD172" i="2"/>
  <c r="AB172" i="2"/>
  <c r="AH173" i="2"/>
  <c r="V173" i="2"/>
  <c r="AP173" i="2" s="1"/>
  <c r="AD176" i="2"/>
  <c r="AB176" i="2"/>
  <c r="AH177" i="2"/>
  <c r="V177" i="2"/>
  <c r="AP177" i="2" s="1"/>
  <c r="AD180" i="2"/>
  <c r="AB180" i="2"/>
  <c r="AH181" i="2"/>
  <c r="V181" i="2"/>
  <c r="AP181" i="2" s="1"/>
  <c r="AD184" i="2"/>
  <c r="AB184" i="2"/>
  <c r="AH185" i="2"/>
  <c r="V185" i="2"/>
  <c r="AP185" i="2" s="1"/>
  <c r="AD188" i="2"/>
  <c r="AB188" i="2"/>
  <c r="AH189" i="2"/>
  <c r="V189" i="2"/>
  <c r="AP189" i="2" s="1"/>
  <c r="AD192" i="2"/>
  <c r="AB192" i="2"/>
  <c r="AH193" i="2"/>
  <c r="V193" i="2"/>
  <c r="AP193" i="2" s="1"/>
  <c r="AD196" i="2"/>
  <c r="AB196" i="2"/>
  <c r="AH197" i="2"/>
  <c r="V197" i="2"/>
  <c r="AP197" i="2" s="1"/>
  <c r="AD200" i="2"/>
  <c r="AB200" i="2"/>
  <c r="AH201" i="2"/>
  <c r="V201" i="2"/>
  <c r="AP201" i="2" s="1"/>
  <c r="AD204" i="2"/>
  <c r="AB204" i="2"/>
  <c r="AH205" i="2"/>
  <c r="V205" i="2"/>
  <c r="AP205" i="2" s="1"/>
  <c r="AD208" i="2"/>
  <c r="AB208" i="2"/>
  <c r="AH209" i="2"/>
  <c r="V209" i="2"/>
  <c r="AP209" i="2" s="1"/>
  <c r="AD212" i="2"/>
  <c r="AB212" i="2"/>
  <c r="AH213" i="2"/>
  <c r="V213" i="2"/>
  <c r="AP213" i="2" s="1"/>
  <c r="AH217" i="2"/>
  <c r="V217" i="2"/>
  <c r="AP217" i="2" s="1"/>
  <c r="AH221" i="2"/>
  <c r="V221" i="2"/>
  <c r="AP221" i="2" s="1"/>
  <c r="AH225" i="2"/>
  <c r="V225" i="2"/>
  <c r="AP225" i="2" s="1"/>
  <c r="AH229" i="2"/>
  <c r="V229" i="2"/>
  <c r="AP229" i="2" s="1"/>
  <c r="AH234" i="2"/>
  <c r="V234" i="2"/>
  <c r="AP234" i="2" s="1"/>
  <c r="AH238" i="2"/>
  <c r="V238" i="2"/>
  <c r="AP238" i="2" s="1"/>
  <c r="AH242" i="2"/>
  <c r="V242" i="2"/>
  <c r="AP242" i="2" s="1"/>
  <c r="AH246" i="2"/>
  <c r="V246" i="2"/>
  <c r="AP246" i="2" s="1"/>
  <c r="AH250" i="2"/>
  <c r="V250" i="2"/>
  <c r="AP250" i="2" s="1"/>
  <c r="AH254" i="2"/>
  <c r="V254" i="2"/>
  <c r="AP254" i="2" s="1"/>
  <c r="AH258" i="2"/>
  <c r="V258" i="2"/>
  <c r="AP258" i="2" s="1"/>
  <c r="AH232" i="2"/>
  <c r="V232" i="2"/>
  <c r="AP232" i="2" s="1"/>
  <c r="AB146" i="2"/>
  <c r="AD146" i="2"/>
  <c r="AH147" i="2"/>
  <c r="V147" i="2"/>
  <c r="AP147" i="2" s="1"/>
  <c r="AB150" i="2"/>
  <c r="AD150" i="2"/>
  <c r="AH151" i="2"/>
  <c r="V151" i="2"/>
  <c r="AP151" i="2" s="1"/>
  <c r="AB154" i="2"/>
  <c r="AD154" i="2"/>
  <c r="AH155" i="2"/>
  <c r="V155" i="2"/>
  <c r="AP155" i="2" s="1"/>
  <c r="AB158" i="2"/>
  <c r="AD158" i="2"/>
  <c r="AH159" i="2"/>
  <c r="V159" i="2"/>
  <c r="AP159" i="2" s="1"/>
  <c r="AH164" i="2"/>
  <c r="V164" i="2"/>
  <c r="AP164" i="2" s="1"/>
  <c r="AB167" i="2"/>
  <c r="AD167" i="2"/>
  <c r="AH168" i="2"/>
  <c r="V168" i="2"/>
  <c r="AP168" i="2" s="1"/>
  <c r="AH172" i="2"/>
  <c r="V172" i="2"/>
  <c r="AP172" i="2" s="1"/>
  <c r="AB175" i="2"/>
  <c r="AD175" i="2"/>
  <c r="AH176" i="2"/>
  <c r="V176" i="2"/>
  <c r="AP176" i="2" s="1"/>
  <c r="AH180" i="2"/>
  <c r="V180" i="2"/>
  <c r="AP180" i="2" s="1"/>
  <c r="AB183" i="2"/>
  <c r="AD183" i="2"/>
  <c r="AH184" i="2"/>
  <c r="V184" i="2"/>
  <c r="AP184" i="2" s="1"/>
  <c r="AH188" i="2"/>
  <c r="V188" i="2"/>
  <c r="AP188" i="2" s="1"/>
  <c r="AB191" i="2"/>
  <c r="AD191" i="2"/>
  <c r="AH192" i="2"/>
  <c r="V192" i="2"/>
  <c r="AP192" i="2" s="1"/>
  <c r="AH196" i="2"/>
  <c r="V196" i="2"/>
  <c r="AP196" i="2" s="1"/>
  <c r="AB199" i="2"/>
  <c r="AD199" i="2"/>
  <c r="AH200" i="2"/>
  <c r="V200" i="2"/>
  <c r="AP200" i="2" s="1"/>
  <c r="AH204" i="2"/>
  <c r="V204" i="2"/>
  <c r="AP204" i="2" s="1"/>
  <c r="AB207" i="2"/>
  <c r="AD207" i="2"/>
  <c r="AH208" i="2"/>
  <c r="V208" i="2"/>
  <c r="AP208" i="2" s="1"/>
  <c r="AH212" i="2"/>
  <c r="V212" i="2"/>
  <c r="AP212" i="2" s="1"/>
  <c r="AH216" i="2"/>
  <c r="V216" i="2"/>
  <c r="AP216" i="2" s="1"/>
  <c r="AH220" i="2"/>
  <c r="V220" i="2"/>
  <c r="AP220" i="2" s="1"/>
  <c r="AH224" i="2"/>
  <c r="V224" i="2"/>
  <c r="AP224" i="2" s="1"/>
  <c r="AH228" i="2"/>
  <c r="V228" i="2"/>
  <c r="AP228" i="2" s="1"/>
  <c r="AH233" i="2"/>
  <c r="V233" i="2"/>
  <c r="AP233" i="2" s="1"/>
  <c r="AH237" i="2"/>
  <c r="V237" i="2"/>
  <c r="AP237" i="2" s="1"/>
  <c r="AH241" i="2"/>
  <c r="V241" i="2"/>
  <c r="AP241" i="2" s="1"/>
  <c r="AH245" i="2"/>
  <c r="V245" i="2"/>
  <c r="AP245" i="2" s="1"/>
  <c r="AH249" i="2"/>
  <c r="V249" i="2"/>
  <c r="AP249" i="2" s="1"/>
  <c r="AH253" i="2"/>
  <c r="V253" i="2"/>
  <c r="AP253" i="2" s="1"/>
  <c r="AH257" i="2"/>
  <c r="V257" i="2"/>
  <c r="AP257" i="2" s="1"/>
  <c r="AH160" i="2"/>
  <c r="V160" i="2"/>
  <c r="AP160" i="2" s="1"/>
  <c r="AB153" i="2"/>
  <c r="AD155" i="2"/>
  <c r="AD171" i="2"/>
  <c r="AD187" i="2"/>
  <c r="AD203" i="2"/>
  <c r="AB214" i="2"/>
  <c r="AD214" i="2"/>
  <c r="AD216" i="2"/>
  <c r="AB216" i="2"/>
  <c r="AB218" i="2"/>
  <c r="AD218" i="2"/>
  <c r="AD220" i="2"/>
  <c r="AB220" i="2"/>
  <c r="AB222" i="2"/>
  <c r="AD222" i="2"/>
  <c r="AD224" i="2"/>
  <c r="AB224" i="2"/>
  <c r="AB226" i="2"/>
  <c r="AD226" i="2"/>
  <c r="AD228" i="2"/>
  <c r="AB228" i="2"/>
  <c r="AB230" i="2"/>
  <c r="AD230" i="2"/>
  <c r="AB234" i="2"/>
  <c r="AD234" i="2"/>
  <c r="AD236" i="2"/>
  <c r="AB236" i="2"/>
  <c r="AB238" i="2"/>
  <c r="AD238" i="2"/>
  <c r="AD240" i="2"/>
  <c r="AB240" i="2"/>
  <c r="AB242" i="2"/>
  <c r="AD242" i="2"/>
  <c r="AI245" i="2"/>
  <c r="AE245" i="2"/>
  <c r="AI247" i="2"/>
  <c r="AE247" i="2"/>
  <c r="AI249" i="2"/>
  <c r="AE249" i="2"/>
  <c r="AI251" i="2"/>
  <c r="AE251" i="2"/>
  <c r="AI253" i="2"/>
  <c r="AE253" i="2"/>
  <c r="AI255" i="2"/>
  <c r="AE255" i="2"/>
  <c r="AI257" i="2"/>
  <c r="AE257" i="2"/>
  <c r="AI259" i="2"/>
  <c r="AE259" i="2"/>
  <c r="AD160" i="2"/>
  <c r="AB160" i="2"/>
  <c r="AD232" i="2"/>
  <c r="AB232" i="2"/>
  <c r="AB213" i="2"/>
  <c r="AD215" i="2"/>
  <c r="AB221" i="2"/>
  <c r="AD223" i="2"/>
  <c r="AB229" i="2"/>
  <c r="AD231" i="2"/>
  <c r="AB237" i="2"/>
  <c r="AD239" i="2"/>
  <c r="AD7" i="2"/>
  <c r="AB7" i="2"/>
  <c r="AE7" i="2"/>
  <c r="AI7" i="2"/>
  <c r="AN10" i="2"/>
  <c r="Z10" i="2"/>
  <c r="B11" i="2"/>
  <c r="Y10" i="2"/>
  <c r="AC10" i="2"/>
  <c r="AG10" i="2"/>
  <c r="AO10" i="2"/>
  <c r="AI72" i="2"/>
  <c r="AE72" i="2"/>
  <c r="AI73" i="2"/>
  <c r="AE73" i="2"/>
  <c r="AI74" i="2"/>
  <c r="AE74" i="2"/>
  <c r="AI75" i="2"/>
  <c r="AE75" i="2"/>
  <c r="AI76" i="2"/>
  <c r="AE76" i="2"/>
  <c r="AI77" i="2"/>
  <c r="AE77" i="2"/>
  <c r="AI78" i="2"/>
  <c r="AE78" i="2"/>
  <c r="AI79" i="2"/>
  <c r="AE79" i="2"/>
  <c r="AI80" i="2"/>
  <c r="AE80" i="2"/>
  <c r="AI81" i="2"/>
  <c r="AE81" i="2"/>
  <c r="AI82" i="2"/>
  <c r="AE82" i="2"/>
  <c r="AI83" i="2"/>
  <c r="AE83" i="2"/>
  <c r="AI84" i="2"/>
  <c r="AE84" i="2"/>
  <c r="AI85" i="2"/>
  <c r="AE85" i="2"/>
  <c r="AI86" i="2"/>
  <c r="AE86" i="2"/>
  <c r="AI87" i="2"/>
  <c r="AE87" i="2"/>
  <c r="AI88" i="2"/>
  <c r="AE88" i="2"/>
  <c r="AI89" i="2"/>
  <c r="AE89" i="2"/>
  <c r="AI90" i="2"/>
  <c r="AE90" i="2"/>
  <c r="AI91" i="2"/>
  <c r="AE91" i="2"/>
  <c r="AI92" i="2"/>
  <c r="AE92" i="2"/>
  <c r="AI93" i="2"/>
  <c r="AE93" i="2"/>
  <c r="AI94" i="2"/>
  <c r="AE94" i="2"/>
  <c r="AI95" i="2"/>
  <c r="AE95" i="2"/>
  <c r="AI96" i="2"/>
  <c r="AE96" i="2"/>
  <c r="AI97" i="2"/>
  <c r="AE97" i="2"/>
  <c r="AI98" i="2"/>
  <c r="AE98" i="2"/>
  <c r="AI99" i="2"/>
  <c r="AE99" i="2"/>
  <c r="AI100" i="2"/>
  <c r="AE100" i="2"/>
  <c r="AI101" i="2"/>
  <c r="AE101" i="2"/>
  <c r="AI102" i="2"/>
  <c r="AE102" i="2"/>
  <c r="AI103" i="2"/>
  <c r="AE103" i="2"/>
  <c r="AI104" i="2"/>
  <c r="AE104" i="2"/>
  <c r="AI105" i="2"/>
  <c r="AE105" i="2"/>
  <c r="AI106" i="2"/>
  <c r="AE106" i="2"/>
  <c r="AI107" i="2"/>
  <c r="AE107" i="2"/>
  <c r="AI108" i="2"/>
  <c r="AE108" i="2"/>
  <c r="AI109" i="2"/>
  <c r="AE109" i="2"/>
  <c r="AI110" i="2"/>
  <c r="AE110" i="2"/>
  <c r="AI111" i="2"/>
  <c r="AE111" i="2"/>
  <c r="AI112" i="2"/>
  <c r="AE112" i="2"/>
  <c r="AI113" i="2"/>
  <c r="AE113" i="2"/>
  <c r="AI114" i="2"/>
  <c r="AE114" i="2"/>
  <c r="AI115" i="2"/>
  <c r="AE115" i="2"/>
  <c r="AI116" i="2"/>
  <c r="AE116" i="2"/>
  <c r="AI117" i="2"/>
  <c r="AE117" i="2"/>
  <c r="AI118" i="2"/>
  <c r="AE118" i="2"/>
  <c r="AI119" i="2"/>
  <c r="AE119" i="2"/>
  <c r="AI120" i="2"/>
  <c r="AE120" i="2"/>
  <c r="AI123" i="2"/>
  <c r="AE123" i="2"/>
  <c r="AI124" i="2"/>
  <c r="AE124" i="2"/>
  <c r="AI125" i="2"/>
  <c r="AE125" i="2"/>
  <c r="AI126" i="2"/>
  <c r="AE126" i="2"/>
  <c r="AI127" i="2"/>
  <c r="AE127" i="2"/>
  <c r="AI128" i="2"/>
  <c r="AE128" i="2"/>
  <c r="AI129" i="2"/>
  <c r="AE129" i="2"/>
  <c r="AI130" i="2"/>
  <c r="AE130" i="2"/>
  <c r="AI131" i="2"/>
  <c r="AE131" i="2"/>
  <c r="AI132" i="2"/>
  <c r="AE132" i="2"/>
  <c r="AI133" i="2"/>
  <c r="AE133" i="2"/>
  <c r="AI134" i="2"/>
  <c r="AE134" i="2"/>
  <c r="AI135" i="2"/>
  <c r="AE135" i="2"/>
  <c r="AI136" i="2"/>
  <c r="AE136" i="2"/>
  <c r="AI137" i="2"/>
  <c r="AE137" i="2"/>
  <c r="AI138" i="2"/>
  <c r="AE138" i="2"/>
  <c r="AI139" i="2"/>
  <c r="AE139" i="2"/>
  <c r="AI140" i="2"/>
  <c r="AE140" i="2"/>
  <c r="AI141" i="2"/>
  <c r="AE141" i="2"/>
  <c r="AI142" i="2"/>
  <c r="AE142" i="2"/>
  <c r="AI143" i="2"/>
  <c r="AE143" i="2"/>
  <c r="AI144" i="2"/>
  <c r="AE144" i="2"/>
  <c r="AI145" i="2"/>
  <c r="AE145" i="2"/>
  <c r="AI146" i="2"/>
  <c r="AE146" i="2"/>
  <c r="AI147" i="2"/>
  <c r="AE147" i="2"/>
  <c r="AI148" i="2"/>
  <c r="AE148" i="2"/>
  <c r="AI149" i="2"/>
  <c r="AE149" i="2"/>
  <c r="AI150" i="2"/>
  <c r="AE150" i="2"/>
  <c r="AI151" i="2"/>
  <c r="AE151" i="2"/>
  <c r="AI152" i="2"/>
  <c r="AE152" i="2"/>
  <c r="AI153" i="2"/>
  <c r="AE153" i="2"/>
  <c r="AI154" i="2"/>
  <c r="AE154" i="2"/>
  <c r="AI155" i="2"/>
  <c r="AE155" i="2"/>
  <c r="AI156" i="2"/>
  <c r="AE156" i="2"/>
  <c r="AI157" i="2"/>
  <c r="AE157" i="2"/>
  <c r="AI158" i="2"/>
  <c r="AE158" i="2"/>
  <c r="AI159" i="2"/>
  <c r="AE159" i="2"/>
  <c r="AI161" i="2"/>
  <c r="AE161" i="2"/>
  <c r="AI162" i="2"/>
  <c r="AE162" i="2"/>
  <c r="AI163" i="2"/>
  <c r="AE163" i="2"/>
  <c r="AI164" i="2"/>
  <c r="AE164" i="2"/>
  <c r="AI165" i="2"/>
  <c r="AE165" i="2"/>
  <c r="AI166" i="2"/>
  <c r="AE166" i="2"/>
  <c r="AI167" i="2"/>
  <c r="AE167" i="2"/>
  <c r="AI168" i="2"/>
  <c r="AE168" i="2"/>
  <c r="AI169" i="2"/>
  <c r="AE169" i="2"/>
  <c r="AI170" i="2"/>
  <c r="AE170" i="2"/>
  <c r="AI171" i="2"/>
  <c r="AE171" i="2"/>
  <c r="AI172" i="2"/>
  <c r="AE172" i="2"/>
  <c r="AI173" i="2"/>
  <c r="AE173" i="2"/>
  <c r="AI174" i="2"/>
  <c r="AE174" i="2"/>
  <c r="AI175" i="2"/>
  <c r="AE175" i="2"/>
  <c r="AI176" i="2"/>
  <c r="AE176" i="2"/>
  <c r="AI177" i="2"/>
  <c r="AE177" i="2"/>
  <c r="AI178" i="2"/>
  <c r="AE178" i="2"/>
  <c r="AI179" i="2"/>
  <c r="AE179" i="2"/>
  <c r="AI180" i="2"/>
  <c r="AE180" i="2"/>
  <c r="AI181" i="2"/>
  <c r="AE181" i="2"/>
  <c r="AI182" i="2"/>
  <c r="AE182" i="2"/>
  <c r="AI183" i="2"/>
  <c r="AE183" i="2"/>
  <c r="AI184" i="2"/>
  <c r="AE184" i="2"/>
  <c r="AI185" i="2"/>
  <c r="AE185" i="2"/>
  <c r="AI186" i="2"/>
  <c r="AE186" i="2"/>
  <c r="AI187" i="2"/>
  <c r="AE187" i="2"/>
  <c r="AI188" i="2"/>
  <c r="AE188" i="2"/>
  <c r="AI189" i="2"/>
  <c r="AE189" i="2"/>
  <c r="AI190" i="2"/>
  <c r="AE190" i="2"/>
  <c r="AI191" i="2"/>
  <c r="AE191" i="2"/>
  <c r="AI192" i="2"/>
  <c r="AE192" i="2"/>
  <c r="AI193" i="2"/>
  <c r="AE193" i="2"/>
  <c r="AI194" i="2"/>
  <c r="AE194" i="2"/>
  <c r="AI195" i="2"/>
  <c r="AE195" i="2"/>
  <c r="AI196" i="2"/>
  <c r="AE196" i="2"/>
  <c r="AI197" i="2"/>
  <c r="AE197" i="2"/>
  <c r="AI198" i="2"/>
  <c r="AE198" i="2"/>
  <c r="AI199" i="2"/>
  <c r="AE199" i="2"/>
  <c r="AI200" i="2"/>
  <c r="AE200" i="2"/>
  <c r="AI201" i="2"/>
  <c r="AE201" i="2"/>
  <c r="AI202" i="2"/>
  <c r="AE202" i="2"/>
  <c r="AI203" i="2"/>
  <c r="AE203" i="2"/>
  <c r="AI204" i="2"/>
  <c r="AE204" i="2"/>
  <c r="AI205" i="2"/>
  <c r="AE205" i="2"/>
  <c r="AI206" i="2"/>
  <c r="AE206" i="2"/>
  <c r="AI207" i="2"/>
  <c r="AE207" i="2"/>
  <c r="AI208" i="2"/>
  <c r="AE208" i="2"/>
  <c r="AI209" i="2"/>
  <c r="AE209" i="2"/>
  <c r="AI210" i="2"/>
  <c r="AE210" i="2"/>
  <c r="AI211" i="2"/>
  <c r="AE211" i="2"/>
  <c r="AI212" i="2"/>
  <c r="AE212" i="2"/>
  <c r="AI213" i="2"/>
  <c r="AE213" i="2"/>
  <c r="AI214" i="2"/>
  <c r="AE214" i="2"/>
  <c r="AI215" i="2"/>
  <c r="AE215" i="2"/>
  <c r="AI216" i="2"/>
  <c r="AE216" i="2"/>
  <c r="AI217" i="2"/>
  <c r="AE217" i="2"/>
  <c r="AI218" i="2"/>
  <c r="AE218" i="2"/>
  <c r="AI219" i="2"/>
  <c r="AE219" i="2"/>
  <c r="AI220" i="2"/>
  <c r="AE220" i="2"/>
  <c r="AI221" i="2"/>
  <c r="AE221" i="2"/>
  <c r="AI222" i="2"/>
  <c r="AE222" i="2"/>
  <c r="AI223" i="2"/>
  <c r="AE223" i="2"/>
  <c r="AI224" i="2"/>
  <c r="AE224" i="2"/>
  <c r="AI225" i="2"/>
  <c r="AE225" i="2"/>
  <c r="AI226" i="2"/>
  <c r="AE226" i="2"/>
  <c r="AI227" i="2"/>
  <c r="AE227" i="2"/>
  <c r="AI228" i="2"/>
  <c r="AE228" i="2"/>
  <c r="AI229" i="2"/>
  <c r="AE229" i="2"/>
  <c r="AI230" i="2"/>
  <c r="AE230" i="2"/>
  <c r="AI231" i="2"/>
  <c r="AE231" i="2"/>
  <c r="AI233" i="2"/>
  <c r="AE233" i="2"/>
  <c r="AI234" i="2"/>
  <c r="AE234" i="2"/>
  <c r="AI235" i="2"/>
  <c r="AE235" i="2"/>
  <c r="AI236" i="2"/>
  <c r="AE236" i="2"/>
  <c r="AI237" i="2"/>
  <c r="AE237" i="2"/>
  <c r="AI238" i="2"/>
  <c r="AE238" i="2"/>
  <c r="AI239" i="2"/>
  <c r="AE239" i="2"/>
  <c r="AI240" i="2"/>
  <c r="AE240" i="2"/>
  <c r="AI241" i="2"/>
  <c r="AE241" i="2"/>
  <c r="AI242" i="2"/>
  <c r="AE242" i="2"/>
  <c r="AI243" i="2"/>
  <c r="AE243" i="2"/>
  <c r="AD244" i="2"/>
  <c r="AB244" i="2"/>
  <c r="AI244" i="2"/>
  <c r="AE244" i="2"/>
  <c r="AD245" i="2"/>
  <c r="AB245" i="2"/>
  <c r="AD246" i="2"/>
  <c r="AB246" i="2"/>
  <c r="AI246" i="2"/>
  <c r="AE246" i="2"/>
  <c r="AD247" i="2"/>
  <c r="AB247" i="2"/>
  <c r="AD248" i="2"/>
  <c r="AB248" i="2"/>
  <c r="AI248" i="2"/>
  <c r="AE248" i="2"/>
  <c r="AD249" i="2"/>
  <c r="AB249" i="2"/>
  <c r="AD250" i="2"/>
  <c r="AB250" i="2"/>
  <c r="AI250" i="2"/>
  <c r="AE250" i="2"/>
  <c r="AD251" i="2"/>
  <c r="AB251" i="2"/>
  <c r="AD252" i="2"/>
  <c r="AB252" i="2"/>
  <c r="AI252" i="2"/>
  <c r="AE252" i="2"/>
  <c r="AD253" i="2"/>
  <c r="AB253" i="2"/>
  <c r="AD254" i="2"/>
  <c r="AB254" i="2"/>
  <c r="AI254" i="2"/>
  <c r="AE254" i="2"/>
  <c r="AD255" i="2"/>
  <c r="AB255" i="2"/>
  <c r="AD256" i="2"/>
  <c r="AB256" i="2"/>
  <c r="AI256" i="2"/>
  <c r="AE256" i="2"/>
  <c r="AD257" i="2"/>
  <c r="AB257" i="2"/>
  <c r="AD258" i="2"/>
  <c r="AB258" i="2"/>
  <c r="AI258" i="2"/>
  <c r="AE258" i="2"/>
  <c r="AD259" i="2"/>
  <c r="AB259" i="2"/>
  <c r="AD260" i="2"/>
  <c r="AB260" i="2"/>
  <c r="AI260" i="2"/>
  <c r="AE260" i="2"/>
  <c r="AI160" i="2"/>
  <c r="AE160" i="2"/>
  <c r="AI232" i="2"/>
  <c r="AE232" i="2"/>
  <c r="AB10" i="2"/>
  <c r="AB11" i="2"/>
  <c r="AB14" i="2"/>
  <c r="AB15" i="2"/>
  <c r="AB16" i="2"/>
  <c r="AB17" i="2"/>
  <c r="AB18" i="2"/>
  <c r="AB19" i="2"/>
  <c r="AB20" i="2"/>
  <c r="AB21" i="2"/>
  <c r="AB22" i="2"/>
  <c r="AB23" i="2"/>
  <c r="AB26" i="2"/>
  <c r="AB27" i="2"/>
  <c r="AB28" i="2"/>
  <c r="AB29" i="2"/>
  <c r="AB32" i="2"/>
  <c r="AB33" i="2"/>
  <c r="AB34" i="2"/>
  <c r="AB35" i="2"/>
  <c r="AB36" i="2"/>
  <c r="AB37" i="2"/>
  <c r="AB38" i="2"/>
  <c r="AB39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D71" i="2"/>
  <c r="AN11" i="2" l="1"/>
  <c r="Z11" i="2"/>
  <c r="AM11" i="2"/>
  <c r="AO11" i="2"/>
  <c r="AG11" i="2"/>
  <c r="AC11" i="2"/>
  <c r="Y11" i="2"/>
  <c r="AP11" i="2"/>
  <c r="AH11" i="2"/>
  <c r="AF11" i="2"/>
</calcChain>
</file>

<file path=xl/sharedStrings.xml><?xml version="1.0" encoding="utf-8"?>
<sst xmlns="http://schemas.openxmlformats.org/spreadsheetml/2006/main" count="337" uniqueCount="236">
  <si>
    <t>Stredný stav obyvateľstva</t>
  </si>
  <si>
    <t>Uzavreté</t>
  </si>
  <si>
    <t>Rozvedené</t>
  </si>
  <si>
    <t>Narodení</t>
  </si>
  <si>
    <t>Potraty</t>
  </si>
  <si>
    <t>Počet</t>
  </si>
  <si>
    <t>Zomrelí</t>
  </si>
  <si>
    <t>Prirodzený</t>
  </si>
  <si>
    <t>Sťahovanie</t>
  </si>
  <si>
    <t>Celkový</t>
  </si>
  <si>
    <t>Stav k 31.12</t>
  </si>
  <si>
    <t>Rozvody</t>
  </si>
  <si>
    <t>Umelo</t>
  </si>
  <si>
    <t>Ukončené</t>
  </si>
  <si>
    <t>Mŕtvo-</t>
  </si>
  <si>
    <t>Dojčenská</t>
  </si>
  <si>
    <t>Novoro-</t>
  </si>
  <si>
    <t>Perina-</t>
  </si>
  <si>
    <t>Prisťa-</t>
  </si>
  <si>
    <t>Vysťa-</t>
  </si>
  <si>
    <t>Prírastok</t>
  </si>
  <si>
    <t>Územie</t>
  </si>
  <si>
    <t>manželstvá</t>
  </si>
  <si>
    <t>živo</t>
  </si>
  <si>
    <t>mŕtvo</t>
  </si>
  <si>
    <t>spolu</t>
  </si>
  <si>
    <t>z toho</t>
  </si>
  <si>
    <t>ukončených</t>
  </si>
  <si>
    <t>úhrn</t>
  </si>
  <si>
    <t>z nich do 1 roka</t>
  </si>
  <si>
    <t>prírastok</t>
  </si>
  <si>
    <t>prisťa-</t>
  </si>
  <si>
    <t>vysťa-</t>
  </si>
  <si>
    <t>na 100</t>
  </si>
  <si>
    <t>prer. teh.</t>
  </si>
  <si>
    <t>tehotenstvá</t>
  </si>
  <si>
    <t>rodenosť</t>
  </si>
  <si>
    <t>úmrtnosť</t>
  </si>
  <si>
    <t>denecká</t>
  </si>
  <si>
    <t xml:space="preserve">tálna </t>
  </si>
  <si>
    <t>hovalí</t>
  </si>
  <si>
    <t>sťahovaním</t>
  </si>
  <si>
    <t>z toho ženy</t>
  </si>
  <si>
    <t>(sobáše)</t>
  </si>
  <si>
    <t>(rozvody)</t>
  </si>
  <si>
    <t>v manžel.</t>
  </si>
  <si>
    <t>do 2500g.</t>
  </si>
  <si>
    <t>UPT</t>
  </si>
  <si>
    <t>tehotenstiev</t>
  </si>
  <si>
    <t>do 28 dní</t>
  </si>
  <si>
    <t>do 7 dní</t>
  </si>
  <si>
    <t>(-úbytok)</t>
  </si>
  <si>
    <t>na 1000 obyvateľov</t>
  </si>
  <si>
    <t>sobášov</t>
  </si>
  <si>
    <t>na 100 narodených spolu</t>
  </si>
  <si>
    <t xml:space="preserve"> 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</si>
  <si>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</si>
  <si>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</si>
  <si>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</si>
  <si>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</si>
  <si>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</si>
  <si>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</si>
  <si>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</si>
  <si>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</si>
  <si>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</si>
  <si>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</si>
  <si>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</si>
  <si>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</si>
  <si>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</si>
  <si>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</si>
  <si>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</si>
  <si>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</si>
  <si>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</si>
  <si>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</si>
  <si>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</si>
  <si>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</si>
  <si>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</si>
  <si>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</si>
  <si>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</si>
  <si>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</si>
  <si>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</si>
  <si>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</si>
  <si>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</si>
  <si>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</si>
  <si>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</si>
  <si>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</si>
  <si>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</si>
  <si>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</si>
  <si>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</si>
  <si>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</si>
  <si>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</si>
  <si>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</si>
  <si>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</si>
  <si>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</si>
  <si>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</si>
  <si>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</si>
  <si>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</si>
  <si>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</si>
  <si>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</si>
  <si>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</si>
  <si>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</si>
  <si>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</si>
  <si>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</si>
  <si>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</si>
  <si>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</si>
  <si>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</si>
  <si>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</si>
  <si>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</si>
  <si>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</si>
  <si>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</si>
  <si>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</si>
  <si>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</si>
  <si>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</si>
  <si>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</si>
  <si>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</si>
  <si>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</si>
  <si>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</si>
  <si>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</si>
  <si>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</si>
  <si>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</si>
  <si>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</si>
  <si>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</si>
  <si>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</si>
  <si>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</si>
  <si>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</si>
  <si>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</si>
  <si>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</si>
  <si>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</si>
  <si>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</si>
  <si>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</si>
  <si>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</si>
  <si>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</si>
  <si>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</si>
  <si>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</si>
  <si>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</si>
  <si>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</si>
  <si>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</si>
  <si>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</si>
  <si>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</si>
  <si>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</si>
  <si>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</si>
  <si>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</si>
  <si>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</si>
  <si>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</si>
  <si>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</si>
  <si>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</si>
  <si>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</si>
  <si>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</si>
  <si>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</si>
  <si>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</si>
  <si>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</si>
  <si>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</si>
  <si>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</si>
  <si>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</si>
  <si>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</si>
  <si>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</si>
  <si>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</si>
  <si>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</si>
  <si>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</si>
  <si>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</si>
  <si>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</si>
  <si>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</si>
  <si>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</si>
  <si>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</si>
  <si>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</si>
  <si>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</si>
  <si>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</si>
  <si>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</si>
  <si>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</si>
  <si>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</si>
  <si>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</si>
  <si>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</si>
  <si>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</si>
  <si>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</si>
  <si>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</si>
  <si>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</si>
  <si>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</si>
  <si>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</si>
  <si>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</si>
  <si>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</si>
  <si>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</si>
  <si>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</si>
  <si>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</si>
  <si>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</si>
  <si>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</si>
  <si>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</si>
  <si>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</si>
  <si>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</si>
  <si>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</si>
  <si>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</si>
  <si>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</si>
  <si>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</si>
  <si>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</si>
  <si>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</si>
  <si>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</si>
  <si>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</si>
  <si>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</si>
  <si>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</si>
  <si>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</si>
  <si>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</si>
  <si>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</si>
  <si>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</si>
  <si>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</si>
  <si>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</si>
  <si>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</si>
  <si>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</si>
  <si>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</si>
  <si>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</si>
  <si>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</si>
  <si>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</si>
  <si>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</si>
  <si>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</si>
  <si>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</si>
  <si>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</si>
  <si>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</si>
  <si>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</si>
  <si>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</si>
  <si>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</si>
  <si>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</si>
  <si>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</si>
  <si>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</si>
  <si>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</si>
  <si>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</si>
  <si>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</si>
  <si>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</si>
  <si>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</si>
  <si>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</si>
  <si>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</si>
  <si>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</si>
  <si>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</si>
  <si>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</si>
  <si>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</si>
  <si>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</si>
  <si>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</si>
  <si>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</si>
  <si>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 xml:space="preserve">Tab. A1 Prehľad pohybu obyvateľstva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</si>
</sst>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1" x14ac:knownFonts="1">
    <font>
      <sz val="10"/>
      <name val="Arial"/>
      <charset val="238"/>
    </font>
    <font>
      <sz val="10"/>
      <name val="Arial CE"/>
      <charset val="238"/>
    </font>
    <font>
      <sz val="10"/>
      <name val="Courier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color indexed="10"/>
      <name val="Times New Roman"/>
      <family val="1"/>
    </font>
    <font>
      <sz val="8"/>
      <name val="Arial CE"/>
      <charset val="238"/>
    </font>
    <font>
      <b/>
      <sz val="8"/>
      <name val="Times New Roman"/>
      <family val="1"/>
    </font>
    <font>
      <sz val="8"/>
      <color indexed="12"/>
      <name val="Times New Roman"/>
      <family val="1"/>
    </font>
    <font>
      <sz val="8"/>
      <name val="Times New Roman"/>
      <family val="1"/>
      <charset val="238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164" fontId="2" fillId="0" borderId="0"/>
  </cellStyleXfs>
  <cellXfs count="65">
    <xf numFmtId="0" fontId="0" fillId="0" borderId="0" xfId="0"/>
    <xf numFmtId="0" fontId="3" fillId="0" borderId="0" xfId="2" applyFont="1"/>
    <xf numFmtId="0" fontId="4" fillId="0" borderId="0" xfId="2" applyFont="1"/>
    <xf numFmtId="0" fontId="5" fillId="0" borderId="0" xfId="2" applyFont="1" applyFill="1"/>
    <xf numFmtId="0" fontId="4" fillId="0" borderId="0" xfId="2" applyFont="1" applyFill="1"/>
    <xf numFmtId="0" fontId="4" fillId="0" borderId="1" xfId="2" applyFont="1" applyBorder="1" applyAlignment="1">
      <alignment horizontal="centerContinuous" vertical="center"/>
    </xf>
    <xf numFmtId="0" fontId="6" fillId="0" borderId="2" xfId="2" applyFont="1" applyFill="1" applyBorder="1" applyAlignment="1">
      <alignment horizontal="centerContinuous" vertical="center"/>
    </xf>
    <xf numFmtId="0" fontId="6" fillId="0" borderId="3" xfId="2" applyFont="1" applyFill="1" applyBorder="1" applyAlignment="1">
      <alignment horizontal="centerContinuous" vertical="center"/>
    </xf>
    <xf numFmtId="0" fontId="6" fillId="0" borderId="4" xfId="2" applyFont="1" applyFill="1" applyBorder="1" applyAlignment="1">
      <alignment horizontal="centerContinuous" vertical="center"/>
    </xf>
    <xf numFmtId="2" fontId="6" fillId="0" borderId="1" xfId="2" applyNumberFormat="1" applyFont="1" applyFill="1" applyBorder="1" applyAlignment="1">
      <alignment horizontal="centerContinuous" vertical="center"/>
    </xf>
    <xf numFmtId="2" fontId="6" fillId="0" borderId="2" xfId="2" applyNumberFormat="1" applyFont="1" applyFill="1" applyBorder="1" applyAlignment="1">
      <alignment horizontal="centerContinuous" vertical="center"/>
    </xf>
    <xf numFmtId="2" fontId="6" fillId="0" borderId="3" xfId="2" applyNumberFormat="1" applyFont="1" applyFill="1" applyBorder="1" applyAlignment="1">
      <alignment horizontal="centerContinuous" vertical="center"/>
    </xf>
    <xf numFmtId="2" fontId="6" fillId="0" borderId="4" xfId="2" applyNumberFormat="1" applyFont="1" applyFill="1" applyBorder="1" applyAlignment="1">
      <alignment horizontal="centerContinuous" vertical="center"/>
    </xf>
    <xf numFmtId="0" fontId="7" fillId="0" borderId="0" xfId="2" applyFont="1"/>
    <xf numFmtId="0" fontId="4" fillId="0" borderId="5" xfId="2" applyFont="1" applyBorder="1" applyAlignment="1">
      <alignment horizontal="centerContinuous" vertical="center"/>
    </xf>
    <xf numFmtId="0" fontId="6" fillId="0" borderId="6" xfId="2" applyFont="1" applyFill="1" applyBorder="1" applyAlignment="1">
      <alignment horizontal="centerContinuous" vertical="center"/>
    </xf>
    <xf numFmtId="0" fontId="6" fillId="0" borderId="7" xfId="2" applyFont="1" applyFill="1" applyBorder="1" applyAlignment="1">
      <alignment horizontal="centerContinuous" vertical="center"/>
    </xf>
    <xf numFmtId="0" fontId="6" fillId="0" borderId="8" xfId="2" applyFont="1" applyFill="1" applyBorder="1" applyAlignment="1">
      <alignment horizontal="centerContinuous" vertical="center"/>
    </xf>
    <xf numFmtId="2" fontId="6" fillId="0" borderId="9" xfId="2" applyNumberFormat="1" applyFont="1" applyFill="1" applyBorder="1" applyAlignment="1">
      <alignment horizontal="centerContinuous" vertical="center"/>
    </xf>
    <xf numFmtId="2" fontId="6" fillId="0" borderId="6" xfId="2" applyNumberFormat="1" applyFont="1" applyFill="1" applyBorder="1" applyAlignment="1">
      <alignment horizontal="centerContinuous" vertical="center"/>
    </xf>
    <xf numFmtId="2" fontId="6" fillId="0" borderId="8" xfId="2" applyNumberFormat="1" applyFont="1" applyFill="1" applyBorder="1" applyAlignment="1">
      <alignment horizontal="centerContinuous" vertical="center"/>
    </xf>
    <xf numFmtId="2" fontId="6" fillId="0" borderId="8" xfId="2" applyNumberFormat="1" applyFont="1" applyFill="1" applyBorder="1" applyAlignment="1">
      <alignment vertical="center"/>
    </xf>
    <xf numFmtId="0" fontId="4" fillId="0" borderId="9" xfId="2" applyFont="1" applyBorder="1" applyAlignment="1">
      <alignment horizontal="centerContinuous" vertical="center"/>
    </xf>
    <xf numFmtId="2" fontId="6" fillId="0" borderId="10" xfId="2" applyNumberFormat="1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vertical="center"/>
    </xf>
    <xf numFmtId="3" fontId="6" fillId="0" borderId="8" xfId="2" applyNumberFormat="1" applyFont="1" applyFill="1" applyBorder="1" applyAlignment="1">
      <alignment horizontal="center"/>
    </xf>
    <xf numFmtId="0" fontId="6" fillId="0" borderId="10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Continuous" vertical="center"/>
    </xf>
    <xf numFmtId="2" fontId="6" fillId="0" borderId="11" xfId="2" applyNumberFormat="1" applyFont="1" applyFill="1" applyBorder="1" applyAlignment="1">
      <alignment horizontal="centerContinuous" vertical="center"/>
    </xf>
    <xf numFmtId="2" fontId="6" fillId="0" borderId="7" xfId="2" applyNumberFormat="1" applyFont="1" applyFill="1" applyBorder="1" applyAlignment="1">
      <alignment horizontal="centerContinuous" vertical="center"/>
    </xf>
    <xf numFmtId="0" fontId="4" fillId="0" borderId="0" xfId="2" applyFont="1" applyBorder="1" applyAlignment="1">
      <alignment horizontal="centerContinuous" vertical="center"/>
    </xf>
    <xf numFmtId="0" fontId="5" fillId="0" borderId="0" xfId="2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8" fillId="0" borderId="0" xfId="2" applyFont="1" applyBorder="1" applyAlignment="1">
      <alignment horizontal="center"/>
    </xf>
    <xf numFmtId="3" fontId="9" fillId="0" borderId="0" xfId="2" applyNumberFormat="1" applyFont="1" applyFill="1" applyBorder="1"/>
    <xf numFmtId="0" fontId="4" fillId="0" borderId="0" xfId="2" applyFont="1" applyFill="1" applyBorder="1" applyAlignment="1">
      <alignment horizontal="center"/>
    </xf>
    <xf numFmtId="0" fontId="4" fillId="0" borderId="0" xfId="2" applyFont="1" applyBorder="1"/>
    <xf numFmtId="0" fontId="4" fillId="0" borderId="0" xfId="2" applyFont="1" applyBorder="1" applyAlignment="1">
      <alignment horizontal="left"/>
    </xf>
    <xf numFmtId="3" fontId="4" fillId="0" borderId="0" xfId="2" applyNumberFormat="1" applyFont="1" applyBorder="1" applyAlignment="1">
      <alignment horizontal="center"/>
    </xf>
    <xf numFmtId="3" fontId="4" fillId="0" borderId="0" xfId="2" applyNumberFormat="1" applyFont="1" applyBorder="1"/>
    <xf numFmtId="0" fontId="4" fillId="0" borderId="0" xfId="2" applyFont="1" applyFill="1" applyBorder="1" applyAlignment="1">
      <alignment horizontal="left" vertical="center" wrapText="1"/>
    </xf>
    <xf numFmtId="3" fontId="4" fillId="0" borderId="0" xfId="2" applyNumberFormat="1" applyFont="1" applyFill="1" applyBorder="1"/>
    <xf numFmtId="0" fontId="4" fillId="0" borderId="0" xfId="2" applyFont="1" applyFill="1" applyBorder="1" applyAlignment="1">
      <alignment horizontal="left"/>
    </xf>
    <xf numFmtId="0" fontId="4" fillId="0" borderId="0" xfId="2" applyFont="1" applyFill="1" applyBorder="1"/>
    <xf numFmtId="0" fontId="5" fillId="0" borderId="0" xfId="2" applyFont="1" applyFill="1" applyBorder="1"/>
    <xf numFmtId="3" fontId="4" fillId="0" borderId="0" xfId="2" applyNumberFormat="1" applyFont="1" applyBorder="1" applyAlignment="1">
      <alignment horizontal="right"/>
    </xf>
    <xf numFmtId="3" fontId="4" fillId="0" borderId="0" xfId="2" applyNumberFormat="1" applyFont="1" applyBorder="1" applyAlignment="1"/>
    <xf numFmtId="3" fontId="4" fillId="0" borderId="0" xfId="3" applyNumberFormat="1" applyFont="1" applyBorder="1"/>
    <xf numFmtId="2" fontId="4" fillId="0" borderId="0" xfId="1" applyNumberFormat="1" applyFont="1" applyBorder="1"/>
    <xf numFmtId="2" fontId="10" fillId="0" borderId="0" xfId="1" applyNumberFormat="1" applyFont="1" applyBorder="1"/>
    <xf numFmtId="0" fontId="4" fillId="0" borderId="0" xfId="1" applyFont="1" applyBorder="1"/>
    <xf numFmtId="0" fontId="6" fillId="0" borderId="12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  <xf numFmtId="0" fontId="6" fillId="0" borderId="13" xfId="2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center" vertical="center"/>
    </xf>
    <xf numFmtId="2" fontId="6" fillId="0" borderId="12" xfId="2" applyNumberFormat="1" applyFont="1" applyFill="1" applyBorder="1" applyAlignment="1">
      <alignment horizontal="center" vertical="center" wrapText="1"/>
    </xf>
    <xf numFmtId="2" fontId="6" fillId="0" borderId="2" xfId="2" applyNumberFormat="1" applyFont="1" applyFill="1" applyBorder="1" applyAlignment="1">
      <alignment horizontal="center" vertical="center" wrapText="1"/>
    </xf>
    <xf numFmtId="2" fontId="6" fillId="0" borderId="14" xfId="2" applyNumberFormat="1" applyFont="1" applyFill="1" applyBorder="1" applyAlignment="1">
      <alignment horizontal="center" vertical="center" wrapText="1"/>
    </xf>
    <xf numFmtId="2" fontId="6" fillId="0" borderId="6" xfId="2" applyNumberFormat="1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</cellXfs>
  <cellStyles count="5">
    <cellStyle name="Normal_pohyb2001x" xfId="1"/>
    <cellStyle name="Normal_pohyb2002x" xfId="2"/>
    <cellStyle name="Normal_pohyb961" xfId="3"/>
    <cellStyle name="Normálne" xfId="0" builtinId="0"/>
    <cellStyle name="normální_LEG9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autoPageBreaks="0"/>
  </sheetPr>
  <dimension ref="A1:EO397"/>
  <sheetViews>
    <sheetView showGridLines="0" tabSelected="1" topLeftCell="A189" workbookViewId="0">
      <selection activeCell="A219" sqref="A219"/>
    </sheetView>
  </sheetViews>
  <sheetFormatPr defaultRowHeight="11.25" x14ac:dyDescent="0.2"/>
  <cols>
    <col min="1" max="1" width="19.85546875" style="2" bestFit="1" customWidth="1"/>
    <col min="2" max="3" width="11.5703125" style="2" customWidth="1"/>
    <col min="4" max="18" width="9.140625" style="2"/>
    <col min="19" max="19" width="9.140625" style="3"/>
    <col min="20" max="20" width="9.140625" style="4"/>
    <col min="21" max="24" width="9.140625" style="2"/>
    <col min="25" max="26" width="9.28515625" style="2" bestFit="1" customWidth="1"/>
    <col min="27" max="27" width="10.85546875" style="2" bestFit="1" customWidth="1"/>
    <col min="28" max="32" width="10" style="2" bestFit="1" customWidth="1"/>
    <col min="33" max="35" width="9.28515625" style="2" bestFit="1" customWidth="1"/>
    <col min="36" max="36" width="10" style="2" bestFit="1" customWidth="1"/>
    <col min="37" max="37" width="9.28515625" style="2" bestFit="1" customWidth="1"/>
    <col min="38" max="38" width="11.5703125" style="2" customWidth="1"/>
    <col min="39" max="40" width="10" style="2" bestFit="1" customWidth="1"/>
    <col min="41" max="42" width="9.28515625" style="2" bestFit="1" customWidth="1"/>
    <col min="43" max="16384" width="9.140625" style="2"/>
  </cols>
  <sheetData>
    <row r="1" spans="1:145" ht="15.75" x14ac:dyDescent="0.25">
      <c r="A1" s="1" t="s">
        <v>235</v>
      </c>
    </row>
    <row r="3" spans="1:145" ht="12.75" customHeight="1" x14ac:dyDescent="0.2">
      <c r="A3" s="5"/>
      <c r="B3" s="55" t="s">
        <v>0</v>
      </c>
      <c r="C3" s="56"/>
      <c r="D3" s="6" t="s">
        <v>1</v>
      </c>
      <c r="E3" s="6" t="s">
        <v>2</v>
      </c>
      <c r="F3" s="7" t="s">
        <v>3</v>
      </c>
      <c r="G3" s="7"/>
      <c r="H3" s="7"/>
      <c r="I3" s="7"/>
      <c r="J3" s="8"/>
      <c r="K3" s="7" t="s">
        <v>4</v>
      </c>
      <c r="L3" s="8"/>
      <c r="M3" s="6" t="s">
        <v>5</v>
      </c>
      <c r="N3" s="59" t="s">
        <v>6</v>
      </c>
      <c r="O3" s="60"/>
      <c r="P3" s="60"/>
      <c r="Q3" s="61"/>
      <c r="R3" s="6" t="s">
        <v>7</v>
      </c>
      <c r="S3" s="7" t="s">
        <v>8</v>
      </c>
      <c r="T3" s="7"/>
      <c r="U3" s="8"/>
      <c r="V3" s="6" t="s">
        <v>9</v>
      </c>
      <c r="W3" s="51" t="s">
        <v>10</v>
      </c>
      <c r="X3" s="52"/>
      <c r="Y3" s="9" t="s">
        <v>1</v>
      </c>
      <c r="Z3" s="10" t="s">
        <v>2</v>
      </c>
      <c r="AA3" s="10" t="s">
        <v>11</v>
      </c>
      <c r="AB3" s="11" t="s">
        <v>3</v>
      </c>
      <c r="AC3" s="12"/>
      <c r="AD3" s="10" t="s">
        <v>4</v>
      </c>
      <c r="AE3" s="10" t="s">
        <v>12</v>
      </c>
      <c r="AF3" s="10" t="s">
        <v>13</v>
      </c>
      <c r="AG3" s="10" t="s">
        <v>6</v>
      </c>
      <c r="AH3" s="10" t="s">
        <v>7</v>
      </c>
      <c r="AI3" s="10" t="s">
        <v>14</v>
      </c>
      <c r="AJ3" s="10" t="s">
        <v>15</v>
      </c>
      <c r="AK3" s="10" t="s">
        <v>16</v>
      </c>
      <c r="AL3" s="10" t="s">
        <v>17</v>
      </c>
      <c r="AM3" s="9" t="s">
        <v>18</v>
      </c>
      <c r="AN3" s="10" t="s">
        <v>19</v>
      </c>
      <c r="AO3" s="10" t="s">
        <v>20</v>
      </c>
      <c r="AP3" s="10" t="s">
        <v>9</v>
      </c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</row>
    <row r="4" spans="1:145" ht="12.75" customHeight="1" x14ac:dyDescent="0.2">
      <c r="A4" s="14" t="s">
        <v>21</v>
      </c>
      <c r="B4" s="57"/>
      <c r="C4" s="58"/>
      <c r="D4" s="15" t="s">
        <v>22</v>
      </c>
      <c r="E4" s="15" t="s">
        <v>22</v>
      </c>
      <c r="F4" s="15" t="s">
        <v>23</v>
      </c>
      <c r="G4" s="15" t="s">
        <v>24</v>
      </c>
      <c r="H4" s="15" t="s">
        <v>25</v>
      </c>
      <c r="I4" s="16" t="s">
        <v>26</v>
      </c>
      <c r="J4" s="17"/>
      <c r="K4" s="15" t="s">
        <v>25</v>
      </c>
      <c r="L4" s="15" t="s">
        <v>26</v>
      </c>
      <c r="M4" s="15" t="s">
        <v>27</v>
      </c>
      <c r="N4" s="63" t="s">
        <v>28</v>
      </c>
      <c r="O4" s="53" t="s">
        <v>29</v>
      </c>
      <c r="P4" s="62"/>
      <c r="Q4" s="54"/>
      <c r="R4" s="15" t="s">
        <v>30</v>
      </c>
      <c r="S4" s="15" t="s">
        <v>31</v>
      </c>
      <c r="T4" s="15" t="s">
        <v>32</v>
      </c>
      <c r="U4" s="15" t="s">
        <v>30</v>
      </c>
      <c r="V4" s="15" t="s">
        <v>30</v>
      </c>
      <c r="W4" s="53"/>
      <c r="X4" s="54"/>
      <c r="Y4" s="18" t="s">
        <v>22</v>
      </c>
      <c r="Z4" s="18" t="s">
        <v>22</v>
      </c>
      <c r="AA4" s="19" t="s">
        <v>33</v>
      </c>
      <c r="AB4" s="20" t="s">
        <v>25</v>
      </c>
      <c r="AC4" s="20" t="s">
        <v>23</v>
      </c>
      <c r="AD4" s="21"/>
      <c r="AE4" s="20" t="s">
        <v>34</v>
      </c>
      <c r="AF4" s="20" t="s">
        <v>35</v>
      </c>
      <c r="AG4" s="21"/>
      <c r="AH4" s="20" t="s">
        <v>30</v>
      </c>
      <c r="AI4" s="19" t="s">
        <v>36</v>
      </c>
      <c r="AJ4" s="19" t="s">
        <v>37</v>
      </c>
      <c r="AK4" s="19" t="s">
        <v>38</v>
      </c>
      <c r="AL4" s="19" t="s">
        <v>39</v>
      </c>
      <c r="AM4" s="18" t="s">
        <v>40</v>
      </c>
      <c r="AN4" s="20" t="s">
        <v>40</v>
      </c>
      <c r="AO4" s="20" t="s">
        <v>41</v>
      </c>
      <c r="AP4" s="20" t="s">
        <v>30</v>
      </c>
    </row>
    <row r="5" spans="1:145" ht="12.75" customHeight="1" x14ac:dyDescent="0.2">
      <c r="A5" s="22"/>
      <c r="B5" s="23" t="s">
        <v>25</v>
      </c>
      <c r="C5" s="23" t="s">
        <v>42</v>
      </c>
      <c r="D5" s="17" t="s">
        <v>43</v>
      </c>
      <c r="E5" s="17" t="s">
        <v>44</v>
      </c>
      <c r="F5" s="24"/>
      <c r="G5" s="24"/>
      <c r="H5" s="24"/>
      <c r="I5" s="17" t="s">
        <v>45</v>
      </c>
      <c r="J5" s="17" t="s">
        <v>46</v>
      </c>
      <c r="K5" s="24"/>
      <c r="L5" s="17" t="s">
        <v>47</v>
      </c>
      <c r="M5" s="17" t="s">
        <v>48</v>
      </c>
      <c r="N5" s="64"/>
      <c r="O5" s="17" t="s">
        <v>25</v>
      </c>
      <c r="P5" s="17" t="s">
        <v>49</v>
      </c>
      <c r="Q5" s="25" t="s">
        <v>50</v>
      </c>
      <c r="R5" s="17" t="s">
        <v>51</v>
      </c>
      <c r="S5" s="17" t="s">
        <v>40</v>
      </c>
      <c r="T5" s="17" t="s">
        <v>40</v>
      </c>
      <c r="U5" s="17" t="s">
        <v>51</v>
      </c>
      <c r="V5" s="17" t="s">
        <v>51</v>
      </c>
      <c r="W5" s="26" t="s">
        <v>25</v>
      </c>
      <c r="X5" s="27" t="s">
        <v>42</v>
      </c>
      <c r="Y5" s="28" t="s">
        <v>52</v>
      </c>
      <c r="Z5" s="12"/>
      <c r="AA5" s="20" t="s">
        <v>53</v>
      </c>
      <c r="AB5" s="29" t="s">
        <v>52</v>
      </c>
      <c r="AC5" s="20"/>
      <c r="AD5" s="29" t="s">
        <v>54</v>
      </c>
      <c r="AE5" s="20"/>
      <c r="AF5" s="29" t="s">
        <v>52</v>
      </c>
      <c r="AG5" s="29"/>
      <c r="AH5" s="20"/>
      <c r="AI5" s="20" t="s">
        <v>55</v>
      </c>
      <c r="AJ5" s="20" t="s">
        <v>55</v>
      </c>
      <c r="AK5" s="20" t="s">
        <v>37</v>
      </c>
      <c r="AL5" s="20" t="s">
        <v>37</v>
      </c>
      <c r="AM5" s="28" t="s">
        <v>52</v>
      </c>
      <c r="AN5" s="11"/>
      <c r="AO5" s="11"/>
      <c r="AP5" s="12"/>
    </row>
    <row r="6" spans="1:145" s="36" customFormat="1" x14ac:dyDescent="0.2">
      <c r="A6" s="30"/>
      <c r="B6" s="31"/>
      <c r="C6" s="31"/>
      <c r="D6" s="32"/>
      <c r="E6" s="32"/>
      <c r="F6" s="32"/>
      <c r="G6" s="32"/>
      <c r="H6" s="32"/>
      <c r="I6" s="32"/>
      <c r="J6" s="32"/>
      <c r="K6" s="32"/>
      <c r="L6" s="32"/>
      <c r="M6" s="33"/>
      <c r="N6" s="32"/>
      <c r="O6" s="32"/>
      <c r="P6" s="32"/>
      <c r="Q6" s="32"/>
      <c r="R6" s="33"/>
      <c r="S6" s="34"/>
      <c r="T6" s="35"/>
      <c r="U6" s="32"/>
      <c r="V6" s="33"/>
      <c r="W6" s="32"/>
      <c r="X6" s="32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2"/>
      <c r="AJ6" s="32"/>
      <c r="AK6" s="32"/>
      <c r="AL6" s="32"/>
      <c r="AM6" s="32"/>
      <c r="AN6" s="32"/>
      <c r="AO6" s="33"/>
      <c r="AP6" s="33"/>
    </row>
    <row r="7" spans="1:145" s="36" customFormat="1" x14ac:dyDescent="0.2">
      <c r="A7" s="37" t="s">
        <v>56</v>
      </c>
      <c r="B7" s="46">
        <v>5378809</v>
      </c>
      <c r="C7" s="46">
        <v>2767357</v>
      </c>
      <c r="D7" s="39">
        <v>25062</v>
      </c>
      <c r="E7" s="39">
        <v>10960</v>
      </c>
      <c r="F7" s="39">
        <v>50841</v>
      </c>
      <c r="G7" s="39">
        <v>194</v>
      </c>
      <c r="H7" s="39">
        <f>SUM(F7:G7)</f>
        <v>51035</v>
      </c>
      <c r="I7" s="39">
        <v>39988</v>
      </c>
      <c r="J7" s="39">
        <v>3623</v>
      </c>
      <c r="K7" s="39">
        <v>22141</v>
      </c>
      <c r="L7" s="39">
        <v>17382</v>
      </c>
      <c r="M7" s="39">
        <f>F7+G7+K7</f>
        <v>73176</v>
      </c>
      <c r="N7" s="39">
        <v>51532</v>
      </c>
      <c r="O7" s="39">
        <v>388</v>
      </c>
      <c r="P7" s="39">
        <v>238</v>
      </c>
      <c r="Q7" s="39">
        <v>170</v>
      </c>
      <c r="R7" s="39">
        <f>F7-N7</f>
        <v>-691</v>
      </c>
      <c r="S7" s="34">
        <v>2312</v>
      </c>
      <c r="T7" s="34">
        <v>1411</v>
      </c>
      <c r="U7" s="39">
        <v>901</v>
      </c>
      <c r="V7" s="39">
        <f>R7+U7</f>
        <v>210</v>
      </c>
      <c r="W7" s="38">
        <f>SUM(W14:W23)</f>
        <v>5379161</v>
      </c>
      <c r="X7" s="38">
        <f>SUM(X14:X23)</f>
        <v>2767855</v>
      </c>
      <c r="Y7" s="48">
        <f>D7/B7*1000</f>
        <v>4.659395788175412</v>
      </c>
      <c r="Z7" s="48">
        <f>E7/B7*1000</f>
        <v>2.0376258015482609</v>
      </c>
      <c r="AA7" s="48">
        <f>E7/D7*100</f>
        <v>43.731545766499082</v>
      </c>
      <c r="AB7" s="48">
        <f>H7/B7*1000</f>
        <v>9.4881599253663769</v>
      </c>
      <c r="AC7" s="48">
        <f>F7/B7*1000</f>
        <v>9.4520924613608699</v>
      </c>
      <c r="AD7" s="48">
        <f>K7/H7*100</f>
        <v>43.383952189673749</v>
      </c>
      <c r="AE7" s="48">
        <f>L7/H7*100</f>
        <v>34.058979131968258</v>
      </c>
      <c r="AF7" s="48">
        <f>M7/B7*1000</f>
        <v>13.604498691067111</v>
      </c>
      <c r="AG7" s="48">
        <f>N7/B7*1000</f>
        <v>9.580559562535127</v>
      </c>
      <c r="AH7" s="48">
        <f>R7/B7*1000</f>
        <v>-0.12846710117425622</v>
      </c>
      <c r="AI7" s="48">
        <f>G7/H7*1000</f>
        <v>3.8013128245321837</v>
      </c>
      <c r="AJ7" s="48">
        <f>O7/F7*1000</f>
        <v>7.6316358844239884</v>
      </c>
      <c r="AK7" s="48">
        <f>P7/F7*1000</f>
        <v>4.6812611868373954</v>
      </c>
      <c r="AL7" s="48">
        <f>(G7+Q7)/(F7+G7)*1000</f>
        <v>7.1323601449985308</v>
      </c>
      <c r="AM7" s="49">
        <f>S7/B7*1000</f>
        <v>0.42983493185945071</v>
      </c>
      <c r="AN7" s="49">
        <f>T7/B7*1000</f>
        <v>0.26232573047304714</v>
      </c>
      <c r="AO7" s="48">
        <f>U7/B7*1000</f>
        <v>0.16750920138640357</v>
      </c>
      <c r="AP7" s="48">
        <f>V7/B7*1000</f>
        <v>3.9042100212147331E-2</v>
      </c>
    </row>
    <row r="8" spans="1:145" s="36" customFormat="1" x14ac:dyDescent="0.2">
      <c r="A8" s="40" t="s">
        <v>57</v>
      </c>
      <c r="B8" s="46"/>
      <c r="C8" s="46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4"/>
      <c r="T8" s="34"/>
      <c r="U8" s="39"/>
      <c r="V8" s="39"/>
      <c r="W8" s="39"/>
      <c r="X8" s="39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9"/>
      <c r="AN8" s="49"/>
      <c r="AO8" s="48"/>
      <c r="AP8" s="48"/>
    </row>
    <row r="9" spans="1:145" s="36" customFormat="1" ht="4.5" customHeight="1" x14ac:dyDescent="0.2">
      <c r="B9" s="46"/>
      <c r="C9" s="46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4"/>
      <c r="T9" s="41"/>
      <c r="U9" s="39"/>
      <c r="V9" s="39"/>
      <c r="W9" s="39"/>
      <c r="X9" s="39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</row>
    <row r="10" spans="1:145" s="36" customFormat="1" ht="12.75" customHeight="1" x14ac:dyDescent="0.2">
      <c r="A10" s="40" t="s">
        <v>58</v>
      </c>
      <c r="B10" s="47">
        <f>SUM(B123:B260)</f>
        <v>3011737</v>
      </c>
      <c r="C10" s="47">
        <f>SUM(C123:C260)</f>
        <v>1563778</v>
      </c>
      <c r="D10" s="39">
        <v>14370</v>
      </c>
      <c r="E10" s="39">
        <v>7782</v>
      </c>
      <c r="F10" s="39">
        <v>26321</v>
      </c>
      <c r="G10" s="39">
        <v>95</v>
      </c>
      <c r="H10" s="39">
        <f>SUM(F10:G10)</f>
        <v>26416</v>
      </c>
      <c r="I10" s="39">
        <v>20510</v>
      </c>
      <c r="J10" s="39">
        <v>1780</v>
      </c>
      <c r="K10" s="39">
        <v>13842</v>
      </c>
      <c r="L10" s="39">
        <v>11119</v>
      </c>
      <c r="M10" s="39">
        <f t="shared" ref="M10:M72" si="0">F10+G10+K10</f>
        <v>40258</v>
      </c>
      <c r="N10" s="39">
        <v>24737</v>
      </c>
      <c r="O10" s="39">
        <v>191</v>
      </c>
      <c r="P10" s="39">
        <v>118</v>
      </c>
      <c r="Q10" s="39">
        <v>81</v>
      </c>
      <c r="R10" s="39">
        <f t="shared" ref="R10:R72" si="1">F10-N10</f>
        <v>1584</v>
      </c>
      <c r="S10" s="34">
        <v>20151</v>
      </c>
      <c r="T10" s="41">
        <v>28721</v>
      </c>
      <c r="U10" s="39">
        <v>-8570</v>
      </c>
      <c r="V10" s="39">
        <f t="shared" ref="V10:V72" si="2">R10+U10</f>
        <v>-6986</v>
      </c>
      <c r="W10" s="47">
        <f>SUM(W123:W260)</f>
        <v>3007738</v>
      </c>
      <c r="X10" s="47">
        <f>SUM(X123:X260)</f>
        <v>1562046</v>
      </c>
      <c r="Y10" s="48">
        <f t="shared" ref="Y10:Y73" si="3">D10/B10*1000</f>
        <v>4.7713329550355823</v>
      </c>
      <c r="Z10" s="48">
        <f t="shared" ref="Z10:Z73" si="4">E10/B10*1000</f>
        <v>2.5838909572781423</v>
      </c>
      <c r="AA10" s="48">
        <f t="shared" ref="AA10:AA73" si="5">E10/D10*100</f>
        <v>54.1544885177453</v>
      </c>
      <c r="AB10" s="48">
        <f t="shared" ref="AB10:AB73" si="6">H10/B10*1000</f>
        <v>8.7710181865149579</v>
      </c>
      <c r="AC10" s="48">
        <f t="shared" ref="AC10:AC73" si="7">F10/B10*1000</f>
        <v>8.739474927591619</v>
      </c>
      <c r="AD10" s="48">
        <f t="shared" ref="AD10:AD73" si="8">K10/H10*100</f>
        <v>52.400060569351901</v>
      </c>
      <c r="AE10" s="48">
        <f t="shared" ref="AE10:AE73" si="9">L10/H10*100</f>
        <v>42.091913991520293</v>
      </c>
      <c r="AF10" s="48">
        <f t="shared" ref="AF10:AF73" si="10">M10/B10*1000</f>
        <v>13.367037028797668</v>
      </c>
      <c r="AG10" s="48">
        <f t="shared" ref="AG10:AG73" si="11">N10/B10*1000</f>
        <v>8.2135325893329991</v>
      </c>
      <c r="AH10" s="48">
        <f t="shared" ref="AH10:AH73" si="12">R10/B10*1000</f>
        <v>0.52594233825861947</v>
      </c>
      <c r="AI10" s="48">
        <f t="shared" ref="AI10:AI73" si="13">G10/H10*1000</f>
        <v>3.596305269533616</v>
      </c>
      <c r="AJ10" s="48">
        <f t="shared" ref="AJ10:AJ73" si="14">O10/F10*1000</f>
        <v>7.2565632004863039</v>
      </c>
      <c r="AK10" s="48">
        <f t="shared" ref="AK10:AK73" si="15">P10/F10*1000</f>
        <v>4.4831123437559359</v>
      </c>
      <c r="AL10" s="48">
        <f>(G10+Q10)/(F10+G10)*1000</f>
        <v>6.6626287098728039</v>
      </c>
      <c r="AM10" s="49">
        <f t="shared" ref="AM10:AM73" si="16">S10/B10*1000</f>
        <v>6.6908232690968701</v>
      </c>
      <c r="AN10" s="49">
        <f t="shared" ref="AN10:AN73" si="17">T10/B10*1000</f>
        <v>9.5363572582864968</v>
      </c>
      <c r="AO10" s="48">
        <f t="shared" ref="AO10:AO73" si="18">U10/B10*1000</f>
        <v>-2.8455339891896272</v>
      </c>
      <c r="AP10" s="48">
        <f t="shared" ref="AP10:AP73" si="19">V10/B10*1000</f>
        <v>-2.3195916509310077</v>
      </c>
    </row>
    <row r="11" spans="1:145" s="36" customFormat="1" x14ac:dyDescent="0.2">
      <c r="A11" s="40" t="s">
        <v>59</v>
      </c>
      <c r="B11" s="47">
        <f>B7-B10</f>
        <v>2367072</v>
      </c>
      <c r="C11" s="47">
        <f>C7-C10</f>
        <v>1203579</v>
      </c>
      <c r="D11" s="39">
        <v>10692</v>
      </c>
      <c r="E11" s="39">
        <v>3178</v>
      </c>
      <c r="F11" s="39">
        <v>24520</v>
      </c>
      <c r="G11" s="39">
        <v>99</v>
      </c>
      <c r="H11" s="39">
        <f>SUM(F11:G11)</f>
        <v>24619</v>
      </c>
      <c r="I11" s="39">
        <v>19478</v>
      </c>
      <c r="J11" s="39">
        <v>1843</v>
      </c>
      <c r="K11" s="39">
        <v>8299</v>
      </c>
      <c r="L11" s="39">
        <v>6263</v>
      </c>
      <c r="M11" s="39">
        <f t="shared" si="0"/>
        <v>32918</v>
      </c>
      <c r="N11" s="39">
        <v>26795</v>
      </c>
      <c r="O11" s="39">
        <v>197</v>
      </c>
      <c r="P11" s="39">
        <v>120</v>
      </c>
      <c r="Q11" s="39">
        <v>89</v>
      </c>
      <c r="R11" s="39">
        <f t="shared" si="1"/>
        <v>-2275</v>
      </c>
      <c r="S11" s="34">
        <v>28011</v>
      </c>
      <c r="T11" s="41">
        <v>18540</v>
      </c>
      <c r="U11" s="39">
        <v>9471</v>
      </c>
      <c r="V11" s="39">
        <f t="shared" si="2"/>
        <v>7196</v>
      </c>
      <c r="W11" s="47">
        <f>W7-W10</f>
        <v>2371423</v>
      </c>
      <c r="X11" s="47">
        <f>X7-X10</f>
        <v>1205809</v>
      </c>
      <c r="Y11" s="48">
        <f t="shared" si="3"/>
        <v>4.5169728677454675</v>
      </c>
      <c r="Z11" s="48">
        <f t="shared" si="4"/>
        <v>1.3425869597544984</v>
      </c>
      <c r="AA11" s="48">
        <f t="shared" si="5"/>
        <v>29.723157500935276</v>
      </c>
      <c r="AB11" s="48">
        <f t="shared" si="6"/>
        <v>10.400613078098173</v>
      </c>
      <c r="AC11" s="48">
        <f t="shared" si="7"/>
        <v>10.358789255248679</v>
      </c>
      <c r="AD11" s="48">
        <f t="shared" si="8"/>
        <v>33.709736382468826</v>
      </c>
      <c r="AE11" s="48">
        <f t="shared" si="9"/>
        <v>25.439701043909174</v>
      </c>
      <c r="AF11" s="48">
        <f t="shared" si="10"/>
        <v>13.906632328885644</v>
      </c>
      <c r="AG11" s="48">
        <f t="shared" si="11"/>
        <v>11.319892255072935</v>
      </c>
      <c r="AH11" s="48">
        <f t="shared" si="12"/>
        <v>-0.9611029998242554</v>
      </c>
      <c r="AI11" s="48">
        <f t="shared" si="13"/>
        <v>4.0212843738575899</v>
      </c>
      <c r="AJ11" s="48">
        <f t="shared" si="14"/>
        <v>8.0342577487765094</v>
      </c>
      <c r="AK11" s="48">
        <f t="shared" si="15"/>
        <v>4.8939641109298524</v>
      </c>
      <c r="AL11" s="48">
        <f>(G11+Q11)/(F11+G11)*1000</f>
        <v>7.6363784069214837</v>
      </c>
      <c r="AM11" s="49">
        <f t="shared" si="16"/>
        <v>11.833607089264712</v>
      </c>
      <c r="AN11" s="49">
        <f t="shared" si="17"/>
        <v>7.8324613699963503</v>
      </c>
      <c r="AO11" s="48">
        <f t="shared" si="18"/>
        <v>4.0011457192683624</v>
      </c>
      <c r="AP11" s="48">
        <f t="shared" si="19"/>
        <v>3.0400427194441066</v>
      </c>
    </row>
    <row r="12" spans="1:145" s="36" customFormat="1" ht="5.25" customHeight="1" x14ac:dyDescent="0.2">
      <c r="A12" s="40"/>
      <c r="B12" s="46"/>
      <c r="C12" s="46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4"/>
      <c r="T12" s="41"/>
      <c r="U12" s="39"/>
      <c r="V12" s="39"/>
      <c r="W12" s="39"/>
      <c r="X12" s="39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9"/>
      <c r="AN12" s="49"/>
      <c r="AO12" s="48"/>
      <c r="AP12" s="48"/>
    </row>
    <row r="13" spans="1:145" s="36" customFormat="1" x14ac:dyDescent="0.2">
      <c r="A13" s="40" t="s">
        <v>60</v>
      </c>
      <c r="B13" s="46"/>
      <c r="C13" s="46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4"/>
      <c r="T13" s="41"/>
      <c r="U13" s="39"/>
      <c r="V13" s="39"/>
      <c r="W13" s="39"/>
      <c r="X13" s="39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9"/>
      <c r="AN13" s="49"/>
      <c r="AO13" s="48"/>
      <c r="AP13" s="48"/>
    </row>
    <row r="14" spans="1:145" s="36" customFormat="1" x14ac:dyDescent="0.2">
      <c r="A14" s="40">
        <v>-199</v>
      </c>
      <c r="B14" s="46">
        <v>46502</v>
      </c>
      <c r="C14" s="46">
        <v>23696</v>
      </c>
      <c r="D14" s="39">
        <v>207</v>
      </c>
      <c r="E14" s="39">
        <v>56</v>
      </c>
      <c r="F14" s="39">
        <v>454</v>
      </c>
      <c r="G14" s="39">
        <v>3</v>
      </c>
      <c r="H14" s="39">
        <f t="shared" ref="H14:H23" si="20">SUM(F14:G14)</f>
        <v>457</v>
      </c>
      <c r="I14" s="39">
        <v>353</v>
      </c>
      <c r="J14" s="39">
        <v>38</v>
      </c>
      <c r="K14" s="39">
        <v>155</v>
      </c>
      <c r="L14" s="39">
        <v>119</v>
      </c>
      <c r="M14" s="39">
        <f t="shared" si="0"/>
        <v>612</v>
      </c>
      <c r="N14" s="39">
        <v>711</v>
      </c>
      <c r="O14" s="39">
        <v>5</v>
      </c>
      <c r="P14" s="39">
        <v>2</v>
      </c>
      <c r="Q14" s="39">
        <v>2</v>
      </c>
      <c r="R14" s="39">
        <f t="shared" si="1"/>
        <v>-257</v>
      </c>
      <c r="S14" s="34">
        <v>934</v>
      </c>
      <c r="T14" s="41">
        <v>889</v>
      </c>
      <c r="U14" s="39">
        <v>45</v>
      </c>
      <c r="V14" s="39">
        <f t="shared" si="2"/>
        <v>-212</v>
      </c>
      <c r="W14" s="45">
        <v>46462</v>
      </c>
      <c r="X14" s="45">
        <v>23680</v>
      </c>
      <c r="Y14" s="48">
        <f t="shared" si="3"/>
        <v>4.4514214442389575</v>
      </c>
      <c r="Z14" s="48">
        <f t="shared" si="4"/>
        <v>1.2042492796008772</v>
      </c>
      <c r="AA14" s="48">
        <f t="shared" si="5"/>
        <v>27.053140096618357</v>
      </c>
      <c r="AB14" s="48">
        <f t="shared" si="6"/>
        <v>9.8275342996000177</v>
      </c>
      <c r="AC14" s="48">
        <f t="shared" si="7"/>
        <v>9.7630209453356844</v>
      </c>
      <c r="AD14" s="48">
        <f t="shared" si="8"/>
        <v>33.916849015317283</v>
      </c>
      <c r="AE14" s="48">
        <f t="shared" si="9"/>
        <v>26.039387308533918</v>
      </c>
      <c r="AF14" s="48">
        <f t="shared" si="10"/>
        <v>13.160724269923874</v>
      </c>
      <c r="AG14" s="48">
        <f t="shared" si="11"/>
        <v>15.289664960646853</v>
      </c>
      <c r="AH14" s="48">
        <f t="shared" si="12"/>
        <v>-5.5266440153111693</v>
      </c>
      <c r="AI14" s="48">
        <f t="shared" si="13"/>
        <v>6.5645514223194743</v>
      </c>
      <c r="AJ14" s="48">
        <f t="shared" si="14"/>
        <v>11.013215859030838</v>
      </c>
      <c r="AK14" s="48">
        <f t="shared" si="15"/>
        <v>4.4052863436123353</v>
      </c>
      <c r="AL14" s="48">
        <f t="shared" ref="AL14:AL23" si="21">(G14+Q14)/(F14+G14)*1000</f>
        <v>10.940919037199125</v>
      </c>
      <c r="AM14" s="49">
        <f t="shared" si="16"/>
        <v>20.08515762762892</v>
      </c>
      <c r="AN14" s="49">
        <f t="shared" si="17"/>
        <v>19.11745731366393</v>
      </c>
      <c r="AO14" s="48">
        <f t="shared" si="18"/>
        <v>0.96770031396499079</v>
      </c>
      <c r="AP14" s="48">
        <f t="shared" si="19"/>
        <v>-4.5589437013461787</v>
      </c>
    </row>
    <row r="15" spans="1:145" s="36" customFormat="1" x14ac:dyDescent="0.2">
      <c r="A15" s="40" t="s">
        <v>61</v>
      </c>
      <c r="B15" s="46">
        <v>277121</v>
      </c>
      <c r="C15" s="46">
        <v>141778</v>
      </c>
      <c r="D15" s="39">
        <v>1165</v>
      </c>
      <c r="E15" s="39">
        <v>335</v>
      </c>
      <c r="F15" s="39">
        <v>2583</v>
      </c>
      <c r="G15" s="39">
        <v>11</v>
      </c>
      <c r="H15" s="39">
        <f t="shared" si="20"/>
        <v>2594</v>
      </c>
      <c r="I15" s="39">
        <v>2071</v>
      </c>
      <c r="J15" s="39">
        <v>196</v>
      </c>
      <c r="K15" s="39">
        <v>918</v>
      </c>
      <c r="L15" s="39">
        <v>702</v>
      </c>
      <c r="M15" s="39">
        <f t="shared" si="0"/>
        <v>3512</v>
      </c>
      <c r="N15" s="39">
        <v>3626</v>
      </c>
      <c r="O15" s="39">
        <v>16</v>
      </c>
      <c r="P15" s="39">
        <v>12</v>
      </c>
      <c r="Q15" s="39">
        <v>8</v>
      </c>
      <c r="R15" s="39">
        <f t="shared" si="1"/>
        <v>-1043</v>
      </c>
      <c r="S15" s="34">
        <v>5013</v>
      </c>
      <c r="T15" s="41">
        <v>3995</v>
      </c>
      <c r="U15" s="39">
        <v>1018</v>
      </c>
      <c r="V15" s="39">
        <f t="shared" si="2"/>
        <v>-25</v>
      </c>
      <c r="W15" s="45">
        <v>277225</v>
      </c>
      <c r="X15" s="45">
        <v>141820</v>
      </c>
      <c r="Y15" s="48">
        <f t="shared" si="3"/>
        <v>4.2039397952518929</v>
      </c>
      <c r="Z15" s="48">
        <f t="shared" si="4"/>
        <v>1.2088582243857375</v>
      </c>
      <c r="AA15" s="48">
        <f t="shared" si="5"/>
        <v>28.75536480686695</v>
      </c>
      <c r="AB15" s="48">
        <f t="shared" si="6"/>
        <v>9.3605320419600098</v>
      </c>
      <c r="AC15" s="48">
        <f t="shared" si="7"/>
        <v>9.3208381898160013</v>
      </c>
      <c r="AD15" s="48">
        <f t="shared" si="8"/>
        <v>35.389360061680804</v>
      </c>
      <c r="AE15" s="48">
        <f t="shared" si="9"/>
        <v>27.062451811873554</v>
      </c>
      <c r="AF15" s="48">
        <f t="shared" si="10"/>
        <v>12.673164429978241</v>
      </c>
      <c r="AG15" s="48">
        <f t="shared" si="11"/>
        <v>13.084537079470701</v>
      </c>
      <c r="AH15" s="48">
        <f t="shared" si="12"/>
        <v>-3.7636988896546995</v>
      </c>
      <c r="AI15" s="48">
        <f t="shared" si="13"/>
        <v>4.2405551272166537</v>
      </c>
      <c r="AJ15" s="48">
        <f t="shared" si="14"/>
        <v>6.1943476577622922</v>
      </c>
      <c r="AK15" s="48">
        <f t="shared" si="15"/>
        <v>4.645760743321719</v>
      </c>
      <c r="AL15" s="48">
        <f t="shared" si="21"/>
        <v>7.3245952197378568</v>
      </c>
      <c r="AM15" s="49">
        <f t="shared" si="16"/>
        <v>18.089570981628963</v>
      </c>
      <c r="AN15" s="49">
        <f t="shared" si="17"/>
        <v>14.416085392301557</v>
      </c>
      <c r="AO15" s="48">
        <f t="shared" si="18"/>
        <v>3.6734855893274059</v>
      </c>
      <c r="AP15" s="48">
        <f t="shared" si="19"/>
        <v>-9.0213300327293855E-2</v>
      </c>
    </row>
    <row r="16" spans="1:145" s="36" customFormat="1" x14ac:dyDescent="0.2">
      <c r="A16" s="40" t="s">
        <v>62</v>
      </c>
      <c r="B16" s="46">
        <v>550118</v>
      </c>
      <c r="C16" s="46">
        <v>279693</v>
      </c>
      <c r="D16" s="39">
        <v>2481</v>
      </c>
      <c r="E16" s="39">
        <v>740</v>
      </c>
      <c r="F16" s="39">
        <v>5711</v>
      </c>
      <c r="G16" s="39">
        <v>25</v>
      </c>
      <c r="H16" s="39">
        <f t="shared" si="20"/>
        <v>5736</v>
      </c>
      <c r="I16" s="39">
        <v>4527</v>
      </c>
      <c r="J16" s="39">
        <v>444</v>
      </c>
      <c r="K16" s="39">
        <v>1862</v>
      </c>
      <c r="L16" s="39">
        <v>1347</v>
      </c>
      <c r="M16" s="39">
        <f t="shared" si="0"/>
        <v>7598</v>
      </c>
      <c r="N16" s="39">
        <v>6408</v>
      </c>
      <c r="O16" s="39">
        <v>50</v>
      </c>
      <c r="P16" s="39">
        <v>29</v>
      </c>
      <c r="Q16" s="39">
        <v>23</v>
      </c>
      <c r="R16" s="39">
        <f t="shared" si="1"/>
        <v>-697</v>
      </c>
      <c r="S16" s="34">
        <v>9810</v>
      </c>
      <c r="T16" s="41">
        <v>7571</v>
      </c>
      <c r="U16" s="39">
        <v>2239</v>
      </c>
      <c r="V16" s="39">
        <f t="shared" si="2"/>
        <v>1542</v>
      </c>
      <c r="W16" s="45">
        <v>551017</v>
      </c>
      <c r="X16" s="45">
        <v>280077</v>
      </c>
      <c r="Y16" s="48">
        <f t="shared" si="3"/>
        <v>4.5099415034592578</v>
      </c>
      <c r="Z16" s="48">
        <f t="shared" si="4"/>
        <v>1.3451659462151757</v>
      </c>
      <c r="AA16" s="48">
        <f t="shared" si="5"/>
        <v>29.826682789197907</v>
      </c>
      <c r="AB16" s="48">
        <f t="shared" si="6"/>
        <v>10.42685387498682</v>
      </c>
      <c r="AC16" s="48">
        <f t="shared" si="7"/>
        <v>10.381409079506577</v>
      </c>
      <c r="AD16" s="48">
        <f t="shared" si="8"/>
        <v>32.461645746164578</v>
      </c>
      <c r="AE16" s="48">
        <f t="shared" si="9"/>
        <v>23.48326359832636</v>
      </c>
      <c r="AF16" s="48">
        <f t="shared" si="10"/>
        <v>13.811582242355275</v>
      </c>
      <c r="AG16" s="48">
        <f t="shared" si="11"/>
        <v>11.648409977495737</v>
      </c>
      <c r="AH16" s="48">
        <f t="shared" si="12"/>
        <v>-1.2670008979891587</v>
      </c>
      <c r="AI16" s="48">
        <f t="shared" si="13"/>
        <v>4.3584379358437939</v>
      </c>
      <c r="AJ16" s="48">
        <f t="shared" si="14"/>
        <v>8.7550341446331643</v>
      </c>
      <c r="AK16" s="48">
        <f t="shared" si="15"/>
        <v>5.0779198038872346</v>
      </c>
      <c r="AL16" s="48">
        <f t="shared" si="21"/>
        <v>8.3682008368200833</v>
      </c>
      <c r="AM16" s="49">
        <f t="shared" si="16"/>
        <v>17.832537746447127</v>
      </c>
      <c r="AN16" s="49">
        <f t="shared" si="17"/>
        <v>13.762501863236613</v>
      </c>
      <c r="AO16" s="48">
        <f t="shared" si="18"/>
        <v>4.0700358832105117</v>
      </c>
      <c r="AP16" s="48">
        <f t="shared" si="19"/>
        <v>2.8030349852213527</v>
      </c>
    </row>
    <row r="17" spans="1:42" s="36" customFormat="1" x14ac:dyDescent="0.2">
      <c r="A17" s="42" t="s">
        <v>63</v>
      </c>
      <c r="B17" s="46">
        <v>778935</v>
      </c>
      <c r="C17" s="46">
        <v>396053</v>
      </c>
      <c r="D17" s="39">
        <v>3609</v>
      </c>
      <c r="E17" s="39">
        <v>1063</v>
      </c>
      <c r="F17" s="39">
        <v>8090</v>
      </c>
      <c r="G17" s="39">
        <v>34</v>
      </c>
      <c r="H17" s="39">
        <f t="shared" si="20"/>
        <v>8124</v>
      </c>
      <c r="I17" s="39">
        <v>6466</v>
      </c>
      <c r="J17" s="39">
        <v>614</v>
      </c>
      <c r="K17" s="39">
        <v>2715</v>
      </c>
      <c r="L17" s="39">
        <v>2052</v>
      </c>
      <c r="M17" s="39">
        <f t="shared" si="0"/>
        <v>10839</v>
      </c>
      <c r="N17" s="39">
        <v>8538</v>
      </c>
      <c r="O17" s="39">
        <v>61</v>
      </c>
      <c r="P17" s="39">
        <v>39</v>
      </c>
      <c r="Q17" s="39">
        <v>31</v>
      </c>
      <c r="R17" s="39">
        <f t="shared" si="1"/>
        <v>-448</v>
      </c>
      <c r="S17" s="34">
        <v>12828</v>
      </c>
      <c r="T17" s="41">
        <v>9376</v>
      </c>
      <c r="U17" s="39">
        <v>3452</v>
      </c>
      <c r="V17" s="39">
        <f t="shared" si="2"/>
        <v>3004</v>
      </c>
      <c r="W17" s="45">
        <v>780751</v>
      </c>
      <c r="X17" s="45">
        <v>397038</v>
      </c>
      <c r="Y17" s="48">
        <f t="shared" si="3"/>
        <v>4.6332492441602957</v>
      </c>
      <c r="Z17" s="48">
        <f t="shared" si="4"/>
        <v>1.3646838311283995</v>
      </c>
      <c r="AA17" s="48">
        <f t="shared" si="5"/>
        <v>29.454142421723468</v>
      </c>
      <c r="AB17" s="48">
        <f t="shared" si="6"/>
        <v>10.429625064992585</v>
      </c>
      <c r="AC17" s="48">
        <f t="shared" si="7"/>
        <v>10.385975723263174</v>
      </c>
      <c r="AD17" s="48">
        <f t="shared" si="8"/>
        <v>33.419497784342688</v>
      </c>
      <c r="AE17" s="48">
        <f t="shared" si="9"/>
        <v>25.258493353028065</v>
      </c>
      <c r="AF17" s="48">
        <f t="shared" si="10"/>
        <v>13.915153382503032</v>
      </c>
      <c r="AG17" s="48">
        <f t="shared" si="11"/>
        <v>10.961119990756611</v>
      </c>
      <c r="AH17" s="48">
        <f t="shared" si="12"/>
        <v>-0.57514426749343661</v>
      </c>
      <c r="AI17" s="48">
        <f t="shared" si="13"/>
        <v>4.1851304775972427</v>
      </c>
      <c r="AJ17" s="48">
        <f t="shared" si="14"/>
        <v>7.5401730531520403</v>
      </c>
      <c r="AK17" s="48">
        <f t="shared" si="15"/>
        <v>4.8207663782447465</v>
      </c>
      <c r="AL17" s="48">
        <f t="shared" si="21"/>
        <v>8.0009847365829643</v>
      </c>
      <c r="AM17" s="49">
        <f t="shared" si="16"/>
        <v>16.46863987367367</v>
      </c>
      <c r="AN17" s="49">
        <f t="shared" si="17"/>
        <v>12.036947883969779</v>
      </c>
      <c r="AO17" s="48">
        <f t="shared" si="18"/>
        <v>4.4316919897038902</v>
      </c>
      <c r="AP17" s="48">
        <f t="shared" si="19"/>
        <v>3.8565477222104541</v>
      </c>
    </row>
    <row r="18" spans="1:42" s="36" customFormat="1" x14ac:dyDescent="0.2">
      <c r="A18" s="42" t="s">
        <v>64</v>
      </c>
      <c r="B18" s="46">
        <v>737901</v>
      </c>
      <c r="C18" s="46">
        <v>374574</v>
      </c>
      <c r="D18" s="39">
        <v>3369</v>
      </c>
      <c r="E18" s="39">
        <v>1101</v>
      </c>
      <c r="F18" s="39">
        <v>8025</v>
      </c>
      <c r="G18" s="39">
        <v>22</v>
      </c>
      <c r="H18" s="39">
        <f t="shared" si="20"/>
        <v>8047</v>
      </c>
      <c r="I18" s="39">
        <v>6274</v>
      </c>
      <c r="J18" s="39">
        <v>600</v>
      </c>
      <c r="K18" s="39">
        <v>2802</v>
      </c>
      <c r="L18" s="39">
        <v>2128</v>
      </c>
      <c r="M18" s="39">
        <f t="shared" si="0"/>
        <v>10849</v>
      </c>
      <c r="N18" s="39">
        <v>7789</v>
      </c>
      <c r="O18" s="39">
        <v>81</v>
      </c>
      <c r="P18" s="39">
        <v>50</v>
      </c>
      <c r="Q18" s="39">
        <v>34</v>
      </c>
      <c r="R18" s="39">
        <f t="shared" si="1"/>
        <v>236</v>
      </c>
      <c r="S18" s="34">
        <v>11113</v>
      </c>
      <c r="T18" s="41">
        <v>8623</v>
      </c>
      <c r="U18" s="39">
        <v>2490</v>
      </c>
      <c r="V18" s="39">
        <f t="shared" si="2"/>
        <v>2726</v>
      </c>
      <c r="W18" s="45">
        <v>739459</v>
      </c>
      <c r="X18" s="45">
        <v>375383</v>
      </c>
      <c r="Y18" s="48">
        <f t="shared" si="3"/>
        <v>4.5656531160684155</v>
      </c>
      <c r="Z18" s="48">
        <f t="shared" si="4"/>
        <v>1.4920700744408801</v>
      </c>
      <c r="AA18" s="48">
        <f t="shared" si="5"/>
        <v>32.680320569902051</v>
      </c>
      <c r="AB18" s="48">
        <f t="shared" si="6"/>
        <v>10.905256938261367</v>
      </c>
      <c r="AC18" s="48">
        <f t="shared" si="7"/>
        <v>10.875442640679442</v>
      </c>
      <c r="AD18" s="48">
        <f t="shared" si="8"/>
        <v>34.820429973903316</v>
      </c>
      <c r="AE18" s="48">
        <f t="shared" si="9"/>
        <v>26.444637753199952</v>
      </c>
      <c r="AF18" s="48">
        <f t="shared" si="10"/>
        <v>14.702514293922897</v>
      </c>
      <c r="AG18" s="48">
        <f t="shared" si="11"/>
        <v>10.555616539346065</v>
      </c>
      <c r="AH18" s="48">
        <f t="shared" si="12"/>
        <v>0.31982610133337669</v>
      </c>
      <c r="AI18" s="48">
        <f t="shared" si="13"/>
        <v>2.7339381135827017</v>
      </c>
      <c r="AJ18" s="48">
        <f t="shared" si="14"/>
        <v>10.093457943925234</v>
      </c>
      <c r="AK18" s="48">
        <f t="shared" si="15"/>
        <v>6.2305295950155761</v>
      </c>
      <c r="AL18" s="48">
        <f t="shared" si="21"/>
        <v>6.9591151982105135</v>
      </c>
      <c r="AM18" s="49">
        <f t="shared" si="16"/>
        <v>15.060285864905998</v>
      </c>
      <c r="AN18" s="49">
        <f t="shared" si="17"/>
        <v>11.685849456769946</v>
      </c>
      <c r="AO18" s="48">
        <f t="shared" si="18"/>
        <v>3.3744364081360509</v>
      </c>
      <c r="AP18" s="48">
        <f t="shared" si="19"/>
        <v>3.6942625094694272</v>
      </c>
    </row>
    <row r="19" spans="1:42" s="36" customFormat="1" x14ac:dyDescent="0.2">
      <c r="A19" s="42" t="s">
        <v>65</v>
      </c>
      <c r="B19" s="46">
        <v>376641</v>
      </c>
      <c r="C19" s="46">
        <v>193370</v>
      </c>
      <c r="D19" s="39">
        <v>1658</v>
      </c>
      <c r="E19" s="39">
        <v>743</v>
      </c>
      <c r="F19" s="39">
        <v>3581</v>
      </c>
      <c r="G19" s="39">
        <v>17</v>
      </c>
      <c r="H19" s="39">
        <f t="shared" si="20"/>
        <v>3598</v>
      </c>
      <c r="I19" s="39">
        <v>2771</v>
      </c>
      <c r="J19" s="39">
        <v>248</v>
      </c>
      <c r="K19" s="39">
        <v>1562</v>
      </c>
      <c r="L19" s="39">
        <v>1237</v>
      </c>
      <c r="M19" s="39">
        <f t="shared" si="0"/>
        <v>5160</v>
      </c>
      <c r="N19" s="39">
        <v>3457</v>
      </c>
      <c r="O19" s="39">
        <v>30</v>
      </c>
      <c r="P19" s="39">
        <v>17</v>
      </c>
      <c r="Q19" s="39">
        <v>11</v>
      </c>
      <c r="R19" s="39">
        <f t="shared" si="1"/>
        <v>124</v>
      </c>
      <c r="S19" s="34">
        <v>5462</v>
      </c>
      <c r="T19" s="41">
        <v>5752</v>
      </c>
      <c r="U19" s="39">
        <v>-290</v>
      </c>
      <c r="V19" s="39">
        <f t="shared" si="2"/>
        <v>-166</v>
      </c>
      <c r="W19" s="45">
        <v>376480</v>
      </c>
      <c r="X19" s="45">
        <v>193360</v>
      </c>
      <c r="Y19" s="48">
        <f t="shared" si="3"/>
        <v>4.402069875557892</v>
      </c>
      <c r="Z19" s="48">
        <f t="shared" si="4"/>
        <v>1.9727007946559192</v>
      </c>
      <c r="AA19" s="48">
        <f t="shared" si="5"/>
        <v>44.813027744270208</v>
      </c>
      <c r="AB19" s="48">
        <f t="shared" si="6"/>
        <v>9.5528633367052453</v>
      </c>
      <c r="AC19" s="48">
        <f t="shared" si="7"/>
        <v>9.5077275177158089</v>
      </c>
      <c r="AD19" s="48">
        <f t="shared" si="8"/>
        <v>43.4130072262368</v>
      </c>
      <c r="AE19" s="48">
        <f t="shared" si="9"/>
        <v>34.380211228460254</v>
      </c>
      <c r="AF19" s="48">
        <f t="shared" si="10"/>
        <v>13.700048587381618</v>
      </c>
      <c r="AG19" s="48">
        <f t="shared" si="11"/>
        <v>9.1785015439105138</v>
      </c>
      <c r="AH19" s="48">
        <f t="shared" si="12"/>
        <v>0.32922597380529467</v>
      </c>
      <c r="AI19" s="48">
        <f t="shared" si="13"/>
        <v>4.7248471372984993</v>
      </c>
      <c r="AJ19" s="48">
        <f t="shared" si="14"/>
        <v>8.3775481709019815</v>
      </c>
      <c r="AK19" s="48">
        <f t="shared" si="15"/>
        <v>4.747277296844457</v>
      </c>
      <c r="AL19" s="48">
        <f t="shared" si="21"/>
        <v>7.782101167315175</v>
      </c>
      <c r="AM19" s="49">
        <f t="shared" si="16"/>
        <v>14.501873136488062</v>
      </c>
      <c r="AN19" s="49">
        <f t="shared" si="17"/>
        <v>15.271837107484314</v>
      </c>
      <c r="AO19" s="48">
        <f t="shared" si="18"/>
        <v>-0.76996397099625369</v>
      </c>
      <c r="AP19" s="48">
        <f t="shared" si="19"/>
        <v>-0.44073799719095902</v>
      </c>
    </row>
    <row r="20" spans="1:42" s="36" customFormat="1" x14ac:dyDescent="0.2">
      <c r="A20" s="42" t="s">
        <v>66</v>
      </c>
      <c r="B20" s="46">
        <v>455116</v>
      </c>
      <c r="C20" s="46">
        <v>233925</v>
      </c>
      <c r="D20" s="39">
        <v>2057</v>
      </c>
      <c r="E20" s="39">
        <v>1078</v>
      </c>
      <c r="F20" s="39">
        <v>4077</v>
      </c>
      <c r="G20" s="39">
        <v>13</v>
      </c>
      <c r="H20" s="39">
        <f t="shared" si="20"/>
        <v>4090</v>
      </c>
      <c r="I20" s="39">
        <v>3143</v>
      </c>
      <c r="J20" s="39">
        <v>296</v>
      </c>
      <c r="K20" s="39">
        <v>2226</v>
      </c>
      <c r="L20" s="39">
        <v>1720</v>
      </c>
      <c r="M20" s="39">
        <f t="shared" si="0"/>
        <v>6316</v>
      </c>
      <c r="N20" s="39">
        <v>3775</v>
      </c>
      <c r="O20" s="39">
        <v>33</v>
      </c>
      <c r="P20" s="39">
        <v>22</v>
      </c>
      <c r="Q20" s="39">
        <v>14</v>
      </c>
      <c r="R20" s="39">
        <f t="shared" si="1"/>
        <v>302</v>
      </c>
      <c r="S20" s="34">
        <v>6004</v>
      </c>
      <c r="T20" s="41">
        <v>7184</v>
      </c>
      <c r="U20" s="39">
        <v>-1180</v>
      </c>
      <c r="V20" s="39">
        <f t="shared" si="2"/>
        <v>-878</v>
      </c>
      <c r="W20" s="45">
        <v>454658</v>
      </c>
      <c r="X20" s="45">
        <v>233690</v>
      </c>
      <c r="Y20" s="48">
        <f t="shared" si="3"/>
        <v>4.5197268388718479</v>
      </c>
      <c r="Z20" s="48">
        <f t="shared" si="4"/>
        <v>2.368626899515728</v>
      </c>
      <c r="AA20" s="48">
        <f t="shared" si="5"/>
        <v>52.406417112299465</v>
      </c>
      <c r="AB20" s="48">
        <f t="shared" si="6"/>
        <v>8.9867198692201544</v>
      </c>
      <c r="AC20" s="48">
        <f t="shared" si="7"/>
        <v>8.9581557229365707</v>
      </c>
      <c r="AD20" s="48">
        <f t="shared" si="8"/>
        <v>54.425427872860631</v>
      </c>
      <c r="AE20" s="48">
        <f t="shared" si="9"/>
        <v>42.053789731051346</v>
      </c>
      <c r="AF20" s="48">
        <f t="shared" si="10"/>
        <v>13.877780609778606</v>
      </c>
      <c r="AG20" s="48">
        <f t="shared" si="11"/>
        <v>8.2945886323486757</v>
      </c>
      <c r="AH20" s="48">
        <f t="shared" si="12"/>
        <v>0.66356709058789409</v>
      </c>
      <c r="AI20" s="48">
        <f t="shared" si="13"/>
        <v>3.1784841075794619</v>
      </c>
      <c r="AJ20" s="48">
        <f t="shared" si="14"/>
        <v>8.0941869021339237</v>
      </c>
      <c r="AK20" s="48">
        <f t="shared" si="15"/>
        <v>5.3961246014226143</v>
      </c>
      <c r="AL20" s="48">
        <f t="shared" si="21"/>
        <v>6.6014669926650367</v>
      </c>
      <c r="AM20" s="49">
        <f t="shared" si="16"/>
        <v>13.19224109897257</v>
      </c>
      <c r="AN20" s="49">
        <f t="shared" si="17"/>
        <v>15.784986684713349</v>
      </c>
      <c r="AO20" s="48">
        <f t="shared" si="18"/>
        <v>-2.592745585740778</v>
      </c>
      <c r="AP20" s="48">
        <f t="shared" si="19"/>
        <v>-1.9291784951528841</v>
      </c>
    </row>
    <row r="21" spans="1:42" s="36" customFormat="1" x14ac:dyDescent="0.2">
      <c r="A21" s="42" t="s">
        <v>67</v>
      </c>
      <c r="B21" s="46">
        <v>848561</v>
      </c>
      <c r="C21" s="46">
        <v>438923</v>
      </c>
      <c r="D21" s="39">
        <v>4041</v>
      </c>
      <c r="E21" s="39">
        <v>2394</v>
      </c>
      <c r="F21" s="39">
        <v>7471</v>
      </c>
      <c r="G21" s="39">
        <v>30</v>
      </c>
      <c r="H21" s="39">
        <f t="shared" si="20"/>
        <v>7501</v>
      </c>
      <c r="I21" s="39">
        <v>5796</v>
      </c>
      <c r="J21" s="39">
        <v>503</v>
      </c>
      <c r="K21" s="39">
        <v>4004</v>
      </c>
      <c r="L21" s="39">
        <v>3179</v>
      </c>
      <c r="M21" s="39">
        <f t="shared" si="0"/>
        <v>11505</v>
      </c>
      <c r="N21" s="39">
        <v>6656</v>
      </c>
      <c r="O21" s="39">
        <v>42</v>
      </c>
      <c r="P21" s="39">
        <v>19</v>
      </c>
      <c r="Q21" s="39">
        <v>15</v>
      </c>
      <c r="R21" s="39">
        <f t="shared" si="1"/>
        <v>815</v>
      </c>
      <c r="S21" s="34">
        <v>10009</v>
      </c>
      <c r="T21" s="41">
        <v>12637</v>
      </c>
      <c r="U21" s="39">
        <v>-2628</v>
      </c>
      <c r="V21" s="39">
        <f t="shared" si="2"/>
        <v>-1813</v>
      </c>
      <c r="W21" s="45">
        <v>847329</v>
      </c>
      <c r="X21" s="45">
        <v>438351</v>
      </c>
      <c r="Y21" s="48">
        <f t="shared" si="3"/>
        <v>4.7621797372257264</v>
      </c>
      <c r="Z21" s="48">
        <f t="shared" si="4"/>
        <v>2.8212467931003191</v>
      </c>
      <c r="AA21" s="48">
        <f t="shared" si="5"/>
        <v>59.242761692650333</v>
      </c>
      <c r="AB21" s="48">
        <f t="shared" si="6"/>
        <v>8.8396709252487451</v>
      </c>
      <c r="AC21" s="48">
        <f t="shared" si="7"/>
        <v>8.8043169554103944</v>
      </c>
      <c r="AD21" s="48">
        <f t="shared" si="8"/>
        <v>53.379549393414216</v>
      </c>
      <c r="AE21" s="48">
        <f t="shared" si="9"/>
        <v>42.381015864551394</v>
      </c>
      <c r="AF21" s="48">
        <f t="shared" si="10"/>
        <v>13.558247433007173</v>
      </c>
      <c r="AG21" s="48">
        <f t="shared" si="11"/>
        <v>7.8438674414685572</v>
      </c>
      <c r="AH21" s="48">
        <f t="shared" si="12"/>
        <v>0.96044951394183797</v>
      </c>
      <c r="AI21" s="48">
        <f t="shared" si="13"/>
        <v>3.999466737768298</v>
      </c>
      <c r="AJ21" s="48">
        <f t="shared" si="14"/>
        <v>5.6217373845536081</v>
      </c>
      <c r="AK21" s="48">
        <f t="shared" si="15"/>
        <v>2.5431669120599651</v>
      </c>
      <c r="AL21" s="48">
        <f t="shared" si="21"/>
        <v>5.9992001066524461</v>
      </c>
      <c r="AM21" s="49">
        <f t="shared" si="16"/>
        <v>11.795262803734794</v>
      </c>
      <c r="AN21" s="49">
        <f t="shared" si="17"/>
        <v>14.892270561574241</v>
      </c>
      <c r="AO21" s="48">
        <f t="shared" si="18"/>
        <v>-3.0970077578394481</v>
      </c>
      <c r="AP21" s="48">
        <f t="shared" si="19"/>
        <v>-2.1365582438976101</v>
      </c>
    </row>
    <row r="22" spans="1:42" s="36" customFormat="1" x14ac:dyDescent="0.2">
      <c r="A22" s="42" t="s">
        <v>68</v>
      </c>
      <c r="B22" s="46">
        <v>644640</v>
      </c>
      <c r="C22" s="46">
        <v>334678</v>
      </c>
      <c r="D22" s="39">
        <v>3095</v>
      </c>
      <c r="E22" s="39">
        <v>1712</v>
      </c>
      <c r="F22" s="39">
        <v>5409</v>
      </c>
      <c r="G22" s="39">
        <v>17</v>
      </c>
      <c r="H22" s="39">
        <f t="shared" si="20"/>
        <v>5426</v>
      </c>
      <c r="I22" s="39">
        <v>4383</v>
      </c>
      <c r="J22" s="39">
        <v>323</v>
      </c>
      <c r="K22" s="39">
        <v>2745</v>
      </c>
      <c r="L22" s="39">
        <v>2189</v>
      </c>
      <c r="M22" s="39">
        <f t="shared" si="0"/>
        <v>8171</v>
      </c>
      <c r="N22" s="39">
        <v>4745</v>
      </c>
      <c r="O22" s="39">
        <v>37</v>
      </c>
      <c r="P22" s="39">
        <v>25</v>
      </c>
      <c r="Q22" s="39">
        <v>15</v>
      </c>
      <c r="R22" s="39">
        <f t="shared" si="1"/>
        <v>664</v>
      </c>
      <c r="S22" s="34">
        <v>6069</v>
      </c>
      <c r="T22" s="41">
        <v>9129</v>
      </c>
      <c r="U22" s="39">
        <v>-3060</v>
      </c>
      <c r="V22" s="39">
        <f t="shared" si="2"/>
        <v>-2396</v>
      </c>
      <c r="W22" s="45">
        <v>643222</v>
      </c>
      <c r="X22" s="45">
        <v>334053</v>
      </c>
      <c r="Y22" s="48">
        <f t="shared" si="3"/>
        <v>4.8011293124844876</v>
      </c>
      <c r="Z22" s="48">
        <f t="shared" si="4"/>
        <v>2.655745842640854</v>
      </c>
      <c r="AA22" s="48">
        <f t="shared" si="5"/>
        <v>55.315024232633277</v>
      </c>
      <c r="AB22" s="48">
        <f t="shared" si="6"/>
        <v>8.4171010176222385</v>
      </c>
      <c r="AC22" s="48">
        <f t="shared" si="7"/>
        <v>8.3907297096053615</v>
      </c>
      <c r="AD22" s="48">
        <f t="shared" si="8"/>
        <v>50.589753040914118</v>
      </c>
      <c r="AE22" s="48">
        <f t="shared" si="9"/>
        <v>40.342793955031333</v>
      </c>
      <c r="AF22" s="48">
        <f t="shared" si="10"/>
        <v>12.675291635641598</v>
      </c>
      <c r="AG22" s="48">
        <f t="shared" si="11"/>
        <v>7.3606974435343764</v>
      </c>
      <c r="AH22" s="48">
        <f t="shared" si="12"/>
        <v>1.0300322660709853</v>
      </c>
      <c r="AI22" s="48">
        <f t="shared" si="13"/>
        <v>3.1330630298562481</v>
      </c>
      <c r="AJ22" s="48">
        <f t="shared" si="14"/>
        <v>6.8404511000184876</v>
      </c>
      <c r="AK22" s="48">
        <f t="shared" si="15"/>
        <v>4.6219264189314107</v>
      </c>
      <c r="AL22" s="48">
        <f t="shared" si="21"/>
        <v>5.8975304091411722</v>
      </c>
      <c r="AM22" s="49">
        <f t="shared" si="16"/>
        <v>9.4145569620253156</v>
      </c>
      <c r="AN22" s="49">
        <f t="shared" si="17"/>
        <v>14.161392405063291</v>
      </c>
      <c r="AO22" s="48">
        <f t="shared" si="18"/>
        <v>-4.7468354430379751</v>
      </c>
      <c r="AP22" s="48">
        <f t="shared" si="19"/>
        <v>-3.7168031769669896</v>
      </c>
    </row>
    <row r="23" spans="1:42" s="36" customFormat="1" x14ac:dyDescent="0.2">
      <c r="A23" s="42" t="s">
        <v>69</v>
      </c>
      <c r="B23" s="46">
        <v>663274</v>
      </c>
      <c r="C23" s="46">
        <v>350667</v>
      </c>
      <c r="D23" s="39">
        <v>3380</v>
      </c>
      <c r="E23" s="39">
        <v>1738</v>
      </c>
      <c r="F23" s="39">
        <v>5440</v>
      </c>
      <c r="G23" s="39">
        <v>22</v>
      </c>
      <c r="H23" s="39">
        <f t="shared" si="20"/>
        <v>5462</v>
      </c>
      <c r="I23" s="39">
        <v>4204</v>
      </c>
      <c r="J23" s="39">
        <v>361</v>
      </c>
      <c r="K23" s="39">
        <v>3152</v>
      </c>
      <c r="L23" s="39">
        <v>2709</v>
      </c>
      <c r="M23" s="39">
        <f t="shared" si="0"/>
        <v>8614</v>
      </c>
      <c r="N23" s="39">
        <v>5827</v>
      </c>
      <c r="O23" s="39">
        <v>33</v>
      </c>
      <c r="P23" s="39">
        <v>23</v>
      </c>
      <c r="Q23" s="39">
        <v>17</v>
      </c>
      <c r="R23" s="39">
        <f t="shared" si="1"/>
        <v>-387</v>
      </c>
      <c r="S23" s="34">
        <v>6361</v>
      </c>
      <c r="T23" s="41">
        <v>7546</v>
      </c>
      <c r="U23" s="39">
        <v>-1185</v>
      </c>
      <c r="V23" s="39">
        <f t="shared" si="2"/>
        <v>-1572</v>
      </c>
      <c r="W23" s="45">
        <v>662558</v>
      </c>
      <c r="X23" s="45">
        <v>350403</v>
      </c>
      <c r="Y23" s="48">
        <f t="shared" si="3"/>
        <v>5.095933204075541</v>
      </c>
      <c r="Z23" s="48">
        <f t="shared" si="4"/>
        <v>2.6203348842258252</v>
      </c>
      <c r="AA23" s="48">
        <f t="shared" si="5"/>
        <v>51.420118343195263</v>
      </c>
      <c r="AB23" s="48">
        <f t="shared" si="6"/>
        <v>8.2349074439824275</v>
      </c>
      <c r="AC23" s="48">
        <f t="shared" si="7"/>
        <v>8.2017386479795675</v>
      </c>
      <c r="AD23" s="48">
        <f t="shared" si="8"/>
        <v>57.70779934090077</v>
      </c>
      <c r="AE23" s="48">
        <f t="shared" si="9"/>
        <v>49.597217136580007</v>
      </c>
      <c r="AF23" s="48">
        <f t="shared" si="10"/>
        <v>12.987091307664706</v>
      </c>
      <c r="AG23" s="48">
        <f t="shared" si="11"/>
        <v>8.7852079231207618</v>
      </c>
      <c r="AH23" s="48">
        <f t="shared" si="12"/>
        <v>-0.58346927514119351</v>
      </c>
      <c r="AI23" s="48">
        <f t="shared" si="13"/>
        <v>4.0278286341999268</v>
      </c>
      <c r="AJ23" s="48">
        <f t="shared" si="14"/>
        <v>6.0661764705882355</v>
      </c>
      <c r="AK23" s="48">
        <f t="shared" si="15"/>
        <v>4.2279411764705879</v>
      </c>
      <c r="AL23" s="48">
        <f t="shared" si="21"/>
        <v>7.1402416697180522</v>
      </c>
      <c r="AM23" s="49">
        <f t="shared" si="16"/>
        <v>9.590305062462873</v>
      </c>
      <c r="AN23" s="49">
        <f t="shared" si="17"/>
        <v>11.376897028980482</v>
      </c>
      <c r="AO23" s="48">
        <f t="shared" si="18"/>
        <v>-1.786591966517608</v>
      </c>
      <c r="AP23" s="48">
        <f t="shared" si="19"/>
        <v>-2.3700612416588016</v>
      </c>
    </row>
    <row r="24" spans="1:42" s="36" customFormat="1" ht="3.75" customHeight="1" x14ac:dyDescent="0.2">
      <c r="A24" s="42"/>
      <c r="B24" s="46"/>
      <c r="C24" s="46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4"/>
      <c r="T24" s="41"/>
      <c r="U24" s="39"/>
      <c r="V24" s="39"/>
      <c r="W24" s="45"/>
      <c r="X24" s="45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9"/>
      <c r="AN24" s="49"/>
      <c r="AO24" s="48"/>
      <c r="AP24" s="48"/>
    </row>
    <row r="25" spans="1:42" s="36" customFormat="1" x14ac:dyDescent="0.2">
      <c r="A25" s="42" t="s">
        <v>70</v>
      </c>
      <c r="B25" s="46"/>
      <c r="C25" s="46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4"/>
      <c r="T25" s="41"/>
      <c r="U25" s="39"/>
      <c r="V25" s="39"/>
      <c r="W25" s="45"/>
      <c r="X25" s="45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9"/>
      <c r="AN25" s="49"/>
      <c r="AO25" s="48"/>
      <c r="AP25" s="48"/>
    </row>
    <row r="26" spans="1:42" s="36" customFormat="1" x14ac:dyDescent="0.2">
      <c r="A26" s="42" t="s">
        <v>71</v>
      </c>
      <c r="B26" s="46">
        <v>599027</v>
      </c>
      <c r="C26" s="46">
        <v>315629</v>
      </c>
      <c r="D26" s="39">
        <v>3035</v>
      </c>
      <c r="E26" s="39">
        <v>1556</v>
      </c>
      <c r="F26" s="39">
        <v>4559</v>
      </c>
      <c r="G26" s="39">
        <v>16</v>
      </c>
      <c r="H26" s="39">
        <f>SUM(F26:G26)</f>
        <v>4575</v>
      </c>
      <c r="I26" s="39">
        <v>3651</v>
      </c>
      <c r="J26" s="39">
        <v>234</v>
      </c>
      <c r="K26" s="39">
        <v>2619</v>
      </c>
      <c r="L26" s="39">
        <v>2269</v>
      </c>
      <c r="M26" s="39">
        <f t="shared" si="0"/>
        <v>7194</v>
      </c>
      <c r="N26" s="39">
        <v>5524</v>
      </c>
      <c r="O26" s="39">
        <v>23</v>
      </c>
      <c r="P26" s="39">
        <v>16</v>
      </c>
      <c r="Q26" s="39">
        <v>9</v>
      </c>
      <c r="R26" s="39">
        <f t="shared" si="1"/>
        <v>-965</v>
      </c>
      <c r="S26" s="34">
        <v>5481</v>
      </c>
      <c r="T26" s="41">
        <v>3822</v>
      </c>
      <c r="U26" s="39">
        <v>1659</v>
      </c>
      <c r="V26" s="39">
        <f t="shared" si="2"/>
        <v>694</v>
      </c>
      <c r="W26" s="45">
        <v>599736</v>
      </c>
      <c r="X26" s="45">
        <v>316035</v>
      </c>
      <c r="Y26" s="48">
        <f t="shared" si="3"/>
        <v>5.0665495879150688</v>
      </c>
      <c r="Z26" s="48">
        <f t="shared" si="4"/>
        <v>2.5975456865884174</v>
      </c>
      <c r="AA26" s="48">
        <f t="shared" si="5"/>
        <v>51.26853377265239</v>
      </c>
      <c r="AB26" s="48">
        <f t="shared" si="6"/>
        <v>7.6373852931503921</v>
      </c>
      <c r="AC26" s="48">
        <f t="shared" si="7"/>
        <v>7.6106753117972978</v>
      </c>
      <c r="AD26" s="48">
        <f t="shared" si="8"/>
        <v>57.245901639344268</v>
      </c>
      <c r="AE26" s="48">
        <f t="shared" si="9"/>
        <v>49.595628415300546</v>
      </c>
      <c r="AF26" s="48">
        <f t="shared" si="10"/>
        <v>12.00947536588501</v>
      </c>
      <c r="AG26" s="48">
        <f t="shared" si="11"/>
        <v>9.2216210621557959</v>
      </c>
      <c r="AH26" s="48">
        <f t="shared" si="12"/>
        <v>-1.6109457503584981</v>
      </c>
      <c r="AI26" s="48">
        <f t="shared" si="13"/>
        <v>3.4972677595628414</v>
      </c>
      <c r="AJ26" s="48">
        <f t="shared" si="14"/>
        <v>5.0449660013160784</v>
      </c>
      <c r="AK26" s="48">
        <f t="shared" si="15"/>
        <v>3.5095415661329241</v>
      </c>
      <c r="AL26" s="48">
        <f>(G26+Q26)/(F26+G26)*1000</f>
        <v>5.4644808743169397</v>
      </c>
      <c r="AM26" s="49">
        <f t="shared" si="16"/>
        <v>9.1498379872693558</v>
      </c>
      <c r="AN26" s="49">
        <f t="shared" si="17"/>
        <v>6.3803467957203939</v>
      </c>
      <c r="AO26" s="48">
        <f t="shared" si="18"/>
        <v>2.769491191548962</v>
      </c>
      <c r="AP26" s="48">
        <f t="shared" si="19"/>
        <v>1.1585454411904639</v>
      </c>
    </row>
    <row r="27" spans="1:42" s="36" customFormat="1" x14ac:dyDescent="0.2">
      <c r="A27" s="42" t="s">
        <v>72</v>
      </c>
      <c r="B27" s="46">
        <v>1866712</v>
      </c>
      <c r="C27" s="46">
        <v>959151</v>
      </c>
      <c r="D27" s="39">
        <v>8324</v>
      </c>
      <c r="E27" s="39">
        <v>3890</v>
      </c>
      <c r="F27" s="39">
        <v>15106</v>
      </c>
      <c r="G27" s="39">
        <v>40</v>
      </c>
      <c r="H27" s="39">
        <f>SUM(F27:G27)</f>
        <v>15146</v>
      </c>
      <c r="I27" s="39">
        <v>12226</v>
      </c>
      <c r="J27" s="39">
        <v>853</v>
      </c>
      <c r="K27" s="39">
        <v>7213</v>
      </c>
      <c r="L27" s="39">
        <v>5790</v>
      </c>
      <c r="M27" s="39">
        <f t="shared" si="0"/>
        <v>22359</v>
      </c>
      <c r="N27" s="39">
        <v>18926</v>
      </c>
      <c r="O27" s="39">
        <v>76</v>
      </c>
      <c r="P27" s="39">
        <v>49</v>
      </c>
      <c r="Q27" s="39">
        <v>35</v>
      </c>
      <c r="R27" s="39">
        <f t="shared" si="1"/>
        <v>-3820</v>
      </c>
      <c r="S27" s="34">
        <v>5924</v>
      </c>
      <c r="T27" s="41">
        <v>4844</v>
      </c>
      <c r="U27" s="39">
        <v>1080</v>
      </c>
      <c r="V27" s="39">
        <f t="shared" si="2"/>
        <v>-2740</v>
      </c>
      <c r="W27" s="45">
        <v>1865407</v>
      </c>
      <c r="X27" s="45">
        <v>958622</v>
      </c>
      <c r="Y27" s="48">
        <f t="shared" si="3"/>
        <v>4.4591774199769434</v>
      </c>
      <c r="Z27" s="48">
        <f t="shared" si="4"/>
        <v>2.0838779629637565</v>
      </c>
      <c r="AA27" s="48">
        <f t="shared" si="5"/>
        <v>46.732340221047572</v>
      </c>
      <c r="AB27" s="48">
        <f t="shared" si="6"/>
        <v>8.113731523662997</v>
      </c>
      <c r="AC27" s="48">
        <f t="shared" si="7"/>
        <v>8.0923034726299505</v>
      </c>
      <c r="AD27" s="48">
        <f t="shared" si="8"/>
        <v>47.623134821074871</v>
      </c>
      <c r="AE27" s="48">
        <f t="shared" si="9"/>
        <v>38.227914961045819</v>
      </c>
      <c r="AF27" s="48">
        <f t="shared" si="10"/>
        <v>11.977744826197078</v>
      </c>
      <c r="AG27" s="48">
        <f t="shared" si="11"/>
        <v>10.138682346285876</v>
      </c>
      <c r="AH27" s="48">
        <f t="shared" si="12"/>
        <v>-2.0463788736559256</v>
      </c>
      <c r="AI27" s="48">
        <f t="shared" si="13"/>
        <v>2.6409613099168099</v>
      </c>
      <c r="AJ27" s="48">
        <f t="shared" si="14"/>
        <v>5.0311134648484046</v>
      </c>
      <c r="AK27" s="48">
        <f t="shared" si="15"/>
        <v>3.243744207599629</v>
      </c>
      <c r="AL27" s="48">
        <f>(G27+Q27)/(F27+G27)*1000</f>
        <v>4.9518024560940184</v>
      </c>
      <c r="AM27" s="49">
        <f t="shared" si="16"/>
        <v>3.173494357994163</v>
      </c>
      <c r="AN27" s="49">
        <f t="shared" si="17"/>
        <v>2.5949369801019118</v>
      </c>
      <c r="AO27" s="48">
        <f t="shared" si="18"/>
        <v>0.57855737789225115</v>
      </c>
      <c r="AP27" s="48">
        <f t="shared" si="19"/>
        <v>-1.4678214957636744</v>
      </c>
    </row>
    <row r="28" spans="1:42" s="36" customFormat="1" x14ac:dyDescent="0.2">
      <c r="A28" s="42" t="s">
        <v>73</v>
      </c>
      <c r="B28" s="46">
        <v>1353489</v>
      </c>
      <c r="C28" s="46">
        <v>694689</v>
      </c>
      <c r="D28" s="39">
        <v>6141</v>
      </c>
      <c r="E28" s="39">
        <v>2857</v>
      </c>
      <c r="F28" s="39">
        <v>13044</v>
      </c>
      <c r="G28" s="39">
        <v>44</v>
      </c>
      <c r="H28" s="39">
        <f>SUM(F28:G28)</f>
        <v>13088</v>
      </c>
      <c r="I28" s="39">
        <v>10467</v>
      </c>
      <c r="J28" s="39">
        <v>831</v>
      </c>
      <c r="K28" s="39">
        <v>5724</v>
      </c>
      <c r="L28" s="39">
        <v>4498</v>
      </c>
      <c r="M28" s="39">
        <f t="shared" si="0"/>
        <v>18812</v>
      </c>
      <c r="N28" s="39">
        <v>13307</v>
      </c>
      <c r="O28" s="39">
        <v>92</v>
      </c>
      <c r="P28" s="39">
        <v>59</v>
      </c>
      <c r="Q28" s="39">
        <v>41</v>
      </c>
      <c r="R28" s="39">
        <f t="shared" si="1"/>
        <v>-263</v>
      </c>
      <c r="S28" s="34">
        <v>3512</v>
      </c>
      <c r="T28" s="41">
        <v>3875</v>
      </c>
      <c r="U28" s="39">
        <v>-363</v>
      </c>
      <c r="V28" s="39">
        <f t="shared" si="2"/>
        <v>-626</v>
      </c>
      <c r="W28" s="45">
        <v>1353151</v>
      </c>
      <c r="X28" s="45">
        <v>694621</v>
      </c>
      <c r="Y28" s="48">
        <f t="shared" si="3"/>
        <v>4.5371628435842473</v>
      </c>
      <c r="Z28" s="48">
        <f t="shared" si="4"/>
        <v>2.1108409451425167</v>
      </c>
      <c r="AA28" s="48">
        <f t="shared" si="5"/>
        <v>46.523367529718286</v>
      </c>
      <c r="AB28" s="48">
        <f t="shared" si="6"/>
        <v>9.6698236926934769</v>
      </c>
      <c r="AC28" s="48">
        <f t="shared" si="7"/>
        <v>9.6373151167094804</v>
      </c>
      <c r="AD28" s="48">
        <f t="shared" si="8"/>
        <v>43.734718826405867</v>
      </c>
      <c r="AE28" s="48">
        <f t="shared" si="9"/>
        <v>34.367359413202934</v>
      </c>
      <c r="AF28" s="48">
        <f t="shared" si="10"/>
        <v>13.898893895702145</v>
      </c>
      <c r="AG28" s="48">
        <f t="shared" si="11"/>
        <v>9.8316277413410837</v>
      </c>
      <c r="AH28" s="48">
        <f t="shared" si="12"/>
        <v>-0.19431262463160023</v>
      </c>
      <c r="AI28" s="48">
        <f t="shared" si="13"/>
        <v>3.3618581907090461</v>
      </c>
      <c r="AJ28" s="48">
        <f t="shared" si="14"/>
        <v>7.053051211284882</v>
      </c>
      <c r="AK28" s="48">
        <f t="shared" si="15"/>
        <v>4.5231524072370437</v>
      </c>
      <c r="AL28" s="48">
        <f>(G28+Q28)/(F28+G28)*1000</f>
        <v>6.4944987775061129</v>
      </c>
      <c r="AM28" s="49">
        <f t="shared" si="16"/>
        <v>2.5947754285406091</v>
      </c>
      <c r="AN28" s="49">
        <f t="shared" si="17"/>
        <v>2.8629711804085591</v>
      </c>
      <c r="AO28" s="48">
        <f t="shared" si="18"/>
        <v>-0.26819575186795014</v>
      </c>
      <c r="AP28" s="48">
        <f t="shared" si="19"/>
        <v>-0.46250837649955046</v>
      </c>
    </row>
    <row r="29" spans="1:42" s="36" customFormat="1" x14ac:dyDescent="0.2">
      <c r="A29" s="42" t="s">
        <v>74</v>
      </c>
      <c r="B29" s="46">
        <v>1559581</v>
      </c>
      <c r="C29" s="46">
        <v>797888</v>
      </c>
      <c r="D29" s="39">
        <v>7562</v>
      </c>
      <c r="E29" s="39">
        <v>2657</v>
      </c>
      <c r="F29" s="39">
        <v>18132</v>
      </c>
      <c r="G29" s="39">
        <v>94</v>
      </c>
      <c r="H29" s="39">
        <f>SUM(F29:G29)</f>
        <v>18226</v>
      </c>
      <c r="I29" s="39">
        <v>13644</v>
      </c>
      <c r="J29" s="39">
        <v>1705</v>
      </c>
      <c r="K29" s="39">
        <v>6585</v>
      </c>
      <c r="L29" s="39">
        <v>4825</v>
      </c>
      <c r="M29" s="39">
        <f t="shared" si="0"/>
        <v>24811</v>
      </c>
      <c r="N29" s="39">
        <v>13775</v>
      </c>
      <c r="O29" s="39">
        <v>197</v>
      </c>
      <c r="P29" s="39">
        <v>114</v>
      </c>
      <c r="Q29" s="39">
        <v>85</v>
      </c>
      <c r="R29" s="39">
        <f t="shared" si="1"/>
        <v>4357</v>
      </c>
      <c r="S29" s="34">
        <v>1804</v>
      </c>
      <c r="T29" s="41">
        <v>3279</v>
      </c>
      <c r="U29" s="39">
        <v>-1475</v>
      </c>
      <c r="V29" s="39">
        <f t="shared" si="2"/>
        <v>2882</v>
      </c>
      <c r="W29" s="45">
        <v>1560867</v>
      </c>
      <c r="X29" s="45">
        <v>798577</v>
      </c>
      <c r="Y29" s="48">
        <f t="shared" si="3"/>
        <v>4.8487382187908166</v>
      </c>
      <c r="Z29" s="48">
        <f t="shared" si="4"/>
        <v>1.7036627145367891</v>
      </c>
      <c r="AA29" s="48">
        <f t="shared" si="5"/>
        <v>35.136207352552233</v>
      </c>
      <c r="AB29" s="48">
        <f t="shared" si="6"/>
        <v>11.686472199904975</v>
      </c>
      <c r="AC29" s="48">
        <f t="shared" si="7"/>
        <v>11.626199601046691</v>
      </c>
      <c r="AD29" s="48">
        <f t="shared" si="8"/>
        <v>36.129704817293977</v>
      </c>
      <c r="AE29" s="48">
        <f t="shared" si="9"/>
        <v>26.473170196422689</v>
      </c>
      <c r="AF29" s="48">
        <f t="shared" si="10"/>
        <v>15.908760109285762</v>
      </c>
      <c r="AG29" s="48">
        <f t="shared" si="11"/>
        <v>8.8325005241792507</v>
      </c>
      <c r="AH29" s="48">
        <f t="shared" si="12"/>
        <v>2.7936990768674406</v>
      </c>
      <c r="AI29" s="48">
        <f t="shared" si="13"/>
        <v>5.1574673543289808</v>
      </c>
      <c r="AJ29" s="48">
        <f t="shared" si="14"/>
        <v>10.86476946834326</v>
      </c>
      <c r="AK29" s="48">
        <f t="shared" si="15"/>
        <v>6.2872270019854399</v>
      </c>
      <c r="AL29" s="48">
        <f>(G29+Q29)/(F29+G29)*1000</f>
        <v>9.8211346428179525</v>
      </c>
      <c r="AM29" s="49">
        <f t="shared" si="16"/>
        <v>1.1567209397908795</v>
      </c>
      <c r="AN29" s="49">
        <f t="shared" si="17"/>
        <v>2.1024877835777689</v>
      </c>
      <c r="AO29" s="48">
        <f t="shared" si="18"/>
        <v>-0.94576684378688891</v>
      </c>
      <c r="AP29" s="48">
        <f t="shared" si="19"/>
        <v>1.8479322330805519</v>
      </c>
    </row>
    <row r="30" spans="1:42" s="36" customFormat="1" ht="4.5" customHeight="1" x14ac:dyDescent="0.2">
      <c r="A30" s="42"/>
      <c r="B30" s="46"/>
      <c r="C30" s="46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4"/>
      <c r="T30" s="41"/>
      <c r="U30" s="39"/>
      <c r="V30" s="39"/>
      <c r="W30" s="45"/>
      <c r="X30" s="45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9"/>
      <c r="AN30" s="49"/>
      <c r="AO30" s="48"/>
      <c r="AP30" s="48"/>
    </row>
    <row r="31" spans="1:42" s="36" customFormat="1" x14ac:dyDescent="0.2">
      <c r="A31" s="37" t="s">
        <v>75</v>
      </c>
      <c r="B31" s="46"/>
      <c r="C31" s="46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4"/>
      <c r="T31" s="41"/>
      <c r="U31" s="39"/>
      <c r="V31" s="39"/>
      <c r="W31" s="45"/>
      <c r="X31" s="45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9"/>
      <c r="AN31" s="49"/>
      <c r="AO31" s="48"/>
      <c r="AP31" s="48"/>
    </row>
    <row r="32" spans="1:42" s="36" customFormat="1" x14ac:dyDescent="0.2">
      <c r="A32" s="37" t="s">
        <v>76</v>
      </c>
      <c r="B32" s="46">
        <v>599027</v>
      </c>
      <c r="C32" s="46">
        <v>315629</v>
      </c>
      <c r="D32" s="39">
        <v>3035</v>
      </c>
      <c r="E32" s="39">
        <v>1556</v>
      </c>
      <c r="F32" s="39">
        <v>4559</v>
      </c>
      <c r="G32" s="39">
        <v>16</v>
      </c>
      <c r="H32" s="39">
        <f t="shared" ref="H32:H39" si="22">SUM(F32:G32)</f>
        <v>4575</v>
      </c>
      <c r="I32" s="39">
        <v>3651</v>
      </c>
      <c r="J32" s="39">
        <v>234</v>
      </c>
      <c r="K32" s="39">
        <v>2619</v>
      </c>
      <c r="L32" s="39">
        <v>2269</v>
      </c>
      <c r="M32" s="39">
        <f t="shared" si="0"/>
        <v>7194</v>
      </c>
      <c r="N32" s="39">
        <v>5524</v>
      </c>
      <c r="O32" s="39">
        <v>23</v>
      </c>
      <c r="P32" s="39">
        <v>16</v>
      </c>
      <c r="Q32" s="39">
        <v>9</v>
      </c>
      <c r="R32" s="39">
        <f t="shared" si="1"/>
        <v>-965</v>
      </c>
      <c r="S32" s="34">
        <v>5481</v>
      </c>
      <c r="T32" s="41">
        <v>3822</v>
      </c>
      <c r="U32" s="39">
        <v>1659</v>
      </c>
      <c r="V32" s="39">
        <f t="shared" si="2"/>
        <v>694</v>
      </c>
      <c r="W32" s="45">
        <v>599736</v>
      </c>
      <c r="X32" s="45">
        <v>316035</v>
      </c>
      <c r="Y32" s="48">
        <f t="shared" si="3"/>
        <v>5.0665495879150688</v>
      </c>
      <c r="Z32" s="48">
        <f t="shared" si="4"/>
        <v>2.5975456865884174</v>
      </c>
      <c r="AA32" s="48">
        <f t="shared" si="5"/>
        <v>51.26853377265239</v>
      </c>
      <c r="AB32" s="48">
        <f t="shared" si="6"/>
        <v>7.6373852931503921</v>
      </c>
      <c r="AC32" s="48">
        <f t="shared" si="7"/>
        <v>7.6106753117972978</v>
      </c>
      <c r="AD32" s="48">
        <f t="shared" si="8"/>
        <v>57.245901639344268</v>
      </c>
      <c r="AE32" s="48">
        <f t="shared" si="9"/>
        <v>49.595628415300546</v>
      </c>
      <c r="AF32" s="48">
        <f t="shared" si="10"/>
        <v>12.00947536588501</v>
      </c>
      <c r="AG32" s="48">
        <f t="shared" si="11"/>
        <v>9.2216210621557959</v>
      </c>
      <c r="AH32" s="48">
        <f t="shared" si="12"/>
        <v>-1.6109457503584981</v>
      </c>
      <c r="AI32" s="48">
        <f t="shared" si="13"/>
        <v>3.4972677595628414</v>
      </c>
      <c r="AJ32" s="48">
        <f t="shared" si="14"/>
        <v>5.0449660013160784</v>
      </c>
      <c r="AK32" s="48">
        <f t="shared" si="15"/>
        <v>3.5095415661329241</v>
      </c>
      <c r="AL32" s="48">
        <f t="shared" ref="AL32:AL39" si="23">(G32+Q32)/(F32+G32)*1000</f>
        <v>5.4644808743169397</v>
      </c>
      <c r="AM32" s="49">
        <f t="shared" si="16"/>
        <v>9.1498379872693558</v>
      </c>
      <c r="AN32" s="49">
        <f t="shared" si="17"/>
        <v>6.3803467957203939</v>
      </c>
      <c r="AO32" s="48">
        <f t="shared" si="18"/>
        <v>2.769491191548962</v>
      </c>
      <c r="AP32" s="48">
        <f t="shared" si="19"/>
        <v>1.1585454411904639</v>
      </c>
    </row>
    <row r="33" spans="1:42" s="36" customFormat="1" x14ac:dyDescent="0.2">
      <c r="A33" s="37" t="s">
        <v>77</v>
      </c>
      <c r="B33" s="46">
        <v>550896</v>
      </c>
      <c r="C33" s="46">
        <v>282545</v>
      </c>
      <c r="D33" s="39">
        <v>2527</v>
      </c>
      <c r="E33" s="39">
        <v>1099</v>
      </c>
      <c r="F33" s="39">
        <v>4521</v>
      </c>
      <c r="G33" s="39">
        <v>16</v>
      </c>
      <c r="H33" s="39">
        <f t="shared" si="22"/>
        <v>4537</v>
      </c>
      <c r="I33" s="39">
        <v>3734</v>
      </c>
      <c r="J33" s="39">
        <v>280</v>
      </c>
      <c r="K33" s="39">
        <v>2129</v>
      </c>
      <c r="L33" s="39">
        <v>1719</v>
      </c>
      <c r="M33" s="39">
        <f t="shared" si="0"/>
        <v>6666</v>
      </c>
      <c r="N33" s="39">
        <v>5480</v>
      </c>
      <c r="O33" s="39">
        <v>26</v>
      </c>
      <c r="P33" s="39">
        <v>19</v>
      </c>
      <c r="Q33" s="39">
        <v>12</v>
      </c>
      <c r="R33" s="39">
        <f t="shared" si="1"/>
        <v>-959</v>
      </c>
      <c r="S33" s="34">
        <v>3564</v>
      </c>
      <c r="T33" s="41">
        <v>2612</v>
      </c>
      <c r="U33" s="39">
        <v>952</v>
      </c>
      <c r="V33" s="39">
        <f t="shared" si="2"/>
        <v>-7</v>
      </c>
      <c r="W33" s="45">
        <v>550911</v>
      </c>
      <c r="X33" s="45">
        <v>282654</v>
      </c>
      <c r="Y33" s="48">
        <f t="shared" si="3"/>
        <v>4.5870726961168717</v>
      </c>
      <c r="Z33" s="48">
        <f t="shared" si="4"/>
        <v>1.9949318927710495</v>
      </c>
      <c r="AA33" s="48">
        <f t="shared" si="5"/>
        <v>43.490304709141277</v>
      </c>
      <c r="AB33" s="48">
        <f t="shared" si="6"/>
        <v>8.2356742470448143</v>
      </c>
      <c r="AC33" s="48">
        <f t="shared" si="7"/>
        <v>8.2066306526095669</v>
      </c>
      <c r="AD33" s="48">
        <f t="shared" si="8"/>
        <v>46.925281022702222</v>
      </c>
      <c r="AE33" s="48">
        <f t="shared" si="9"/>
        <v>37.888472558959663</v>
      </c>
      <c r="AF33" s="48">
        <f t="shared" si="10"/>
        <v>12.100287531584909</v>
      </c>
      <c r="AG33" s="48">
        <f t="shared" si="11"/>
        <v>9.9474310940722024</v>
      </c>
      <c r="AH33" s="48">
        <f t="shared" si="12"/>
        <v>-1.7408004414626355</v>
      </c>
      <c r="AI33" s="48">
        <f t="shared" si="13"/>
        <v>3.5265594004849019</v>
      </c>
      <c r="AJ33" s="48">
        <f t="shared" si="14"/>
        <v>5.7509400575094007</v>
      </c>
      <c r="AK33" s="48">
        <f t="shared" si="15"/>
        <v>4.2026100420260999</v>
      </c>
      <c r="AL33" s="48">
        <f t="shared" si="23"/>
        <v>6.1714789508485781</v>
      </c>
      <c r="AM33" s="49">
        <f t="shared" si="16"/>
        <v>6.4694606604513378</v>
      </c>
      <c r="AN33" s="49">
        <f t="shared" si="17"/>
        <v>4.7413667915541229</v>
      </c>
      <c r="AO33" s="48">
        <f t="shared" si="18"/>
        <v>1.7280938688972147</v>
      </c>
      <c r="AP33" s="48">
        <f t="shared" si="19"/>
        <v>-1.2706572565420696E-2</v>
      </c>
    </row>
    <row r="34" spans="1:42" s="36" customFormat="1" x14ac:dyDescent="0.2">
      <c r="A34" s="37" t="s">
        <v>78</v>
      </c>
      <c r="B34" s="46">
        <v>604241</v>
      </c>
      <c r="C34" s="46">
        <v>308875</v>
      </c>
      <c r="D34" s="39">
        <v>2740</v>
      </c>
      <c r="E34" s="39">
        <v>1103</v>
      </c>
      <c r="F34" s="39">
        <v>4792</v>
      </c>
      <c r="G34" s="39">
        <v>13</v>
      </c>
      <c r="H34" s="39">
        <f t="shared" si="22"/>
        <v>4805</v>
      </c>
      <c r="I34" s="39">
        <v>4021</v>
      </c>
      <c r="J34" s="39">
        <v>238</v>
      </c>
      <c r="K34" s="39">
        <v>2132</v>
      </c>
      <c r="L34" s="39">
        <v>1721</v>
      </c>
      <c r="M34" s="39">
        <f t="shared" si="0"/>
        <v>6937</v>
      </c>
      <c r="N34" s="39">
        <v>5689</v>
      </c>
      <c r="O34" s="39">
        <v>26</v>
      </c>
      <c r="P34" s="39">
        <v>14</v>
      </c>
      <c r="Q34" s="39">
        <v>12</v>
      </c>
      <c r="R34" s="39">
        <f t="shared" si="1"/>
        <v>-897</v>
      </c>
      <c r="S34" s="34">
        <v>1941</v>
      </c>
      <c r="T34" s="41">
        <v>2467</v>
      </c>
      <c r="U34" s="39">
        <v>-526</v>
      </c>
      <c r="V34" s="39">
        <f t="shared" si="2"/>
        <v>-1423</v>
      </c>
      <c r="W34" s="45">
        <v>603494</v>
      </c>
      <c r="X34" s="45">
        <v>308547</v>
      </c>
      <c r="Y34" s="48">
        <f t="shared" si="3"/>
        <v>4.5346144998436051</v>
      </c>
      <c r="Z34" s="48">
        <f t="shared" si="4"/>
        <v>1.8254305815063856</v>
      </c>
      <c r="AA34" s="48">
        <f t="shared" si="5"/>
        <v>40.255474452554743</v>
      </c>
      <c r="AB34" s="48">
        <f t="shared" si="6"/>
        <v>7.9521250626819437</v>
      </c>
      <c r="AC34" s="48">
        <f t="shared" si="7"/>
        <v>7.9306104683396201</v>
      </c>
      <c r="AD34" s="48">
        <f t="shared" si="8"/>
        <v>44.370447450572321</v>
      </c>
      <c r="AE34" s="48">
        <f t="shared" si="9"/>
        <v>35.816857440166494</v>
      </c>
      <c r="AF34" s="48">
        <f t="shared" si="10"/>
        <v>11.480518534823027</v>
      </c>
      <c r="AG34" s="48">
        <f t="shared" si="11"/>
        <v>9.4151174779599529</v>
      </c>
      <c r="AH34" s="48">
        <f t="shared" si="12"/>
        <v>-1.4845070096203334</v>
      </c>
      <c r="AI34" s="48">
        <f t="shared" si="13"/>
        <v>2.7055150884495318</v>
      </c>
      <c r="AJ34" s="48">
        <f t="shared" si="14"/>
        <v>5.4257095158597659</v>
      </c>
      <c r="AK34" s="48">
        <f t="shared" si="15"/>
        <v>2.9215358931552586</v>
      </c>
      <c r="AL34" s="48">
        <f t="shared" si="23"/>
        <v>5.2029136316337148</v>
      </c>
      <c r="AM34" s="49">
        <f t="shared" si="16"/>
        <v>3.2122944321884814</v>
      </c>
      <c r="AN34" s="49">
        <f t="shared" si="17"/>
        <v>4.0828080186548084</v>
      </c>
      <c r="AO34" s="48">
        <f t="shared" si="18"/>
        <v>-0.87051358646632715</v>
      </c>
      <c r="AP34" s="48">
        <f t="shared" si="19"/>
        <v>-2.3550205960866606</v>
      </c>
    </row>
    <row r="35" spans="1:42" s="36" customFormat="1" x14ac:dyDescent="0.2">
      <c r="A35" s="37" t="s">
        <v>79</v>
      </c>
      <c r="B35" s="46">
        <v>711575</v>
      </c>
      <c r="C35" s="46">
        <v>367731</v>
      </c>
      <c r="D35" s="39">
        <v>3057</v>
      </c>
      <c r="E35" s="39">
        <v>1688</v>
      </c>
      <c r="F35" s="39">
        <v>5793</v>
      </c>
      <c r="G35" s="39">
        <v>11</v>
      </c>
      <c r="H35" s="39">
        <f t="shared" si="22"/>
        <v>5804</v>
      </c>
      <c r="I35" s="39">
        <v>4471</v>
      </c>
      <c r="J35" s="39">
        <v>335</v>
      </c>
      <c r="K35" s="39">
        <v>2952</v>
      </c>
      <c r="L35" s="39">
        <v>2350</v>
      </c>
      <c r="M35" s="39">
        <f t="shared" si="0"/>
        <v>8756</v>
      </c>
      <c r="N35" s="39">
        <v>7757</v>
      </c>
      <c r="O35" s="39">
        <v>24</v>
      </c>
      <c r="P35" s="39">
        <v>16</v>
      </c>
      <c r="Q35" s="39">
        <v>11</v>
      </c>
      <c r="R35" s="39">
        <f t="shared" si="1"/>
        <v>-1964</v>
      </c>
      <c r="S35" s="34">
        <v>3174</v>
      </c>
      <c r="T35" s="41">
        <v>2520</v>
      </c>
      <c r="U35" s="39">
        <v>654</v>
      </c>
      <c r="V35" s="39">
        <f t="shared" si="2"/>
        <v>-1310</v>
      </c>
      <c r="W35" s="45">
        <v>711002</v>
      </c>
      <c r="X35" s="45">
        <v>367421</v>
      </c>
      <c r="Y35" s="48">
        <f t="shared" si="3"/>
        <v>4.2961037135930855</v>
      </c>
      <c r="Z35" s="48">
        <f t="shared" si="4"/>
        <v>2.3722025085198331</v>
      </c>
      <c r="AA35" s="48">
        <f t="shared" si="5"/>
        <v>55.217533529604189</v>
      </c>
      <c r="AB35" s="48">
        <f t="shared" si="6"/>
        <v>8.1565541228963934</v>
      </c>
      <c r="AC35" s="48">
        <f t="shared" si="7"/>
        <v>8.1410954572603043</v>
      </c>
      <c r="AD35" s="48">
        <f t="shared" si="8"/>
        <v>50.861474844934527</v>
      </c>
      <c r="AE35" s="48">
        <f t="shared" si="9"/>
        <v>40.489317711922808</v>
      </c>
      <c r="AF35" s="48">
        <f t="shared" si="10"/>
        <v>12.305097846326809</v>
      </c>
      <c r="AG35" s="48">
        <f t="shared" si="11"/>
        <v>10.901169939922003</v>
      </c>
      <c r="AH35" s="48">
        <f t="shared" si="12"/>
        <v>-2.7600744826617012</v>
      </c>
      <c r="AI35" s="48">
        <f t="shared" si="13"/>
        <v>1.8952446588559615</v>
      </c>
      <c r="AJ35" s="48">
        <f t="shared" si="14"/>
        <v>4.142931123770067</v>
      </c>
      <c r="AK35" s="48">
        <f t="shared" si="15"/>
        <v>2.7619540825133782</v>
      </c>
      <c r="AL35" s="48">
        <f t="shared" si="23"/>
        <v>3.790489317711923</v>
      </c>
      <c r="AM35" s="49">
        <f t="shared" si="16"/>
        <v>4.4605277026314862</v>
      </c>
      <c r="AN35" s="49">
        <f t="shared" si="17"/>
        <v>3.5414397639040156</v>
      </c>
      <c r="AO35" s="48">
        <f t="shared" si="18"/>
        <v>0.91908793872747074</v>
      </c>
      <c r="AP35" s="48">
        <f t="shared" si="19"/>
        <v>-1.8409865439342303</v>
      </c>
    </row>
    <row r="36" spans="1:42" s="36" customFormat="1" x14ac:dyDescent="0.2">
      <c r="A36" s="37" t="s">
        <v>80</v>
      </c>
      <c r="B36" s="46">
        <v>692750</v>
      </c>
      <c r="C36" s="46">
        <v>352734</v>
      </c>
      <c r="D36" s="39">
        <v>3322</v>
      </c>
      <c r="E36" s="39">
        <v>1186</v>
      </c>
      <c r="F36" s="39">
        <v>7062</v>
      </c>
      <c r="G36" s="39">
        <v>21</v>
      </c>
      <c r="H36" s="39">
        <f t="shared" si="22"/>
        <v>7083</v>
      </c>
      <c r="I36" s="39">
        <v>6238</v>
      </c>
      <c r="J36" s="39">
        <v>372</v>
      </c>
      <c r="K36" s="39">
        <v>2459</v>
      </c>
      <c r="L36" s="39">
        <v>1847</v>
      </c>
      <c r="M36" s="39">
        <f t="shared" si="0"/>
        <v>9542</v>
      </c>
      <c r="N36" s="39">
        <v>6247</v>
      </c>
      <c r="O36" s="39">
        <v>50</v>
      </c>
      <c r="P36" s="39">
        <v>34</v>
      </c>
      <c r="Q36" s="39">
        <v>23</v>
      </c>
      <c r="R36" s="39">
        <f t="shared" si="1"/>
        <v>815</v>
      </c>
      <c r="S36" s="34">
        <v>1877</v>
      </c>
      <c r="T36" s="41">
        <v>2085</v>
      </c>
      <c r="U36" s="39">
        <v>-208</v>
      </c>
      <c r="V36" s="39">
        <f t="shared" si="2"/>
        <v>607</v>
      </c>
      <c r="W36" s="45">
        <v>693041</v>
      </c>
      <c r="X36" s="45">
        <v>352947</v>
      </c>
      <c r="Y36" s="48">
        <f t="shared" si="3"/>
        <v>4.7953807289787083</v>
      </c>
      <c r="Z36" s="48">
        <f t="shared" si="4"/>
        <v>1.71201732226633</v>
      </c>
      <c r="AA36" s="48">
        <f t="shared" si="5"/>
        <v>35.701384708007225</v>
      </c>
      <c r="AB36" s="48">
        <f t="shared" si="6"/>
        <v>10.224467701190907</v>
      </c>
      <c r="AC36" s="48">
        <f t="shared" si="7"/>
        <v>10.194153735113677</v>
      </c>
      <c r="AD36" s="48">
        <f t="shared" si="8"/>
        <v>34.716927855428494</v>
      </c>
      <c r="AE36" s="48">
        <f t="shared" si="9"/>
        <v>26.076521248058732</v>
      </c>
      <c r="AF36" s="48">
        <f t="shared" si="10"/>
        <v>13.77408877661494</v>
      </c>
      <c r="AG36" s="48">
        <f t="shared" si="11"/>
        <v>9.0176831468783831</v>
      </c>
      <c r="AH36" s="48">
        <f t="shared" si="12"/>
        <v>1.1764705882352939</v>
      </c>
      <c r="AI36" s="48">
        <f t="shared" si="13"/>
        <v>2.9648454044896231</v>
      </c>
      <c r="AJ36" s="48">
        <f t="shared" si="14"/>
        <v>7.0801472670631549</v>
      </c>
      <c r="AK36" s="48">
        <f t="shared" si="15"/>
        <v>4.814500141602946</v>
      </c>
      <c r="AL36" s="48">
        <f t="shared" si="23"/>
        <v>6.2120570379782576</v>
      </c>
      <c r="AM36" s="49">
        <f t="shared" si="16"/>
        <v>2.7094911584265611</v>
      </c>
      <c r="AN36" s="49">
        <f t="shared" si="17"/>
        <v>3.0097437748105378</v>
      </c>
      <c r="AO36" s="48">
        <f t="shared" si="18"/>
        <v>-0.30025261638397688</v>
      </c>
      <c r="AP36" s="48">
        <f t="shared" si="19"/>
        <v>0.87621797185131722</v>
      </c>
    </row>
    <row r="37" spans="1:42" s="36" customFormat="1" x14ac:dyDescent="0.2">
      <c r="A37" s="37" t="s">
        <v>81</v>
      </c>
      <c r="B37" s="46">
        <v>660739</v>
      </c>
      <c r="C37" s="46">
        <v>341955</v>
      </c>
      <c r="D37" s="39">
        <v>2819</v>
      </c>
      <c r="E37" s="39">
        <v>1671</v>
      </c>
      <c r="F37" s="39">
        <v>5982</v>
      </c>
      <c r="G37" s="39">
        <v>23</v>
      </c>
      <c r="H37" s="39">
        <f t="shared" si="22"/>
        <v>6005</v>
      </c>
      <c r="I37" s="39">
        <v>4229</v>
      </c>
      <c r="J37" s="39">
        <v>459</v>
      </c>
      <c r="K37" s="39">
        <v>3265</v>
      </c>
      <c r="L37" s="39">
        <v>2651</v>
      </c>
      <c r="M37" s="39">
        <f t="shared" si="0"/>
        <v>9270</v>
      </c>
      <c r="N37" s="39">
        <v>7060</v>
      </c>
      <c r="O37" s="39">
        <v>42</v>
      </c>
      <c r="P37" s="39">
        <v>25</v>
      </c>
      <c r="Q37" s="39">
        <v>18</v>
      </c>
      <c r="R37" s="39">
        <f t="shared" si="1"/>
        <v>-1078</v>
      </c>
      <c r="S37" s="34">
        <v>2285</v>
      </c>
      <c r="T37" s="41">
        <v>2440</v>
      </c>
      <c r="U37" s="39">
        <v>-155</v>
      </c>
      <c r="V37" s="39">
        <f t="shared" si="2"/>
        <v>-1233</v>
      </c>
      <c r="W37" s="45">
        <v>660110</v>
      </c>
      <c r="X37" s="45">
        <v>341674</v>
      </c>
      <c r="Y37" s="48">
        <f t="shared" si="3"/>
        <v>4.2664350068635271</v>
      </c>
      <c r="Z37" s="48">
        <f t="shared" si="4"/>
        <v>2.5289864833164075</v>
      </c>
      <c r="AA37" s="48">
        <f t="shared" si="5"/>
        <v>59.27633912735012</v>
      </c>
      <c r="AB37" s="48">
        <f t="shared" si="6"/>
        <v>9.0883086967773963</v>
      </c>
      <c r="AC37" s="48">
        <f t="shared" si="7"/>
        <v>9.0534991880303721</v>
      </c>
      <c r="AD37" s="48">
        <f t="shared" si="8"/>
        <v>54.371357202331396</v>
      </c>
      <c r="AE37" s="48">
        <f t="shared" si="9"/>
        <v>44.146544546211494</v>
      </c>
      <c r="AF37" s="48">
        <f t="shared" si="10"/>
        <v>14.029745481952784</v>
      </c>
      <c r="AG37" s="48">
        <f t="shared" si="11"/>
        <v>10.685005728434374</v>
      </c>
      <c r="AH37" s="48">
        <f t="shared" si="12"/>
        <v>-1.6315065404040021</v>
      </c>
      <c r="AI37" s="48">
        <f t="shared" si="13"/>
        <v>3.8301415487094088</v>
      </c>
      <c r="AJ37" s="48">
        <f t="shared" si="14"/>
        <v>7.0210631895687063</v>
      </c>
      <c r="AK37" s="48">
        <f t="shared" si="15"/>
        <v>4.1792042795051829</v>
      </c>
      <c r="AL37" s="48">
        <f t="shared" si="23"/>
        <v>6.827643630308077</v>
      </c>
      <c r="AM37" s="49">
        <f t="shared" si="16"/>
        <v>3.4582490211717483</v>
      </c>
      <c r="AN37" s="49">
        <f t="shared" si="17"/>
        <v>3.6928348409886507</v>
      </c>
      <c r="AO37" s="48">
        <f t="shared" si="18"/>
        <v>-0.23458581981690199</v>
      </c>
      <c r="AP37" s="48">
        <f t="shared" si="19"/>
        <v>-1.8660923602209041</v>
      </c>
    </row>
    <row r="38" spans="1:42" s="36" customFormat="1" x14ac:dyDescent="0.2">
      <c r="A38" s="37" t="s">
        <v>82</v>
      </c>
      <c r="B38" s="46">
        <v>792436</v>
      </c>
      <c r="C38" s="46">
        <v>402812</v>
      </c>
      <c r="D38" s="39">
        <v>4084</v>
      </c>
      <c r="E38" s="39">
        <v>1052</v>
      </c>
      <c r="F38" s="39">
        <v>9479</v>
      </c>
      <c r="G38" s="39">
        <v>43</v>
      </c>
      <c r="H38" s="39">
        <f t="shared" si="22"/>
        <v>9522</v>
      </c>
      <c r="I38" s="39">
        <v>7708</v>
      </c>
      <c r="J38" s="39">
        <v>803</v>
      </c>
      <c r="K38" s="39">
        <v>2737</v>
      </c>
      <c r="L38" s="39">
        <v>1738</v>
      </c>
      <c r="M38" s="39">
        <f t="shared" si="0"/>
        <v>12259</v>
      </c>
      <c r="N38" s="39">
        <v>6488</v>
      </c>
      <c r="O38" s="39">
        <v>95</v>
      </c>
      <c r="P38" s="39">
        <v>59</v>
      </c>
      <c r="Q38" s="39">
        <v>45</v>
      </c>
      <c r="R38" s="39">
        <f t="shared" si="1"/>
        <v>2991</v>
      </c>
      <c r="S38" s="34">
        <v>1907</v>
      </c>
      <c r="T38" s="41">
        <v>3051</v>
      </c>
      <c r="U38" s="39">
        <v>-1144</v>
      </c>
      <c r="V38" s="39">
        <f t="shared" si="2"/>
        <v>1847</v>
      </c>
      <c r="W38" s="45">
        <v>793182</v>
      </c>
      <c r="X38" s="45">
        <v>403217</v>
      </c>
      <c r="Y38" s="48">
        <f t="shared" si="3"/>
        <v>5.1537285029958255</v>
      </c>
      <c r="Z38" s="48">
        <f t="shared" si="4"/>
        <v>1.3275520041997082</v>
      </c>
      <c r="AA38" s="48">
        <f t="shared" si="5"/>
        <v>25.759059745347702</v>
      </c>
      <c r="AB38" s="48">
        <f t="shared" si="6"/>
        <v>12.016112342195459</v>
      </c>
      <c r="AC38" s="48">
        <f t="shared" si="7"/>
        <v>11.961849284989578</v>
      </c>
      <c r="AD38" s="48">
        <f t="shared" si="8"/>
        <v>28.743961352657006</v>
      </c>
      <c r="AE38" s="48">
        <f t="shared" si="9"/>
        <v>18.252467968914093</v>
      </c>
      <c r="AF38" s="48">
        <f t="shared" si="10"/>
        <v>15.47001902992797</v>
      </c>
      <c r="AG38" s="48">
        <f t="shared" si="11"/>
        <v>8.1874119802734864</v>
      </c>
      <c r="AH38" s="48">
        <f t="shared" si="12"/>
        <v>3.7744373047160908</v>
      </c>
      <c r="AI38" s="48">
        <f t="shared" si="13"/>
        <v>4.5158580130224744</v>
      </c>
      <c r="AJ38" s="48">
        <f t="shared" si="14"/>
        <v>10.022154235678869</v>
      </c>
      <c r="AK38" s="48">
        <f t="shared" si="15"/>
        <v>6.2242852621584559</v>
      </c>
      <c r="AL38" s="48">
        <f t="shared" si="23"/>
        <v>9.24175593362739</v>
      </c>
      <c r="AM38" s="49">
        <f t="shared" si="16"/>
        <v>2.4065034905027032</v>
      </c>
      <c r="AN38" s="49">
        <f t="shared" si="17"/>
        <v>3.8501531984917392</v>
      </c>
      <c r="AO38" s="48">
        <f t="shared" si="18"/>
        <v>-1.4436497079890362</v>
      </c>
      <c r="AP38" s="48">
        <f t="shared" si="19"/>
        <v>2.3307875967270544</v>
      </c>
    </row>
    <row r="39" spans="1:42" s="36" customFormat="1" x14ac:dyDescent="0.2">
      <c r="A39" s="37" t="s">
        <v>83</v>
      </c>
      <c r="B39" s="46">
        <v>767145</v>
      </c>
      <c r="C39" s="46">
        <v>395076</v>
      </c>
      <c r="D39" s="39">
        <v>3478</v>
      </c>
      <c r="E39" s="39">
        <v>1605</v>
      </c>
      <c r="F39" s="39">
        <v>8653</v>
      </c>
      <c r="G39" s="39">
        <v>51</v>
      </c>
      <c r="H39" s="39">
        <f t="shared" si="22"/>
        <v>8704</v>
      </c>
      <c r="I39" s="39">
        <v>5936</v>
      </c>
      <c r="J39" s="39">
        <v>902</v>
      </c>
      <c r="K39" s="39">
        <v>3848</v>
      </c>
      <c r="L39" s="39">
        <v>3087</v>
      </c>
      <c r="M39" s="39">
        <f t="shared" si="0"/>
        <v>12552</v>
      </c>
      <c r="N39" s="39">
        <v>7287</v>
      </c>
      <c r="O39" s="39">
        <v>102</v>
      </c>
      <c r="P39" s="39">
        <v>55</v>
      </c>
      <c r="Q39" s="39">
        <v>40</v>
      </c>
      <c r="R39" s="39">
        <f t="shared" si="1"/>
        <v>1366</v>
      </c>
      <c r="S39" s="34">
        <v>2358</v>
      </c>
      <c r="T39" s="41">
        <v>2689</v>
      </c>
      <c r="U39" s="39">
        <v>-331</v>
      </c>
      <c r="V39" s="39">
        <f t="shared" si="2"/>
        <v>1035</v>
      </c>
      <c r="W39" s="45">
        <v>767685</v>
      </c>
      <c r="X39" s="45">
        <v>395360</v>
      </c>
      <c r="Y39" s="48">
        <f t="shared" si="3"/>
        <v>4.5336931088646866</v>
      </c>
      <c r="Z39" s="48">
        <f t="shared" si="4"/>
        <v>2.0921729268912657</v>
      </c>
      <c r="AA39" s="48">
        <f t="shared" si="5"/>
        <v>46.147211040828061</v>
      </c>
      <c r="AB39" s="48">
        <f t="shared" si="6"/>
        <v>11.345964582966715</v>
      </c>
      <c r="AC39" s="48">
        <f t="shared" si="7"/>
        <v>11.279484321738394</v>
      </c>
      <c r="AD39" s="48">
        <f t="shared" si="8"/>
        <v>44.209558823529413</v>
      </c>
      <c r="AE39" s="48">
        <f t="shared" si="9"/>
        <v>35.466452205882355</v>
      </c>
      <c r="AF39" s="48">
        <f t="shared" si="10"/>
        <v>16.361965469370197</v>
      </c>
      <c r="AG39" s="48">
        <f t="shared" si="11"/>
        <v>9.4988561484465119</v>
      </c>
      <c r="AH39" s="48">
        <f t="shared" si="12"/>
        <v>1.7806281732918809</v>
      </c>
      <c r="AI39" s="48">
        <f t="shared" si="13"/>
        <v>5.859375</v>
      </c>
      <c r="AJ39" s="48">
        <f t="shared" si="14"/>
        <v>11.787819253438114</v>
      </c>
      <c r="AK39" s="48">
        <f t="shared" si="15"/>
        <v>6.3561770484225129</v>
      </c>
      <c r="AL39" s="48">
        <f t="shared" si="23"/>
        <v>10.454963235294118</v>
      </c>
      <c r="AM39" s="49">
        <f t="shared" si="16"/>
        <v>3.0737344309094108</v>
      </c>
      <c r="AN39" s="49">
        <f t="shared" si="17"/>
        <v>3.5052043616265505</v>
      </c>
      <c r="AO39" s="48">
        <f t="shared" si="18"/>
        <v>-0.43146993071713952</v>
      </c>
      <c r="AP39" s="48">
        <f t="shared" si="19"/>
        <v>1.3491582425747413</v>
      </c>
    </row>
    <row r="40" spans="1:42" s="36" customFormat="1" ht="4.5" customHeight="1" x14ac:dyDescent="0.2">
      <c r="A40" s="37"/>
      <c r="B40" s="46"/>
      <c r="C40" s="46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4"/>
      <c r="T40" s="41"/>
      <c r="U40" s="39"/>
      <c r="V40" s="39"/>
      <c r="W40" s="45"/>
      <c r="X40" s="45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9"/>
      <c r="AN40" s="49"/>
      <c r="AO40" s="48"/>
      <c r="AP40" s="48"/>
    </row>
    <row r="41" spans="1:42" s="36" customFormat="1" x14ac:dyDescent="0.2">
      <c r="A41" s="37" t="s">
        <v>84</v>
      </c>
      <c r="B41" s="46"/>
      <c r="C41" s="46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4"/>
      <c r="T41" s="41"/>
      <c r="U41" s="39"/>
      <c r="V41" s="39"/>
      <c r="W41" s="45"/>
      <c r="X41" s="45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9"/>
      <c r="AN41" s="49"/>
      <c r="AO41" s="48"/>
      <c r="AP41" s="48"/>
    </row>
    <row r="42" spans="1:42" s="36" customFormat="1" x14ac:dyDescent="0.2">
      <c r="A42" s="37" t="s">
        <v>85</v>
      </c>
      <c r="B42" s="46">
        <v>44170</v>
      </c>
      <c r="C42" s="46">
        <v>23877</v>
      </c>
      <c r="D42" s="39">
        <v>239</v>
      </c>
      <c r="E42" s="39">
        <v>106</v>
      </c>
      <c r="F42" s="39">
        <v>322</v>
      </c>
      <c r="G42" s="39">
        <v>1</v>
      </c>
      <c r="H42" s="39">
        <f t="shared" ref="H42:H105" si="24">SUM(F42:G42)</f>
        <v>323</v>
      </c>
      <c r="I42" s="39">
        <v>268</v>
      </c>
      <c r="J42" s="39">
        <v>20</v>
      </c>
      <c r="K42" s="39">
        <v>179</v>
      </c>
      <c r="L42" s="39">
        <v>153</v>
      </c>
      <c r="M42" s="39">
        <f t="shared" si="0"/>
        <v>502</v>
      </c>
      <c r="N42" s="39">
        <v>606</v>
      </c>
      <c r="O42" s="39">
        <v>1</v>
      </c>
      <c r="P42" s="39">
        <v>1</v>
      </c>
      <c r="Q42" s="39">
        <v>1</v>
      </c>
      <c r="R42" s="39">
        <f t="shared" si="1"/>
        <v>-284</v>
      </c>
      <c r="S42" s="34">
        <v>1240</v>
      </c>
      <c r="T42" s="41">
        <v>1478</v>
      </c>
      <c r="U42" s="39">
        <v>-238</v>
      </c>
      <c r="V42" s="39">
        <f t="shared" si="2"/>
        <v>-522</v>
      </c>
      <c r="W42" s="45">
        <v>43977</v>
      </c>
      <c r="X42" s="45">
        <v>23747</v>
      </c>
      <c r="Y42" s="48">
        <f t="shared" si="3"/>
        <v>5.4109123839710209</v>
      </c>
      <c r="Z42" s="48">
        <f t="shared" si="4"/>
        <v>2.3998188815938422</v>
      </c>
      <c r="AA42" s="48">
        <f t="shared" si="5"/>
        <v>44.35146443514644</v>
      </c>
      <c r="AB42" s="48">
        <f t="shared" si="6"/>
        <v>7.312655648630292</v>
      </c>
      <c r="AC42" s="48">
        <f t="shared" si="7"/>
        <v>7.2900158478605395</v>
      </c>
      <c r="AD42" s="48">
        <f t="shared" si="8"/>
        <v>55.417956656346746</v>
      </c>
      <c r="AE42" s="48">
        <f t="shared" si="9"/>
        <v>47.368421052631575</v>
      </c>
      <c r="AF42" s="48">
        <f t="shared" si="10"/>
        <v>11.36517998641612</v>
      </c>
      <c r="AG42" s="48">
        <f t="shared" si="11"/>
        <v>13.719719266470456</v>
      </c>
      <c r="AH42" s="48">
        <f t="shared" si="12"/>
        <v>-6.4297034186099156</v>
      </c>
      <c r="AI42" s="48">
        <f t="shared" si="13"/>
        <v>3.0959752321981426</v>
      </c>
      <c r="AJ42" s="48">
        <f t="shared" si="14"/>
        <v>3.1055900621118009</v>
      </c>
      <c r="AK42" s="48">
        <f t="shared" si="15"/>
        <v>3.1055900621118009</v>
      </c>
      <c r="AL42" s="48">
        <f t="shared" ref="AL42:AL105" si="25">(G42+Q42)/(F42+G42)*1000</f>
        <v>6.1919504643962853</v>
      </c>
      <c r="AM42" s="49">
        <f t="shared" si="16"/>
        <v>28.073352954494002</v>
      </c>
      <c r="AN42" s="49">
        <f t="shared" si="17"/>
        <v>33.461625537695262</v>
      </c>
      <c r="AO42" s="48">
        <f t="shared" si="18"/>
        <v>-5.3882725832012683</v>
      </c>
      <c r="AP42" s="48">
        <f t="shared" si="19"/>
        <v>-11.817976001811184</v>
      </c>
    </row>
    <row r="43" spans="1:42" s="36" customFormat="1" x14ac:dyDescent="0.2">
      <c r="A43" s="37" t="s">
        <v>86</v>
      </c>
      <c r="B43" s="46">
        <v>107957</v>
      </c>
      <c r="C43" s="46">
        <v>58431</v>
      </c>
      <c r="D43" s="39">
        <v>567</v>
      </c>
      <c r="E43" s="39">
        <v>301</v>
      </c>
      <c r="F43" s="39">
        <v>839</v>
      </c>
      <c r="G43" s="39">
        <v>1</v>
      </c>
      <c r="H43" s="39">
        <f t="shared" si="24"/>
        <v>840</v>
      </c>
      <c r="I43" s="39">
        <v>673</v>
      </c>
      <c r="J43" s="39">
        <v>40</v>
      </c>
      <c r="K43" s="39">
        <v>435</v>
      </c>
      <c r="L43" s="39">
        <v>397</v>
      </c>
      <c r="M43" s="39">
        <f t="shared" si="0"/>
        <v>1275</v>
      </c>
      <c r="N43" s="39">
        <v>1164</v>
      </c>
      <c r="O43" s="39">
        <v>2</v>
      </c>
      <c r="P43" s="39">
        <v>1</v>
      </c>
      <c r="Q43" s="39">
        <v>1</v>
      </c>
      <c r="R43" s="39">
        <f t="shared" si="1"/>
        <v>-325</v>
      </c>
      <c r="S43" s="34">
        <v>2717</v>
      </c>
      <c r="T43" s="41">
        <v>2498</v>
      </c>
      <c r="U43" s="39">
        <v>219</v>
      </c>
      <c r="V43" s="39">
        <f t="shared" si="2"/>
        <v>-106</v>
      </c>
      <c r="W43" s="45">
        <v>107991</v>
      </c>
      <c r="X43" s="45">
        <v>58524</v>
      </c>
      <c r="Y43" s="48">
        <f t="shared" si="3"/>
        <v>5.2520911103494914</v>
      </c>
      <c r="Z43" s="48">
        <f t="shared" si="4"/>
        <v>2.7881471326546681</v>
      </c>
      <c r="AA43" s="48">
        <f t="shared" si="5"/>
        <v>53.086419753086425</v>
      </c>
      <c r="AB43" s="48">
        <f t="shared" si="6"/>
        <v>7.7808757190362829</v>
      </c>
      <c r="AC43" s="48">
        <f t="shared" si="7"/>
        <v>7.7716127717517161</v>
      </c>
      <c r="AD43" s="48">
        <f t="shared" si="8"/>
        <v>51.785714285714292</v>
      </c>
      <c r="AE43" s="48">
        <f t="shared" si="9"/>
        <v>47.261904761904759</v>
      </c>
      <c r="AF43" s="48">
        <f t="shared" si="10"/>
        <v>11.810257787822929</v>
      </c>
      <c r="AG43" s="48">
        <f t="shared" si="11"/>
        <v>10.782070639235991</v>
      </c>
      <c r="AH43" s="48">
        <f t="shared" si="12"/>
        <v>-3.0104578674842761</v>
      </c>
      <c r="AI43" s="48">
        <f t="shared" si="13"/>
        <v>1.1904761904761907</v>
      </c>
      <c r="AJ43" s="48">
        <f t="shared" si="14"/>
        <v>2.3837902264600714</v>
      </c>
      <c r="AK43" s="48">
        <f t="shared" si="15"/>
        <v>1.1918951132300357</v>
      </c>
      <c r="AL43" s="48">
        <f t="shared" si="25"/>
        <v>2.3809523809523814</v>
      </c>
      <c r="AM43" s="49">
        <f t="shared" si="16"/>
        <v>25.167427772168548</v>
      </c>
      <c r="AN43" s="49">
        <f t="shared" si="17"/>
        <v>23.138842316848375</v>
      </c>
      <c r="AO43" s="48">
        <f t="shared" si="18"/>
        <v>2.0285854553201736</v>
      </c>
      <c r="AP43" s="48">
        <f t="shared" si="19"/>
        <v>-0.98187241216410226</v>
      </c>
    </row>
    <row r="44" spans="1:42" s="36" customFormat="1" x14ac:dyDescent="0.2">
      <c r="A44" s="37" t="s">
        <v>87</v>
      </c>
      <c r="B44" s="46">
        <v>61572</v>
      </c>
      <c r="C44" s="46">
        <v>33115</v>
      </c>
      <c r="D44" s="39">
        <v>323</v>
      </c>
      <c r="E44" s="39">
        <v>128</v>
      </c>
      <c r="F44" s="39">
        <v>467</v>
      </c>
      <c r="G44" s="39">
        <v>1</v>
      </c>
      <c r="H44" s="39">
        <f t="shared" si="24"/>
        <v>468</v>
      </c>
      <c r="I44" s="39">
        <v>386</v>
      </c>
      <c r="J44" s="39">
        <v>28</v>
      </c>
      <c r="K44" s="39">
        <v>216</v>
      </c>
      <c r="L44" s="39">
        <v>180</v>
      </c>
      <c r="M44" s="39">
        <f t="shared" si="0"/>
        <v>684</v>
      </c>
      <c r="N44" s="39">
        <v>749</v>
      </c>
      <c r="O44" s="39">
        <v>1</v>
      </c>
      <c r="P44" s="39">
        <v>0</v>
      </c>
      <c r="Q44" s="39">
        <v>0</v>
      </c>
      <c r="R44" s="39">
        <f t="shared" si="1"/>
        <v>-282</v>
      </c>
      <c r="S44" s="34">
        <v>1923</v>
      </c>
      <c r="T44" s="41">
        <v>1523</v>
      </c>
      <c r="U44" s="39">
        <v>400</v>
      </c>
      <c r="V44" s="39">
        <f t="shared" si="2"/>
        <v>118</v>
      </c>
      <c r="W44" s="45">
        <v>61606</v>
      </c>
      <c r="X44" s="45">
        <v>33174</v>
      </c>
      <c r="Y44" s="48">
        <f t="shared" si="3"/>
        <v>5.2458909894107704</v>
      </c>
      <c r="Z44" s="48">
        <f t="shared" si="4"/>
        <v>2.078867017475476</v>
      </c>
      <c r="AA44" s="48">
        <f t="shared" si="5"/>
        <v>39.628482972136226</v>
      </c>
      <c r="AB44" s="48">
        <f t="shared" si="6"/>
        <v>7.6008575326447083</v>
      </c>
      <c r="AC44" s="48">
        <f t="shared" si="7"/>
        <v>7.5846163840706815</v>
      </c>
      <c r="AD44" s="48">
        <f t="shared" si="8"/>
        <v>46.153846153846153</v>
      </c>
      <c r="AE44" s="48">
        <f t="shared" si="9"/>
        <v>38.461538461538467</v>
      </c>
      <c r="AF44" s="48">
        <f t="shared" si="10"/>
        <v>11.108945624634574</v>
      </c>
      <c r="AG44" s="48">
        <f t="shared" si="11"/>
        <v>12.164620281946339</v>
      </c>
      <c r="AH44" s="48">
        <f t="shared" si="12"/>
        <v>-4.5800038978756579</v>
      </c>
      <c r="AI44" s="48">
        <f t="shared" si="13"/>
        <v>2.1367521367521372</v>
      </c>
      <c r="AJ44" s="48">
        <f t="shared" si="14"/>
        <v>2.1413276231263385</v>
      </c>
      <c r="AK44" s="48">
        <f t="shared" si="15"/>
        <v>0</v>
      </c>
      <c r="AL44" s="48">
        <f t="shared" si="25"/>
        <v>2.1367521367521372</v>
      </c>
      <c r="AM44" s="49">
        <f t="shared" si="16"/>
        <v>31.23172870785422</v>
      </c>
      <c r="AN44" s="49">
        <f t="shared" si="17"/>
        <v>24.735269278243358</v>
      </c>
      <c r="AO44" s="48">
        <f t="shared" si="18"/>
        <v>6.4964594296108622</v>
      </c>
      <c r="AP44" s="48">
        <f t="shared" si="19"/>
        <v>1.9164555317352043</v>
      </c>
    </row>
    <row r="45" spans="1:42" s="36" customFormat="1" x14ac:dyDescent="0.2">
      <c r="A45" s="37" t="s">
        <v>88</v>
      </c>
      <c r="B45" s="46">
        <v>93018</v>
      </c>
      <c r="C45" s="46">
        <v>49176</v>
      </c>
      <c r="D45" s="39">
        <v>493</v>
      </c>
      <c r="E45" s="39">
        <v>262</v>
      </c>
      <c r="F45" s="39">
        <v>770</v>
      </c>
      <c r="G45" s="39">
        <v>4</v>
      </c>
      <c r="H45" s="39">
        <f t="shared" si="24"/>
        <v>774</v>
      </c>
      <c r="I45" s="39">
        <v>660</v>
      </c>
      <c r="J45" s="39">
        <v>40</v>
      </c>
      <c r="K45" s="39">
        <v>402</v>
      </c>
      <c r="L45" s="39">
        <v>342</v>
      </c>
      <c r="M45" s="39">
        <f t="shared" si="0"/>
        <v>1176</v>
      </c>
      <c r="N45" s="39">
        <v>722</v>
      </c>
      <c r="O45" s="39">
        <v>4</v>
      </c>
      <c r="P45" s="39">
        <v>3</v>
      </c>
      <c r="Q45" s="39">
        <v>1</v>
      </c>
      <c r="R45" s="39">
        <f t="shared" si="1"/>
        <v>48</v>
      </c>
      <c r="S45" s="34">
        <v>2359</v>
      </c>
      <c r="T45" s="41">
        <v>2283</v>
      </c>
      <c r="U45" s="39">
        <v>76</v>
      </c>
      <c r="V45" s="39">
        <f t="shared" si="2"/>
        <v>124</v>
      </c>
      <c r="W45" s="45">
        <v>93116</v>
      </c>
      <c r="X45" s="45">
        <v>49191</v>
      </c>
      <c r="Y45" s="48">
        <f t="shared" si="3"/>
        <v>5.3000494527940827</v>
      </c>
      <c r="Z45" s="48">
        <f t="shared" si="4"/>
        <v>2.8166591412414803</v>
      </c>
      <c r="AA45" s="48">
        <f t="shared" si="5"/>
        <v>53.144016227180522</v>
      </c>
      <c r="AB45" s="48">
        <f t="shared" si="6"/>
        <v>8.320970134812617</v>
      </c>
      <c r="AC45" s="48">
        <f t="shared" si="7"/>
        <v>8.2779677051753424</v>
      </c>
      <c r="AD45" s="48">
        <f t="shared" si="8"/>
        <v>51.937984496124031</v>
      </c>
      <c r="AE45" s="48">
        <f t="shared" si="9"/>
        <v>44.186046511627907</v>
      </c>
      <c r="AF45" s="48">
        <f t="shared" si="10"/>
        <v>12.642714313358704</v>
      </c>
      <c r="AG45" s="48">
        <f t="shared" si="11"/>
        <v>7.7619385495280486</v>
      </c>
      <c r="AH45" s="48">
        <f t="shared" si="12"/>
        <v>0.51602915564729412</v>
      </c>
      <c r="AI45" s="48">
        <f t="shared" si="13"/>
        <v>5.1679586563307494</v>
      </c>
      <c r="AJ45" s="48">
        <f t="shared" si="14"/>
        <v>5.1948051948051948</v>
      </c>
      <c r="AK45" s="48">
        <f t="shared" si="15"/>
        <v>3.8961038961038961</v>
      </c>
      <c r="AL45" s="48">
        <f t="shared" si="25"/>
        <v>6.459948320413436</v>
      </c>
      <c r="AM45" s="49">
        <f t="shared" si="16"/>
        <v>25.36068287858264</v>
      </c>
      <c r="AN45" s="49">
        <f t="shared" si="17"/>
        <v>24.543636715474424</v>
      </c>
      <c r="AO45" s="48">
        <f t="shared" si="18"/>
        <v>0.81704616310821565</v>
      </c>
      <c r="AP45" s="48">
        <f t="shared" si="19"/>
        <v>1.3330753187555096</v>
      </c>
    </row>
    <row r="46" spans="1:42" s="36" customFormat="1" x14ac:dyDescent="0.2">
      <c r="A46" s="37" t="s">
        <v>89</v>
      </c>
      <c r="B46" s="46">
        <v>120724</v>
      </c>
      <c r="C46" s="46">
        <v>62874</v>
      </c>
      <c r="D46" s="39">
        <v>563</v>
      </c>
      <c r="E46" s="39">
        <v>381</v>
      </c>
      <c r="F46" s="39">
        <v>803</v>
      </c>
      <c r="G46" s="39">
        <v>2</v>
      </c>
      <c r="H46" s="39">
        <f t="shared" si="24"/>
        <v>805</v>
      </c>
      <c r="I46" s="39">
        <v>573</v>
      </c>
      <c r="J46" s="39">
        <v>39</v>
      </c>
      <c r="K46" s="39">
        <v>622</v>
      </c>
      <c r="L46" s="39">
        <v>556</v>
      </c>
      <c r="M46" s="39">
        <f t="shared" si="0"/>
        <v>1427</v>
      </c>
      <c r="N46" s="39">
        <v>615</v>
      </c>
      <c r="O46" s="39">
        <v>6</v>
      </c>
      <c r="P46" s="39">
        <v>4</v>
      </c>
      <c r="Q46" s="39">
        <v>3</v>
      </c>
      <c r="R46" s="39">
        <f t="shared" si="1"/>
        <v>188</v>
      </c>
      <c r="S46" s="34">
        <v>2035</v>
      </c>
      <c r="T46" s="41">
        <v>2882</v>
      </c>
      <c r="U46" s="39">
        <v>-847</v>
      </c>
      <c r="V46" s="39">
        <f t="shared" si="2"/>
        <v>-659</v>
      </c>
      <c r="W46" s="45">
        <v>120359</v>
      </c>
      <c r="X46" s="45">
        <v>62680</v>
      </c>
      <c r="Y46" s="48">
        <f t="shared" si="3"/>
        <v>4.6635300354527685</v>
      </c>
      <c r="Z46" s="48">
        <f t="shared" si="4"/>
        <v>3.1559590470826016</v>
      </c>
      <c r="AA46" s="48">
        <f t="shared" si="5"/>
        <v>67.673179396092365</v>
      </c>
      <c r="AB46" s="48">
        <f t="shared" si="6"/>
        <v>6.6681024485603526</v>
      </c>
      <c r="AC46" s="48">
        <f t="shared" si="7"/>
        <v>6.6515357344024384</v>
      </c>
      <c r="AD46" s="48">
        <f t="shared" si="8"/>
        <v>77.267080745341616</v>
      </c>
      <c r="AE46" s="48">
        <f t="shared" si="9"/>
        <v>69.068322981366464</v>
      </c>
      <c r="AF46" s="48">
        <f t="shared" si="10"/>
        <v>11.820350551671583</v>
      </c>
      <c r="AG46" s="48">
        <f t="shared" si="11"/>
        <v>5.0942646035585302</v>
      </c>
      <c r="AH46" s="48">
        <f t="shared" si="12"/>
        <v>1.5572711308439084</v>
      </c>
      <c r="AI46" s="48">
        <f t="shared" si="13"/>
        <v>2.4844720496894412</v>
      </c>
      <c r="AJ46" s="48">
        <f t="shared" si="14"/>
        <v>7.4719800747198013</v>
      </c>
      <c r="AK46" s="48">
        <f t="shared" si="15"/>
        <v>4.9813200498132009</v>
      </c>
      <c r="AL46" s="48">
        <f t="shared" si="25"/>
        <v>6.2111801242236018</v>
      </c>
      <c r="AM46" s="49">
        <f t="shared" si="16"/>
        <v>16.856631655677411</v>
      </c>
      <c r="AN46" s="49">
        <f t="shared" si="17"/>
        <v>23.872635101553961</v>
      </c>
      <c r="AO46" s="48">
        <f t="shared" si="18"/>
        <v>-7.016003445876545</v>
      </c>
      <c r="AP46" s="48">
        <f t="shared" si="19"/>
        <v>-5.4587323150326359</v>
      </c>
    </row>
    <row r="47" spans="1:42" s="36" customFormat="1" x14ac:dyDescent="0.2">
      <c r="A47" s="37" t="s">
        <v>90</v>
      </c>
      <c r="B47" s="46">
        <v>64716</v>
      </c>
      <c r="C47" s="46">
        <v>33057</v>
      </c>
      <c r="D47" s="39">
        <v>301</v>
      </c>
      <c r="E47" s="39">
        <v>139</v>
      </c>
      <c r="F47" s="39">
        <v>541</v>
      </c>
      <c r="G47" s="39">
        <v>4</v>
      </c>
      <c r="H47" s="39">
        <f t="shared" si="24"/>
        <v>545</v>
      </c>
      <c r="I47" s="39">
        <v>407</v>
      </c>
      <c r="J47" s="39">
        <v>30</v>
      </c>
      <c r="K47" s="39">
        <v>321</v>
      </c>
      <c r="L47" s="39">
        <v>275</v>
      </c>
      <c r="M47" s="39">
        <f t="shared" si="0"/>
        <v>866</v>
      </c>
      <c r="N47" s="39">
        <v>643</v>
      </c>
      <c r="O47" s="39">
        <v>4</v>
      </c>
      <c r="P47" s="39">
        <v>3</v>
      </c>
      <c r="Q47" s="39">
        <v>1</v>
      </c>
      <c r="R47" s="39">
        <f t="shared" si="1"/>
        <v>-102</v>
      </c>
      <c r="S47" s="34">
        <v>1065</v>
      </c>
      <c r="T47" s="41">
        <v>538</v>
      </c>
      <c r="U47" s="39">
        <v>527</v>
      </c>
      <c r="V47" s="39">
        <f t="shared" si="2"/>
        <v>425</v>
      </c>
      <c r="W47" s="45">
        <v>64966</v>
      </c>
      <c r="X47" s="45">
        <v>33189</v>
      </c>
      <c r="Y47" s="48">
        <f t="shared" si="3"/>
        <v>4.6510909203288211</v>
      </c>
      <c r="Z47" s="48">
        <f t="shared" si="4"/>
        <v>2.1478459731751038</v>
      </c>
      <c r="AA47" s="48">
        <f t="shared" si="5"/>
        <v>46.179401993355484</v>
      </c>
      <c r="AB47" s="48">
        <f t="shared" si="6"/>
        <v>8.4214104703628152</v>
      </c>
      <c r="AC47" s="48">
        <f t="shared" si="7"/>
        <v>8.359601953149145</v>
      </c>
      <c r="AD47" s="48">
        <f t="shared" si="8"/>
        <v>58.899082568807337</v>
      </c>
      <c r="AE47" s="48">
        <f t="shared" si="9"/>
        <v>50.458715596330272</v>
      </c>
      <c r="AF47" s="48">
        <f t="shared" si="10"/>
        <v>13.381543976759996</v>
      </c>
      <c r="AG47" s="48">
        <f t="shared" si="11"/>
        <v>9.9357191420977813</v>
      </c>
      <c r="AH47" s="48">
        <f t="shared" si="12"/>
        <v>-1.5761171889486369</v>
      </c>
      <c r="AI47" s="48">
        <f t="shared" si="13"/>
        <v>7.3394495412844041</v>
      </c>
      <c r="AJ47" s="48">
        <f t="shared" si="14"/>
        <v>7.3937153419593349</v>
      </c>
      <c r="AK47" s="48">
        <f t="shared" si="15"/>
        <v>5.5452865064695009</v>
      </c>
      <c r="AL47" s="48">
        <f t="shared" si="25"/>
        <v>9.1743119266055047</v>
      </c>
      <c r="AM47" s="49">
        <f t="shared" si="16"/>
        <v>16.456517708140183</v>
      </c>
      <c r="AN47" s="49">
        <f t="shared" si="17"/>
        <v>8.3132455652388906</v>
      </c>
      <c r="AO47" s="48">
        <f t="shared" si="18"/>
        <v>8.1432721429012922</v>
      </c>
      <c r="AP47" s="48">
        <f t="shared" si="19"/>
        <v>6.5671549539526541</v>
      </c>
    </row>
    <row r="48" spans="1:42" s="36" customFormat="1" x14ac:dyDescent="0.2">
      <c r="A48" s="37" t="s">
        <v>91</v>
      </c>
      <c r="B48" s="46">
        <v>54431</v>
      </c>
      <c r="C48" s="46">
        <v>28047</v>
      </c>
      <c r="D48" s="39">
        <v>280</v>
      </c>
      <c r="E48" s="39">
        <v>152</v>
      </c>
      <c r="F48" s="39">
        <v>424</v>
      </c>
      <c r="G48" s="39">
        <v>3</v>
      </c>
      <c r="H48" s="39">
        <f t="shared" si="24"/>
        <v>427</v>
      </c>
      <c r="I48" s="39">
        <v>363</v>
      </c>
      <c r="J48" s="39">
        <v>15</v>
      </c>
      <c r="K48" s="39">
        <v>234</v>
      </c>
      <c r="L48" s="39">
        <v>187</v>
      </c>
      <c r="M48" s="39">
        <f t="shared" si="0"/>
        <v>661</v>
      </c>
      <c r="N48" s="39">
        <v>508</v>
      </c>
      <c r="O48" s="39">
        <v>0</v>
      </c>
      <c r="P48" s="39">
        <v>0</v>
      </c>
      <c r="Q48" s="39">
        <v>0</v>
      </c>
      <c r="R48" s="39">
        <f t="shared" si="1"/>
        <v>-84</v>
      </c>
      <c r="S48" s="34">
        <v>1053</v>
      </c>
      <c r="T48" s="41">
        <v>533</v>
      </c>
      <c r="U48" s="39">
        <v>520</v>
      </c>
      <c r="V48" s="39">
        <f t="shared" si="2"/>
        <v>436</v>
      </c>
      <c r="W48" s="45">
        <v>54723</v>
      </c>
      <c r="X48" s="45">
        <v>28178</v>
      </c>
      <c r="Y48" s="48">
        <f t="shared" si="3"/>
        <v>5.1441274273851301</v>
      </c>
      <c r="Z48" s="48">
        <f t="shared" si="4"/>
        <v>2.7925263177233561</v>
      </c>
      <c r="AA48" s="48">
        <f t="shared" si="5"/>
        <v>54.285714285714285</v>
      </c>
      <c r="AB48" s="48">
        <f t="shared" si="6"/>
        <v>7.8447943267623224</v>
      </c>
      <c r="AC48" s="48">
        <f t="shared" si="7"/>
        <v>7.789678675754625</v>
      </c>
      <c r="AD48" s="48">
        <f t="shared" si="8"/>
        <v>54.800936768149889</v>
      </c>
      <c r="AE48" s="48">
        <f t="shared" si="9"/>
        <v>43.793911007025763</v>
      </c>
      <c r="AF48" s="48">
        <f t="shared" si="10"/>
        <v>12.143815105362751</v>
      </c>
      <c r="AG48" s="48">
        <f t="shared" si="11"/>
        <v>9.3329169039701636</v>
      </c>
      <c r="AH48" s="48">
        <f t="shared" si="12"/>
        <v>-1.5432382282155388</v>
      </c>
      <c r="AI48" s="48">
        <f t="shared" si="13"/>
        <v>7.0257611241217797</v>
      </c>
      <c r="AJ48" s="48">
        <f t="shared" si="14"/>
        <v>0</v>
      </c>
      <c r="AK48" s="48">
        <f t="shared" si="15"/>
        <v>0</v>
      </c>
      <c r="AL48" s="48">
        <f t="shared" si="25"/>
        <v>7.0257611241217797</v>
      </c>
      <c r="AM48" s="49">
        <f t="shared" si="16"/>
        <v>19.345593503701934</v>
      </c>
      <c r="AN48" s="49">
        <f t="shared" si="17"/>
        <v>9.7922139957009797</v>
      </c>
      <c r="AO48" s="48">
        <f t="shared" si="18"/>
        <v>9.5533795080009547</v>
      </c>
      <c r="AP48" s="48">
        <f t="shared" si="19"/>
        <v>8.010141279785417</v>
      </c>
    </row>
    <row r="49" spans="1:42" s="36" customFormat="1" x14ac:dyDescent="0.2">
      <c r="A49" s="37" t="s">
        <v>92</v>
      </c>
      <c r="B49" s="46">
        <v>52439</v>
      </c>
      <c r="C49" s="46">
        <v>27052</v>
      </c>
      <c r="D49" s="39">
        <v>269</v>
      </c>
      <c r="E49" s="39">
        <v>87</v>
      </c>
      <c r="F49" s="39">
        <v>393</v>
      </c>
      <c r="G49" s="39">
        <v>0</v>
      </c>
      <c r="H49" s="39">
        <f t="shared" si="24"/>
        <v>393</v>
      </c>
      <c r="I49" s="39">
        <v>321</v>
      </c>
      <c r="J49" s="39">
        <v>22</v>
      </c>
      <c r="K49" s="39">
        <v>210</v>
      </c>
      <c r="L49" s="39">
        <v>179</v>
      </c>
      <c r="M49" s="39">
        <f t="shared" si="0"/>
        <v>603</v>
      </c>
      <c r="N49" s="39">
        <v>517</v>
      </c>
      <c r="O49" s="39">
        <v>5</v>
      </c>
      <c r="P49" s="39">
        <v>4</v>
      </c>
      <c r="Q49" s="39">
        <v>2</v>
      </c>
      <c r="R49" s="39">
        <f t="shared" si="1"/>
        <v>-124</v>
      </c>
      <c r="S49" s="34">
        <v>1549</v>
      </c>
      <c r="T49" s="41">
        <v>547</v>
      </c>
      <c r="U49" s="39">
        <v>1002</v>
      </c>
      <c r="V49" s="39">
        <f t="shared" si="2"/>
        <v>878</v>
      </c>
      <c r="W49" s="45">
        <v>52998</v>
      </c>
      <c r="X49" s="45">
        <v>27352</v>
      </c>
      <c r="Y49" s="48">
        <f t="shared" si="3"/>
        <v>5.1297698277999197</v>
      </c>
      <c r="Z49" s="48">
        <f t="shared" si="4"/>
        <v>1.6590705391025762</v>
      </c>
      <c r="AA49" s="48">
        <f t="shared" si="5"/>
        <v>32.342007434944236</v>
      </c>
      <c r="AB49" s="48">
        <f t="shared" si="6"/>
        <v>7.4944220904288796</v>
      </c>
      <c r="AC49" s="48">
        <f t="shared" si="7"/>
        <v>7.4944220904288796</v>
      </c>
      <c r="AD49" s="48">
        <f t="shared" si="8"/>
        <v>53.435114503816791</v>
      </c>
      <c r="AE49" s="48">
        <f t="shared" si="9"/>
        <v>45.547073791348602</v>
      </c>
      <c r="AF49" s="48">
        <f t="shared" si="10"/>
        <v>11.499075115848891</v>
      </c>
      <c r="AG49" s="48">
        <f t="shared" si="11"/>
        <v>9.8590743530578386</v>
      </c>
      <c r="AH49" s="48">
        <f t="shared" si="12"/>
        <v>-2.3646522626289594</v>
      </c>
      <c r="AI49" s="48">
        <f t="shared" si="13"/>
        <v>0</v>
      </c>
      <c r="AJ49" s="48">
        <f t="shared" si="14"/>
        <v>12.72264631043257</v>
      </c>
      <c r="AK49" s="48">
        <f t="shared" si="15"/>
        <v>10.178117048346056</v>
      </c>
      <c r="AL49" s="48">
        <f t="shared" si="25"/>
        <v>5.0890585241730282</v>
      </c>
      <c r="AM49" s="49">
        <f t="shared" si="16"/>
        <v>29.539083506550469</v>
      </c>
      <c r="AN49" s="49">
        <f t="shared" si="17"/>
        <v>10.431167642403555</v>
      </c>
      <c r="AO49" s="48">
        <f t="shared" si="18"/>
        <v>19.107915864146914</v>
      </c>
      <c r="AP49" s="48">
        <f t="shared" si="19"/>
        <v>16.743263601517956</v>
      </c>
    </row>
    <row r="50" spans="1:42" s="36" customFormat="1" x14ac:dyDescent="0.2">
      <c r="A50" s="37" t="s">
        <v>93</v>
      </c>
      <c r="B50" s="46">
        <v>112829</v>
      </c>
      <c r="C50" s="46">
        <v>57816</v>
      </c>
      <c r="D50" s="39">
        <v>473</v>
      </c>
      <c r="E50" s="39">
        <v>283</v>
      </c>
      <c r="F50" s="39">
        <v>958</v>
      </c>
      <c r="G50" s="39">
        <v>5</v>
      </c>
      <c r="H50" s="39">
        <f t="shared" si="24"/>
        <v>963</v>
      </c>
      <c r="I50" s="39">
        <v>723</v>
      </c>
      <c r="J50" s="39">
        <v>76</v>
      </c>
      <c r="K50" s="39">
        <v>537</v>
      </c>
      <c r="L50" s="39">
        <v>428</v>
      </c>
      <c r="M50" s="39">
        <f t="shared" si="0"/>
        <v>1500</v>
      </c>
      <c r="N50" s="39">
        <v>1019</v>
      </c>
      <c r="O50" s="39">
        <v>4</v>
      </c>
      <c r="P50" s="39">
        <v>4</v>
      </c>
      <c r="Q50" s="39">
        <v>2</v>
      </c>
      <c r="R50" s="39">
        <f t="shared" si="1"/>
        <v>-61</v>
      </c>
      <c r="S50" s="34">
        <v>1013</v>
      </c>
      <c r="T50" s="41">
        <v>515</v>
      </c>
      <c r="U50" s="39">
        <v>498</v>
      </c>
      <c r="V50" s="39">
        <f t="shared" si="2"/>
        <v>437</v>
      </c>
      <c r="W50" s="45">
        <v>112977</v>
      </c>
      <c r="X50" s="45">
        <v>57947</v>
      </c>
      <c r="Y50" s="48">
        <f t="shared" si="3"/>
        <v>4.1921846333832615</v>
      </c>
      <c r="Z50" s="48">
        <f t="shared" si="4"/>
        <v>2.5082204043286747</v>
      </c>
      <c r="AA50" s="48">
        <f t="shared" si="5"/>
        <v>59.830866807610995</v>
      </c>
      <c r="AB50" s="48">
        <f t="shared" si="6"/>
        <v>8.5350397504187754</v>
      </c>
      <c r="AC50" s="48">
        <f t="shared" si="7"/>
        <v>8.4907249022857592</v>
      </c>
      <c r="AD50" s="48">
        <f t="shared" si="8"/>
        <v>55.763239875389402</v>
      </c>
      <c r="AE50" s="48">
        <f t="shared" si="9"/>
        <v>44.444444444444443</v>
      </c>
      <c r="AF50" s="48">
        <f t="shared" si="10"/>
        <v>13.294454439904634</v>
      </c>
      <c r="AG50" s="48">
        <f t="shared" si="11"/>
        <v>9.0313660495085486</v>
      </c>
      <c r="AH50" s="48">
        <f t="shared" si="12"/>
        <v>-0.54064114722278844</v>
      </c>
      <c r="AI50" s="48">
        <f t="shared" si="13"/>
        <v>5.1921079958463139</v>
      </c>
      <c r="AJ50" s="48">
        <f t="shared" si="14"/>
        <v>4.1753653444676404</v>
      </c>
      <c r="AK50" s="48">
        <f t="shared" si="15"/>
        <v>4.1753653444676404</v>
      </c>
      <c r="AL50" s="48">
        <f t="shared" si="25"/>
        <v>7.2689511941848393</v>
      </c>
      <c r="AM50" s="49">
        <f t="shared" si="16"/>
        <v>8.9781882317489305</v>
      </c>
      <c r="AN50" s="49">
        <f t="shared" si="17"/>
        <v>4.5644293577005914</v>
      </c>
      <c r="AO50" s="48">
        <f t="shared" si="18"/>
        <v>4.4137588740483382</v>
      </c>
      <c r="AP50" s="48">
        <f t="shared" si="19"/>
        <v>3.8731177268255501</v>
      </c>
    </row>
    <row r="51" spans="1:42" s="36" customFormat="1" x14ac:dyDescent="0.2">
      <c r="A51" s="37" t="s">
        <v>94</v>
      </c>
      <c r="B51" s="46">
        <v>94466</v>
      </c>
      <c r="C51" s="46">
        <v>48458</v>
      </c>
      <c r="D51" s="39">
        <v>383</v>
      </c>
      <c r="E51" s="39">
        <v>165</v>
      </c>
      <c r="F51" s="39">
        <v>768</v>
      </c>
      <c r="G51" s="39">
        <v>0</v>
      </c>
      <c r="H51" s="39">
        <f t="shared" si="24"/>
        <v>768</v>
      </c>
      <c r="I51" s="39">
        <v>623</v>
      </c>
      <c r="J51" s="39">
        <v>52</v>
      </c>
      <c r="K51" s="39">
        <v>442</v>
      </c>
      <c r="L51" s="39">
        <v>339</v>
      </c>
      <c r="M51" s="39">
        <f t="shared" si="0"/>
        <v>1210</v>
      </c>
      <c r="N51" s="39">
        <v>1012</v>
      </c>
      <c r="O51" s="39">
        <v>4</v>
      </c>
      <c r="P51" s="39">
        <v>2</v>
      </c>
      <c r="Q51" s="39">
        <v>2</v>
      </c>
      <c r="R51" s="39">
        <f t="shared" si="1"/>
        <v>-244</v>
      </c>
      <c r="S51" s="34">
        <v>951</v>
      </c>
      <c r="T51" s="41">
        <v>780</v>
      </c>
      <c r="U51" s="39">
        <v>171</v>
      </c>
      <c r="V51" s="39">
        <f t="shared" si="2"/>
        <v>-73</v>
      </c>
      <c r="W51" s="45">
        <v>94471</v>
      </c>
      <c r="X51" s="45">
        <v>48444</v>
      </c>
      <c r="Y51" s="48">
        <f t="shared" si="3"/>
        <v>4.0543687675989242</v>
      </c>
      <c r="Z51" s="48">
        <f t="shared" si="4"/>
        <v>1.7466601740308683</v>
      </c>
      <c r="AA51" s="48">
        <f t="shared" si="5"/>
        <v>43.080939947780678</v>
      </c>
      <c r="AB51" s="48">
        <f t="shared" si="6"/>
        <v>8.129909173670951</v>
      </c>
      <c r="AC51" s="48">
        <f t="shared" si="7"/>
        <v>8.129909173670951</v>
      </c>
      <c r="AD51" s="48">
        <f t="shared" si="8"/>
        <v>57.552083333333336</v>
      </c>
      <c r="AE51" s="48">
        <f t="shared" si="9"/>
        <v>44.140625</v>
      </c>
      <c r="AF51" s="48">
        <f t="shared" si="10"/>
        <v>12.808841276226367</v>
      </c>
      <c r="AG51" s="48">
        <f t="shared" si="11"/>
        <v>10.712849067389325</v>
      </c>
      <c r="AH51" s="48">
        <f t="shared" si="12"/>
        <v>-2.5829398937183745</v>
      </c>
      <c r="AI51" s="48">
        <f t="shared" si="13"/>
        <v>0</v>
      </c>
      <c r="AJ51" s="48">
        <f t="shared" si="14"/>
        <v>5.208333333333333</v>
      </c>
      <c r="AK51" s="48">
        <f t="shared" si="15"/>
        <v>2.6041666666666665</v>
      </c>
      <c r="AL51" s="48">
        <f t="shared" si="25"/>
        <v>2.6041666666666665</v>
      </c>
      <c r="AM51" s="49">
        <f t="shared" si="16"/>
        <v>10.067114093959731</v>
      </c>
      <c r="AN51" s="49">
        <f t="shared" si="17"/>
        <v>8.2569390045095599</v>
      </c>
      <c r="AO51" s="48">
        <f t="shared" si="18"/>
        <v>1.8101750894501725</v>
      </c>
      <c r="AP51" s="48">
        <f t="shared" si="19"/>
        <v>-0.77276480426820227</v>
      </c>
    </row>
    <row r="52" spans="1:42" s="36" customFormat="1" x14ac:dyDescent="0.2">
      <c r="A52" s="37" t="s">
        <v>95</v>
      </c>
      <c r="B52" s="46">
        <v>45306</v>
      </c>
      <c r="C52" s="46">
        <v>23014</v>
      </c>
      <c r="D52" s="39">
        <v>194</v>
      </c>
      <c r="E52" s="39">
        <v>96</v>
      </c>
      <c r="F52" s="39">
        <v>383</v>
      </c>
      <c r="G52" s="39">
        <v>0</v>
      </c>
      <c r="H52" s="39">
        <f t="shared" si="24"/>
        <v>383</v>
      </c>
      <c r="I52" s="39">
        <v>304</v>
      </c>
      <c r="J52" s="39">
        <v>26</v>
      </c>
      <c r="K52" s="39">
        <v>171</v>
      </c>
      <c r="L52" s="39">
        <v>153</v>
      </c>
      <c r="M52" s="39">
        <f t="shared" si="0"/>
        <v>554</v>
      </c>
      <c r="N52" s="39">
        <v>481</v>
      </c>
      <c r="O52" s="39">
        <v>2</v>
      </c>
      <c r="P52" s="39">
        <v>2</v>
      </c>
      <c r="Q52" s="39">
        <v>2</v>
      </c>
      <c r="R52" s="39">
        <f t="shared" si="1"/>
        <v>-98</v>
      </c>
      <c r="S52" s="34">
        <v>370</v>
      </c>
      <c r="T52" s="41">
        <v>356</v>
      </c>
      <c r="U52" s="39">
        <v>14</v>
      </c>
      <c r="V52" s="39">
        <f t="shared" si="2"/>
        <v>-84</v>
      </c>
      <c r="W52" s="45">
        <v>45247</v>
      </c>
      <c r="X52" s="45">
        <v>23010</v>
      </c>
      <c r="Y52" s="48">
        <f t="shared" si="3"/>
        <v>4.2819935549375359</v>
      </c>
      <c r="Z52" s="48">
        <f t="shared" si="4"/>
        <v>2.1189246457422861</v>
      </c>
      <c r="AA52" s="48">
        <f t="shared" si="5"/>
        <v>49.484536082474229</v>
      </c>
      <c r="AB52" s="48">
        <f t="shared" si="6"/>
        <v>8.4536264512426627</v>
      </c>
      <c r="AC52" s="48">
        <f t="shared" si="7"/>
        <v>8.4536264512426627</v>
      </c>
      <c r="AD52" s="48">
        <f t="shared" si="8"/>
        <v>44.64751958224543</v>
      </c>
      <c r="AE52" s="48">
        <f t="shared" si="9"/>
        <v>39.947780678851174</v>
      </c>
      <c r="AF52" s="48">
        <f t="shared" si="10"/>
        <v>12.227960976471108</v>
      </c>
      <c r="AG52" s="48">
        <f t="shared" si="11"/>
        <v>10.616695360437911</v>
      </c>
      <c r="AH52" s="48">
        <f t="shared" si="12"/>
        <v>-2.1630689091952502</v>
      </c>
      <c r="AI52" s="48">
        <f t="shared" si="13"/>
        <v>0</v>
      </c>
      <c r="AJ52" s="48">
        <f t="shared" si="14"/>
        <v>5.2219321148825069</v>
      </c>
      <c r="AK52" s="48">
        <f t="shared" si="15"/>
        <v>5.2219321148825069</v>
      </c>
      <c r="AL52" s="48">
        <f t="shared" si="25"/>
        <v>5.2219321148825069</v>
      </c>
      <c r="AM52" s="49">
        <f t="shared" si="16"/>
        <v>8.166688738798392</v>
      </c>
      <c r="AN52" s="49">
        <f t="shared" si="17"/>
        <v>7.857678894627643</v>
      </c>
      <c r="AO52" s="48">
        <f t="shared" si="18"/>
        <v>0.30900984417075</v>
      </c>
      <c r="AP52" s="48">
        <f t="shared" si="19"/>
        <v>-1.8540590650245001</v>
      </c>
    </row>
    <row r="53" spans="1:42" s="36" customFormat="1" x14ac:dyDescent="0.2">
      <c r="A53" s="37" t="s">
        <v>96</v>
      </c>
      <c r="B53" s="46">
        <v>63863</v>
      </c>
      <c r="C53" s="46">
        <v>33208</v>
      </c>
      <c r="D53" s="39">
        <v>328</v>
      </c>
      <c r="E53" s="39">
        <v>127</v>
      </c>
      <c r="F53" s="39">
        <v>497</v>
      </c>
      <c r="G53" s="39">
        <v>4</v>
      </c>
      <c r="H53" s="39">
        <f t="shared" si="24"/>
        <v>501</v>
      </c>
      <c r="I53" s="39">
        <v>440</v>
      </c>
      <c r="J53" s="39">
        <v>16</v>
      </c>
      <c r="K53" s="39">
        <v>122</v>
      </c>
      <c r="L53" s="39">
        <v>96</v>
      </c>
      <c r="M53" s="39">
        <f t="shared" si="0"/>
        <v>623</v>
      </c>
      <c r="N53" s="39">
        <v>638</v>
      </c>
      <c r="O53" s="39">
        <v>2</v>
      </c>
      <c r="P53" s="39">
        <v>1</v>
      </c>
      <c r="Q53" s="39">
        <v>1</v>
      </c>
      <c r="R53" s="39">
        <f t="shared" si="1"/>
        <v>-141</v>
      </c>
      <c r="S53" s="34">
        <v>598</v>
      </c>
      <c r="T53" s="41">
        <v>417</v>
      </c>
      <c r="U53" s="39">
        <v>181</v>
      </c>
      <c r="V53" s="39">
        <f t="shared" si="2"/>
        <v>40</v>
      </c>
      <c r="W53" s="45">
        <v>63927</v>
      </c>
      <c r="X53" s="45">
        <v>33241</v>
      </c>
      <c r="Y53" s="48">
        <f t="shared" si="3"/>
        <v>5.1359942376650016</v>
      </c>
      <c r="Z53" s="48">
        <f t="shared" si="4"/>
        <v>1.9886319151934613</v>
      </c>
      <c r="AA53" s="48">
        <f t="shared" si="5"/>
        <v>38.719512195121951</v>
      </c>
      <c r="AB53" s="48">
        <f t="shared" si="6"/>
        <v>7.8449180276529455</v>
      </c>
      <c r="AC53" s="48">
        <f t="shared" si="7"/>
        <v>7.7822839515838593</v>
      </c>
      <c r="AD53" s="48">
        <f t="shared" si="8"/>
        <v>24.351297405189619</v>
      </c>
      <c r="AE53" s="48">
        <f t="shared" si="9"/>
        <v>19.161676646706589</v>
      </c>
      <c r="AF53" s="48">
        <f t="shared" si="10"/>
        <v>9.7552573477600486</v>
      </c>
      <c r="AG53" s="48">
        <f t="shared" si="11"/>
        <v>9.9901351330191197</v>
      </c>
      <c r="AH53" s="48">
        <f t="shared" si="12"/>
        <v>-2.2078511814352599</v>
      </c>
      <c r="AI53" s="48">
        <f t="shared" si="13"/>
        <v>7.9840319361277441</v>
      </c>
      <c r="AJ53" s="48">
        <f t="shared" si="14"/>
        <v>4.0241448692152924</v>
      </c>
      <c r="AK53" s="48">
        <f t="shared" si="15"/>
        <v>2.0120724346076462</v>
      </c>
      <c r="AL53" s="48">
        <f t="shared" si="25"/>
        <v>9.9800399201596814</v>
      </c>
      <c r="AM53" s="49">
        <f t="shared" si="16"/>
        <v>9.3637943723282646</v>
      </c>
      <c r="AN53" s="49">
        <f t="shared" si="17"/>
        <v>6.5296024302021518</v>
      </c>
      <c r="AO53" s="48">
        <f t="shared" si="18"/>
        <v>2.8341919421261137</v>
      </c>
      <c r="AP53" s="48">
        <f t="shared" si="19"/>
        <v>0.62634076069085376</v>
      </c>
    </row>
    <row r="54" spans="1:42" s="36" customFormat="1" x14ac:dyDescent="0.2">
      <c r="A54" s="37" t="s">
        <v>97</v>
      </c>
      <c r="B54" s="46">
        <v>60736</v>
      </c>
      <c r="C54" s="46">
        <v>30988</v>
      </c>
      <c r="D54" s="39">
        <v>292</v>
      </c>
      <c r="E54" s="39">
        <v>105</v>
      </c>
      <c r="F54" s="39">
        <v>515</v>
      </c>
      <c r="G54" s="39">
        <v>2</v>
      </c>
      <c r="H54" s="39">
        <f t="shared" si="24"/>
        <v>517</v>
      </c>
      <c r="I54" s="39">
        <v>438</v>
      </c>
      <c r="J54" s="39">
        <v>31</v>
      </c>
      <c r="K54" s="39">
        <v>232</v>
      </c>
      <c r="L54" s="39">
        <v>188</v>
      </c>
      <c r="M54" s="39">
        <f t="shared" si="0"/>
        <v>749</v>
      </c>
      <c r="N54" s="39">
        <v>647</v>
      </c>
      <c r="O54" s="39">
        <v>0</v>
      </c>
      <c r="P54" s="39">
        <v>0</v>
      </c>
      <c r="Q54" s="39">
        <v>0</v>
      </c>
      <c r="R54" s="39">
        <f t="shared" si="1"/>
        <v>-132</v>
      </c>
      <c r="S54" s="34">
        <v>546</v>
      </c>
      <c r="T54" s="41">
        <v>543</v>
      </c>
      <c r="U54" s="39">
        <v>3</v>
      </c>
      <c r="V54" s="39">
        <f t="shared" si="2"/>
        <v>-129</v>
      </c>
      <c r="W54" s="45">
        <v>60668</v>
      </c>
      <c r="X54" s="45">
        <v>30982</v>
      </c>
      <c r="Y54" s="48">
        <f t="shared" si="3"/>
        <v>4.8076923076923084</v>
      </c>
      <c r="Z54" s="48">
        <f t="shared" si="4"/>
        <v>1.7287934668071654</v>
      </c>
      <c r="AA54" s="48">
        <f t="shared" si="5"/>
        <v>35.958904109589042</v>
      </c>
      <c r="AB54" s="48">
        <f t="shared" si="6"/>
        <v>8.5122497365648044</v>
      </c>
      <c r="AC54" s="48">
        <f t="shared" si="7"/>
        <v>8.4793203371970503</v>
      </c>
      <c r="AD54" s="48">
        <f t="shared" si="8"/>
        <v>44.874274661508707</v>
      </c>
      <c r="AE54" s="48">
        <f t="shared" si="9"/>
        <v>36.363636363636367</v>
      </c>
      <c r="AF54" s="48">
        <f t="shared" si="10"/>
        <v>12.332060063224446</v>
      </c>
      <c r="AG54" s="48">
        <f t="shared" si="11"/>
        <v>10.652660695468915</v>
      </c>
      <c r="AH54" s="48">
        <f t="shared" si="12"/>
        <v>-2.1733403582718651</v>
      </c>
      <c r="AI54" s="48">
        <f t="shared" si="13"/>
        <v>3.8684719535783367</v>
      </c>
      <c r="AJ54" s="48">
        <f t="shared" si="14"/>
        <v>0</v>
      </c>
      <c r="AK54" s="48">
        <f t="shared" si="15"/>
        <v>0</v>
      </c>
      <c r="AL54" s="48">
        <f t="shared" si="25"/>
        <v>3.8684719535783367</v>
      </c>
      <c r="AM54" s="49">
        <f t="shared" si="16"/>
        <v>8.9897260273972606</v>
      </c>
      <c r="AN54" s="49">
        <f t="shared" si="17"/>
        <v>8.9403319283456266</v>
      </c>
      <c r="AO54" s="48">
        <f t="shared" si="18"/>
        <v>4.9394099051633299E-2</v>
      </c>
      <c r="AP54" s="48">
        <f t="shared" si="19"/>
        <v>-2.1239462592202321</v>
      </c>
    </row>
    <row r="55" spans="1:42" s="36" customFormat="1" x14ac:dyDescent="0.2">
      <c r="A55" s="37" t="s">
        <v>98</v>
      </c>
      <c r="B55" s="46">
        <v>46703</v>
      </c>
      <c r="C55" s="46">
        <v>23891</v>
      </c>
      <c r="D55" s="39">
        <v>226</v>
      </c>
      <c r="E55" s="39">
        <v>85</v>
      </c>
      <c r="F55" s="39">
        <v>383</v>
      </c>
      <c r="G55" s="39">
        <v>1</v>
      </c>
      <c r="H55" s="39">
        <f t="shared" si="24"/>
        <v>384</v>
      </c>
      <c r="I55" s="39">
        <v>322</v>
      </c>
      <c r="J55" s="39">
        <v>30</v>
      </c>
      <c r="K55" s="39">
        <v>188</v>
      </c>
      <c r="L55" s="39">
        <v>139</v>
      </c>
      <c r="M55" s="39">
        <f t="shared" si="0"/>
        <v>572</v>
      </c>
      <c r="N55" s="39">
        <v>514</v>
      </c>
      <c r="O55" s="39">
        <v>3</v>
      </c>
      <c r="P55" s="39">
        <v>1</v>
      </c>
      <c r="Q55" s="39">
        <v>0</v>
      </c>
      <c r="R55" s="39">
        <f t="shared" si="1"/>
        <v>-131</v>
      </c>
      <c r="S55" s="34">
        <v>397</v>
      </c>
      <c r="T55" s="41">
        <v>289</v>
      </c>
      <c r="U55" s="39">
        <v>108</v>
      </c>
      <c r="V55" s="39">
        <f t="shared" si="2"/>
        <v>-23</v>
      </c>
      <c r="W55" s="45">
        <v>46757</v>
      </c>
      <c r="X55" s="45">
        <v>23913</v>
      </c>
      <c r="Y55" s="48">
        <f t="shared" si="3"/>
        <v>4.839089565980772</v>
      </c>
      <c r="Z55" s="48">
        <f t="shared" si="4"/>
        <v>1.8200115624263966</v>
      </c>
      <c r="AA55" s="48">
        <f t="shared" si="5"/>
        <v>37.610619469026545</v>
      </c>
      <c r="AB55" s="48">
        <f t="shared" si="6"/>
        <v>8.2221698820204274</v>
      </c>
      <c r="AC55" s="48">
        <f t="shared" si="7"/>
        <v>8.2007579812859976</v>
      </c>
      <c r="AD55" s="48">
        <f t="shared" si="8"/>
        <v>48.958333333333329</v>
      </c>
      <c r="AE55" s="48">
        <f t="shared" si="9"/>
        <v>36.197916666666671</v>
      </c>
      <c r="AF55" s="48">
        <f t="shared" si="10"/>
        <v>12.247607220092927</v>
      </c>
      <c r="AG55" s="48">
        <f t="shared" si="11"/>
        <v>11.005716977496091</v>
      </c>
      <c r="AH55" s="48">
        <f t="shared" si="12"/>
        <v>-2.8049589962100936</v>
      </c>
      <c r="AI55" s="48">
        <f t="shared" si="13"/>
        <v>2.6041666666666665</v>
      </c>
      <c r="AJ55" s="48">
        <f t="shared" si="14"/>
        <v>7.832898172323759</v>
      </c>
      <c r="AK55" s="48">
        <f t="shared" si="15"/>
        <v>2.6109660574412534</v>
      </c>
      <c r="AL55" s="48">
        <f t="shared" si="25"/>
        <v>2.6041666666666665</v>
      </c>
      <c r="AM55" s="49">
        <f t="shared" si="16"/>
        <v>8.5005245915679932</v>
      </c>
      <c r="AN55" s="49">
        <f t="shared" si="17"/>
        <v>6.1880393122497486</v>
      </c>
      <c r="AO55" s="48">
        <f t="shared" si="18"/>
        <v>2.3124852793182451</v>
      </c>
      <c r="AP55" s="48">
        <f t="shared" si="19"/>
        <v>-0.49247371689184849</v>
      </c>
    </row>
    <row r="56" spans="1:42" s="36" customFormat="1" x14ac:dyDescent="0.2">
      <c r="A56" s="37" t="s">
        <v>99</v>
      </c>
      <c r="B56" s="46">
        <v>126993</v>
      </c>
      <c r="C56" s="46">
        <v>65170</v>
      </c>
      <c r="D56" s="39">
        <v>631</v>
      </c>
      <c r="E56" s="39">
        <v>238</v>
      </c>
      <c r="F56" s="39">
        <v>1017</v>
      </c>
      <c r="G56" s="39">
        <v>4</v>
      </c>
      <c r="H56" s="39">
        <f t="shared" si="24"/>
        <v>1021</v>
      </c>
      <c r="I56" s="39">
        <v>884</v>
      </c>
      <c r="J56" s="39">
        <v>49</v>
      </c>
      <c r="K56" s="39">
        <v>437</v>
      </c>
      <c r="L56" s="39">
        <v>376</v>
      </c>
      <c r="M56" s="39">
        <f t="shared" si="0"/>
        <v>1458</v>
      </c>
      <c r="N56" s="39">
        <v>1169</v>
      </c>
      <c r="O56" s="39">
        <v>11</v>
      </c>
      <c r="P56" s="39">
        <v>9</v>
      </c>
      <c r="Q56" s="39">
        <v>5</v>
      </c>
      <c r="R56" s="39">
        <f t="shared" si="1"/>
        <v>-152</v>
      </c>
      <c r="S56" s="34">
        <v>798</v>
      </c>
      <c r="T56" s="41">
        <v>821</v>
      </c>
      <c r="U56" s="39">
        <v>-23</v>
      </c>
      <c r="V56" s="39">
        <f t="shared" si="2"/>
        <v>-175</v>
      </c>
      <c r="W56" s="45">
        <v>126864</v>
      </c>
      <c r="X56" s="45">
        <v>65117</v>
      </c>
      <c r="Y56" s="48">
        <f t="shared" si="3"/>
        <v>4.9687778066507606</v>
      </c>
      <c r="Z56" s="48">
        <f t="shared" si="4"/>
        <v>1.8741190459316655</v>
      </c>
      <c r="AA56" s="48">
        <f t="shared" si="5"/>
        <v>37.717908082408876</v>
      </c>
      <c r="AB56" s="48">
        <f t="shared" si="6"/>
        <v>8.039813218051389</v>
      </c>
      <c r="AC56" s="48">
        <f t="shared" si="7"/>
        <v>8.0083154189601</v>
      </c>
      <c r="AD56" s="48">
        <f t="shared" si="8"/>
        <v>42.801175318315373</v>
      </c>
      <c r="AE56" s="48">
        <f t="shared" si="9"/>
        <v>36.826640548481883</v>
      </c>
      <c r="AF56" s="48">
        <f t="shared" si="10"/>
        <v>11.480947768774657</v>
      </c>
      <c r="AG56" s="48">
        <f t="shared" si="11"/>
        <v>9.2052317844290634</v>
      </c>
      <c r="AH56" s="48">
        <f t="shared" si="12"/>
        <v>-1.196916365468963</v>
      </c>
      <c r="AI56" s="48">
        <f t="shared" si="13"/>
        <v>3.9177277179236043</v>
      </c>
      <c r="AJ56" s="48">
        <f t="shared" si="14"/>
        <v>10.816125860373649</v>
      </c>
      <c r="AK56" s="48">
        <f t="shared" si="15"/>
        <v>8.8495575221238933</v>
      </c>
      <c r="AL56" s="48">
        <f t="shared" si="25"/>
        <v>8.8148873653281097</v>
      </c>
      <c r="AM56" s="49">
        <f t="shared" si="16"/>
        <v>6.2838109187120548</v>
      </c>
      <c r="AN56" s="49">
        <f t="shared" si="17"/>
        <v>6.4649232634869644</v>
      </c>
      <c r="AO56" s="48">
        <f t="shared" si="18"/>
        <v>-0.18111234477490887</v>
      </c>
      <c r="AP56" s="48">
        <f t="shared" si="19"/>
        <v>-1.3780287102438717</v>
      </c>
    </row>
    <row r="57" spans="1:42" s="36" customFormat="1" x14ac:dyDescent="0.2">
      <c r="A57" s="37" t="s">
        <v>100</v>
      </c>
      <c r="B57" s="46">
        <v>38553</v>
      </c>
      <c r="C57" s="46">
        <v>19778</v>
      </c>
      <c r="D57" s="39">
        <v>205</v>
      </c>
      <c r="E57" s="39">
        <v>85</v>
      </c>
      <c r="F57" s="39">
        <v>355</v>
      </c>
      <c r="G57" s="39">
        <v>2</v>
      </c>
      <c r="H57" s="39">
        <f t="shared" si="24"/>
        <v>357</v>
      </c>
      <c r="I57" s="39">
        <v>301</v>
      </c>
      <c r="J57" s="39">
        <v>18</v>
      </c>
      <c r="K57" s="39">
        <v>143</v>
      </c>
      <c r="L57" s="39">
        <v>127</v>
      </c>
      <c r="M57" s="39">
        <f t="shared" si="0"/>
        <v>500</v>
      </c>
      <c r="N57" s="39">
        <v>335</v>
      </c>
      <c r="O57" s="39">
        <v>2</v>
      </c>
      <c r="P57" s="39">
        <v>1</v>
      </c>
      <c r="Q57" s="39">
        <v>1</v>
      </c>
      <c r="R57" s="39">
        <f t="shared" si="1"/>
        <v>20</v>
      </c>
      <c r="S57" s="34">
        <v>265</v>
      </c>
      <c r="T57" s="41">
        <v>318</v>
      </c>
      <c r="U57" s="39">
        <v>-53</v>
      </c>
      <c r="V57" s="39">
        <f t="shared" si="2"/>
        <v>-33</v>
      </c>
      <c r="W57" s="45">
        <v>38566</v>
      </c>
      <c r="X57" s="45">
        <v>19786</v>
      </c>
      <c r="Y57" s="48">
        <f t="shared" si="3"/>
        <v>5.3173553290275724</v>
      </c>
      <c r="Z57" s="48">
        <f t="shared" si="4"/>
        <v>2.2047570876455787</v>
      </c>
      <c r="AA57" s="48">
        <f t="shared" si="5"/>
        <v>41.463414634146339</v>
      </c>
      <c r="AB57" s="48">
        <f t="shared" si="6"/>
        <v>9.2599797681114318</v>
      </c>
      <c r="AC57" s="48">
        <f t="shared" si="7"/>
        <v>9.2081031307550649</v>
      </c>
      <c r="AD57" s="48">
        <f t="shared" si="8"/>
        <v>40.056022408963585</v>
      </c>
      <c r="AE57" s="48">
        <f t="shared" si="9"/>
        <v>35.574229691876752</v>
      </c>
      <c r="AF57" s="48">
        <f t="shared" si="10"/>
        <v>12.96915933909164</v>
      </c>
      <c r="AG57" s="48">
        <f t="shared" si="11"/>
        <v>8.6893367571913984</v>
      </c>
      <c r="AH57" s="48">
        <f t="shared" si="12"/>
        <v>0.51876637356366562</v>
      </c>
      <c r="AI57" s="48">
        <f t="shared" si="13"/>
        <v>5.6022408963585431</v>
      </c>
      <c r="AJ57" s="48">
        <f t="shared" si="14"/>
        <v>5.6338028169014089</v>
      </c>
      <c r="AK57" s="48">
        <f t="shared" si="15"/>
        <v>2.8169014084507045</v>
      </c>
      <c r="AL57" s="48">
        <f t="shared" si="25"/>
        <v>8.4033613445378155</v>
      </c>
      <c r="AM57" s="49">
        <f t="shared" si="16"/>
        <v>6.8736544497185692</v>
      </c>
      <c r="AN57" s="49">
        <f t="shared" si="17"/>
        <v>8.248385339662283</v>
      </c>
      <c r="AO57" s="48">
        <f t="shared" si="18"/>
        <v>-1.3747308899437138</v>
      </c>
      <c r="AP57" s="48">
        <f t="shared" si="19"/>
        <v>-0.85596451638004822</v>
      </c>
    </row>
    <row r="58" spans="1:42" s="36" customFormat="1" x14ac:dyDescent="0.2">
      <c r="A58" s="37" t="s">
        <v>101</v>
      </c>
      <c r="B58" s="46">
        <v>61763</v>
      </c>
      <c r="C58" s="46">
        <v>31455</v>
      </c>
      <c r="D58" s="39">
        <v>270</v>
      </c>
      <c r="E58" s="39">
        <v>82</v>
      </c>
      <c r="F58" s="39">
        <v>460</v>
      </c>
      <c r="G58" s="39">
        <v>1</v>
      </c>
      <c r="H58" s="39">
        <f t="shared" si="24"/>
        <v>461</v>
      </c>
      <c r="I58" s="39">
        <v>384</v>
      </c>
      <c r="J58" s="39">
        <v>14</v>
      </c>
      <c r="K58" s="39">
        <v>206</v>
      </c>
      <c r="L58" s="39">
        <v>172</v>
      </c>
      <c r="M58" s="39">
        <f t="shared" si="0"/>
        <v>667</v>
      </c>
      <c r="N58" s="39">
        <v>539</v>
      </c>
      <c r="O58" s="39">
        <v>1</v>
      </c>
      <c r="P58" s="39">
        <v>0</v>
      </c>
      <c r="Q58" s="39">
        <v>0</v>
      </c>
      <c r="R58" s="39">
        <f t="shared" si="1"/>
        <v>-79</v>
      </c>
      <c r="S58" s="34">
        <v>424</v>
      </c>
      <c r="T58" s="41">
        <v>550</v>
      </c>
      <c r="U58" s="39">
        <v>-126</v>
      </c>
      <c r="V58" s="39">
        <f t="shared" si="2"/>
        <v>-205</v>
      </c>
      <c r="W58" s="45">
        <v>61664</v>
      </c>
      <c r="X58" s="45">
        <v>31407</v>
      </c>
      <c r="Y58" s="48">
        <f t="shared" si="3"/>
        <v>4.3715493094571185</v>
      </c>
      <c r="Z58" s="48">
        <f t="shared" si="4"/>
        <v>1.3276557162054952</v>
      </c>
      <c r="AA58" s="48">
        <f t="shared" si="5"/>
        <v>30.37037037037037</v>
      </c>
      <c r="AB58" s="48">
        <f t="shared" si="6"/>
        <v>7.4640156728138205</v>
      </c>
      <c r="AC58" s="48">
        <f t="shared" si="7"/>
        <v>7.447824749445461</v>
      </c>
      <c r="AD58" s="48">
        <f t="shared" si="8"/>
        <v>44.685466377440349</v>
      </c>
      <c r="AE58" s="48">
        <f t="shared" si="9"/>
        <v>37.310195227765725</v>
      </c>
      <c r="AF58" s="48">
        <f t="shared" si="10"/>
        <v>10.799345886695917</v>
      </c>
      <c r="AG58" s="48">
        <f t="shared" si="11"/>
        <v>8.7269076955458775</v>
      </c>
      <c r="AH58" s="48">
        <f t="shared" si="12"/>
        <v>-1.2790829461004161</v>
      </c>
      <c r="AI58" s="48">
        <f t="shared" si="13"/>
        <v>2.1691973969631237</v>
      </c>
      <c r="AJ58" s="48">
        <f t="shared" si="14"/>
        <v>2.1739130434782608</v>
      </c>
      <c r="AK58" s="48">
        <f t="shared" si="15"/>
        <v>0</v>
      </c>
      <c r="AL58" s="48">
        <f t="shared" si="25"/>
        <v>2.1691973969631237</v>
      </c>
      <c r="AM58" s="49">
        <f t="shared" si="16"/>
        <v>6.8649515081845118</v>
      </c>
      <c r="AN58" s="49">
        <f t="shared" si="17"/>
        <v>8.9050078525978336</v>
      </c>
      <c r="AO58" s="48">
        <f t="shared" si="18"/>
        <v>-2.0400563444133217</v>
      </c>
      <c r="AP58" s="48">
        <f t="shared" si="19"/>
        <v>-3.3191392905137382</v>
      </c>
    </row>
    <row r="59" spans="1:42" s="36" customFormat="1" x14ac:dyDescent="0.2">
      <c r="A59" s="37" t="s">
        <v>102</v>
      </c>
      <c r="B59" s="46">
        <v>29087</v>
      </c>
      <c r="C59" s="46">
        <v>14992</v>
      </c>
      <c r="D59" s="39">
        <v>135</v>
      </c>
      <c r="E59" s="39">
        <v>52</v>
      </c>
      <c r="F59" s="39">
        <v>201</v>
      </c>
      <c r="G59" s="39">
        <v>0</v>
      </c>
      <c r="H59" s="39">
        <f t="shared" si="24"/>
        <v>201</v>
      </c>
      <c r="I59" s="39">
        <v>169</v>
      </c>
      <c r="J59" s="39">
        <v>5</v>
      </c>
      <c r="K59" s="39">
        <v>100</v>
      </c>
      <c r="L59" s="39">
        <v>81</v>
      </c>
      <c r="M59" s="39">
        <f t="shared" si="0"/>
        <v>301</v>
      </c>
      <c r="N59" s="39">
        <v>333</v>
      </c>
      <c r="O59" s="39">
        <v>1</v>
      </c>
      <c r="P59" s="39">
        <v>1</v>
      </c>
      <c r="Q59" s="39">
        <v>1</v>
      </c>
      <c r="R59" s="39">
        <f t="shared" si="1"/>
        <v>-132</v>
      </c>
      <c r="S59" s="34">
        <v>189</v>
      </c>
      <c r="T59" s="41">
        <v>260</v>
      </c>
      <c r="U59" s="39">
        <v>-71</v>
      </c>
      <c r="V59" s="39">
        <f t="shared" si="2"/>
        <v>-203</v>
      </c>
      <c r="W59" s="45">
        <v>28967</v>
      </c>
      <c r="X59" s="45">
        <v>14940</v>
      </c>
      <c r="Y59" s="48">
        <f t="shared" si="3"/>
        <v>4.6412486677897338</v>
      </c>
      <c r="Z59" s="48">
        <f t="shared" si="4"/>
        <v>1.7877402275930827</v>
      </c>
      <c r="AA59" s="48">
        <f t="shared" si="5"/>
        <v>38.518518518518519</v>
      </c>
      <c r="AB59" s="48">
        <f t="shared" si="6"/>
        <v>6.9103035720424932</v>
      </c>
      <c r="AC59" s="48">
        <f t="shared" si="7"/>
        <v>6.9103035720424932</v>
      </c>
      <c r="AD59" s="48">
        <f t="shared" si="8"/>
        <v>49.75124378109453</v>
      </c>
      <c r="AE59" s="48">
        <f t="shared" si="9"/>
        <v>40.298507462686565</v>
      </c>
      <c r="AF59" s="48">
        <f t="shared" si="10"/>
        <v>10.348265548183038</v>
      </c>
      <c r="AG59" s="48">
        <f t="shared" si="11"/>
        <v>11.448413380548011</v>
      </c>
      <c r="AH59" s="48">
        <f t="shared" si="12"/>
        <v>-4.538109808505518</v>
      </c>
      <c r="AI59" s="48">
        <f t="shared" si="13"/>
        <v>0</v>
      </c>
      <c r="AJ59" s="48">
        <f t="shared" si="14"/>
        <v>4.9751243781094523</v>
      </c>
      <c r="AK59" s="48">
        <f t="shared" si="15"/>
        <v>4.9751243781094523</v>
      </c>
      <c r="AL59" s="48">
        <f t="shared" si="25"/>
        <v>4.9751243781094523</v>
      </c>
      <c r="AM59" s="49">
        <f t="shared" si="16"/>
        <v>6.4977481349056276</v>
      </c>
      <c r="AN59" s="49">
        <f t="shared" si="17"/>
        <v>8.9387011379654133</v>
      </c>
      <c r="AO59" s="48">
        <f t="shared" si="18"/>
        <v>-2.4409530030597861</v>
      </c>
      <c r="AP59" s="48">
        <f t="shared" si="19"/>
        <v>-6.9790628115653037</v>
      </c>
    </row>
    <row r="60" spans="1:42" s="36" customFormat="1" x14ac:dyDescent="0.2">
      <c r="A60" s="37" t="s">
        <v>103</v>
      </c>
      <c r="B60" s="46">
        <v>63396</v>
      </c>
      <c r="C60" s="46">
        <v>32640</v>
      </c>
      <c r="D60" s="39">
        <v>264</v>
      </c>
      <c r="E60" s="39">
        <v>115</v>
      </c>
      <c r="F60" s="39">
        <v>462</v>
      </c>
      <c r="G60" s="39">
        <v>3</v>
      </c>
      <c r="H60" s="39">
        <f t="shared" si="24"/>
        <v>465</v>
      </c>
      <c r="I60" s="39">
        <v>391</v>
      </c>
      <c r="J60" s="39">
        <v>22</v>
      </c>
      <c r="K60" s="39">
        <v>210</v>
      </c>
      <c r="L60" s="39">
        <v>172</v>
      </c>
      <c r="M60" s="39">
        <f t="shared" si="0"/>
        <v>675</v>
      </c>
      <c r="N60" s="39">
        <v>662</v>
      </c>
      <c r="O60" s="39">
        <v>3</v>
      </c>
      <c r="P60" s="39">
        <v>3</v>
      </c>
      <c r="Q60" s="39">
        <v>2</v>
      </c>
      <c r="R60" s="39">
        <f t="shared" si="1"/>
        <v>-200</v>
      </c>
      <c r="S60" s="34">
        <v>406</v>
      </c>
      <c r="T60" s="41">
        <v>393</v>
      </c>
      <c r="U60" s="39">
        <v>13</v>
      </c>
      <c r="V60" s="39">
        <f t="shared" si="2"/>
        <v>-187</v>
      </c>
      <c r="W60" s="45">
        <v>63265</v>
      </c>
      <c r="X60" s="45">
        <v>32583</v>
      </c>
      <c r="Y60" s="48">
        <f t="shared" si="3"/>
        <v>4.1643005867878102</v>
      </c>
      <c r="Z60" s="48">
        <f t="shared" si="4"/>
        <v>1.8139945737901444</v>
      </c>
      <c r="AA60" s="48">
        <f t="shared" si="5"/>
        <v>43.560606060606062</v>
      </c>
      <c r="AB60" s="48">
        <f t="shared" si="6"/>
        <v>7.3348476244558016</v>
      </c>
      <c r="AC60" s="48">
        <f t="shared" si="7"/>
        <v>7.2875260268786679</v>
      </c>
      <c r="AD60" s="48">
        <f t="shared" si="8"/>
        <v>45.161290322580641</v>
      </c>
      <c r="AE60" s="48">
        <f t="shared" si="9"/>
        <v>36.989247311827953</v>
      </c>
      <c r="AF60" s="48">
        <f t="shared" si="10"/>
        <v>10.647359454855195</v>
      </c>
      <c r="AG60" s="48">
        <f t="shared" si="11"/>
        <v>10.442299198687614</v>
      </c>
      <c r="AH60" s="48">
        <f t="shared" si="12"/>
        <v>-3.1547731718089467</v>
      </c>
      <c r="AI60" s="48">
        <f t="shared" si="13"/>
        <v>6.4516129032258061</v>
      </c>
      <c r="AJ60" s="48">
        <f t="shared" si="14"/>
        <v>6.4935064935064943</v>
      </c>
      <c r="AK60" s="48">
        <f t="shared" si="15"/>
        <v>6.4935064935064943</v>
      </c>
      <c r="AL60" s="48">
        <f t="shared" si="25"/>
        <v>10.752688172043012</v>
      </c>
      <c r="AM60" s="49">
        <f t="shared" si="16"/>
        <v>6.4041895387721626</v>
      </c>
      <c r="AN60" s="49">
        <f t="shared" si="17"/>
        <v>6.1991292826045807</v>
      </c>
      <c r="AO60" s="48">
        <f t="shared" si="18"/>
        <v>0.20506025616758156</v>
      </c>
      <c r="AP60" s="48">
        <f t="shared" si="19"/>
        <v>-2.9497129156413653</v>
      </c>
    </row>
    <row r="61" spans="1:42" s="36" customFormat="1" x14ac:dyDescent="0.2">
      <c r="A61" s="37" t="s">
        <v>104</v>
      </c>
      <c r="B61" s="46">
        <v>47834</v>
      </c>
      <c r="C61" s="46">
        <v>24481</v>
      </c>
      <c r="D61" s="39">
        <v>220</v>
      </c>
      <c r="E61" s="39">
        <v>92</v>
      </c>
      <c r="F61" s="39">
        <v>390</v>
      </c>
      <c r="G61" s="39">
        <v>1</v>
      </c>
      <c r="H61" s="39">
        <f t="shared" si="24"/>
        <v>391</v>
      </c>
      <c r="I61" s="39">
        <v>333</v>
      </c>
      <c r="J61" s="39">
        <v>20</v>
      </c>
      <c r="K61" s="39">
        <v>183</v>
      </c>
      <c r="L61" s="39">
        <v>157</v>
      </c>
      <c r="M61" s="39">
        <f t="shared" si="0"/>
        <v>574</v>
      </c>
      <c r="N61" s="39">
        <v>447</v>
      </c>
      <c r="O61" s="39">
        <v>1</v>
      </c>
      <c r="P61" s="39">
        <v>1</v>
      </c>
      <c r="Q61" s="39">
        <v>1</v>
      </c>
      <c r="R61" s="39">
        <f t="shared" si="1"/>
        <v>-57</v>
      </c>
      <c r="S61" s="34">
        <v>304</v>
      </c>
      <c r="T61" s="41">
        <v>384</v>
      </c>
      <c r="U61" s="39">
        <v>-80</v>
      </c>
      <c r="V61" s="39">
        <f t="shared" si="2"/>
        <v>-137</v>
      </c>
      <c r="W61" s="45">
        <v>47795</v>
      </c>
      <c r="X61" s="45">
        <v>24439</v>
      </c>
      <c r="Y61" s="48">
        <f t="shared" si="3"/>
        <v>4.5992390349960273</v>
      </c>
      <c r="Z61" s="48">
        <f t="shared" si="4"/>
        <v>1.9233181419074299</v>
      </c>
      <c r="AA61" s="48">
        <f t="shared" si="5"/>
        <v>41.818181818181813</v>
      </c>
      <c r="AB61" s="48">
        <f t="shared" si="6"/>
        <v>8.174102103106577</v>
      </c>
      <c r="AC61" s="48">
        <f t="shared" si="7"/>
        <v>8.1531964711293234</v>
      </c>
      <c r="AD61" s="48">
        <f t="shared" si="8"/>
        <v>46.803069053708441</v>
      </c>
      <c r="AE61" s="48">
        <f t="shared" si="9"/>
        <v>40.153452685421996</v>
      </c>
      <c r="AF61" s="48">
        <f t="shared" si="10"/>
        <v>11.999832754944181</v>
      </c>
      <c r="AG61" s="48">
        <f t="shared" si="11"/>
        <v>9.3448174938328386</v>
      </c>
      <c r="AH61" s="48">
        <f t="shared" si="12"/>
        <v>-1.1916210227035162</v>
      </c>
      <c r="AI61" s="48">
        <f t="shared" si="13"/>
        <v>2.5575447570332481</v>
      </c>
      <c r="AJ61" s="48">
        <f t="shared" si="14"/>
        <v>2.5641025641025643</v>
      </c>
      <c r="AK61" s="48">
        <f t="shared" si="15"/>
        <v>2.5641025641025643</v>
      </c>
      <c r="AL61" s="48">
        <f t="shared" si="25"/>
        <v>5.1150895140664963</v>
      </c>
      <c r="AM61" s="49">
        <f t="shared" si="16"/>
        <v>6.3553121210854204</v>
      </c>
      <c r="AN61" s="49">
        <f t="shared" si="17"/>
        <v>8.027762679265793</v>
      </c>
      <c r="AO61" s="48">
        <f t="shared" si="18"/>
        <v>-1.6724505581803737</v>
      </c>
      <c r="AP61" s="48">
        <f t="shared" si="19"/>
        <v>-2.8640715808838904</v>
      </c>
    </row>
    <row r="62" spans="1:42" s="36" customFormat="1" x14ac:dyDescent="0.2">
      <c r="A62" s="37" t="s">
        <v>105</v>
      </c>
      <c r="B62" s="46">
        <v>65049</v>
      </c>
      <c r="C62" s="46">
        <v>33109</v>
      </c>
      <c r="D62" s="39">
        <v>300</v>
      </c>
      <c r="E62" s="39">
        <v>109</v>
      </c>
      <c r="F62" s="39">
        <v>517</v>
      </c>
      <c r="G62" s="39">
        <v>1</v>
      </c>
      <c r="H62" s="39">
        <f t="shared" si="24"/>
        <v>518</v>
      </c>
      <c r="I62" s="39">
        <v>435</v>
      </c>
      <c r="J62" s="39">
        <v>26</v>
      </c>
      <c r="K62" s="39">
        <v>197</v>
      </c>
      <c r="L62" s="39">
        <v>149</v>
      </c>
      <c r="M62" s="39">
        <f t="shared" si="0"/>
        <v>715</v>
      </c>
      <c r="N62" s="39">
        <v>625</v>
      </c>
      <c r="O62" s="39">
        <v>5</v>
      </c>
      <c r="P62" s="39">
        <v>3</v>
      </c>
      <c r="Q62" s="39">
        <v>3</v>
      </c>
      <c r="R62" s="39">
        <f t="shared" si="1"/>
        <v>-108</v>
      </c>
      <c r="S62" s="34">
        <v>375</v>
      </c>
      <c r="T62" s="41">
        <v>370</v>
      </c>
      <c r="U62" s="39">
        <v>5</v>
      </c>
      <c r="V62" s="39">
        <f t="shared" si="2"/>
        <v>-103</v>
      </c>
      <c r="W62" s="45">
        <v>65007</v>
      </c>
      <c r="X62" s="45">
        <v>33120</v>
      </c>
      <c r="Y62" s="48">
        <f t="shared" si="3"/>
        <v>4.611907946317392</v>
      </c>
      <c r="Z62" s="48">
        <f t="shared" si="4"/>
        <v>1.6756598871619854</v>
      </c>
      <c r="AA62" s="48">
        <f t="shared" si="5"/>
        <v>36.333333333333336</v>
      </c>
      <c r="AB62" s="48">
        <f t="shared" si="6"/>
        <v>7.9632277206413624</v>
      </c>
      <c r="AC62" s="48">
        <f t="shared" si="7"/>
        <v>7.9478546941536381</v>
      </c>
      <c r="AD62" s="48">
        <f t="shared" si="8"/>
        <v>38.030888030888036</v>
      </c>
      <c r="AE62" s="48">
        <f t="shared" si="9"/>
        <v>28.764478764478763</v>
      </c>
      <c r="AF62" s="48">
        <f t="shared" si="10"/>
        <v>10.991713938723116</v>
      </c>
      <c r="AG62" s="48">
        <f t="shared" si="11"/>
        <v>9.608141554827899</v>
      </c>
      <c r="AH62" s="48">
        <f t="shared" si="12"/>
        <v>-1.6602868606742609</v>
      </c>
      <c r="AI62" s="48">
        <f t="shared" si="13"/>
        <v>1.9305019305019306</v>
      </c>
      <c r="AJ62" s="48">
        <f t="shared" si="14"/>
        <v>9.6711798839458414</v>
      </c>
      <c r="AK62" s="48">
        <f t="shared" si="15"/>
        <v>5.8027079303675047</v>
      </c>
      <c r="AL62" s="48">
        <f t="shared" si="25"/>
        <v>7.7220077220077226</v>
      </c>
      <c r="AM62" s="49">
        <f t="shared" si="16"/>
        <v>5.7648849328967398</v>
      </c>
      <c r="AN62" s="49">
        <f t="shared" si="17"/>
        <v>5.6880198004581164</v>
      </c>
      <c r="AO62" s="48">
        <f t="shared" si="18"/>
        <v>7.6865132438623196E-2</v>
      </c>
      <c r="AP62" s="48">
        <f t="shared" si="19"/>
        <v>-1.5834217282356378</v>
      </c>
    </row>
    <row r="63" spans="1:42" s="36" customFormat="1" x14ac:dyDescent="0.2">
      <c r="A63" s="37" t="s">
        <v>106</v>
      </c>
      <c r="B63" s="46">
        <v>140119</v>
      </c>
      <c r="C63" s="46">
        <v>71240</v>
      </c>
      <c r="D63" s="39">
        <v>601</v>
      </c>
      <c r="E63" s="39">
        <v>331</v>
      </c>
      <c r="F63" s="39">
        <v>1062</v>
      </c>
      <c r="G63" s="39">
        <v>3</v>
      </c>
      <c r="H63" s="39">
        <f t="shared" si="24"/>
        <v>1065</v>
      </c>
      <c r="I63" s="39">
        <v>816</v>
      </c>
      <c r="J63" s="39">
        <v>66</v>
      </c>
      <c r="K63" s="39">
        <v>575</v>
      </c>
      <c r="L63" s="39">
        <v>451</v>
      </c>
      <c r="M63" s="39">
        <f t="shared" si="0"/>
        <v>1640</v>
      </c>
      <c r="N63" s="39">
        <v>1192</v>
      </c>
      <c r="O63" s="39">
        <v>4</v>
      </c>
      <c r="P63" s="39">
        <v>2</v>
      </c>
      <c r="Q63" s="39">
        <v>1</v>
      </c>
      <c r="R63" s="39">
        <f t="shared" si="1"/>
        <v>-130</v>
      </c>
      <c r="S63" s="34">
        <v>585</v>
      </c>
      <c r="T63" s="41">
        <v>790</v>
      </c>
      <c r="U63" s="39">
        <v>-205</v>
      </c>
      <c r="V63" s="39">
        <f t="shared" si="2"/>
        <v>-335</v>
      </c>
      <c r="W63" s="45">
        <v>139950</v>
      </c>
      <c r="X63" s="45">
        <v>71143</v>
      </c>
      <c r="Y63" s="48">
        <f t="shared" si="3"/>
        <v>4.2892113132408882</v>
      </c>
      <c r="Z63" s="48">
        <f t="shared" si="4"/>
        <v>2.3622777781742661</v>
      </c>
      <c r="AA63" s="48">
        <f t="shared" si="5"/>
        <v>55.074875207986686</v>
      </c>
      <c r="AB63" s="48">
        <f t="shared" si="6"/>
        <v>7.6006822772072313</v>
      </c>
      <c r="AC63" s="48">
        <f t="shared" si="7"/>
        <v>7.5792719045953794</v>
      </c>
      <c r="AD63" s="48">
        <f t="shared" si="8"/>
        <v>53.990610328638496</v>
      </c>
      <c r="AE63" s="48">
        <f t="shared" si="9"/>
        <v>42.347417840375584</v>
      </c>
      <c r="AF63" s="48">
        <f t="shared" si="10"/>
        <v>11.704337027812075</v>
      </c>
      <c r="AG63" s="48">
        <f t="shared" si="11"/>
        <v>8.5070547177756044</v>
      </c>
      <c r="AH63" s="48">
        <f t="shared" si="12"/>
        <v>-0.92778281318022537</v>
      </c>
      <c r="AI63" s="48">
        <f t="shared" si="13"/>
        <v>2.8169014084507045</v>
      </c>
      <c r="AJ63" s="48">
        <f t="shared" si="14"/>
        <v>3.766478342749529</v>
      </c>
      <c r="AK63" s="48">
        <f t="shared" si="15"/>
        <v>1.8832391713747645</v>
      </c>
      <c r="AL63" s="48">
        <f t="shared" si="25"/>
        <v>3.755868544600939</v>
      </c>
      <c r="AM63" s="49">
        <f t="shared" si="16"/>
        <v>4.175022659311014</v>
      </c>
      <c r="AN63" s="49">
        <f t="shared" si="17"/>
        <v>5.6380647877875232</v>
      </c>
      <c r="AO63" s="48">
        <f t="shared" si="18"/>
        <v>-1.4630421284765094</v>
      </c>
      <c r="AP63" s="48">
        <f t="shared" si="19"/>
        <v>-2.3908249416567346</v>
      </c>
    </row>
    <row r="64" spans="1:42" s="36" customFormat="1" x14ac:dyDescent="0.2">
      <c r="A64" s="37" t="s">
        <v>107</v>
      </c>
      <c r="B64" s="46">
        <v>45723</v>
      </c>
      <c r="C64" s="46">
        <v>23280</v>
      </c>
      <c r="D64" s="39">
        <v>200</v>
      </c>
      <c r="E64" s="39">
        <v>73</v>
      </c>
      <c r="F64" s="39">
        <v>411</v>
      </c>
      <c r="G64" s="39">
        <v>0</v>
      </c>
      <c r="H64" s="39">
        <f t="shared" si="24"/>
        <v>411</v>
      </c>
      <c r="I64" s="39">
        <v>359</v>
      </c>
      <c r="J64" s="39">
        <v>26</v>
      </c>
      <c r="K64" s="39">
        <v>145</v>
      </c>
      <c r="L64" s="39">
        <v>121</v>
      </c>
      <c r="M64" s="39">
        <f t="shared" si="0"/>
        <v>556</v>
      </c>
      <c r="N64" s="39">
        <v>460</v>
      </c>
      <c r="O64" s="39">
        <v>4</v>
      </c>
      <c r="P64" s="39">
        <v>2</v>
      </c>
      <c r="Q64" s="39">
        <v>2</v>
      </c>
      <c r="R64" s="39">
        <f t="shared" si="1"/>
        <v>-49</v>
      </c>
      <c r="S64" s="34">
        <v>265</v>
      </c>
      <c r="T64" s="41">
        <v>243</v>
      </c>
      <c r="U64" s="39">
        <v>22</v>
      </c>
      <c r="V64" s="39">
        <f t="shared" si="2"/>
        <v>-27</v>
      </c>
      <c r="W64" s="45">
        <v>45688</v>
      </c>
      <c r="X64" s="45">
        <v>23276</v>
      </c>
      <c r="Y64" s="48">
        <f t="shared" si="3"/>
        <v>4.3741661745729719</v>
      </c>
      <c r="Z64" s="48">
        <f t="shared" si="4"/>
        <v>1.5965706537191349</v>
      </c>
      <c r="AA64" s="48">
        <f t="shared" si="5"/>
        <v>36.5</v>
      </c>
      <c r="AB64" s="48">
        <f t="shared" si="6"/>
        <v>8.9889114887474584</v>
      </c>
      <c r="AC64" s="48">
        <f t="shared" si="7"/>
        <v>8.9889114887474584</v>
      </c>
      <c r="AD64" s="48">
        <f t="shared" si="8"/>
        <v>35.279805352798057</v>
      </c>
      <c r="AE64" s="48">
        <f t="shared" si="9"/>
        <v>29.440389294403889</v>
      </c>
      <c r="AF64" s="48">
        <f t="shared" si="10"/>
        <v>12.160181965312862</v>
      </c>
      <c r="AG64" s="48">
        <f t="shared" si="11"/>
        <v>10.060582201517835</v>
      </c>
      <c r="AH64" s="48">
        <f t="shared" si="12"/>
        <v>-1.0716707127703782</v>
      </c>
      <c r="AI64" s="48">
        <f t="shared" si="13"/>
        <v>0</v>
      </c>
      <c r="AJ64" s="48">
        <f t="shared" si="14"/>
        <v>9.7323600973236015</v>
      </c>
      <c r="AK64" s="48">
        <f t="shared" si="15"/>
        <v>4.8661800486618008</v>
      </c>
      <c r="AL64" s="48">
        <f t="shared" si="25"/>
        <v>4.8661800486618008</v>
      </c>
      <c r="AM64" s="49">
        <f t="shared" si="16"/>
        <v>5.7957701813091873</v>
      </c>
      <c r="AN64" s="49">
        <f t="shared" si="17"/>
        <v>5.3146119021061606</v>
      </c>
      <c r="AO64" s="48">
        <f t="shared" si="18"/>
        <v>0.48115827920302695</v>
      </c>
      <c r="AP64" s="48">
        <f t="shared" si="19"/>
        <v>-0.59051243356735128</v>
      </c>
    </row>
    <row r="65" spans="1:42" s="36" customFormat="1" x14ac:dyDescent="0.2">
      <c r="A65" s="37" t="s">
        <v>108</v>
      </c>
      <c r="B65" s="46">
        <v>112717</v>
      </c>
      <c r="C65" s="46">
        <v>57900</v>
      </c>
      <c r="D65" s="39">
        <v>545</v>
      </c>
      <c r="E65" s="39">
        <v>164</v>
      </c>
      <c r="F65" s="39">
        <v>934</v>
      </c>
      <c r="G65" s="39">
        <v>2</v>
      </c>
      <c r="H65" s="39">
        <f t="shared" si="24"/>
        <v>936</v>
      </c>
      <c r="I65" s="39">
        <v>833</v>
      </c>
      <c r="J65" s="39">
        <v>41</v>
      </c>
      <c r="K65" s="39">
        <v>373</v>
      </c>
      <c r="L65" s="39">
        <v>291</v>
      </c>
      <c r="M65" s="39">
        <f t="shared" si="0"/>
        <v>1309</v>
      </c>
      <c r="N65" s="39">
        <v>1096</v>
      </c>
      <c r="O65" s="39">
        <v>5</v>
      </c>
      <c r="P65" s="39">
        <v>1</v>
      </c>
      <c r="Q65" s="39">
        <v>1</v>
      </c>
      <c r="R65" s="39">
        <f t="shared" si="1"/>
        <v>-162</v>
      </c>
      <c r="S65" s="34">
        <v>709</v>
      </c>
      <c r="T65" s="41">
        <v>740</v>
      </c>
      <c r="U65" s="39">
        <v>-31</v>
      </c>
      <c r="V65" s="39">
        <f t="shared" si="2"/>
        <v>-193</v>
      </c>
      <c r="W65" s="45">
        <v>112592</v>
      </c>
      <c r="X65" s="45">
        <v>57853</v>
      </c>
      <c r="Y65" s="48">
        <f t="shared" si="3"/>
        <v>4.8351180389825847</v>
      </c>
      <c r="Z65" s="48">
        <f t="shared" si="4"/>
        <v>1.4549712998039339</v>
      </c>
      <c r="AA65" s="48">
        <f t="shared" si="5"/>
        <v>30.091743119266056</v>
      </c>
      <c r="AB65" s="48">
        <f t="shared" si="6"/>
        <v>8.3039825403444034</v>
      </c>
      <c r="AC65" s="48">
        <f t="shared" si="7"/>
        <v>8.2862389879077689</v>
      </c>
      <c r="AD65" s="48">
        <f t="shared" si="8"/>
        <v>39.850427350427353</v>
      </c>
      <c r="AE65" s="48">
        <f t="shared" si="9"/>
        <v>31.089743589743591</v>
      </c>
      <c r="AF65" s="48">
        <f t="shared" si="10"/>
        <v>11.61315506977652</v>
      </c>
      <c r="AG65" s="48">
        <f t="shared" si="11"/>
        <v>9.7234667352750694</v>
      </c>
      <c r="AH65" s="48">
        <f t="shared" si="12"/>
        <v>-1.4372277473673003</v>
      </c>
      <c r="AI65" s="48">
        <f t="shared" si="13"/>
        <v>2.1367521367521372</v>
      </c>
      <c r="AJ65" s="48">
        <f t="shared" si="14"/>
        <v>5.3533190578158454</v>
      </c>
      <c r="AK65" s="48">
        <f t="shared" si="15"/>
        <v>1.0706638115631693</v>
      </c>
      <c r="AL65" s="48">
        <f t="shared" si="25"/>
        <v>3.2051282051282048</v>
      </c>
      <c r="AM65" s="49">
        <f t="shared" si="16"/>
        <v>6.290089338786518</v>
      </c>
      <c r="AN65" s="49">
        <f t="shared" si="17"/>
        <v>6.565114401554335</v>
      </c>
      <c r="AO65" s="48">
        <f t="shared" si="18"/>
        <v>-0.27502506276781674</v>
      </c>
      <c r="AP65" s="48">
        <f t="shared" si="19"/>
        <v>-1.7122528101351173</v>
      </c>
    </row>
    <row r="66" spans="1:42" s="36" customFormat="1" x14ac:dyDescent="0.2">
      <c r="A66" s="37" t="s">
        <v>109</v>
      </c>
      <c r="B66" s="46">
        <v>107986</v>
      </c>
      <c r="C66" s="46">
        <v>55703</v>
      </c>
      <c r="D66" s="39">
        <v>451</v>
      </c>
      <c r="E66" s="39">
        <v>273</v>
      </c>
      <c r="F66" s="39">
        <v>788</v>
      </c>
      <c r="G66" s="39">
        <v>0</v>
      </c>
      <c r="H66" s="39">
        <f t="shared" si="24"/>
        <v>788</v>
      </c>
      <c r="I66" s="39">
        <v>531</v>
      </c>
      <c r="J66" s="39">
        <v>51</v>
      </c>
      <c r="K66" s="39">
        <v>553</v>
      </c>
      <c r="L66" s="39">
        <v>437</v>
      </c>
      <c r="M66" s="39">
        <f t="shared" si="0"/>
        <v>1341</v>
      </c>
      <c r="N66" s="39">
        <v>1313</v>
      </c>
      <c r="O66" s="39">
        <v>1</v>
      </c>
      <c r="P66" s="39">
        <v>0</v>
      </c>
      <c r="Q66" s="39">
        <v>0</v>
      </c>
      <c r="R66" s="39">
        <f t="shared" si="1"/>
        <v>-525</v>
      </c>
      <c r="S66" s="34">
        <v>524</v>
      </c>
      <c r="T66" s="41">
        <v>510</v>
      </c>
      <c r="U66" s="39">
        <v>14</v>
      </c>
      <c r="V66" s="39">
        <f t="shared" si="2"/>
        <v>-511</v>
      </c>
      <c r="W66" s="45">
        <v>107783</v>
      </c>
      <c r="X66" s="45">
        <v>55598</v>
      </c>
      <c r="Y66" s="48">
        <f t="shared" si="3"/>
        <v>4.1764673198377569</v>
      </c>
      <c r="Z66" s="48">
        <f t="shared" si="4"/>
        <v>2.5281054951567796</v>
      </c>
      <c r="AA66" s="48">
        <f t="shared" si="5"/>
        <v>60.532150776053214</v>
      </c>
      <c r="AB66" s="48">
        <f t="shared" si="6"/>
        <v>7.2972422351045498</v>
      </c>
      <c r="AC66" s="48">
        <f t="shared" si="7"/>
        <v>7.2972422351045498</v>
      </c>
      <c r="AD66" s="48">
        <f t="shared" si="8"/>
        <v>70.17766497461929</v>
      </c>
      <c r="AE66" s="48">
        <f t="shared" si="9"/>
        <v>55.456852791878177</v>
      </c>
      <c r="AF66" s="48">
        <f t="shared" si="10"/>
        <v>12.418276443242643</v>
      </c>
      <c r="AG66" s="48">
        <f t="shared" si="11"/>
        <v>12.158983571944511</v>
      </c>
      <c r="AH66" s="48">
        <f t="shared" si="12"/>
        <v>-4.8617413368399607</v>
      </c>
      <c r="AI66" s="48">
        <f t="shared" si="13"/>
        <v>0</v>
      </c>
      <c r="AJ66" s="48">
        <f t="shared" si="14"/>
        <v>1.2690355329949237</v>
      </c>
      <c r="AK66" s="48">
        <f t="shared" si="15"/>
        <v>0</v>
      </c>
      <c r="AL66" s="48">
        <f t="shared" si="25"/>
        <v>0</v>
      </c>
      <c r="AM66" s="49">
        <f t="shared" si="16"/>
        <v>4.8524808771507422</v>
      </c>
      <c r="AN66" s="49">
        <f t="shared" si="17"/>
        <v>4.7228344415016759</v>
      </c>
      <c r="AO66" s="48">
        <f t="shared" si="18"/>
        <v>0.12964643564906561</v>
      </c>
      <c r="AP66" s="48">
        <f t="shared" si="19"/>
        <v>-4.7320949011908953</v>
      </c>
    </row>
    <row r="67" spans="1:42" s="36" customFormat="1" x14ac:dyDescent="0.2">
      <c r="A67" s="37" t="s">
        <v>110</v>
      </c>
      <c r="B67" s="46">
        <v>119708</v>
      </c>
      <c r="C67" s="46">
        <v>62322</v>
      </c>
      <c r="D67" s="39">
        <v>498</v>
      </c>
      <c r="E67" s="39">
        <v>332</v>
      </c>
      <c r="F67" s="39">
        <v>1019</v>
      </c>
      <c r="G67" s="39">
        <v>4</v>
      </c>
      <c r="H67" s="39">
        <f t="shared" si="24"/>
        <v>1023</v>
      </c>
      <c r="I67" s="39">
        <v>740</v>
      </c>
      <c r="J67" s="39">
        <v>69</v>
      </c>
      <c r="K67" s="39">
        <v>553</v>
      </c>
      <c r="L67" s="39">
        <v>419</v>
      </c>
      <c r="M67" s="39">
        <f t="shared" si="0"/>
        <v>1576</v>
      </c>
      <c r="N67" s="39">
        <v>1446</v>
      </c>
      <c r="O67" s="39">
        <v>6</v>
      </c>
      <c r="P67" s="39">
        <v>3</v>
      </c>
      <c r="Q67" s="39">
        <v>2</v>
      </c>
      <c r="R67" s="39">
        <f t="shared" si="1"/>
        <v>-427</v>
      </c>
      <c r="S67" s="34">
        <v>879</v>
      </c>
      <c r="T67" s="41">
        <v>741</v>
      </c>
      <c r="U67" s="39">
        <v>138</v>
      </c>
      <c r="V67" s="39">
        <f t="shared" si="2"/>
        <v>-289</v>
      </c>
      <c r="W67" s="45">
        <v>119501</v>
      </c>
      <c r="X67" s="45">
        <v>62226</v>
      </c>
      <c r="Y67" s="48">
        <f t="shared" si="3"/>
        <v>4.1601229658836507</v>
      </c>
      <c r="Z67" s="48">
        <f t="shared" si="4"/>
        <v>2.7734153105891002</v>
      </c>
      <c r="AA67" s="48">
        <f t="shared" si="5"/>
        <v>66.666666666666657</v>
      </c>
      <c r="AB67" s="48">
        <f t="shared" si="6"/>
        <v>8.5457947672670169</v>
      </c>
      <c r="AC67" s="48">
        <f t="shared" si="7"/>
        <v>8.5123801249707629</v>
      </c>
      <c r="AD67" s="48">
        <f t="shared" si="8"/>
        <v>54.056695992179861</v>
      </c>
      <c r="AE67" s="48">
        <f t="shared" si="9"/>
        <v>40.95796676441838</v>
      </c>
      <c r="AF67" s="48">
        <f t="shared" si="10"/>
        <v>13.165369064724162</v>
      </c>
      <c r="AG67" s="48">
        <f t="shared" si="11"/>
        <v>12.0793931900959</v>
      </c>
      <c r="AH67" s="48">
        <f t="shared" si="12"/>
        <v>-3.5670130651251379</v>
      </c>
      <c r="AI67" s="48">
        <f t="shared" si="13"/>
        <v>3.9100684261974585</v>
      </c>
      <c r="AJ67" s="48">
        <f t="shared" si="14"/>
        <v>5.8881256133464177</v>
      </c>
      <c r="AK67" s="48">
        <f t="shared" si="15"/>
        <v>2.9440628066732089</v>
      </c>
      <c r="AL67" s="48">
        <f t="shared" si="25"/>
        <v>5.8651026392961878</v>
      </c>
      <c r="AM67" s="49">
        <f t="shared" si="16"/>
        <v>7.3428676446018644</v>
      </c>
      <c r="AN67" s="49">
        <f t="shared" si="17"/>
        <v>6.1900624853810946</v>
      </c>
      <c r="AO67" s="48">
        <f t="shared" si="18"/>
        <v>1.1528051592207704</v>
      </c>
      <c r="AP67" s="48">
        <f t="shared" si="19"/>
        <v>-2.4142079059043673</v>
      </c>
    </row>
    <row r="68" spans="1:42" s="36" customFormat="1" x14ac:dyDescent="0.2">
      <c r="A68" s="37" t="s">
        <v>111</v>
      </c>
      <c r="B68" s="46">
        <v>163520</v>
      </c>
      <c r="C68" s="46">
        <v>84568</v>
      </c>
      <c r="D68" s="39">
        <v>746</v>
      </c>
      <c r="E68" s="39">
        <v>350</v>
      </c>
      <c r="F68" s="39">
        <v>1362</v>
      </c>
      <c r="G68" s="39">
        <v>1</v>
      </c>
      <c r="H68" s="39">
        <f t="shared" si="24"/>
        <v>1363</v>
      </c>
      <c r="I68" s="39">
        <v>1125</v>
      </c>
      <c r="J68" s="39">
        <v>83</v>
      </c>
      <c r="K68" s="39">
        <v>567</v>
      </c>
      <c r="L68" s="39">
        <v>461</v>
      </c>
      <c r="M68" s="39">
        <f t="shared" si="0"/>
        <v>1930</v>
      </c>
      <c r="N68" s="39">
        <v>1555</v>
      </c>
      <c r="O68" s="39">
        <v>4</v>
      </c>
      <c r="P68" s="39">
        <v>3</v>
      </c>
      <c r="Q68" s="39">
        <v>3</v>
      </c>
      <c r="R68" s="39">
        <f t="shared" si="1"/>
        <v>-193</v>
      </c>
      <c r="S68" s="34">
        <v>1090</v>
      </c>
      <c r="T68" s="41">
        <v>914</v>
      </c>
      <c r="U68" s="39">
        <v>176</v>
      </c>
      <c r="V68" s="39">
        <f t="shared" si="2"/>
        <v>-17</v>
      </c>
      <c r="W68" s="45">
        <v>163548</v>
      </c>
      <c r="X68" s="45">
        <v>84620</v>
      </c>
      <c r="Y68" s="48">
        <f t="shared" si="3"/>
        <v>4.562133072407045</v>
      </c>
      <c r="Z68" s="48">
        <f t="shared" si="4"/>
        <v>2.1404109589041096</v>
      </c>
      <c r="AA68" s="48">
        <f t="shared" si="5"/>
        <v>46.916890080428949</v>
      </c>
      <c r="AB68" s="48">
        <f t="shared" si="6"/>
        <v>8.3353718199608604</v>
      </c>
      <c r="AC68" s="48">
        <f t="shared" si="7"/>
        <v>8.3292563600782774</v>
      </c>
      <c r="AD68" s="48">
        <f t="shared" si="8"/>
        <v>41.599413059427732</v>
      </c>
      <c r="AE68" s="48">
        <f t="shared" si="9"/>
        <v>33.822450476889216</v>
      </c>
      <c r="AF68" s="48">
        <f t="shared" si="10"/>
        <v>11.802837573385517</v>
      </c>
      <c r="AG68" s="48">
        <f t="shared" si="11"/>
        <v>9.5095401174168295</v>
      </c>
      <c r="AH68" s="48">
        <f t="shared" si="12"/>
        <v>-1.1802837573385521</v>
      </c>
      <c r="AI68" s="48">
        <f t="shared" si="13"/>
        <v>0.73367571533382248</v>
      </c>
      <c r="AJ68" s="48">
        <f t="shared" si="14"/>
        <v>2.9368575624082229</v>
      </c>
      <c r="AK68" s="48">
        <f t="shared" si="15"/>
        <v>2.2026431718061676</v>
      </c>
      <c r="AL68" s="48">
        <f t="shared" si="25"/>
        <v>2.9347028613352899</v>
      </c>
      <c r="AM68" s="49">
        <f t="shared" si="16"/>
        <v>6.6658512720156553</v>
      </c>
      <c r="AN68" s="49">
        <f t="shared" si="17"/>
        <v>5.5895303326810177</v>
      </c>
      <c r="AO68" s="48">
        <f t="shared" si="18"/>
        <v>1.076320939334638</v>
      </c>
      <c r="AP68" s="48">
        <f t="shared" si="19"/>
        <v>-0.1039628180039139</v>
      </c>
    </row>
    <row r="69" spans="1:42" s="36" customFormat="1" x14ac:dyDescent="0.2">
      <c r="A69" s="37" t="s">
        <v>112</v>
      </c>
      <c r="B69" s="46">
        <v>148870</v>
      </c>
      <c r="C69" s="46">
        <v>77302</v>
      </c>
      <c r="D69" s="39">
        <v>576</v>
      </c>
      <c r="E69" s="39">
        <v>376</v>
      </c>
      <c r="F69" s="39">
        <v>1224</v>
      </c>
      <c r="G69" s="39">
        <v>2</v>
      </c>
      <c r="H69" s="39">
        <f t="shared" si="24"/>
        <v>1226</v>
      </c>
      <c r="I69" s="39">
        <v>918</v>
      </c>
      <c r="J69" s="39">
        <v>65</v>
      </c>
      <c r="K69" s="39">
        <v>663</v>
      </c>
      <c r="L69" s="39">
        <v>562</v>
      </c>
      <c r="M69" s="39">
        <f t="shared" si="0"/>
        <v>1889</v>
      </c>
      <c r="N69" s="39">
        <v>1676</v>
      </c>
      <c r="O69" s="39">
        <v>4</v>
      </c>
      <c r="P69" s="39">
        <v>3</v>
      </c>
      <c r="Q69" s="39">
        <v>2</v>
      </c>
      <c r="R69" s="39">
        <f t="shared" si="1"/>
        <v>-452</v>
      </c>
      <c r="S69" s="34">
        <v>1015</v>
      </c>
      <c r="T69" s="41">
        <v>996</v>
      </c>
      <c r="U69" s="39">
        <v>19</v>
      </c>
      <c r="V69" s="39">
        <f t="shared" si="2"/>
        <v>-433</v>
      </c>
      <c r="W69" s="45">
        <v>148732</v>
      </c>
      <c r="X69" s="45">
        <v>77169</v>
      </c>
      <c r="Y69" s="48">
        <f t="shared" si="3"/>
        <v>3.8691475784241285</v>
      </c>
      <c r="Z69" s="48">
        <f t="shared" si="4"/>
        <v>2.5256935581379727</v>
      </c>
      <c r="AA69" s="48">
        <f t="shared" si="5"/>
        <v>65.277777777777786</v>
      </c>
      <c r="AB69" s="48">
        <f t="shared" si="6"/>
        <v>8.2353731443541349</v>
      </c>
      <c r="AC69" s="48">
        <f t="shared" si="7"/>
        <v>8.2219386041512728</v>
      </c>
      <c r="AD69" s="48">
        <f t="shared" si="8"/>
        <v>54.078303425774877</v>
      </c>
      <c r="AE69" s="48">
        <f t="shared" si="9"/>
        <v>45.840130505709624</v>
      </c>
      <c r="AF69" s="48">
        <f t="shared" si="10"/>
        <v>12.688923221602741</v>
      </c>
      <c r="AG69" s="48">
        <f t="shared" si="11"/>
        <v>11.258144689997986</v>
      </c>
      <c r="AH69" s="48">
        <f t="shared" si="12"/>
        <v>-3.0362060858467119</v>
      </c>
      <c r="AI69" s="48">
        <f t="shared" si="13"/>
        <v>1.6313213703099512</v>
      </c>
      <c r="AJ69" s="48">
        <f t="shared" si="14"/>
        <v>3.2679738562091503</v>
      </c>
      <c r="AK69" s="48">
        <f t="shared" si="15"/>
        <v>2.4509803921568629</v>
      </c>
      <c r="AL69" s="48">
        <f t="shared" si="25"/>
        <v>3.2626427406199023</v>
      </c>
      <c r="AM69" s="49">
        <f t="shared" si="16"/>
        <v>6.8180291529522403</v>
      </c>
      <c r="AN69" s="49">
        <f t="shared" si="17"/>
        <v>6.6904010210250551</v>
      </c>
      <c r="AO69" s="48">
        <f t="shared" si="18"/>
        <v>0.12762813192718481</v>
      </c>
      <c r="AP69" s="48">
        <f t="shared" si="19"/>
        <v>-2.9085779539195271</v>
      </c>
    </row>
    <row r="70" spans="1:42" s="36" customFormat="1" x14ac:dyDescent="0.2">
      <c r="A70" s="37" t="s">
        <v>113</v>
      </c>
      <c r="B70" s="46">
        <v>53949</v>
      </c>
      <c r="C70" s="46">
        <v>27632</v>
      </c>
      <c r="D70" s="39">
        <v>244</v>
      </c>
      <c r="E70" s="39">
        <v>126</v>
      </c>
      <c r="F70" s="39">
        <v>439</v>
      </c>
      <c r="G70" s="39">
        <v>1</v>
      </c>
      <c r="H70" s="39">
        <f t="shared" si="24"/>
        <v>440</v>
      </c>
      <c r="I70" s="39">
        <v>336</v>
      </c>
      <c r="J70" s="39">
        <v>24</v>
      </c>
      <c r="K70" s="39">
        <v>253</v>
      </c>
      <c r="L70" s="39">
        <v>208</v>
      </c>
      <c r="M70" s="39">
        <f t="shared" si="0"/>
        <v>693</v>
      </c>
      <c r="N70" s="39">
        <v>575</v>
      </c>
      <c r="O70" s="39">
        <v>1</v>
      </c>
      <c r="P70" s="39">
        <v>1</v>
      </c>
      <c r="Q70" s="39">
        <v>0</v>
      </c>
      <c r="R70" s="39">
        <f t="shared" si="1"/>
        <v>-136</v>
      </c>
      <c r="S70" s="34">
        <v>592</v>
      </c>
      <c r="T70" s="41">
        <v>427</v>
      </c>
      <c r="U70" s="39">
        <v>165</v>
      </c>
      <c r="V70" s="39">
        <f t="shared" si="2"/>
        <v>29</v>
      </c>
      <c r="W70" s="45">
        <v>53966</v>
      </c>
      <c r="X70" s="45">
        <v>27657</v>
      </c>
      <c r="Y70" s="48">
        <f t="shared" si="3"/>
        <v>4.5227900424474967</v>
      </c>
      <c r="Z70" s="48">
        <f t="shared" si="4"/>
        <v>2.3355391202802647</v>
      </c>
      <c r="AA70" s="48">
        <f t="shared" si="5"/>
        <v>51.639344262295083</v>
      </c>
      <c r="AB70" s="48">
        <f t="shared" si="6"/>
        <v>8.1558508962167977</v>
      </c>
      <c r="AC70" s="48">
        <f t="shared" si="7"/>
        <v>8.1373148714526682</v>
      </c>
      <c r="AD70" s="48">
        <f t="shared" si="8"/>
        <v>57.499999999999993</v>
      </c>
      <c r="AE70" s="48">
        <f t="shared" si="9"/>
        <v>47.272727272727273</v>
      </c>
      <c r="AF70" s="48">
        <f t="shared" si="10"/>
        <v>12.845465161541457</v>
      </c>
      <c r="AG70" s="48">
        <f t="shared" si="11"/>
        <v>10.658214239374225</v>
      </c>
      <c r="AH70" s="48">
        <f t="shared" si="12"/>
        <v>-2.5208993679215559</v>
      </c>
      <c r="AI70" s="48">
        <f t="shared" si="13"/>
        <v>2.2727272727272725</v>
      </c>
      <c r="AJ70" s="48">
        <f t="shared" si="14"/>
        <v>2.2779043280182232</v>
      </c>
      <c r="AK70" s="48">
        <f t="shared" si="15"/>
        <v>2.2779043280182232</v>
      </c>
      <c r="AL70" s="48">
        <f t="shared" si="25"/>
        <v>2.2727272727272725</v>
      </c>
      <c r="AM70" s="49">
        <f t="shared" si="16"/>
        <v>10.973326660364418</v>
      </c>
      <c r="AN70" s="49">
        <f t="shared" si="17"/>
        <v>7.9148825742831193</v>
      </c>
      <c r="AO70" s="48">
        <f t="shared" si="18"/>
        <v>3.0584440860812991</v>
      </c>
      <c r="AP70" s="48">
        <f t="shared" si="19"/>
        <v>0.53754471815974336</v>
      </c>
    </row>
    <row r="71" spans="1:42" s="36" customFormat="1" x14ac:dyDescent="0.2">
      <c r="A71" s="37" t="s">
        <v>114</v>
      </c>
      <c r="B71" s="46">
        <v>74084</v>
      </c>
      <c r="C71" s="46">
        <v>37798</v>
      </c>
      <c r="D71" s="39">
        <v>365</v>
      </c>
      <c r="E71" s="39">
        <v>159</v>
      </c>
      <c r="F71" s="39">
        <v>625</v>
      </c>
      <c r="G71" s="39">
        <v>2</v>
      </c>
      <c r="H71" s="39">
        <f t="shared" si="24"/>
        <v>627</v>
      </c>
      <c r="I71" s="39">
        <v>542</v>
      </c>
      <c r="J71" s="39">
        <v>22</v>
      </c>
      <c r="K71" s="39">
        <v>237</v>
      </c>
      <c r="L71" s="39">
        <v>174</v>
      </c>
      <c r="M71" s="39">
        <f t="shared" si="0"/>
        <v>864</v>
      </c>
      <c r="N71" s="39">
        <v>704</v>
      </c>
      <c r="O71" s="39">
        <v>2</v>
      </c>
      <c r="P71" s="39">
        <v>2</v>
      </c>
      <c r="Q71" s="39">
        <v>1</v>
      </c>
      <c r="R71" s="39">
        <f t="shared" si="1"/>
        <v>-79</v>
      </c>
      <c r="S71" s="34">
        <v>574</v>
      </c>
      <c r="T71" s="41">
        <v>412</v>
      </c>
      <c r="U71" s="39">
        <v>162</v>
      </c>
      <c r="V71" s="39">
        <f t="shared" si="2"/>
        <v>83</v>
      </c>
      <c r="W71" s="45">
        <v>74099</v>
      </c>
      <c r="X71" s="45">
        <v>37788</v>
      </c>
      <c r="Y71" s="48">
        <f t="shared" si="3"/>
        <v>4.9268398034663354</v>
      </c>
      <c r="Z71" s="48">
        <f t="shared" si="4"/>
        <v>2.1462124075373898</v>
      </c>
      <c r="AA71" s="48">
        <f t="shared" si="5"/>
        <v>43.561643835616437</v>
      </c>
      <c r="AB71" s="48">
        <f t="shared" si="6"/>
        <v>8.4633659089681981</v>
      </c>
      <c r="AC71" s="48">
        <f t="shared" si="7"/>
        <v>8.4363695264834515</v>
      </c>
      <c r="AD71" s="48">
        <f t="shared" si="8"/>
        <v>37.799043062200951</v>
      </c>
      <c r="AE71" s="48">
        <f t="shared" si="9"/>
        <v>27.751196172248804</v>
      </c>
      <c r="AF71" s="48">
        <f t="shared" si="10"/>
        <v>11.662437233410722</v>
      </c>
      <c r="AG71" s="48">
        <f t="shared" si="11"/>
        <v>9.5027266346309602</v>
      </c>
      <c r="AH71" s="48">
        <f t="shared" si="12"/>
        <v>-1.0663571081475083</v>
      </c>
      <c r="AI71" s="48">
        <f t="shared" si="13"/>
        <v>3.1897926634768741</v>
      </c>
      <c r="AJ71" s="48">
        <f t="shared" si="14"/>
        <v>3.2</v>
      </c>
      <c r="AK71" s="48">
        <f t="shared" si="15"/>
        <v>3.2</v>
      </c>
      <c r="AL71" s="48">
        <f t="shared" si="25"/>
        <v>4.7846889952153111</v>
      </c>
      <c r="AM71" s="49">
        <f t="shared" si="16"/>
        <v>7.7479617731224018</v>
      </c>
      <c r="AN71" s="49">
        <f t="shared" si="17"/>
        <v>5.5612547918578912</v>
      </c>
      <c r="AO71" s="48">
        <f t="shared" si="18"/>
        <v>2.1867069812645106</v>
      </c>
      <c r="AP71" s="48">
        <f t="shared" si="19"/>
        <v>1.1203498731170023</v>
      </c>
    </row>
    <row r="72" spans="1:42" s="36" customFormat="1" x14ac:dyDescent="0.2">
      <c r="A72" s="37" t="s">
        <v>115</v>
      </c>
      <c r="B72" s="46">
        <v>43458</v>
      </c>
      <c r="C72" s="46">
        <v>22406</v>
      </c>
      <c r="D72" s="39">
        <v>177</v>
      </c>
      <c r="E72" s="39">
        <v>72</v>
      </c>
      <c r="F72" s="39">
        <v>336</v>
      </c>
      <c r="G72" s="39">
        <v>1</v>
      </c>
      <c r="H72" s="39">
        <f t="shared" si="24"/>
        <v>337</v>
      </c>
      <c r="I72" s="39">
        <v>279</v>
      </c>
      <c r="J72" s="39">
        <v>21</v>
      </c>
      <c r="K72" s="39">
        <v>126</v>
      </c>
      <c r="L72" s="39">
        <v>89</v>
      </c>
      <c r="M72" s="39">
        <f t="shared" si="0"/>
        <v>463</v>
      </c>
      <c r="N72" s="39">
        <v>488</v>
      </c>
      <c r="O72" s="39">
        <v>6</v>
      </c>
      <c r="P72" s="39">
        <v>4</v>
      </c>
      <c r="Q72" s="39">
        <v>3</v>
      </c>
      <c r="R72" s="39">
        <f t="shared" si="1"/>
        <v>-152</v>
      </c>
      <c r="S72" s="34">
        <v>269</v>
      </c>
      <c r="T72" s="41">
        <v>289</v>
      </c>
      <c r="U72" s="39">
        <v>-20</v>
      </c>
      <c r="V72" s="39">
        <f t="shared" si="2"/>
        <v>-172</v>
      </c>
      <c r="W72" s="45">
        <v>43373</v>
      </c>
      <c r="X72" s="45">
        <v>22363</v>
      </c>
      <c r="Y72" s="48">
        <f t="shared" si="3"/>
        <v>4.0728979704542319</v>
      </c>
      <c r="Z72" s="48">
        <f t="shared" si="4"/>
        <v>1.6567720557779926</v>
      </c>
      <c r="AA72" s="48">
        <f t="shared" si="5"/>
        <v>40.677966101694921</v>
      </c>
      <c r="AB72" s="48">
        <f t="shared" si="6"/>
        <v>7.7546136499608815</v>
      </c>
      <c r="AC72" s="48">
        <f t="shared" si="7"/>
        <v>7.7316029269639657</v>
      </c>
      <c r="AD72" s="48">
        <f t="shared" si="8"/>
        <v>37.388724035608305</v>
      </c>
      <c r="AE72" s="48">
        <f t="shared" si="9"/>
        <v>26.409495548961427</v>
      </c>
      <c r="AF72" s="48">
        <f t="shared" si="10"/>
        <v>10.653964747572369</v>
      </c>
      <c r="AG72" s="48">
        <f t="shared" si="11"/>
        <v>11.229232822495282</v>
      </c>
      <c r="AH72" s="48">
        <f t="shared" si="12"/>
        <v>-3.4976298955313174</v>
      </c>
      <c r="AI72" s="48">
        <f t="shared" si="13"/>
        <v>2.9673590504451042</v>
      </c>
      <c r="AJ72" s="48">
        <f t="shared" si="14"/>
        <v>17.857142857142858</v>
      </c>
      <c r="AK72" s="48">
        <f t="shared" si="15"/>
        <v>11.904761904761903</v>
      </c>
      <c r="AL72" s="48">
        <f t="shared" si="25"/>
        <v>11.869436201780417</v>
      </c>
      <c r="AM72" s="49">
        <f t="shared" si="16"/>
        <v>6.1898844861705555</v>
      </c>
      <c r="AN72" s="49">
        <f t="shared" si="17"/>
        <v>6.6500989461088871</v>
      </c>
      <c r="AO72" s="48">
        <f t="shared" si="18"/>
        <v>-0.46021445993833127</v>
      </c>
      <c r="AP72" s="48">
        <f t="shared" si="19"/>
        <v>-3.957844355469649</v>
      </c>
    </row>
    <row r="73" spans="1:42" s="36" customFormat="1" x14ac:dyDescent="0.2">
      <c r="A73" s="37" t="s">
        <v>116</v>
      </c>
      <c r="B73" s="46">
        <v>30774</v>
      </c>
      <c r="C73" s="46">
        <v>15591</v>
      </c>
      <c r="D73" s="39">
        <v>176</v>
      </c>
      <c r="E73" s="39">
        <v>38</v>
      </c>
      <c r="F73" s="39">
        <v>345</v>
      </c>
      <c r="G73" s="39">
        <v>0</v>
      </c>
      <c r="H73" s="39">
        <f t="shared" si="24"/>
        <v>345</v>
      </c>
      <c r="I73" s="39">
        <v>321</v>
      </c>
      <c r="J73" s="39">
        <v>18</v>
      </c>
      <c r="K73" s="39">
        <v>99</v>
      </c>
      <c r="L73" s="39">
        <v>74</v>
      </c>
      <c r="M73" s="39">
        <f t="shared" ref="M73:M136" si="26">F73+G73+K73</f>
        <v>444</v>
      </c>
      <c r="N73" s="39">
        <v>310</v>
      </c>
      <c r="O73" s="39">
        <v>1</v>
      </c>
      <c r="P73" s="39">
        <v>0</v>
      </c>
      <c r="Q73" s="39">
        <v>0</v>
      </c>
      <c r="R73" s="39">
        <f t="shared" ref="R73:R136" si="27">F73-N73</f>
        <v>35</v>
      </c>
      <c r="S73" s="34">
        <v>173</v>
      </c>
      <c r="T73" s="41">
        <v>190</v>
      </c>
      <c r="U73" s="39">
        <v>-17</v>
      </c>
      <c r="V73" s="39">
        <f t="shared" ref="V73:V136" si="28">R73+U73</f>
        <v>18</v>
      </c>
      <c r="W73" s="45">
        <v>30790</v>
      </c>
      <c r="X73" s="45">
        <v>15588</v>
      </c>
      <c r="Y73" s="48">
        <f t="shared" si="3"/>
        <v>5.7191135374017028</v>
      </c>
      <c r="Z73" s="48">
        <f t="shared" si="4"/>
        <v>1.2348086046662767</v>
      </c>
      <c r="AA73" s="48">
        <f t="shared" si="5"/>
        <v>21.59090909090909</v>
      </c>
      <c r="AB73" s="48">
        <f t="shared" si="6"/>
        <v>11.210762331838565</v>
      </c>
      <c r="AC73" s="48">
        <f t="shared" si="7"/>
        <v>11.210762331838565</v>
      </c>
      <c r="AD73" s="48">
        <f t="shared" si="8"/>
        <v>28.695652173913043</v>
      </c>
      <c r="AE73" s="48">
        <f t="shared" si="9"/>
        <v>21.44927536231884</v>
      </c>
      <c r="AF73" s="48">
        <f t="shared" si="10"/>
        <v>14.427763696627023</v>
      </c>
      <c r="AG73" s="48">
        <f t="shared" si="11"/>
        <v>10.073438617014363</v>
      </c>
      <c r="AH73" s="48">
        <f t="shared" si="12"/>
        <v>1.1373237148242021</v>
      </c>
      <c r="AI73" s="48">
        <f t="shared" si="13"/>
        <v>0</v>
      </c>
      <c r="AJ73" s="48">
        <f t="shared" si="14"/>
        <v>2.8985507246376812</v>
      </c>
      <c r="AK73" s="48">
        <f t="shared" si="15"/>
        <v>0</v>
      </c>
      <c r="AL73" s="48">
        <f t="shared" si="25"/>
        <v>0</v>
      </c>
      <c r="AM73" s="49">
        <f t="shared" si="16"/>
        <v>5.6216286475596284</v>
      </c>
      <c r="AN73" s="49">
        <f t="shared" si="17"/>
        <v>6.1740430233313832</v>
      </c>
      <c r="AO73" s="48">
        <f t="shared" si="18"/>
        <v>-0.55241437577175534</v>
      </c>
      <c r="AP73" s="48">
        <f t="shared" si="19"/>
        <v>0.58490933905244691</v>
      </c>
    </row>
    <row r="74" spans="1:42" s="36" customFormat="1" x14ac:dyDescent="0.2">
      <c r="A74" s="37" t="s">
        <v>117</v>
      </c>
      <c r="B74" s="46">
        <v>92843</v>
      </c>
      <c r="C74" s="46">
        <v>46747</v>
      </c>
      <c r="D74" s="39">
        <v>507</v>
      </c>
      <c r="E74" s="39">
        <v>135</v>
      </c>
      <c r="F74" s="39">
        <v>954</v>
      </c>
      <c r="G74" s="39">
        <v>4</v>
      </c>
      <c r="H74" s="39">
        <f t="shared" si="24"/>
        <v>958</v>
      </c>
      <c r="I74" s="39">
        <v>868</v>
      </c>
      <c r="J74" s="39">
        <v>58</v>
      </c>
      <c r="K74" s="39">
        <v>253</v>
      </c>
      <c r="L74" s="39">
        <v>168</v>
      </c>
      <c r="M74" s="39">
        <f t="shared" si="26"/>
        <v>1211</v>
      </c>
      <c r="N74" s="39">
        <v>871</v>
      </c>
      <c r="O74" s="39">
        <v>8</v>
      </c>
      <c r="P74" s="39">
        <v>5</v>
      </c>
      <c r="Q74" s="39">
        <v>3</v>
      </c>
      <c r="R74" s="39">
        <f t="shared" si="27"/>
        <v>83</v>
      </c>
      <c r="S74" s="34">
        <v>303</v>
      </c>
      <c r="T74" s="41">
        <v>332</v>
      </c>
      <c r="U74" s="39">
        <v>-29</v>
      </c>
      <c r="V74" s="39">
        <f t="shared" si="28"/>
        <v>54</v>
      </c>
      <c r="W74" s="45">
        <v>92876</v>
      </c>
      <c r="X74" s="45">
        <v>46751</v>
      </c>
      <c r="Y74" s="48">
        <f t="shared" ref="Y74:Y137" si="29">D74/B74*1000</f>
        <v>5.4608317266783715</v>
      </c>
      <c r="Z74" s="48">
        <f t="shared" ref="Z74:Z137" si="30">E74/B74*1000</f>
        <v>1.4540676195297437</v>
      </c>
      <c r="AA74" s="48">
        <f t="shared" ref="AA74:AA137" si="31">E74/D74*100</f>
        <v>26.627218934911244</v>
      </c>
      <c r="AB74" s="48">
        <f t="shared" ref="AB74:AB137" si="32">H74/B74*1000</f>
        <v>10.318494663033292</v>
      </c>
      <c r="AC74" s="48">
        <f t="shared" ref="AC74:AC137" si="33">F74/B74*1000</f>
        <v>10.27541117801019</v>
      </c>
      <c r="AD74" s="48">
        <f t="shared" ref="AD74:AD137" si="34">K74/H74*100</f>
        <v>26.409185803757829</v>
      </c>
      <c r="AE74" s="48">
        <f t="shared" ref="AE74:AE137" si="35">L74/H74*100</f>
        <v>17.536534446764094</v>
      </c>
      <c r="AF74" s="48">
        <f t="shared" ref="AF74:AF137" si="36">M74/B74*1000</f>
        <v>13.043525090744591</v>
      </c>
      <c r="AG74" s="48">
        <f t="shared" ref="AG74:AG137" si="37">N74/B74*1000</f>
        <v>9.3814288637807906</v>
      </c>
      <c r="AH74" s="48">
        <f t="shared" ref="AH74:AH137" si="38">R74/B74*1000</f>
        <v>0.893982314229398</v>
      </c>
      <c r="AI74" s="48">
        <f t="shared" ref="AI74:AI137" si="39">G74/H74*1000</f>
        <v>4.1753653444676404</v>
      </c>
      <c r="AJ74" s="48">
        <f t="shared" ref="AJ74:AJ137" si="40">O74/F74*1000</f>
        <v>8.3857442348008391</v>
      </c>
      <c r="AK74" s="48">
        <f t="shared" ref="AK74:AK137" si="41">P74/F74*1000</f>
        <v>5.2410901467505244</v>
      </c>
      <c r="AL74" s="48">
        <f t="shared" si="25"/>
        <v>7.3068893528183709</v>
      </c>
      <c r="AM74" s="49">
        <f t="shared" ref="AM74:AM137" si="42">S74/B74*1000</f>
        <v>3.2635739905000918</v>
      </c>
      <c r="AN74" s="49">
        <f t="shared" ref="AN74:AN137" si="43">T74/B74*1000</f>
        <v>3.575929256917592</v>
      </c>
      <c r="AO74" s="48">
        <f t="shared" ref="AO74:AO137" si="44">U74/B74*1000</f>
        <v>-0.31235526641750055</v>
      </c>
      <c r="AP74" s="48">
        <f t="shared" ref="AP74:AP137" si="45">V74/B74*1000</f>
        <v>0.58162704781189745</v>
      </c>
    </row>
    <row r="75" spans="1:42" s="36" customFormat="1" x14ac:dyDescent="0.2">
      <c r="A75" s="37" t="s">
        <v>118</v>
      </c>
      <c r="B75" s="46">
        <v>39402</v>
      </c>
      <c r="C75" s="46">
        <v>20071</v>
      </c>
      <c r="D75" s="39">
        <v>182</v>
      </c>
      <c r="E75" s="39">
        <v>53</v>
      </c>
      <c r="F75" s="39">
        <v>411</v>
      </c>
      <c r="G75" s="39">
        <v>1</v>
      </c>
      <c r="H75" s="39">
        <f t="shared" si="24"/>
        <v>412</v>
      </c>
      <c r="I75" s="39">
        <v>360</v>
      </c>
      <c r="J75" s="39">
        <v>18</v>
      </c>
      <c r="K75" s="39">
        <v>133</v>
      </c>
      <c r="L75" s="39">
        <v>98</v>
      </c>
      <c r="M75" s="39">
        <f t="shared" si="26"/>
        <v>545</v>
      </c>
      <c r="N75" s="39">
        <v>330</v>
      </c>
      <c r="O75" s="39">
        <v>2</v>
      </c>
      <c r="P75" s="39">
        <v>1</v>
      </c>
      <c r="Q75" s="39">
        <v>0</v>
      </c>
      <c r="R75" s="39">
        <f t="shared" si="27"/>
        <v>81</v>
      </c>
      <c r="S75" s="34">
        <v>200</v>
      </c>
      <c r="T75" s="41">
        <v>286</v>
      </c>
      <c r="U75" s="39">
        <v>-86</v>
      </c>
      <c r="V75" s="39">
        <f t="shared" si="28"/>
        <v>-5</v>
      </c>
      <c r="W75" s="45">
        <v>39388</v>
      </c>
      <c r="X75" s="45">
        <v>20074</v>
      </c>
      <c r="Y75" s="48">
        <f t="shared" si="29"/>
        <v>4.6190548703111514</v>
      </c>
      <c r="Z75" s="48">
        <f t="shared" si="30"/>
        <v>1.3451093853103904</v>
      </c>
      <c r="AA75" s="48">
        <f t="shared" si="31"/>
        <v>29.120879120879124</v>
      </c>
      <c r="AB75" s="48">
        <f t="shared" si="32"/>
        <v>10.45632201411096</v>
      </c>
      <c r="AC75" s="48">
        <f t="shared" si="33"/>
        <v>10.430942591746613</v>
      </c>
      <c r="AD75" s="48">
        <f t="shared" si="34"/>
        <v>32.281553398058257</v>
      </c>
      <c r="AE75" s="48">
        <f t="shared" si="35"/>
        <v>23.78640776699029</v>
      </c>
      <c r="AF75" s="48">
        <f t="shared" si="36"/>
        <v>13.831785188569107</v>
      </c>
      <c r="AG75" s="48">
        <f t="shared" si="37"/>
        <v>8.3752093802345051</v>
      </c>
      <c r="AH75" s="48">
        <f t="shared" si="38"/>
        <v>2.0557332115121061</v>
      </c>
      <c r="AI75" s="48">
        <f t="shared" si="39"/>
        <v>2.4271844660194173</v>
      </c>
      <c r="AJ75" s="48">
        <f t="shared" si="40"/>
        <v>4.8661800486618008</v>
      </c>
      <c r="AK75" s="48">
        <f t="shared" si="41"/>
        <v>2.4330900243309004</v>
      </c>
      <c r="AL75" s="48">
        <f t="shared" si="25"/>
        <v>2.4271844660194173</v>
      </c>
      <c r="AM75" s="49">
        <f t="shared" si="42"/>
        <v>5.0758844728693973</v>
      </c>
      <c r="AN75" s="49">
        <f t="shared" si="43"/>
        <v>7.2585147962032384</v>
      </c>
      <c r="AO75" s="48">
        <f t="shared" si="44"/>
        <v>-2.1826303233338411</v>
      </c>
      <c r="AP75" s="48">
        <f t="shared" si="45"/>
        <v>-0.12689711182173494</v>
      </c>
    </row>
    <row r="76" spans="1:42" s="36" customFormat="1" x14ac:dyDescent="0.2">
      <c r="A76" s="37" t="s">
        <v>119</v>
      </c>
      <c r="B76" s="46">
        <v>33839</v>
      </c>
      <c r="C76" s="46">
        <v>17139</v>
      </c>
      <c r="D76" s="39">
        <v>159</v>
      </c>
      <c r="E76" s="39">
        <v>52</v>
      </c>
      <c r="F76" s="39">
        <v>366</v>
      </c>
      <c r="G76" s="39">
        <v>0</v>
      </c>
      <c r="H76" s="39">
        <f t="shared" si="24"/>
        <v>366</v>
      </c>
      <c r="I76" s="39">
        <v>317</v>
      </c>
      <c r="J76" s="39">
        <v>23</v>
      </c>
      <c r="K76" s="39">
        <v>125</v>
      </c>
      <c r="L76" s="39">
        <v>93</v>
      </c>
      <c r="M76" s="39">
        <f t="shared" si="26"/>
        <v>491</v>
      </c>
      <c r="N76" s="39">
        <v>310</v>
      </c>
      <c r="O76" s="39">
        <v>2</v>
      </c>
      <c r="P76" s="39">
        <v>2</v>
      </c>
      <c r="Q76" s="39">
        <v>1</v>
      </c>
      <c r="R76" s="39">
        <f t="shared" si="27"/>
        <v>56</v>
      </c>
      <c r="S76" s="34">
        <v>177</v>
      </c>
      <c r="T76" s="41">
        <v>189</v>
      </c>
      <c r="U76" s="39">
        <v>-12</v>
      </c>
      <c r="V76" s="39">
        <f t="shared" si="28"/>
        <v>44</v>
      </c>
      <c r="W76" s="45">
        <v>33862</v>
      </c>
      <c r="X76" s="45">
        <v>17144</v>
      </c>
      <c r="Y76" s="48">
        <f t="shared" si="29"/>
        <v>4.6987204113596741</v>
      </c>
      <c r="Z76" s="48">
        <f t="shared" si="30"/>
        <v>1.5366884364195159</v>
      </c>
      <c r="AA76" s="48">
        <f t="shared" si="31"/>
        <v>32.704402515723267</v>
      </c>
      <c r="AB76" s="48">
        <f t="shared" si="32"/>
        <v>10.815922456337363</v>
      </c>
      <c r="AC76" s="48">
        <f t="shared" si="33"/>
        <v>10.815922456337363</v>
      </c>
      <c r="AD76" s="48">
        <f t="shared" si="34"/>
        <v>34.15300546448087</v>
      </c>
      <c r="AE76" s="48">
        <f t="shared" si="35"/>
        <v>25.409836065573771</v>
      </c>
      <c r="AF76" s="48">
        <f t="shared" si="36"/>
        <v>14.509885043884275</v>
      </c>
      <c r="AG76" s="48">
        <f t="shared" si="37"/>
        <v>9.1610272171163452</v>
      </c>
      <c r="AH76" s="48">
        <f t="shared" si="38"/>
        <v>1.654895239221017</v>
      </c>
      <c r="AI76" s="48">
        <f t="shared" si="39"/>
        <v>0</v>
      </c>
      <c r="AJ76" s="48">
        <f t="shared" si="40"/>
        <v>5.4644808743169397</v>
      </c>
      <c r="AK76" s="48">
        <f t="shared" si="41"/>
        <v>5.4644808743169397</v>
      </c>
      <c r="AL76" s="48">
        <f t="shared" si="25"/>
        <v>2.7322404371584699</v>
      </c>
      <c r="AM76" s="49">
        <f t="shared" si="42"/>
        <v>5.2306510239664288</v>
      </c>
      <c r="AN76" s="49">
        <f t="shared" si="43"/>
        <v>5.5852714323709325</v>
      </c>
      <c r="AO76" s="48">
        <f t="shared" si="44"/>
        <v>-0.35462040840450365</v>
      </c>
      <c r="AP76" s="48">
        <f t="shared" si="45"/>
        <v>1.3002748308165135</v>
      </c>
    </row>
    <row r="77" spans="1:42" s="36" customFormat="1" x14ac:dyDescent="0.2">
      <c r="A77" s="37" t="s">
        <v>120</v>
      </c>
      <c r="B77" s="46">
        <v>73814</v>
      </c>
      <c r="C77" s="46">
        <v>37976</v>
      </c>
      <c r="D77" s="39">
        <v>320</v>
      </c>
      <c r="E77" s="39">
        <v>169</v>
      </c>
      <c r="F77" s="39">
        <v>618</v>
      </c>
      <c r="G77" s="39">
        <v>2</v>
      </c>
      <c r="H77" s="39">
        <f t="shared" si="24"/>
        <v>620</v>
      </c>
      <c r="I77" s="39">
        <v>516</v>
      </c>
      <c r="J77" s="39">
        <v>23</v>
      </c>
      <c r="K77" s="39">
        <v>338</v>
      </c>
      <c r="L77" s="39">
        <v>268</v>
      </c>
      <c r="M77" s="39">
        <f t="shared" si="26"/>
        <v>958</v>
      </c>
      <c r="N77" s="39">
        <v>676</v>
      </c>
      <c r="O77" s="39">
        <v>4</v>
      </c>
      <c r="P77" s="39">
        <v>3</v>
      </c>
      <c r="Q77" s="39">
        <v>3</v>
      </c>
      <c r="R77" s="39">
        <f t="shared" si="27"/>
        <v>-58</v>
      </c>
      <c r="S77" s="34">
        <v>442</v>
      </c>
      <c r="T77" s="41">
        <v>478</v>
      </c>
      <c r="U77" s="39">
        <v>-36</v>
      </c>
      <c r="V77" s="39">
        <f t="shared" si="28"/>
        <v>-94</v>
      </c>
      <c r="W77" s="45">
        <v>73758</v>
      </c>
      <c r="X77" s="45">
        <v>37960</v>
      </c>
      <c r="Y77" s="48">
        <f t="shared" si="29"/>
        <v>4.3352209607933458</v>
      </c>
      <c r="Z77" s="48">
        <f t="shared" si="30"/>
        <v>2.2895385699189856</v>
      </c>
      <c r="AA77" s="48">
        <f t="shared" si="31"/>
        <v>52.812499999999993</v>
      </c>
      <c r="AB77" s="48">
        <f t="shared" si="32"/>
        <v>8.3994906115371073</v>
      </c>
      <c r="AC77" s="48">
        <f t="shared" si="33"/>
        <v>8.3723954805321483</v>
      </c>
      <c r="AD77" s="48">
        <f t="shared" si="34"/>
        <v>54.516129032258064</v>
      </c>
      <c r="AE77" s="48">
        <f t="shared" si="35"/>
        <v>43.225806451612904</v>
      </c>
      <c r="AF77" s="48">
        <f t="shared" si="36"/>
        <v>12.978567751375078</v>
      </c>
      <c r="AG77" s="48">
        <f t="shared" si="37"/>
        <v>9.1581542796759425</v>
      </c>
      <c r="AH77" s="48">
        <f t="shared" si="38"/>
        <v>-0.78575879914379387</v>
      </c>
      <c r="AI77" s="48">
        <f t="shared" si="39"/>
        <v>3.225806451612903</v>
      </c>
      <c r="AJ77" s="48">
        <f t="shared" si="40"/>
        <v>6.4724919093851137</v>
      </c>
      <c r="AK77" s="48">
        <f t="shared" si="41"/>
        <v>4.8543689320388346</v>
      </c>
      <c r="AL77" s="48">
        <f t="shared" si="25"/>
        <v>8.064516129032258</v>
      </c>
      <c r="AM77" s="49">
        <f t="shared" si="42"/>
        <v>5.9880239520958085</v>
      </c>
      <c r="AN77" s="49">
        <f t="shared" si="43"/>
        <v>6.4757363101850602</v>
      </c>
      <c r="AO77" s="48">
        <f t="shared" si="44"/>
        <v>-0.48771235808925134</v>
      </c>
      <c r="AP77" s="48">
        <f t="shared" si="45"/>
        <v>-1.273471157233045</v>
      </c>
    </row>
    <row r="78" spans="1:42" s="36" customFormat="1" x14ac:dyDescent="0.2">
      <c r="A78" s="37" t="s">
        <v>121</v>
      </c>
      <c r="B78" s="46">
        <v>97876</v>
      </c>
      <c r="C78" s="46">
        <v>50202</v>
      </c>
      <c r="D78" s="39">
        <v>431</v>
      </c>
      <c r="E78" s="39">
        <v>232</v>
      </c>
      <c r="F78" s="39">
        <v>912</v>
      </c>
      <c r="G78" s="39">
        <v>3</v>
      </c>
      <c r="H78" s="39">
        <f t="shared" si="24"/>
        <v>915</v>
      </c>
      <c r="I78" s="39">
        <v>702</v>
      </c>
      <c r="J78" s="39">
        <v>62</v>
      </c>
      <c r="K78" s="39">
        <v>427</v>
      </c>
      <c r="L78" s="39">
        <v>363</v>
      </c>
      <c r="M78" s="39">
        <f t="shared" si="26"/>
        <v>1342</v>
      </c>
      <c r="N78" s="39">
        <v>818</v>
      </c>
      <c r="O78" s="39">
        <v>7</v>
      </c>
      <c r="P78" s="39">
        <v>5</v>
      </c>
      <c r="Q78" s="39">
        <v>4</v>
      </c>
      <c r="R78" s="39">
        <f t="shared" si="27"/>
        <v>94</v>
      </c>
      <c r="S78" s="34">
        <v>602</v>
      </c>
      <c r="T78" s="41">
        <v>636</v>
      </c>
      <c r="U78" s="39">
        <v>-34</v>
      </c>
      <c r="V78" s="39">
        <f t="shared" si="28"/>
        <v>60</v>
      </c>
      <c r="W78" s="45">
        <v>97912</v>
      </c>
      <c r="X78" s="45">
        <v>50251</v>
      </c>
      <c r="Y78" s="48">
        <f t="shared" si="29"/>
        <v>4.403530998406147</v>
      </c>
      <c r="Z78" s="48">
        <f t="shared" si="30"/>
        <v>2.3703461522743061</v>
      </c>
      <c r="AA78" s="48">
        <f t="shared" si="31"/>
        <v>53.828306264501158</v>
      </c>
      <c r="AB78" s="48">
        <f t="shared" si="32"/>
        <v>9.3485634884956479</v>
      </c>
      <c r="AC78" s="48">
        <f t="shared" si="33"/>
        <v>9.3179124606645143</v>
      </c>
      <c r="AD78" s="48">
        <f t="shared" si="34"/>
        <v>46.666666666666664</v>
      </c>
      <c r="AE78" s="48">
        <f t="shared" si="35"/>
        <v>39.672131147540988</v>
      </c>
      <c r="AF78" s="48">
        <f t="shared" si="36"/>
        <v>13.711226449793617</v>
      </c>
      <c r="AG78" s="48">
        <f t="shared" si="37"/>
        <v>8.3575135886223393</v>
      </c>
      <c r="AH78" s="48">
        <f t="shared" si="38"/>
        <v>0.96039887204217578</v>
      </c>
      <c r="AI78" s="48">
        <f t="shared" si="39"/>
        <v>3.278688524590164</v>
      </c>
      <c r="AJ78" s="48">
        <f t="shared" si="40"/>
        <v>7.6754385964912277</v>
      </c>
      <c r="AK78" s="48">
        <f t="shared" si="41"/>
        <v>5.4824561403508767</v>
      </c>
      <c r="AL78" s="48">
        <f t="shared" si="25"/>
        <v>7.6502732240437155</v>
      </c>
      <c r="AM78" s="49">
        <f t="shared" si="42"/>
        <v>6.1506395847807429</v>
      </c>
      <c r="AN78" s="49">
        <f t="shared" si="43"/>
        <v>6.4980179002002538</v>
      </c>
      <c r="AO78" s="48">
        <f t="shared" si="44"/>
        <v>-0.34737831541951042</v>
      </c>
      <c r="AP78" s="48">
        <f t="shared" si="45"/>
        <v>0.61302055662266541</v>
      </c>
    </row>
    <row r="79" spans="1:42" s="36" customFormat="1" x14ac:dyDescent="0.2">
      <c r="A79" s="37" t="s">
        <v>122</v>
      </c>
      <c r="B79" s="46">
        <v>56413</v>
      </c>
      <c r="C79" s="46">
        <v>27894</v>
      </c>
      <c r="D79" s="39">
        <v>320</v>
      </c>
      <c r="E79" s="39">
        <v>24</v>
      </c>
      <c r="F79" s="39">
        <v>926</v>
      </c>
      <c r="G79" s="39">
        <v>5</v>
      </c>
      <c r="H79" s="39">
        <f t="shared" si="24"/>
        <v>931</v>
      </c>
      <c r="I79" s="39">
        <v>897</v>
      </c>
      <c r="J79" s="39">
        <v>38</v>
      </c>
      <c r="K79" s="39">
        <v>137</v>
      </c>
      <c r="L79" s="39">
        <v>70</v>
      </c>
      <c r="M79" s="39">
        <f t="shared" si="26"/>
        <v>1068</v>
      </c>
      <c r="N79" s="39">
        <v>450</v>
      </c>
      <c r="O79" s="39">
        <v>5</v>
      </c>
      <c r="P79" s="39">
        <v>4</v>
      </c>
      <c r="Q79" s="39">
        <v>3</v>
      </c>
      <c r="R79" s="39">
        <f t="shared" si="27"/>
        <v>476</v>
      </c>
      <c r="S79" s="34">
        <v>171</v>
      </c>
      <c r="T79" s="41">
        <v>251</v>
      </c>
      <c r="U79" s="39">
        <v>-80</v>
      </c>
      <c r="V79" s="39">
        <f t="shared" si="28"/>
        <v>396</v>
      </c>
      <c r="W79" s="45">
        <v>56658</v>
      </c>
      <c r="X79" s="45">
        <v>28024</v>
      </c>
      <c r="Y79" s="48">
        <f t="shared" si="29"/>
        <v>5.6724513853189871</v>
      </c>
      <c r="Z79" s="48">
        <f t="shared" si="30"/>
        <v>0.42543385389892402</v>
      </c>
      <c r="AA79" s="48">
        <f t="shared" si="31"/>
        <v>7.5</v>
      </c>
      <c r="AB79" s="48">
        <f t="shared" si="32"/>
        <v>16.503288249162427</v>
      </c>
      <c r="AC79" s="48">
        <f t="shared" si="33"/>
        <v>16.414656196266819</v>
      </c>
      <c r="AD79" s="48">
        <f t="shared" si="34"/>
        <v>14.715359828141782</v>
      </c>
      <c r="AE79" s="48">
        <f t="shared" si="35"/>
        <v>7.518796992481203</v>
      </c>
      <c r="AF79" s="48">
        <f t="shared" si="36"/>
        <v>18.931806498502116</v>
      </c>
      <c r="AG79" s="48">
        <f t="shared" si="37"/>
        <v>7.9768847606048254</v>
      </c>
      <c r="AH79" s="48">
        <f t="shared" si="38"/>
        <v>8.4377714356619933</v>
      </c>
      <c r="AI79" s="48">
        <f t="shared" si="39"/>
        <v>5.3705692803437168</v>
      </c>
      <c r="AJ79" s="48">
        <f t="shared" si="40"/>
        <v>5.3995680345572348</v>
      </c>
      <c r="AK79" s="48">
        <f t="shared" si="41"/>
        <v>4.3196544276457889</v>
      </c>
      <c r="AL79" s="48">
        <f t="shared" si="25"/>
        <v>8.5929108485499466</v>
      </c>
      <c r="AM79" s="49">
        <f t="shared" si="42"/>
        <v>3.0312162090298336</v>
      </c>
      <c r="AN79" s="49">
        <f t="shared" si="43"/>
        <v>4.4493290553595797</v>
      </c>
      <c r="AO79" s="48">
        <f t="shared" si="44"/>
        <v>-1.4181128463297468</v>
      </c>
      <c r="AP79" s="48">
        <f t="shared" si="45"/>
        <v>7.0196585893322458</v>
      </c>
    </row>
    <row r="80" spans="1:42" s="36" customFormat="1" x14ac:dyDescent="0.2">
      <c r="A80" s="37" t="s">
        <v>123</v>
      </c>
      <c r="B80" s="46">
        <v>59267</v>
      </c>
      <c r="C80" s="46">
        <v>30536</v>
      </c>
      <c r="D80" s="39">
        <v>267</v>
      </c>
      <c r="E80" s="39">
        <v>138</v>
      </c>
      <c r="F80" s="39">
        <v>544</v>
      </c>
      <c r="G80" s="39">
        <v>2</v>
      </c>
      <c r="H80" s="39">
        <f t="shared" si="24"/>
        <v>546</v>
      </c>
      <c r="I80" s="39">
        <v>490</v>
      </c>
      <c r="J80" s="39">
        <v>32</v>
      </c>
      <c r="K80" s="39">
        <v>212</v>
      </c>
      <c r="L80" s="39">
        <v>153</v>
      </c>
      <c r="M80" s="39">
        <f t="shared" si="26"/>
        <v>758</v>
      </c>
      <c r="N80" s="39">
        <v>649</v>
      </c>
      <c r="O80" s="39">
        <v>3</v>
      </c>
      <c r="P80" s="39">
        <v>2</v>
      </c>
      <c r="Q80" s="39">
        <v>0</v>
      </c>
      <c r="R80" s="39">
        <f t="shared" si="27"/>
        <v>-105</v>
      </c>
      <c r="S80" s="34">
        <v>360</v>
      </c>
      <c r="T80" s="41">
        <v>349</v>
      </c>
      <c r="U80" s="39">
        <v>11</v>
      </c>
      <c r="V80" s="39">
        <f t="shared" si="28"/>
        <v>-94</v>
      </c>
      <c r="W80" s="45">
        <v>59210</v>
      </c>
      <c r="X80" s="45">
        <v>30532</v>
      </c>
      <c r="Y80" s="48">
        <f t="shared" si="29"/>
        <v>4.5050365296033208</v>
      </c>
      <c r="Z80" s="48">
        <f t="shared" si="30"/>
        <v>2.3284458467612668</v>
      </c>
      <c r="AA80" s="48">
        <f t="shared" si="31"/>
        <v>51.68539325842697</v>
      </c>
      <c r="AB80" s="48">
        <f t="shared" si="32"/>
        <v>9.2125466110989258</v>
      </c>
      <c r="AC80" s="48">
        <f t="shared" si="33"/>
        <v>9.1788010191168787</v>
      </c>
      <c r="AD80" s="48">
        <f t="shared" si="34"/>
        <v>38.827838827838832</v>
      </c>
      <c r="AE80" s="48">
        <f t="shared" si="35"/>
        <v>28.021978021978022</v>
      </c>
      <c r="AF80" s="48">
        <f t="shared" si="36"/>
        <v>12.789579361195944</v>
      </c>
      <c r="AG80" s="48">
        <f t="shared" si="37"/>
        <v>10.950444598174363</v>
      </c>
      <c r="AH80" s="48">
        <f t="shared" si="38"/>
        <v>-1.7716435790574856</v>
      </c>
      <c r="AI80" s="48">
        <f t="shared" si="39"/>
        <v>3.6630036630036629</v>
      </c>
      <c r="AJ80" s="48">
        <f t="shared" si="40"/>
        <v>5.5147058823529411</v>
      </c>
      <c r="AK80" s="48">
        <f t="shared" si="41"/>
        <v>3.6764705882352939</v>
      </c>
      <c r="AL80" s="48">
        <f t="shared" si="25"/>
        <v>3.6630036630036629</v>
      </c>
      <c r="AM80" s="49">
        <f t="shared" si="42"/>
        <v>6.0742065567685222</v>
      </c>
      <c r="AN80" s="49">
        <f t="shared" si="43"/>
        <v>5.8886058008672624</v>
      </c>
      <c r="AO80" s="48">
        <f t="shared" si="44"/>
        <v>0.18560075590126041</v>
      </c>
      <c r="AP80" s="48">
        <f t="shared" si="45"/>
        <v>-1.5860428231562251</v>
      </c>
    </row>
    <row r="81" spans="1:42" s="36" customFormat="1" x14ac:dyDescent="0.2">
      <c r="A81" s="37" t="s">
        <v>226</v>
      </c>
      <c r="B81" s="46">
        <v>16769</v>
      </c>
      <c r="C81" s="46">
        <v>8536</v>
      </c>
      <c r="D81" s="39">
        <v>65</v>
      </c>
      <c r="E81" s="39">
        <v>31</v>
      </c>
      <c r="F81" s="39">
        <v>125</v>
      </c>
      <c r="G81" s="39">
        <v>0</v>
      </c>
      <c r="H81" s="39">
        <f t="shared" si="24"/>
        <v>125</v>
      </c>
      <c r="I81" s="39">
        <v>96</v>
      </c>
      <c r="J81" s="39">
        <v>8</v>
      </c>
      <c r="K81" s="39">
        <v>65</v>
      </c>
      <c r="L81" s="39">
        <v>60</v>
      </c>
      <c r="M81" s="39">
        <f t="shared" si="26"/>
        <v>190</v>
      </c>
      <c r="N81" s="39">
        <v>219</v>
      </c>
      <c r="O81" s="39">
        <v>2</v>
      </c>
      <c r="P81" s="39">
        <v>0</v>
      </c>
      <c r="Q81" s="39">
        <v>0</v>
      </c>
      <c r="R81" s="39">
        <f t="shared" si="27"/>
        <v>-94</v>
      </c>
      <c r="S81" s="34">
        <v>223</v>
      </c>
      <c r="T81" s="41">
        <v>190</v>
      </c>
      <c r="U81" s="39">
        <v>33</v>
      </c>
      <c r="V81" s="39">
        <f t="shared" si="28"/>
        <v>-61</v>
      </c>
      <c r="W81" s="45">
        <v>16739</v>
      </c>
      <c r="X81" s="45">
        <v>8528</v>
      </c>
      <c r="Y81" s="48">
        <f t="shared" si="29"/>
        <v>3.8762001311944663</v>
      </c>
      <c r="Z81" s="48">
        <f t="shared" si="30"/>
        <v>1.8486492933388992</v>
      </c>
      <c r="AA81" s="48">
        <f t="shared" si="31"/>
        <v>47.692307692307693</v>
      </c>
      <c r="AB81" s="48">
        <f t="shared" si="32"/>
        <v>7.4542310215278187</v>
      </c>
      <c r="AC81" s="48">
        <f t="shared" si="33"/>
        <v>7.4542310215278187</v>
      </c>
      <c r="AD81" s="48">
        <f t="shared" si="34"/>
        <v>52</v>
      </c>
      <c r="AE81" s="48">
        <f t="shared" si="35"/>
        <v>48</v>
      </c>
      <c r="AF81" s="48">
        <f t="shared" si="36"/>
        <v>11.330431152722285</v>
      </c>
      <c r="AG81" s="48">
        <f t="shared" si="37"/>
        <v>13.059812749716739</v>
      </c>
      <c r="AH81" s="48">
        <f t="shared" si="38"/>
        <v>-5.6055817281889198</v>
      </c>
      <c r="AI81" s="48">
        <f t="shared" si="39"/>
        <v>0</v>
      </c>
      <c r="AJ81" s="48">
        <f t="shared" si="40"/>
        <v>16</v>
      </c>
      <c r="AK81" s="48">
        <f t="shared" si="41"/>
        <v>0</v>
      </c>
      <c r="AL81" s="48">
        <f t="shared" si="25"/>
        <v>0</v>
      </c>
      <c r="AM81" s="49">
        <f t="shared" si="42"/>
        <v>13.298348142405629</v>
      </c>
      <c r="AN81" s="49">
        <f t="shared" si="43"/>
        <v>11.330431152722285</v>
      </c>
      <c r="AO81" s="48">
        <f t="shared" si="44"/>
        <v>1.9679169896833442</v>
      </c>
      <c r="AP81" s="48">
        <f t="shared" si="45"/>
        <v>-3.6376647385055758</v>
      </c>
    </row>
    <row r="82" spans="1:42" s="36" customFormat="1" x14ac:dyDescent="0.2">
      <c r="A82" s="37" t="s">
        <v>124</v>
      </c>
      <c r="B82" s="46">
        <v>35257</v>
      </c>
      <c r="C82" s="46">
        <v>17639</v>
      </c>
      <c r="D82" s="39">
        <v>207</v>
      </c>
      <c r="E82" s="39">
        <v>23</v>
      </c>
      <c r="F82" s="39">
        <v>446</v>
      </c>
      <c r="G82" s="39">
        <v>2</v>
      </c>
      <c r="H82" s="39">
        <f t="shared" si="24"/>
        <v>448</v>
      </c>
      <c r="I82" s="39">
        <v>431</v>
      </c>
      <c r="J82" s="39">
        <v>31</v>
      </c>
      <c r="K82" s="39">
        <v>82</v>
      </c>
      <c r="L82" s="39">
        <v>39</v>
      </c>
      <c r="M82" s="39">
        <f t="shared" si="26"/>
        <v>530</v>
      </c>
      <c r="N82" s="39">
        <v>243</v>
      </c>
      <c r="O82" s="39">
        <v>4</v>
      </c>
      <c r="P82" s="39">
        <v>2</v>
      </c>
      <c r="Q82" s="39">
        <v>2</v>
      </c>
      <c r="R82" s="39">
        <f t="shared" si="27"/>
        <v>203</v>
      </c>
      <c r="S82" s="34">
        <v>196</v>
      </c>
      <c r="T82" s="41">
        <v>244</v>
      </c>
      <c r="U82" s="39">
        <v>-48</v>
      </c>
      <c r="V82" s="39">
        <f t="shared" si="28"/>
        <v>155</v>
      </c>
      <c r="W82" s="45">
        <v>35309</v>
      </c>
      <c r="X82" s="45">
        <v>17674</v>
      </c>
      <c r="Y82" s="48">
        <f t="shared" si="29"/>
        <v>5.8711745185353266</v>
      </c>
      <c r="Z82" s="48">
        <f t="shared" si="30"/>
        <v>0.65235272428170288</v>
      </c>
      <c r="AA82" s="48">
        <f t="shared" si="31"/>
        <v>11.111111111111111</v>
      </c>
      <c r="AB82" s="48">
        <f t="shared" si="32"/>
        <v>12.706696542530562</v>
      </c>
      <c r="AC82" s="48">
        <f t="shared" si="33"/>
        <v>12.649970218679979</v>
      </c>
      <c r="AD82" s="48">
        <f t="shared" si="34"/>
        <v>18.303571428571427</v>
      </c>
      <c r="AE82" s="48">
        <f t="shared" si="35"/>
        <v>8.7053571428571423</v>
      </c>
      <c r="AF82" s="48">
        <f t="shared" si="36"/>
        <v>15.032475820404457</v>
      </c>
      <c r="AG82" s="48">
        <f t="shared" si="37"/>
        <v>6.8922483478458183</v>
      </c>
      <c r="AH82" s="48">
        <f t="shared" si="38"/>
        <v>5.7577218708341604</v>
      </c>
      <c r="AI82" s="48">
        <f t="shared" si="39"/>
        <v>4.4642857142857144</v>
      </c>
      <c r="AJ82" s="48">
        <f t="shared" si="40"/>
        <v>8.9686098654708513</v>
      </c>
      <c r="AK82" s="48">
        <f t="shared" si="41"/>
        <v>4.4843049327354256</v>
      </c>
      <c r="AL82" s="48">
        <f t="shared" si="25"/>
        <v>8.9285714285714288</v>
      </c>
      <c r="AM82" s="49">
        <f t="shared" si="42"/>
        <v>5.5591797373571206</v>
      </c>
      <c r="AN82" s="49">
        <f t="shared" si="43"/>
        <v>6.9206115097711089</v>
      </c>
      <c r="AO82" s="48">
        <f t="shared" si="44"/>
        <v>-1.3614317724139886</v>
      </c>
      <c r="AP82" s="48">
        <f t="shared" si="45"/>
        <v>4.396290098420172</v>
      </c>
    </row>
    <row r="83" spans="1:42" s="36" customFormat="1" x14ac:dyDescent="0.2">
      <c r="A83" s="37" t="s">
        <v>125</v>
      </c>
      <c r="B83" s="46">
        <v>156496</v>
      </c>
      <c r="C83" s="46">
        <v>80403</v>
      </c>
      <c r="D83" s="39">
        <v>688</v>
      </c>
      <c r="E83" s="39">
        <v>291</v>
      </c>
      <c r="F83" s="39">
        <v>1415</v>
      </c>
      <c r="G83" s="39">
        <v>2</v>
      </c>
      <c r="H83" s="39">
        <f t="shared" si="24"/>
        <v>1417</v>
      </c>
      <c r="I83" s="39">
        <v>1240</v>
      </c>
      <c r="J83" s="39">
        <v>61</v>
      </c>
      <c r="K83" s="39">
        <v>588</v>
      </c>
      <c r="L83" s="39">
        <v>461</v>
      </c>
      <c r="M83" s="39">
        <f t="shared" si="26"/>
        <v>2005</v>
      </c>
      <c r="N83" s="39">
        <v>1371</v>
      </c>
      <c r="O83" s="39">
        <v>12</v>
      </c>
      <c r="P83" s="39">
        <v>10</v>
      </c>
      <c r="Q83" s="39">
        <v>7</v>
      </c>
      <c r="R83" s="39">
        <f t="shared" si="27"/>
        <v>44</v>
      </c>
      <c r="S83" s="34">
        <v>803</v>
      </c>
      <c r="T83" s="41">
        <v>713</v>
      </c>
      <c r="U83" s="39">
        <v>90</v>
      </c>
      <c r="V83" s="39">
        <f t="shared" si="28"/>
        <v>134</v>
      </c>
      <c r="W83" s="45">
        <v>156539</v>
      </c>
      <c r="X83" s="45">
        <v>80421</v>
      </c>
      <c r="Y83" s="48">
        <f t="shared" si="29"/>
        <v>4.3962784991309682</v>
      </c>
      <c r="Z83" s="48">
        <f t="shared" si="30"/>
        <v>1.8594724465801042</v>
      </c>
      <c r="AA83" s="48">
        <f t="shared" si="31"/>
        <v>42.296511627906973</v>
      </c>
      <c r="AB83" s="48">
        <f t="shared" si="32"/>
        <v>9.0545445250996828</v>
      </c>
      <c r="AC83" s="48">
        <f t="shared" si="33"/>
        <v>9.0417646457417433</v>
      </c>
      <c r="AD83" s="48">
        <f t="shared" si="34"/>
        <v>41.496118560338743</v>
      </c>
      <c r="AE83" s="48">
        <f t="shared" si="35"/>
        <v>32.533521524347215</v>
      </c>
      <c r="AF83" s="48">
        <f t="shared" si="36"/>
        <v>12.811829056333709</v>
      </c>
      <c r="AG83" s="48">
        <f t="shared" si="37"/>
        <v>8.7606072998670896</v>
      </c>
      <c r="AH83" s="48">
        <f t="shared" si="38"/>
        <v>0.28115734587465496</v>
      </c>
      <c r="AI83" s="48">
        <f t="shared" si="39"/>
        <v>1.4114326040931546</v>
      </c>
      <c r="AJ83" s="48">
        <f t="shared" si="40"/>
        <v>8.4805653710247348</v>
      </c>
      <c r="AK83" s="48">
        <f t="shared" si="41"/>
        <v>7.0671378091872787</v>
      </c>
      <c r="AL83" s="48">
        <f t="shared" si="25"/>
        <v>6.3514467184191954</v>
      </c>
      <c r="AM83" s="49">
        <f t="shared" si="42"/>
        <v>5.1311215622124529</v>
      </c>
      <c r="AN83" s="49">
        <f t="shared" si="43"/>
        <v>4.5560269911052043</v>
      </c>
      <c r="AO83" s="48">
        <f t="shared" si="44"/>
        <v>0.57509457110724882</v>
      </c>
      <c r="AP83" s="48">
        <f t="shared" si="45"/>
        <v>0.85625191698190362</v>
      </c>
    </row>
    <row r="84" spans="1:42" s="36" customFormat="1" x14ac:dyDescent="0.2">
      <c r="A84" s="37" t="s">
        <v>126</v>
      </c>
      <c r="B84" s="46">
        <v>111820</v>
      </c>
      <c r="C84" s="46">
        <v>58545</v>
      </c>
      <c r="D84" s="39">
        <v>543</v>
      </c>
      <c r="E84" s="39">
        <v>377</v>
      </c>
      <c r="F84" s="39">
        <v>829</v>
      </c>
      <c r="G84" s="39">
        <v>1</v>
      </c>
      <c r="H84" s="39">
        <f t="shared" si="24"/>
        <v>830</v>
      </c>
      <c r="I84" s="39">
        <v>682</v>
      </c>
      <c r="J84" s="39">
        <v>41</v>
      </c>
      <c r="K84" s="39">
        <v>531</v>
      </c>
      <c r="L84" s="39">
        <v>443</v>
      </c>
      <c r="M84" s="39">
        <f t="shared" si="26"/>
        <v>1361</v>
      </c>
      <c r="N84" s="39">
        <v>1014</v>
      </c>
      <c r="O84" s="39">
        <v>3</v>
      </c>
      <c r="P84" s="39">
        <v>2</v>
      </c>
      <c r="Q84" s="39">
        <v>1</v>
      </c>
      <c r="R84" s="39">
        <f t="shared" si="27"/>
        <v>-185</v>
      </c>
      <c r="S84" s="34">
        <v>964</v>
      </c>
      <c r="T84" s="41">
        <v>978</v>
      </c>
      <c r="U84" s="39">
        <v>-14</v>
      </c>
      <c r="V84" s="39">
        <f t="shared" si="28"/>
        <v>-199</v>
      </c>
      <c r="W84" s="45">
        <v>111747</v>
      </c>
      <c r="X84" s="45">
        <v>58539</v>
      </c>
      <c r="Y84" s="48">
        <f t="shared" si="29"/>
        <v>4.8560186013235551</v>
      </c>
      <c r="Z84" s="48">
        <f t="shared" si="30"/>
        <v>3.3714898944732608</v>
      </c>
      <c r="AA84" s="48">
        <f t="shared" si="31"/>
        <v>69.42909760589319</v>
      </c>
      <c r="AB84" s="48">
        <f t="shared" si="32"/>
        <v>7.4226435342514758</v>
      </c>
      <c r="AC84" s="48">
        <f t="shared" si="33"/>
        <v>7.4137005902343054</v>
      </c>
      <c r="AD84" s="48">
        <f t="shared" si="34"/>
        <v>63.975903614457827</v>
      </c>
      <c r="AE84" s="48">
        <f t="shared" si="35"/>
        <v>53.373493975903621</v>
      </c>
      <c r="AF84" s="48">
        <f t="shared" si="36"/>
        <v>12.171346807368986</v>
      </c>
      <c r="AG84" s="48">
        <f t="shared" si="37"/>
        <v>9.0681452334108386</v>
      </c>
      <c r="AH84" s="48">
        <f t="shared" si="38"/>
        <v>-1.6544446431765336</v>
      </c>
      <c r="AI84" s="48">
        <f t="shared" si="39"/>
        <v>1.2048192771084338</v>
      </c>
      <c r="AJ84" s="48">
        <f t="shared" si="40"/>
        <v>3.6188178528347406</v>
      </c>
      <c r="AK84" s="48">
        <f t="shared" si="41"/>
        <v>2.4125452352231602</v>
      </c>
      <c r="AL84" s="48">
        <f t="shared" si="25"/>
        <v>2.4096385542168677</v>
      </c>
      <c r="AM84" s="49">
        <f t="shared" si="42"/>
        <v>8.6209980325523166</v>
      </c>
      <c r="AN84" s="49">
        <f t="shared" si="43"/>
        <v>8.7461992487927027</v>
      </c>
      <c r="AO84" s="48">
        <f t="shared" si="44"/>
        <v>-0.12520121624038633</v>
      </c>
      <c r="AP84" s="48">
        <f t="shared" si="45"/>
        <v>-1.77964585941692</v>
      </c>
    </row>
    <row r="85" spans="1:42" s="36" customFormat="1" x14ac:dyDescent="0.2">
      <c r="A85" s="37" t="s">
        <v>127</v>
      </c>
      <c r="B85" s="46">
        <v>17075</v>
      </c>
      <c r="C85" s="46">
        <v>8863</v>
      </c>
      <c r="D85" s="39">
        <v>60</v>
      </c>
      <c r="E85" s="39">
        <v>33</v>
      </c>
      <c r="F85" s="39">
        <v>148</v>
      </c>
      <c r="G85" s="39">
        <v>0</v>
      </c>
      <c r="H85" s="39">
        <f t="shared" si="24"/>
        <v>148</v>
      </c>
      <c r="I85" s="39">
        <v>108</v>
      </c>
      <c r="J85" s="39">
        <v>9</v>
      </c>
      <c r="K85" s="39">
        <v>74</v>
      </c>
      <c r="L85" s="39">
        <v>52</v>
      </c>
      <c r="M85" s="39">
        <f t="shared" si="26"/>
        <v>222</v>
      </c>
      <c r="N85" s="39">
        <v>206</v>
      </c>
      <c r="O85" s="39">
        <v>0</v>
      </c>
      <c r="P85" s="39">
        <v>0</v>
      </c>
      <c r="Q85" s="39">
        <v>0</v>
      </c>
      <c r="R85" s="39">
        <f t="shared" si="27"/>
        <v>-58</v>
      </c>
      <c r="S85" s="34">
        <v>184</v>
      </c>
      <c r="T85" s="41">
        <v>145</v>
      </c>
      <c r="U85" s="39">
        <v>39</v>
      </c>
      <c r="V85" s="39">
        <f t="shared" si="28"/>
        <v>-19</v>
      </c>
      <c r="W85" s="45">
        <v>17073</v>
      </c>
      <c r="X85" s="45">
        <v>8851</v>
      </c>
      <c r="Y85" s="48">
        <f t="shared" si="29"/>
        <v>3.5139092240117131</v>
      </c>
      <c r="Z85" s="48">
        <f t="shared" si="30"/>
        <v>1.9326500732064422</v>
      </c>
      <c r="AA85" s="48">
        <f t="shared" si="31"/>
        <v>55.000000000000007</v>
      </c>
      <c r="AB85" s="48">
        <f t="shared" si="32"/>
        <v>8.6676427525622266</v>
      </c>
      <c r="AC85" s="48">
        <f t="shared" si="33"/>
        <v>8.6676427525622266</v>
      </c>
      <c r="AD85" s="48">
        <f t="shared" si="34"/>
        <v>50</v>
      </c>
      <c r="AE85" s="48">
        <f t="shared" si="35"/>
        <v>35.135135135135137</v>
      </c>
      <c r="AF85" s="48">
        <f t="shared" si="36"/>
        <v>13.001464128843338</v>
      </c>
      <c r="AG85" s="48">
        <f t="shared" si="37"/>
        <v>12.064421669106881</v>
      </c>
      <c r="AH85" s="48">
        <f t="shared" si="38"/>
        <v>-3.3967789165446556</v>
      </c>
      <c r="AI85" s="48">
        <f t="shared" si="39"/>
        <v>0</v>
      </c>
      <c r="AJ85" s="48">
        <f t="shared" si="40"/>
        <v>0</v>
      </c>
      <c r="AK85" s="48">
        <f t="shared" si="41"/>
        <v>0</v>
      </c>
      <c r="AL85" s="48">
        <f t="shared" si="25"/>
        <v>0</v>
      </c>
      <c r="AM85" s="49">
        <f t="shared" si="42"/>
        <v>10.775988286969254</v>
      </c>
      <c r="AN85" s="49">
        <f t="shared" si="43"/>
        <v>8.4919472913616385</v>
      </c>
      <c r="AO85" s="48">
        <f t="shared" si="44"/>
        <v>2.2840409956076133</v>
      </c>
      <c r="AP85" s="48">
        <f t="shared" si="45"/>
        <v>-1.1127379209370425</v>
      </c>
    </row>
    <row r="86" spans="1:42" s="36" customFormat="1" x14ac:dyDescent="0.2">
      <c r="A86" s="37" t="s">
        <v>128</v>
      </c>
      <c r="B86" s="46">
        <v>65713</v>
      </c>
      <c r="C86" s="46">
        <v>33753</v>
      </c>
      <c r="D86" s="39">
        <v>272</v>
      </c>
      <c r="E86" s="39">
        <v>125</v>
      </c>
      <c r="F86" s="39">
        <v>599</v>
      </c>
      <c r="G86" s="39">
        <v>3</v>
      </c>
      <c r="H86" s="39">
        <f t="shared" si="24"/>
        <v>602</v>
      </c>
      <c r="I86" s="39">
        <v>438</v>
      </c>
      <c r="J86" s="39">
        <v>52</v>
      </c>
      <c r="K86" s="39">
        <v>325</v>
      </c>
      <c r="L86" s="39">
        <v>277</v>
      </c>
      <c r="M86" s="39">
        <f t="shared" si="26"/>
        <v>927</v>
      </c>
      <c r="N86" s="39">
        <v>715</v>
      </c>
      <c r="O86" s="39">
        <v>2</v>
      </c>
      <c r="P86" s="39">
        <v>2</v>
      </c>
      <c r="Q86" s="39">
        <v>1</v>
      </c>
      <c r="R86" s="39">
        <f t="shared" si="27"/>
        <v>-116</v>
      </c>
      <c r="S86" s="34">
        <v>401</v>
      </c>
      <c r="T86" s="41">
        <v>450</v>
      </c>
      <c r="U86" s="39">
        <v>-49</v>
      </c>
      <c r="V86" s="39">
        <f t="shared" si="28"/>
        <v>-165</v>
      </c>
      <c r="W86" s="45">
        <v>65618</v>
      </c>
      <c r="X86" s="45">
        <v>33667</v>
      </c>
      <c r="Y86" s="48">
        <f t="shared" si="29"/>
        <v>4.1392114193538569</v>
      </c>
      <c r="Z86" s="48">
        <f t="shared" si="30"/>
        <v>1.9022111302177651</v>
      </c>
      <c r="AA86" s="48">
        <f t="shared" si="31"/>
        <v>45.955882352941174</v>
      </c>
      <c r="AB86" s="48">
        <f t="shared" si="32"/>
        <v>9.1610488031287574</v>
      </c>
      <c r="AC86" s="48">
        <f t="shared" si="33"/>
        <v>9.1153957360035314</v>
      </c>
      <c r="AD86" s="48">
        <f t="shared" si="34"/>
        <v>53.986710963455153</v>
      </c>
      <c r="AE86" s="48">
        <f t="shared" si="35"/>
        <v>46.013289036544855</v>
      </c>
      <c r="AF86" s="48">
        <f t="shared" si="36"/>
        <v>14.106797741694946</v>
      </c>
      <c r="AG86" s="48">
        <f t="shared" si="37"/>
        <v>10.880647664845617</v>
      </c>
      <c r="AH86" s="48">
        <f t="shared" si="38"/>
        <v>-1.765251928842086</v>
      </c>
      <c r="AI86" s="48">
        <f t="shared" si="39"/>
        <v>4.9833887043189362</v>
      </c>
      <c r="AJ86" s="48">
        <f t="shared" si="40"/>
        <v>3.33889816360601</v>
      </c>
      <c r="AK86" s="48">
        <f t="shared" si="41"/>
        <v>3.33889816360601</v>
      </c>
      <c r="AL86" s="48">
        <f t="shared" si="25"/>
        <v>6.6445182724252492</v>
      </c>
      <c r="AM86" s="49">
        <f t="shared" si="42"/>
        <v>6.1022933057385904</v>
      </c>
      <c r="AN86" s="49">
        <f t="shared" si="43"/>
        <v>6.8479600687839541</v>
      </c>
      <c r="AO86" s="48">
        <f t="shared" si="44"/>
        <v>-0.74566676304536395</v>
      </c>
      <c r="AP86" s="48">
        <f t="shared" si="45"/>
        <v>-2.5109186918874502</v>
      </c>
    </row>
    <row r="87" spans="1:42" s="36" customFormat="1" x14ac:dyDescent="0.2">
      <c r="A87" s="37" t="s">
        <v>129</v>
      </c>
      <c r="B87" s="46">
        <v>33350</v>
      </c>
      <c r="C87" s="46">
        <v>16944</v>
      </c>
      <c r="D87" s="39">
        <v>128</v>
      </c>
      <c r="E87" s="39">
        <v>56</v>
      </c>
      <c r="F87" s="39">
        <v>272</v>
      </c>
      <c r="G87" s="39">
        <v>1</v>
      </c>
      <c r="H87" s="39">
        <f t="shared" si="24"/>
        <v>273</v>
      </c>
      <c r="I87" s="39">
        <v>226</v>
      </c>
      <c r="J87" s="39">
        <v>16</v>
      </c>
      <c r="K87" s="39">
        <v>152</v>
      </c>
      <c r="L87" s="39">
        <v>128</v>
      </c>
      <c r="M87" s="39">
        <f t="shared" si="26"/>
        <v>425</v>
      </c>
      <c r="N87" s="39">
        <v>334</v>
      </c>
      <c r="O87" s="39">
        <v>3</v>
      </c>
      <c r="P87" s="39">
        <v>2</v>
      </c>
      <c r="Q87" s="39">
        <v>2</v>
      </c>
      <c r="R87" s="39">
        <f t="shared" si="27"/>
        <v>-62</v>
      </c>
      <c r="S87" s="34">
        <v>238</v>
      </c>
      <c r="T87" s="41">
        <v>328</v>
      </c>
      <c r="U87" s="39">
        <v>-90</v>
      </c>
      <c r="V87" s="39">
        <f t="shared" si="28"/>
        <v>-152</v>
      </c>
      <c r="W87" s="45">
        <v>33274</v>
      </c>
      <c r="X87" s="45">
        <v>16922</v>
      </c>
      <c r="Y87" s="48">
        <f t="shared" si="29"/>
        <v>3.8380809595202399</v>
      </c>
      <c r="Z87" s="48">
        <f t="shared" si="30"/>
        <v>1.6791604197901049</v>
      </c>
      <c r="AA87" s="48">
        <f t="shared" si="31"/>
        <v>43.75</v>
      </c>
      <c r="AB87" s="48">
        <f t="shared" si="32"/>
        <v>8.1859070464767605</v>
      </c>
      <c r="AC87" s="48">
        <f t="shared" si="33"/>
        <v>8.1559220389805098</v>
      </c>
      <c r="AD87" s="48">
        <f t="shared" si="34"/>
        <v>55.677655677655679</v>
      </c>
      <c r="AE87" s="48">
        <f t="shared" si="35"/>
        <v>46.886446886446883</v>
      </c>
      <c r="AF87" s="48">
        <f t="shared" si="36"/>
        <v>12.743628185907047</v>
      </c>
      <c r="AG87" s="48">
        <f t="shared" si="37"/>
        <v>10.014992503748125</v>
      </c>
      <c r="AH87" s="48">
        <f t="shared" si="38"/>
        <v>-1.8590704647676162</v>
      </c>
      <c r="AI87" s="48">
        <f t="shared" si="39"/>
        <v>3.6630036630036629</v>
      </c>
      <c r="AJ87" s="48">
        <f t="shared" si="40"/>
        <v>11.029411764705882</v>
      </c>
      <c r="AK87" s="48">
        <f t="shared" si="41"/>
        <v>7.3529411764705879</v>
      </c>
      <c r="AL87" s="48">
        <f t="shared" si="25"/>
        <v>10.989010989010989</v>
      </c>
      <c r="AM87" s="49">
        <f t="shared" si="42"/>
        <v>7.1364317841079457</v>
      </c>
      <c r="AN87" s="49">
        <f t="shared" si="43"/>
        <v>9.835082458770616</v>
      </c>
      <c r="AO87" s="48">
        <f t="shared" si="44"/>
        <v>-2.6986506746626686</v>
      </c>
      <c r="AP87" s="48">
        <f t="shared" si="45"/>
        <v>-4.557721139430285</v>
      </c>
    </row>
    <row r="88" spans="1:42" s="36" customFormat="1" x14ac:dyDescent="0.2">
      <c r="A88" s="37" t="s">
        <v>130</v>
      </c>
      <c r="B88" s="46">
        <v>22767</v>
      </c>
      <c r="C88" s="46">
        <v>11754</v>
      </c>
      <c r="D88" s="39">
        <v>97</v>
      </c>
      <c r="E88" s="39">
        <v>49</v>
      </c>
      <c r="F88" s="39">
        <v>214</v>
      </c>
      <c r="G88" s="39">
        <v>0</v>
      </c>
      <c r="H88" s="39">
        <f t="shared" si="24"/>
        <v>214</v>
      </c>
      <c r="I88" s="39">
        <v>161</v>
      </c>
      <c r="J88" s="39">
        <v>15</v>
      </c>
      <c r="K88" s="39">
        <v>82</v>
      </c>
      <c r="L88" s="39">
        <v>60</v>
      </c>
      <c r="M88" s="39">
        <f t="shared" si="26"/>
        <v>296</v>
      </c>
      <c r="N88" s="39">
        <v>337</v>
      </c>
      <c r="O88" s="39">
        <v>1</v>
      </c>
      <c r="P88" s="39">
        <v>0</v>
      </c>
      <c r="Q88" s="39">
        <v>0</v>
      </c>
      <c r="R88" s="39">
        <f t="shared" si="27"/>
        <v>-123</v>
      </c>
      <c r="S88" s="34">
        <v>199</v>
      </c>
      <c r="T88" s="41">
        <v>206</v>
      </c>
      <c r="U88" s="39">
        <v>-7</v>
      </c>
      <c r="V88" s="39">
        <f t="shared" si="28"/>
        <v>-130</v>
      </c>
      <c r="W88" s="45">
        <v>22711</v>
      </c>
      <c r="X88" s="45">
        <v>11730</v>
      </c>
      <c r="Y88" s="48">
        <f t="shared" si="29"/>
        <v>4.260552554135371</v>
      </c>
      <c r="Z88" s="48">
        <f t="shared" si="30"/>
        <v>2.1522378881714763</v>
      </c>
      <c r="AA88" s="48">
        <f t="shared" si="31"/>
        <v>50.515463917525771</v>
      </c>
      <c r="AB88" s="48">
        <f t="shared" si="32"/>
        <v>9.399569552422367</v>
      </c>
      <c r="AC88" s="48">
        <f t="shared" si="33"/>
        <v>9.399569552422367</v>
      </c>
      <c r="AD88" s="48">
        <f t="shared" si="34"/>
        <v>38.31775700934579</v>
      </c>
      <c r="AE88" s="48">
        <f t="shared" si="35"/>
        <v>28.037383177570092</v>
      </c>
      <c r="AF88" s="48">
        <f t="shared" si="36"/>
        <v>13.001273773444019</v>
      </c>
      <c r="AG88" s="48">
        <f t="shared" si="37"/>
        <v>14.802125883954846</v>
      </c>
      <c r="AH88" s="48">
        <f t="shared" si="38"/>
        <v>-5.4025563315324812</v>
      </c>
      <c r="AI88" s="48">
        <f t="shared" si="39"/>
        <v>0</v>
      </c>
      <c r="AJ88" s="48">
        <f t="shared" si="40"/>
        <v>4.6728971962616823</v>
      </c>
      <c r="AK88" s="48">
        <f t="shared" si="41"/>
        <v>0</v>
      </c>
      <c r="AL88" s="48">
        <f t="shared" si="25"/>
        <v>0</v>
      </c>
      <c r="AM88" s="49">
        <f t="shared" si="42"/>
        <v>8.7407212193086501</v>
      </c>
      <c r="AN88" s="49">
        <f t="shared" si="43"/>
        <v>9.048183774761716</v>
      </c>
      <c r="AO88" s="48">
        <f t="shared" si="44"/>
        <v>-0.30746255545306805</v>
      </c>
      <c r="AP88" s="48">
        <f t="shared" si="45"/>
        <v>-5.7100188869855488</v>
      </c>
    </row>
    <row r="89" spans="1:42" s="36" customFormat="1" x14ac:dyDescent="0.2">
      <c r="A89" s="37" t="s">
        <v>131</v>
      </c>
      <c r="B89" s="46">
        <v>73308</v>
      </c>
      <c r="C89" s="46">
        <v>38364</v>
      </c>
      <c r="D89" s="39">
        <v>304</v>
      </c>
      <c r="E89" s="39">
        <v>229</v>
      </c>
      <c r="F89" s="39">
        <v>692</v>
      </c>
      <c r="G89" s="39">
        <v>4</v>
      </c>
      <c r="H89" s="39">
        <f t="shared" si="24"/>
        <v>696</v>
      </c>
      <c r="I89" s="39">
        <v>442</v>
      </c>
      <c r="J89" s="39">
        <v>73</v>
      </c>
      <c r="K89" s="39">
        <v>425</v>
      </c>
      <c r="L89" s="39">
        <v>332</v>
      </c>
      <c r="M89" s="39">
        <f t="shared" si="26"/>
        <v>1121</v>
      </c>
      <c r="N89" s="39">
        <v>861</v>
      </c>
      <c r="O89" s="39">
        <v>7</v>
      </c>
      <c r="P89" s="39">
        <v>2</v>
      </c>
      <c r="Q89" s="39">
        <v>1</v>
      </c>
      <c r="R89" s="39">
        <f t="shared" si="27"/>
        <v>-169</v>
      </c>
      <c r="S89" s="34">
        <v>615</v>
      </c>
      <c r="T89" s="41">
        <v>448</v>
      </c>
      <c r="U89" s="39">
        <v>167</v>
      </c>
      <c r="V89" s="39">
        <f t="shared" si="28"/>
        <v>-2</v>
      </c>
      <c r="W89" s="45">
        <v>73326</v>
      </c>
      <c r="X89" s="45">
        <v>38346</v>
      </c>
      <c r="Y89" s="48">
        <f t="shared" si="29"/>
        <v>4.1468871064549573</v>
      </c>
      <c r="Z89" s="48">
        <f t="shared" si="30"/>
        <v>3.1238064058492934</v>
      </c>
      <c r="AA89" s="48">
        <f t="shared" si="31"/>
        <v>75.328947368421055</v>
      </c>
      <c r="AB89" s="48">
        <f t="shared" si="32"/>
        <v>9.4941889016205607</v>
      </c>
      <c r="AC89" s="48">
        <f t="shared" si="33"/>
        <v>9.4396245975882564</v>
      </c>
      <c r="AD89" s="48">
        <f t="shared" si="34"/>
        <v>61.063218390804593</v>
      </c>
      <c r="AE89" s="48">
        <f t="shared" si="35"/>
        <v>47.701149425287355</v>
      </c>
      <c r="AF89" s="48">
        <f t="shared" si="36"/>
        <v>15.291646205052654</v>
      </c>
      <c r="AG89" s="48">
        <f t="shared" si="37"/>
        <v>11.74496644295302</v>
      </c>
      <c r="AH89" s="48">
        <f t="shared" si="38"/>
        <v>-2.3053418453647625</v>
      </c>
      <c r="AI89" s="48">
        <f t="shared" si="39"/>
        <v>5.7471264367816088</v>
      </c>
      <c r="AJ89" s="48">
        <f t="shared" si="40"/>
        <v>10.115606936416185</v>
      </c>
      <c r="AK89" s="48">
        <f t="shared" si="41"/>
        <v>2.8901734104046239</v>
      </c>
      <c r="AL89" s="48">
        <f t="shared" si="25"/>
        <v>7.1839080459770113</v>
      </c>
      <c r="AM89" s="49">
        <f t="shared" si="42"/>
        <v>8.3892617449664435</v>
      </c>
      <c r="AN89" s="49">
        <f t="shared" si="43"/>
        <v>6.1112020516178323</v>
      </c>
      <c r="AO89" s="48">
        <f t="shared" si="44"/>
        <v>2.2780596933486112</v>
      </c>
      <c r="AP89" s="48">
        <f t="shared" si="45"/>
        <v>-2.7282152016151036E-2</v>
      </c>
    </row>
    <row r="90" spans="1:42" s="36" customFormat="1" x14ac:dyDescent="0.2">
      <c r="A90" s="37" t="s">
        <v>132</v>
      </c>
      <c r="B90" s="46">
        <v>23076</v>
      </c>
      <c r="C90" s="46">
        <v>11908</v>
      </c>
      <c r="D90" s="39">
        <v>77</v>
      </c>
      <c r="E90" s="39">
        <v>42</v>
      </c>
      <c r="F90" s="39">
        <v>195</v>
      </c>
      <c r="G90" s="39">
        <v>0</v>
      </c>
      <c r="H90" s="39">
        <f t="shared" si="24"/>
        <v>195</v>
      </c>
      <c r="I90" s="39">
        <v>134</v>
      </c>
      <c r="J90" s="39">
        <v>9</v>
      </c>
      <c r="K90" s="39">
        <v>91</v>
      </c>
      <c r="L90" s="39">
        <v>68</v>
      </c>
      <c r="M90" s="39">
        <f t="shared" si="26"/>
        <v>286</v>
      </c>
      <c r="N90" s="39">
        <v>293</v>
      </c>
      <c r="O90" s="39">
        <v>0</v>
      </c>
      <c r="P90" s="39">
        <v>0</v>
      </c>
      <c r="Q90" s="39">
        <v>0</v>
      </c>
      <c r="R90" s="39">
        <f t="shared" si="27"/>
        <v>-98</v>
      </c>
      <c r="S90" s="34">
        <v>189</v>
      </c>
      <c r="T90" s="41">
        <v>255</v>
      </c>
      <c r="U90" s="39">
        <v>-66</v>
      </c>
      <c r="V90" s="39">
        <f t="shared" si="28"/>
        <v>-164</v>
      </c>
      <c r="W90" s="45">
        <v>22980</v>
      </c>
      <c r="X90" s="45">
        <v>11865</v>
      </c>
      <c r="Y90" s="48">
        <f t="shared" si="29"/>
        <v>3.3368001386722135</v>
      </c>
      <c r="Z90" s="48">
        <f t="shared" si="30"/>
        <v>1.8200728029121165</v>
      </c>
      <c r="AA90" s="48">
        <f t="shared" si="31"/>
        <v>54.54545454545454</v>
      </c>
      <c r="AB90" s="48">
        <f t="shared" si="32"/>
        <v>8.4503380135205397</v>
      </c>
      <c r="AC90" s="48">
        <f t="shared" si="33"/>
        <v>8.4503380135205397</v>
      </c>
      <c r="AD90" s="48">
        <f t="shared" si="34"/>
        <v>46.666666666666664</v>
      </c>
      <c r="AE90" s="48">
        <f t="shared" si="35"/>
        <v>34.871794871794869</v>
      </c>
      <c r="AF90" s="48">
        <f t="shared" si="36"/>
        <v>12.393829086496792</v>
      </c>
      <c r="AG90" s="48">
        <f t="shared" si="37"/>
        <v>12.697174553648813</v>
      </c>
      <c r="AH90" s="48">
        <f t="shared" si="38"/>
        <v>-4.2468365401282711</v>
      </c>
      <c r="AI90" s="48">
        <f t="shared" si="39"/>
        <v>0</v>
      </c>
      <c r="AJ90" s="48">
        <f t="shared" si="40"/>
        <v>0</v>
      </c>
      <c r="AK90" s="48">
        <f t="shared" si="41"/>
        <v>0</v>
      </c>
      <c r="AL90" s="48">
        <f t="shared" si="25"/>
        <v>0</v>
      </c>
      <c r="AM90" s="49">
        <f t="shared" si="42"/>
        <v>8.1903276131045253</v>
      </c>
      <c r="AN90" s="49">
        <f t="shared" si="43"/>
        <v>11.050442017680707</v>
      </c>
      <c r="AO90" s="48">
        <f t="shared" si="44"/>
        <v>-2.860114404576183</v>
      </c>
      <c r="AP90" s="48">
        <f t="shared" si="45"/>
        <v>-7.1069509447044554</v>
      </c>
    </row>
    <row r="91" spans="1:42" s="36" customFormat="1" x14ac:dyDescent="0.2">
      <c r="A91" s="37" t="s">
        <v>133</v>
      </c>
      <c r="B91" s="46">
        <v>40860</v>
      </c>
      <c r="C91" s="46">
        <v>20916</v>
      </c>
      <c r="D91" s="39">
        <v>186</v>
      </c>
      <c r="E91" s="39">
        <v>61</v>
      </c>
      <c r="F91" s="39">
        <v>488</v>
      </c>
      <c r="G91" s="39">
        <v>5</v>
      </c>
      <c r="H91" s="39">
        <f t="shared" si="24"/>
        <v>493</v>
      </c>
      <c r="I91" s="39">
        <v>296</v>
      </c>
      <c r="J91" s="39">
        <v>55</v>
      </c>
      <c r="K91" s="39">
        <v>269</v>
      </c>
      <c r="L91" s="39">
        <v>222</v>
      </c>
      <c r="M91" s="39">
        <f t="shared" si="26"/>
        <v>762</v>
      </c>
      <c r="N91" s="39">
        <v>426</v>
      </c>
      <c r="O91" s="39">
        <v>6</v>
      </c>
      <c r="P91" s="39">
        <v>4</v>
      </c>
      <c r="Q91" s="39">
        <v>3</v>
      </c>
      <c r="R91" s="39">
        <f t="shared" si="27"/>
        <v>62</v>
      </c>
      <c r="S91" s="34">
        <v>314</v>
      </c>
      <c r="T91" s="41">
        <v>437</v>
      </c>
      <c r="U91" s="39">
        <v>-123</v>
      </c>
      <c r="V91" s="39">
        <f t="shared" si="28"/>
        <v>-61</v>
      </c>
      <c r="W91" s="45">
        <v>40818</v>
      </c>
      <c r="X91" s="45">
        <v>20914</v>
      </c>
      <c r="Y91" s="48">
        <f t="shared" si="29"/>
        <v>4.5521292217327458</v>
      </c>
      <c r="Z91" s="48">
        <f t="shared" si="30"/>
        <v>1.4929025942241803</v>
      </c>
      <c r="AA91" s="48">
        <f t="shared" si="31"/>
        <v>32.795698924731184</v>
      </c>
      <c r="AB91" s="48">
        <f t="shared" si="32"/>
        <v>12.065589818893784</v>
      </c>
      <c r="AC91" s="48">
        <f t="shared" si="33"/>
        <v>11.943220753793442</v>
      </c>
      <c r="AD91" s="48">
        <f t="shared" si="34"/>
        <v>54.563894523326574</v>
      </c>
      <c r="AE91" s="48">
        <f t="shared" si="35"/>
        <v>45.030425963488845</v>
      </c>
      <c r="AF91" s="48">
        <f t="shared" si="36"/>
        <v>18.649045521292216</v>
      </c>
      <c r="AG91" s="48">
        <f t="shared" si="37"/>
        <v>10.425844346549193</v>
      </c>
      <c r="AH91" s="48">
        <f t="shared" si="38"/>
        <v>1.5173764072442486</v>
      </c>
      <c r="AI91" s="48">
        <f t="shared" si="39"/>
        <v>10.141987829614605</v>
      </c>
      <c r="AJ91" s="48">
        <f t="shared" si="40"/>
        <v>12.295081967213115</v>
      </c>
      <c r="AK91" s="48">
        <f t="shared" si="41"/>
        <v>8.1967213114754109</v>
      </c>
      <c r="AL91" s="48">
        <f t="shared" si="25"/>
        <v>16.227180527383368</v>
      </c>
      <c r="AM91" s="49">
        <f t="shared" si="42"/>
        <v>7.6847772883015173</v>
      </c>
      <c r="AN91" s="49">
        <f t="shared" si="43"/>
        <v>10.695056289769946</v>
      </c>
      <c r="AO91" s="48">
        <f t="shared" si="44"/>
        <v>-3.0102790014684291</v>
      </c>
      <c r="AP91" s="48">
        <f t="shared" si="45"/>
        <v>-1.4929025942241803</v>
      </c>
    </row>
    <row r="92" spans="1:42" s="36" customFormat="1" x14ac:dyDescent="0.2">
      <c r="A92" s="37" t="s">
        <v>134</v>
      </c>
      <c r="B92" s="46">
        <v>82949</v>
      </c>
      <c r="C92" s="46">
        <v>42828</v>
      </c>
      <c r="D92" s="39">
        <v>378</v>
      </c>
      <c r="E92" s="39">
        <v>205</v>
      </c>
      <c r="F92" s="39">
        <v>966</v>
      </c>
      <c r="G92" s="39">
        <v>4</v>
      </c>
      <c r="H92" s="39">
        <f t="shared" si="24"/>
        <v>970</v>
      </c>
      <c r="I92" s="39">
        <v>535</v>
      </c>
      <c r="J92" s="39">
        <v>90</v>
      </c>
      <c r="K92" s="39">
        <v>490</v>
      </c>
      <c r="L92" s="39">
        <v>420</v>
      </c>
      <c r="M92" s="39">
        <f t="shared" si="26"/>
        <v>1460</v>
      </c>
      <c r="N92" s="39">
        <v>920</v>
      </c>
      <c r="O92" s="39">
        <v>10</v>
      </c>
      <c r="P92" s="39">
        <v>7</v>
      </c>
      <c r="Q92" s="39">
        <v>6</v>
      </c>
      <c r="R92" s="39">
        <f t="shared" si="27"/>
        <v>46</v>
      </c>
      <c r="S92" s="34">
        <v>446</v>
      </c>
      <c r="T92" s="41">
        <v>577</v>
      </c>
      <c r="U92" s="39">
        <v>-131</v>
      </c>
      <c r="V92" s="39">
        <f t="shared" si="28"/>
        <v>-85</v>
      </c>
      <c r="W92" s="45">
        <v>82885</v>
      </c>
      <c r="X92" s="45">
        <v>42808</v>
      </c>
      <c r="Y92" s="48">
        <f t="shared" si="29"/>
        <v>4.5570169622298042</v>
      </c>
      <c r="Z92" s="48">
        <f t="shared" si="30"/>
        <v>2.4713980879817723</v>
      </c>
      <c r="AA92" s="48">
        <f t="shared" si="31"/>
        <v>54.232804232804234</v>
      </c>
      <c r="AB92" s="48">
        <f t="shared" si="32"/>
        <v>11.693932416303994</v>
      </c>
      <c r="AC92" s="48">
        <f t="shared" si="33"/>
        <v>11.645710014587277</v>
      </c>
      <c r="AD92" s="48">
        <f t="shared" si="34"/>
        <v>50.515463917525771</v>
      </c>
      <c r="AE92" s="48">
        <f t="shared" si="35"/>
        <v>43.298969072164951</v>
      </c>
      <c r="AF92" s="48">
        <f t="shared" si="36"/>
        <v>17.601176626601887</v>
      </c>
      <c r="AG92" s="48">
        <f t="shared" si="37"/>
        <v>11.091152394845025</v>
      </c>
      <c r="AH92" s="48">
        <f t="shared" si="38"/>
        <v>0.55455761974225126</v>
      </c>
      <c r="AI92" s="48">
        <f t="shared" si="39"/>
        <v>4.123711340206186</v>
      </c>
      <c r="AJ92" s="48">
        <f t="shared" si="40"/>
        <v>10.351966873706004</v>
      </c>
      <c r="AK92" s="48">
        <f t="shared" si="41"/>
        <v>7.2463768115942031</v>
      </c>
      <c r="AL92" s="48">
        <f t="shared" si="25"/>
        <v>10.309278350515465</v>
      </c>
      <c r="AM92" s="49">
        <f t="shared" si="42"/>
        <v>5.3767977914140008</v>
      </c>
      <c r="AN92" s="49">
        <f t="shared" si="43"/>
        <v>6.9560814476364996</v>
      </c>
      <c r="AO92" s="48">
        <f t="shared" si="44"/>
        <v>-1.5792836562224981</v>
      </c>
      <c r="AP92" s="48">
        <f t="shared" si="45"/>
        <v>-1.0247260364802468</v>
      </c>
    </row>
    <row r="93" spans="1:42" s="36" customFormat="1" x14ac:dyDescent="0.2">
      <c r="A93" s="37" t="s">
        <v>135</v>
      </c>
      <c r="B93" s="46">
        <v>46558</v>
      </c>
      <c r="C93" s="46">
        <v>24039</v>
      </c>
      <c r="D93" s="39">
        <v>185</v>
      </c>
      <c r="E93" s="39">
        <v>117</v>
      </c>
      <c r="F93" s="39">
        <v>388</v>
      </c>
      <c r="G93" s="39">
        <v>2</v>
      </c>
      <c r="H93" s="39">
        <f t="shared" si="24"/>
        <v>390</v>
      </c>
      <c r="I93" s="39">
        <v>281</v>
      </c>
      <c r="J93" s="39">
        <v>26</v>
      </c>
      <c r="K93" s="39">
        <v>225</v>
      </c>
      <c r="L93" s="39">
        <v>181</v>
      </c>
      <c r="M93" s="39">
        <f t="shared" si="26"/>
        <v>615</v>
      </c>
      <c r="N93" s="39">
        <v>506</v>
      </c>
      <c r="O93" s="39">
        <v>0</v>
      </c>
      <c r="P93" s="39">
        <v>0</v>
      </c>
      <c r="Q93" s="39">
        <v>0</v>
      </c>
      <c r="R93" s="39">
        <f t="shared" si="27"/>
        <v>-118</v>
      </c>
      <c r="S93" s="34">
        <v>379</v>
      </c>
      <c r="T93" s="41">
        <v>308</v>
      </c>
      <c r="U93" s="39">
        <v>71</v>
      </c>
      <c r="V93" s="39">
        <f t="shared" si="28"/>
        <v>-47</v>
      </c>
      <c r="W93" s="45">
        <v>46550</v>
      </c>
      <c r="X93" s="45">
        <v>24030</v>
      </c>
      <c r="Y93" s="48">
        <f t="shared" si="29"/>
        <v>3.9735383822329142</v>
      </c>
      <c r="Z93" s="48">
        <f t="shared" si="30"/>
        <v>2.5129945444391941</v>
      </c>
      <c r="AA93" s="48">
        <f t="shared" si="31"/>
        <v>63.243243243243242</v>
      </c>
      <c r="AB93" s="48">
        <f t="shared" si="32"/>
        <v>8.376648481463981</v>
      </c>
      <c r="AC93" s="48">
        <f t="shared" si="33"/>
        <v>8.3336913097641645</v>
      </c>
      <c r="AD93" s="48">
        <f t="shared" si="34"/>
        <v>57.692307692307686</v>
      </c>
      <c r="AE93" s="48">
        <f t="shared" si="35"/>
        <v>46.410256410256409</v>
      </c>
      <c r="AF93" s="48">
        <f t="shared" si="36"/>
        <v>13.209330297693199</v>
      </c>
      <c r="AG93" s="48">
        <f t="shared" si="37"/>
        <v>10.868164440053267</v>
      </c>
      <c r="AH93" s="48">
        <f t="shared" si="38"/>
        <v>-2.5344731302891019</v>
      </c>
      <c r="AI93" s="48">
        <f t="shared" si="39"/>
        <v>5.1282051282051286</v>
      </c>
      <c r="AJ93" s="48">
        <f t="shared" si="40"/>
        <v>0</v>
      </c>
      <c r="AK93" s="48">
        <f t="shared" si="41"/>
        <v>0</v>
      </c>
      <c r="AL93" s="48">
        <f t="shared" si="25"/>
        <v>5.1282051282051286</v>
      </c>
      <c r="AM93" s="49">
        <f t="shared" si="42"/>
        <v>8.1403840371149965</v>
      </c>
      <c r="AN93" s="49">
        <f t="shared" si="43"/>
        <v>6.6154044417715534</v>
      </c>
      <c r="AO93" s="48">
        <f t="shared" si="44"/>
        <v>1.5249795953434426</v>
      </c>
      <c r="AP93" s="48">
        <f t="shared" si="45"/>
        <v>-1.0094935349456591</v>
      </c>
    </row>
    <row r="94" spans="1:42" s="36" customFormat="1" x14ac:dyDescent="0.2">
      <c r="A94" s="37" t="s">
        <v>136</v>
      </c>
      <c r="B94" s="46">
        <v>67682</v>
      </c>
      <c r="C94" s="46">
        <v>35228</v>
      </c>
      <c r="D94" s="39">
        <v>293</v>
      </c>
      <c r="E94" s="39">
        <v>200</v>
      </c>
      <c r="F94" s="39">
        <v>586</v>
      </c>
      <c r="G94" s="39">
        <v>1</v>
      </c>
      <c r="H94" s="39">
        <f t="shared" si="24"/>
        <v>587</v>
      </c>
      <c r="I94" s="39">
        <v>451</v>
      </c>
      <c r="J94" s="39">
        <v>29</v>
      </c>
      <c r="K94" s="39">
        <v>345</v>
      </c>
      <c r="L94" s="39">
        <v>271</v>
      </c>
      <c r="M94" s="39">
        <f t="shared" si="26"/>
        <v>932</v>
      </c>
      <c r="N94" s="39">
        <v>661</v>
      </c>
      <c r="O94" s="39">
        <v>5</v>
      </c>
      <c r="P94" s="39">
        <v>1</v>
      </c>
      <c r="Q94" s="39">
        <v>1</v>
      </c>
      <c r="R94" s="39">
        <f t="shared" si="27"/>
        <v>-75</v>
      </c>
      <c r="S94" s="34">
        <v>777</v>
      </c>
      <c r="T94" s="41">
        <v>655</v>
      </c>
      <c r="U94" s="39">
        <v>122</v>
      </c>
      <c r="V94" s="39">
        <f t="shared" si="28"/>
        <v>47</v>
      </c>
      <c r="W94" s="45">
        <v>67697</v>
      </c>
      <c r="X94" s="45">
        <v>35249</v>
      </c>
      <c r="Y94" s="48">
        <f t="shared" si="29"/>
        <v>4.3290682899441508</v>
      </c>
      <c r="Z94" s="48">
        <f t="shared" si="30"/>
        <v>2.9549954197570996</v>
      </c>
      <c r="AA94" s="48">
        <f t="shared" si="31"/>
        <v>68.25938566552901</v>
      </c>
      <c r="AB94" s="48">
        <f t="shared" si="32"/>
        <v>8.6729115569870867</v>
      </c>
      <c r="AC94" s="48">
        <f t="shared" si="33"/>
        <v>8.6581365798883017</v>
      </c>
      <c r="AD94" s="48">
        <f t="shared" si="34"/>
        <v>58.773424190800682</v>
      </c>
      <c r="AE94" s="48">
        <f t="shared" si="35"/>
        <v>46.166950596252136</v>
      </c>
      <c r="AF94" s="48">
        <f t="shared" si="36"/>
        <v>13.770278656068085</v>
      </c>
      <c r="AG94" s="48">
        <f t="shared" si="37"/>
        <v>9.7662598622972148</v>
      </c>
      <c r="AH94" s="48">
        <f t="shared" si="38"/>
        <v>-1.1081232824089124</v>
      </c>
      <c r="AI94" s="48">
        <f t="shared" si="39"/>
        <v>1.7035775127768313</v>
      </c>
      <c r="AJ94" s="48">
        <f t="shared" si="40"/>
        <v>8.5324232081911262</v>
      </c>
      <c r="AK94" s="48">
        <f t="shared" si="41"/>
        <v>1.7064846416382253</v>
      </c>
      <c r="AL94" s="48">
        <f t="shared" si="25"/>
        <v>3.4071550255536627</v>
      </c>
      <c r="AM94" s="49">
        <f t="shared" si="42"/>
        <v>11.480157205756331</v>
      </c>
      <c r="AN94" s="49">
        <f t="shared" si="43"/>
        <v>9.6776099997044991</v>
      </c>
      <c r="AO94" s="48">
        <f t="shared" si="44"/>
        <v>1.8025472060518306</v>
      </c>
      <c r="AP94" s="48">
        <f t="shared" si="45"/>
        <v>0.69442392364291838</v>
      </c>
    </row>
    <row r="95" spans="1:42" s="36" customFormat="1" x14ac:dyDescent="0.2">
      <c r="A95" s="37" t="s">
        <v>137</v>
      </c>
      <c r="B95" s="46">
        <v>27603</v>
      </c>
      <c r="C95" s="46">
        <v>14079</v>
      </c>
      <c r="D95" s="39">
        <v>124</v>
      </c>
      <c r="E95" s="39">
        <v>48</v>
      </c>
      <c r="F95" s="39">
        <v>243</v>
      </c>
      <c r="G95" s="39">
        <v>0</v>
      </c>
      <c r="H95" s="39">
        <f t="shared" si="24"/>
        <v>243</v>
      </c>
      <c r="I95" s="39">
        <v>192</v>
      </c>
      <c r="J95" s="39">
        <v>22</v>
      </c>
      <c r="K95" s="39">
        <v>82</v>
      </c>
      <c r="L95" s="39">
        <v>64</v>
      </c>
      <c r="M95" s="39">
        <f t="shared" si="26"/>
        <v>325</v>
      </c>
      <c r="N95" s="39">
        <v>297</v>
      </c>
      <c r="O95" s="39">
        <v>2</v>
      </c>
      <c r="P95" s="39">
        <v>2</v>
      </c>
      <c r="Q95" s="39">
        <v>1</v>
      </c>
      <c r="R95" s="39">
        <f t="shared" si="27"/>
        <v>-54</v>
      </c>
      <c r="S95" s="34">
        <v>217</v>
      </c>
      <c r="T95" s="41">
        <v>250</v>
      </c>
      <c r="U95" s="39">
        <v>-33</v>
      </c>
      <c r="V95" s="39">
        <f t="shared" si="28"/>
        <v>-87</v>
      </c>
      <c r="W95" s="45">
        <v>27547</v>
      </c>
      <c r="X95" s="45">
        <v>14049</v>
      </c>
      <c r="Y95" s="48">
        <f t="shared" si="29"/>
        <v>4.4922653334782456</v>
      </c>
      <c r="Z95" s="48">
        <f t="shared" si="30"/>
        <v>1.7389414194109336</v>
      </c>
      <c r="AA95" s="48">
        <f t="shared" si="31"/>
        <v>38.70967741935484</v>
      </c>
      <c r="AB95" s="48">
        <f t="shared" si="32"/>
        <v>8.803390935767851</v>
      </c>
      <c r="AC95" s="48">
        <f t="shared" si="33"/>
        <v>8.803390935767851</v>
      </c>
      <c r="AD95" s="48">
        <f t="shared" si="34"/>
        <v>33.744855967078195</v>
      </c>
      <c r="AE95" s="48">
        <f t="shared" si="35"/>
        <v>26.337448559670783</v>
      </c>
      <c r="AF95" s="48">
        <f t="shared" si="36"/>
        <v>11.77408252726153</v>
      </c>
      <c r="AG95" s="48">
        <f t="shared" si="37"/>
        <v>10.759700032605151</v>
      </c>
      <c r="AH95" s="48">
        <f t="shared" si="38"/>
        <v>-1.9563090968373003</v>
      </c>
      <c r="AI95" s="48">
        <f t="shared" si="39"/>
        <v>0</v>
      </c>
      <c r="AJ95" s="48">
        <f t="shared" si="40"/>
        <v>8.2304526748971192</v>
      </c>
      <c r="AK95" s="48">
        <f t="shared" si="41"/>
        <v>8.2304526748971192</v>
      </c>
      <c r="AL95" s="48">
        <f t="shared" si="25"/>
        <v>4.1152263374485596</v>
      </c>
      <c r="AM95" s="49">
        <f t="shared" si="42"/>
        <v>7.8614643335869294</v>
      </c>
      <c r="AN95" s="49">
        <f t="shared" si="43"/>
        <v>9.0569865594319463</v>
      </c>
      <c r="AO95" s="48">
        <f t="shared" si="44"/>
        <v>-1.1955222258450169</v>
      </c>
      <c r="AP95" s="48">
        <f t="shared" si="45"/>
        <v>-3.1518313226823169</v>
      </c>
    </row>
    <row r="96" spans="1:42" s="36" customFormat="1" x14ac:dyDescent="0.2">
      <c r="A96" s="37" t="s">
        <v>138</v>
      </c>
      <c r="B96" s="46">
        <v>47978</v>
      </c>
      <c r="C96" s="46">
        <v>24734</v>
      </c>
      <c r="D96" s="39">
        <v>172</v>
      </c>
      <c r="E96" s="39">
        <v>129</v>
      </c>
      <c r="F96" s="39">
        <v>362</v>
      </c>
      <c r="G96" s="39">
        <v>2</v>
      </c>
      <c r="H96" s="39">
        <f t="shared" si="24"/>
        <v>364</v>
      </c>
      <c r="I96" s="39">
        <v>283</v>
      </c>
      <c r="J96" s="39">
        <v>22</v>
      </c>
      <c r="K96" s="39">
        <v>174</v>
      </c>
      <c r="L96" s="39">
        <v>133</v>
      </c>
      <c r="M96" s="39">
        <f t="shared" si="26"/>
        <v>538</v>
      </c>
      <c r="N96" s="39">
        <v>490</v>
      </c>
      <c r="O96" s="39">
        <v>3</v>
      </c>
      <c r="P96" s="39">
        <v>3</v>
      </c>
      <c r="Q96" s="39">
        <v>2</v>
      </c>
      <c r="R96" s="39">
        <f t="shared" si="27"/>
        <v>-128</v>
      </c>
      <c r="S96" s="34">
        <v>343</v>
      </c>
      <c r="T96" s="41">
        <v>384</v>
      </c>
      <c r="U96" s="39">
        <v>-41</v>
      </c>
      <c r="V96" s="39">
        <f t="shared" si="28"/>
        <v>-169</v>
      </c>
      <c r="W96" s="45">
        <v>47884</v>
      </c>
      <c r="X96" s="45">
        <v>24704</v>
      </c>
      <c r="Y96" s="48">
        <f t="shared" si="29"/>
        <v>3.5849764475384553</v>
      </c>
      <c r="Z96" s="48">
        <f t="shared" si="30"/>
        <v>2.6887323356538411</v>
      </c>
      <c r="AA96" s="48">
        <f t="shared" si="31"/>
        <v>75</v>
      </c>
      <c r="AB96" s="48">
        <f t="shared" si="32"/>
        <v>7.5868106215348696</v>
      </c>
      <c r="AC96" s="48">
        <f t="shared" si="33"/>
        <v>7.5451248488890741</v>
      </c>
      <c r="AD96" s="48">
        <f t="shared" si="34"/>
        <v>47.802197802197803</v>
      </c>
      <c r="AE96" s="48">
        <f t="shared" si="35"/>
        <v>36.538461538461533</v>
      </c>
      <c r="AF96" s="48">
        <f t="shared" si="36"/>
        <v>11.213472841719122</v>
      </c>
      <c r="AG96" s="48">
        <f t="shared" si="37"/>
        <v>10.213014298220017</v>
      </c>
      <c r="AH96" s="48">
        <f t="shared" si="38"/>
        <v>-2.6678894493309433</v>
      </c>
      <c r="AI96" s="48">
        <f t="shared" si="39"/>
        <v>5.4945054945054945</v>
      </c>
      <c r="AJ96" s="48">
        <f t="shared" si="40"/>
        <v>8.2872928176795568</v>
      </c>
      <c r="AK96" s="48">
        <f t="shared" si="41"/>
        <v>8.2872928176795568</v>
      </c>
      <c r="AL96" s="48">
        <f t="shared" si="25"/>
        <v>10.989010989010989</v>
      </c>
      <c r="AM96" s="49">
        <f t="shared" si="42"/>
        <v>7.149110008754012</v>
      </c>
      <c r="AN96" s="49">
        <f t="shared" si="43"/>
        <v>8.0036683479928286</v>
      </c>
      <c r="AO96" s="48">
        <f t="shared" si="44"/>
        <v>-0.85455833923881774</v>
      </c>
      <c r="AP96" s="48">
        <f t="shared" si="45"/>
        <v>-3.5224477885697612</v>
      </c>
    </row>
    <row r="97" spans="1:42" s="36" customFormat="1" x14ac:dyDescent="0.2">
      <c r="A97" s="37" t="s">
        <v>139</v>
      </c>
      <c r="B97" s="46">
        <v>76054</v>
      </c>
      <c r="C97" s="46">
        <v>38348</v>
      </c>
      <c r="D97" s="39">
        <v>383</v>
      </c>
      <c r="E97" s="39">
        <v>79</v>
      </c>
      <c r="F97" s="39">
        <v>977</v>
      </c>
      <c r="G97" s="39">
        <v>10</v>
      </c>
      <c r="H97" s="39">
        <f t="shared" si="24"/>
        <v>987</v>
      </c>
      <c r="I97" s="39">
        <v>853</v>
      </c>
      <c r="J97" s="39">
        <v>69</v>
      </c>
      <c r="K97" s="39">
        <v>187</v>
      </c>
      <c r="L97" s="39">
        <v>102</v>
      </c>
      <c r="M97" s="39">
        <f t="shared" si="26"/>
        <v>1174</v>
      </c>
      <c r="N97" s="39">
        <v>631</v>
      </c>
      <c r="O97" s="39">
        <v>7</v>
      </c>
      <c r="P97" s="39">
        <v>4</v>
      </c>
      <c r="Q97" s="39">
        <v>3</v>
      </c>
      <c r="R97" s="39">
        <f t="shared" si="27"/>
        <v>346</v>
      </c>
      <c r="S97" s="34">
        <v>255</v>
      </c>
      <c r="T97" s="41">
        <v>340</v>
      </c>
      <c r="U97" s="39">
        <v>-85</v>
      </c>
      <c r="V97" s="39">
        <f t="shared" si="28"/>
        <v>261</v>
      </c>
      <c r="W97" s="45">
        <v>76166</v>
      </c>
      <c r="X97" s="45">
        <v>38384</v>
      </c>
      <c r="Y97" s="48">
        <f t="shared" si="29"/>
        <v>5.0358955479001759</v>
      </c>
      <c r="Z97" s="48">
        <f t="shared" si="30"/>
        <v>1.0387356352065638</v>
      </c>
      <c r="AA97" s="48">
        <f t="shared" si="31"/>
        <v>20.626631853785902</v>
      </c>
      <c r="AB97" s="48">
        <f t="shared" si="32"/>
        <v>12.977621163909854</v>
      </c>
      <c r="AC97" s="48">
        <f t="shared" si="33"/>
        <v>12.846135640465985</v>
      </c>
      <c r="AD97" s="48">
        <f t="shared" si="34"/>
        <v>18.946301925025331</v>
      </c>
      <c r="AE97" s="48">
        <f t="shared" si="35"/>
        <v>10.334346504559271</v>
      </c>
      <c r="AF97" s="48">
        <f t="shared" si="36"/>
        <v>15.436400452310201</v>
      </c>
      <c r="AG97" s="48">
        <f t="shared" si="37"/>
        <v>8.2967365293081219</v>
      </c>
      <c r="AH97" s="48">
        <f t="shared" si="38"/>
        <v>4.5493991111578618</v>
      </c>
      <c r="AI97" s="48">
        <f t="shared" si="39"/>
        <v>10.131712259371835</v>
      </c>
      <c r="AJ97" s="48">
        <f t="shared" si="40"/>
        <v>7.1647901740020474</v>
      </c>
      <c r="AK97" s="48">
        <f t="shared" si="41"/>
        <v>4.0941658137154553</v>
      </c>
      <c r="AL97" s="48">
        <f t="shared" si="25"/>
        <v>13.171225937183385</v>
      </c>
      <c r="AM97" s="49">
        <f t="shared" si="42"/>
        <v>3.3528808478186551</v>
      </c>
      <c r="AN97" s="49">
        <f t="shared" si="43"/>
        <v>4.4705077970915408</v>
      </c>
      <c r="AO97" s="48">
        <f t="shared" si="44"/>
        <v>-1.1176269492728852</v>
      </c>
      <c r="AP97" s="48">
        <f t="shared" si="45"/>
        <v>3.4317721618849766</v>
      </c>
    </row>
    <row r="98" spans="1:42" s="36" customFormat="1" x14ac:dyDescent="0.2">
      <c r="A98" s="37" t="s">
        <v>140</v>
      </c>
      <c r="B98" s="46">
        <v>64725</v>
      </c>
      <c r="C98" s="46">
        <v>32956</v>
      </c>
      <c r="D98" s="39">
        <v>318</v>
      </c>
      <c r="E98" s="39">
        <v>136</v>
      </c>
      <c r="F98" s="39">
        <v>595</v>
      </c>
      <c r="G98" s="39">
        <v>2</v>
      </c>
      <c r="H98" s="39">
        <f t="shared" si="24"/>
        <v>597</v>
      </c>
      <c r="I98" s="39">
        <v>521</v>
      </c>
      <c r="J98" s="39">
        <v>42</v>
      </c>
      <c r="K98" s="39">
        <v>215</v>
      </c>
      <c r="L98" s="39">
        <v>155</v>
      </c>
      <c r="M98" s="39">
        <f t="shared" si="26"/>
        <v>812</v>
      </c>
      <c r="N98" s="39">
        <v>551</v>
      </c>
      <c r="O98" s="39">
        <v>5</v>
      </c>
      <c r="P98" s="39">
        <v>3</v>
      </c>
      <c r="Q98" s="39">
        <v>3</v>
      </c>
      <c r="R98" s="39">
        <f t="shared" si="27"/>
        <v>44</v>
      </c>
      <c r="S98" s="34">
        <v>351</v>
      </c>
      <c r="T98" s="41">
        <v>504</v>
      </c>
      <c r="U98" s="39">
        <v>-153</v>
      </c>
      <c r="V98" s="39">
        <f t="shared" si="28"/>
        <v>-109</v>
      </c>
      <c r="W98" s="45">
        <v>64714</v>
      </c>
      <c r="X98" s="45">
        <v>32949</v>
      </c>
      <c r="Y98" s="48">
        <f t="shared" si="29"/>
        <v>4.9130938586326769</v>
      </c>
      <c r="Z98" s="48">
        <f t="shared" si="30"/>
        <v>2.101197373503283</v>
      </c>
      <c r="AA98" s="48">
        <f t="shared" si="31"/>
        <v>42.767295597484278</v>
      </c>
      <c r="AB98" s="48">
        <f t="shared" si="32"/>
        <v>9.2236384704519114</v>
      </c>
      <c r="AC98" s="48">
        <f t="shared" si="33"/>
        <v>9.1927385090768627</v>
      </c>
      <c r="AD98" s="48">
        <f t="shared" si="34"/>
        <v>36.013400335008377</v>
      </c>
      <c r="AE98" s="48">
        <f t="shared" si="35"/>
        <v>25.963149078726964</v>
      </c>
      <c r="AF98" s="48">
        <f t="shared" si="36"/>
        <v>12.545384318269601</v>
      </c>
      <c r="AG98" s="48">
        <f t="shared" si="37"/>
        <v>8.5129393588258004</v>
      </c>
      <c r="AH98" s="48">
        <f t="shared" si="38"/>
        <v>0.67979915025106219</v>
      </c>
      <c r="AI98" s="48">
        <f t="shared" si="39"/>
        <v>3.3500837520938025</v>
      </c>
      <c r="AJ98" s="48">
        <f t="shared" si="40"/>
        <v>8.4033613445378155</v>
      </c>
      <c r="AK98" s="48">
        <f t="shared" si="41"/>
        <v>5.0420168067226898</v>
      </c>
      <c r="AL98" s="48">
        <f t="shared" si="25"/>
        <v>8.3752093802345051</v>
      </c>
      <c r="AM98" s="49">
        <f t="shared" si="42"/>
        <v>5.4229432213209732</v>
      </c>
      <c r="AN98" s="49">
        <f t="shared" si="43"/>
        <v>7.7867902665121669</v>
      </c>
      <c r="AO98" s="48">
        <f t="shared" si="44"/>
        <v>-2.3638470451911933</v>
      </c>
      <c r="AP98" s="48">
        <f t="shared" si="45"/>
        <v>-1.6840478949401312</v>
      </c>
    </row>
    <row r="99" spans="1:42" s="36" customFormat="1" x14ac:dyDescent="0.2">
      <c r="A99" s="37" t="s">
        <v>141</v>
      </c>
      <c r="B99" s="46">
        <v>63826</v>
      </c>
      <c r="C99" s="46">
        <v>32219</v>
      </c>
      <c r="D99" s="39">
        <v>410</v>
      </c>
      <c r="E99" s="39">
        <v>64</v>
      </c>
      <c r="F99" s="39">
        <v>993</v>
      </c>
      <c r="G99" s="39">
        <v>6</v>
      </c>
      <c r="H99" s="39">
        <f t="shared" si="24"/>
        <v>999</v>
      </c>
      <c r="I99" s="39">
        <v>783</v>
      </c>
      <c r="J99" s="39">
        <v>96</v>
      </c>
      <c r="K99" s="39">
        <v>227</v>
      </c>
      <c r="L99" s="39">
        <v>146</v>
      </c>
      <c r="M99" s="39">
        <f t="shared" si="26"/>
        <v>1226</v>
      </c>
      <c r="N99" s="39">
        <v>467</v>
      </c>
      <c r="O99" s="39">
        <v>14</v>
      </c>
      <c r="P99" s="39">
        <v>11</v>
      </c>
      <c r="Q99" s="39">
        <v>8</v>
      </c>
      <c r="R99" s="39">
        <f t="shared" si="27"/>
        <v>526</v>
      </c>
      <c r="S99" s="34">
        <v>405</v>
      </c>
      <c r="T99" s="41">
        <v>420</v>
      </c>
      <c r="U99" s="39">
        <v>-15</v>
      </c>
      <c r="V99" s="39">
        <f t="shared" si="28"/>
        <v>511</v>
      </c>
      <c r="W99" s="45">
        <v>64007</v>
      </c>
      <c r="X99" s="45">
        <v>32312</v>
      </c>
      <c r="Y99" s="48">
        <f t="shared" si="29"/>
        <v>6.4237144737254415</v>
      </c>
      <c r="Z99" s="48">
        <f t="shared" si="30"/>
        <v>1.002726161752264</v>
      </c>
      <c r="AA99" s="48">
        <f t="shared" si="31"/>
        <v>15.609756097560975</v>
      </c>
      <c r="AB99" s="48">
        <f t="shared" si="32"/>
        <v>15.651928681101747</v>
      </c>
      <c r="AC99" s="48">
        <f t="shared" si="33"/>
        <v>15.557923103437471</v>
      </c>
      <c r="AD99" s="48">
        <f t="shared" si="34"/>
        <v>22.722722722722725</v>
      </c>
      <c r="AE99" s="48">
        <f t="shared" si="35"/>
        <v>14.614614614614615</v>
      </c>
      <c r="AF99" s="48">
        <f t="shared" si="36"/>
        <v>19.208473036066806</v>
      </c>
      <c r="AG99" s="48">
        <f t="shared" si="37"/>
        <v>7.3167674615360507</v>
      </c>
      <c r="AH99" s="48">
        <f t="shared" si="38"/>
        <v>8.24115564190142</v>
      </c>
      <c r="AI99" s="48">
        <f t="shared" si="39"/>
        <v>6.0060060060060056</v>
      </c>
      <c r="AJ99" s="48">
        <f t="shared" si="40"/>
        <v>14.098690835850956</v>
      </c>
      <c r="AK99" s="48">
        <f t="shared" si="41"/>
        <v>11.077542799597181</v>
      </c>
      <c r="AL99" s="48">
        <f t="shared" si="25"/>
        <v>14.014014014014014</v>
      </c>
      <c r="AM99" s="49">
        <f t="shared" si="42"/>
        <v>6.3453764923385458</v>
      </c>
      <c r="AN99" s="49">
        <f t="shared" si="43"/>
        <v>6.5803904364992318</v>
      </c>
      <c r="AO99" s="48">
        <f t="shared" si="44"/>
        <v>-0.23501394416068688</v>
      </c>
      <c r="AP99" s="48">
        <f t="shared" si="45"/>
        <v>8.0061416977407323</v>
      </c>
    </row>
    <row r="100" spans="1:42" s="36" customFormat="1" x14ac:dyDescent="0.2">
      <c r="A100" s="37" t="s">
        <v>142</v>
      </c>
      <c r="B100" s="46">
        <v>32015</v>
      </c>
      <c r="C100" s="46">
        <v>16171</v>
      </c>
      <c r="D100" s="39">
        <v>172</v>
      </c>
      <c r="E100" s="39">
        <v>39</v>
      </c>
      <c r="F100" s="39">
        <v>409</v>
      </c>
      <c r="G100" s="39">
        <v>4</v>
      </c>
      <c r="H100" s="39">
        <f t="shared" si="24"/>
        <v>413</v>
      </c>
      <c r="I100" s="39">
        <v>309</v>
      </c>
      <c r="J100" s="39">
        <v>32</v>
      </c>
      <c r="K100" s="39">
        <v>179</v>
      </c>
      <c r="L100" s="39">
        <v>114</v>
      </c>
      <c r="M100" s="39">
        <f t="shared" si="26"/>
        <v>592</v>
      </c>
      <c r="N100" s="39">
        <v>260</v>
      </c>
      <c r="O100" s="39">
        <v>1</v>
      </c>
      <c r="P100" s="39">
        <v>1</v>
      </c>
      <c r="Q100" s="39">
        <v>0</v>
      </c>
      <c r="R100" s="39">
        <f t="shared" si="27"/>
        <v>149</v>
      </c>
      <c r="S100" s="34">
        <v>192</v>
      </c>
      <c r="T100" s="41">
        <v>311</v>
      </c>
      <c r="U100" s="39">
        <v>-119</v>
      </c>
      <c r="V100" s="39">
        <f t="shared" si="28"/>
        <v>30</v>
      </c>
      <c r="W100" s="45">
        <v>32008</v>
      </c>
      <c r="X100" s="45">
        <v>16158</v>
      </c>
      <c r="Y100" s="48">
        <f t="shared" si="29"/>
        <v>5.3724816492269252</v>
      </c>
      <c r="Z100" s="48">
        <f t="shared" si="30"/>
        <v>1.2181789786037795</v>
      </c>
      <c r="AA100" s="48">
        <f t="shared" si="31"/>
        <v>22.674418604651162</v>
      </c>
      <c r="AB100" s="48">
        <f t="shared" si="32"/>
        <v>12.900203029829768</v>
      </c>
      <c r="AC100" s="48">
        <f t="shared" si="33"/>
        <v>12.775261596126816</v>
      </c>
      <c r="AD100" s="48">
        <f t="shared" si="34"/>
        <v>43.341404358353515</v>
      </c>
      <c r="AE100" s="48">
        <f t="shared" si="35"/>
        <v>27.602905569007262</v>
      </c>
      <c r="AF100" s="48">
        <f t="shared" si="36"/>
        <v>18.491332188036857</v>
      </c>
      <c r="AG100" s="48">
        <f t="shared" si="37"/>
        <v>8.121193190691864</v>
      </c>
      <c r="AH100" s="48">
        <f t="shared" si="38"/>
        <v>4.6540684054349519</v>
      </c>
      <c r="AI100" s="48">
        <f t="shared" si="39"/>
        <v>9.6852300242130749</v>
      </c>
      <c r="AJ100" s="48">
        <f t="shared" si="40"/>
        <v>2.4449877750611249</v>
      </c>
      <c r="AK100" s="48">
        <f t="shared" si="41"/>
        <v>2.4449877750611249</v>
      </c>
      <c r="AL100" s="48">
        <f t="shared" si="25"/>
        <v>9.6852300242130749</v>
      </c>
      <c r="AM100" s="49">
        <f t="shared" si="42"/>
        <v>5.9971888177416837</v>
      </c>
      <c r="AN100" s="49">
        <f t="shared" si="43"/>
        <v>9.7141964704044987</v>
      </c>
      <c r="AO100" s="48">
        <f t="shared" si="44"/>
        <v>-3.7170076526628146</v>
      </c>
      <c r="AP100" s="48">
        <f t="shared" si="45"/>
        <v>0.93706075277213807</v>
      </c>
    </row>
    <row r="101" spans="1:42" s="36" customFormat="1" x14ac:dyDescent="0.2">
      <c r="A101" s="37" t="s">
        <v>143</v>
      </c>
      <c r="B101" s="46">
        <v>12589</v>
      </c>
      <c r="C101" s="46">
        <v>6464</v>
      </c>
      <c r="D101" s="39">
        <v>70</v>
      </c>
      <c r="E101" s="39">
        <v>13</v>
      </c>
      <c r="F101" s="39">
        <v>131</v>
      </c>
      <c r="G101" s="39">
        <v>1</v>
      </c>
      <c r="H101" s="39">
        <f t="shared" si="24"/>
        <v>132</v>
      </c>
      <c r="I101" s="39">
        <v>97</v>
      </c>
      <c r="J101" s="39">
        <v>22</v>
      </c>
      <c r="K101" s="39">
        <v>47</v>
      </c>
      <c r="L101" s="39">
        <v>29</v>
      </c>
      <c r="M101" s="39">
        <f t="shared" si="26"/>
        <v>179</v>
      </c>
      <c r="N101" s="39">
        <v>153</v>
      </c>
      <c r="O101" s="39">
        <v>1</v>
      </c>
      <c r="P101" s="39">
        <v>1</v>
      </c>
      <c r="Q101" s="39">
        <v>1</v>
      </c>
      <c r="R101" s="39">
        <f t="shared" si="27"/>
        <v>-22</v>
      </c>
      <c r="S101" s="34">
        <v>115</v>
      </c>
      <c r="T101" s="41">
        <v>127</v>
      </c>
      <c r="U101" s="39">
        <v>-12</v>
      </c>
      <c r="V101" s="39">
        <f t="shared" si="28"/>
        <v>-34</v>
      </c>
      <c r="W101" s="45">
        <v>12577</v>
      </c>
      <c r="X101" s="45">
        <v>6468</v>
      </c>
      <c r="Y101" s="48">
        <f t="shared" si="29"/>
        <v>5.5604098816427037</v>
      </c>
      <c r="Z101" s="48">
        <f t="shared" si="30"/>
        <v>1.0326475494479308</v>
      </c>
      <c r="AA101" s="48">
        <f t="shared" si="31"/>
        <v>18.571428571428573</v>
      </c>
      <c r="AB101" s="48">
        <f t="shared" si="32"/>
        <v>10.485344348240528</v>
      </c>
      <c r="AC101" s="48">
        <f t="shared" si="33"/>
        <v>10.405909921359918</v>
      </c>
      <c r="AD101" s="48">
        <f t="shared" si="34"/>
        <v>35.606060606060609</v>
      </c>
      <c r="AE101" s="48">
        <f t="shared" si="35"/>
        <v>21.969696969696969</v>
      </c>
      <c r="AF101" s="48">
        <f t="shared" si="36"/>
        <v>14.2187624116292</v>
      </c>
      <c r="AG101" s="48">
        <f t="shared" si="37"/>
        <v>12.153467312733339</v>
      </c>
      <c r="AH101" s="48">
        <f t="shared" si="38"/>
        <v>-1.7475573913734213</v>
      </c>
      <c r="AI101" s="48">
        <f t="shared" si="39"/>
        <v>7.5757575757575761</v>
      </c>
      <c r="AJ101" s="48">
        <f t="shared" si="40"/>
        <v>7.6335877862595414</v>
      </c>
      <c r="AK101" s="48">
        <f t="shared" si="41"/>
        <v>7.6335877862595414</v>
      </c>
      <c r="AL101" s="48">
        <f t="shared" si="25"/>
        <v>15.151515151515152</v>
      </c>
      <c r="AM101" s="49">
        <f t="shared" si="42"/>
        <v>9.1349590912701562</v>
      </c>
      <c r="AN101" s="49">
        <f t="shared" si="43"/>
        <v>10.088172213837476</v>
      </c>
      <c r="AO101" s="48">
        <f t="shared" si="44"/>
        <v>-0.95321312256732071</v>
      </c>
      <c r="AP101" s="48">
        <f t="shared" si="45"/>
        <v>-2.7007705139407419</v>
      </c>
    </row>
    <row r="102" spans="1:42" s="36" customFormat="1" x14ac:dyDescent="0.2">
      <c r="A102" s="37" t="s">
        <v>144</v>
      </c>
      <c r="B102" s="46">
        <v>104538</v>
      </c>
      <c r="C102" s="46">
        <v>53735</v>
      </c>
      <c r="D102" s="39">
        <v>562</v>
      </c>
      <c r="E102" s="39">
        <v>219</v>
      </c>
      <c r="F102" s="39">
        <v>1087</v>
      </c>
      <c r="G102" s="39">
        <v>5</v>
      </c>
      <c r="H102" s="39">
        <f t="shared" si="24"/>
        <v>1092</v>
      </c>
      <c r="I102" s="39">
        <v>813</v>
      </c>
      <c r="J102" s="39">
        <v>87</v>
      </c>
      <c r="K102" s="39">
        <v>515</v>
      </c>
      <c r="L102" s="39">
        <v>396</v>
      </c>
      <c r="M102" s="39">
        <f t="shared" si="26"/>
        <v>1607</v>
      </c>
      <c r="N102" s="39">
        <v>821</v>
      </c>
      <c r="O102" s="39">
        <v>14</v>
      </c>
      <c r="P102" s="39">
        <v>7</v>
      </c>
      <c r="Q102" s="39">
        <v>2</v>
      </c>
      <c r="R102" s="39">
        <f t="shared" si="27"/>
        <v>266</v>
      </c>
      <c r="S102" s="34">
        <v>553</v>
      </c>
      <c r="T102" s="41">
        <v>847</v>
      </c>
      <c r="U102" s="39">
        <v>-294</v>
      </c>
      <c r="V102" s="39">
        <f t="shared" si="28"/>
        <v>-28</v>
      </c>
      <c r="W102" s="45">
        <v>104526</v>
      </c>
      <c r="X102" s="45">
        <v>53734</v>
      </c>
      <c r="Y102" s="48">
        <f t="shared" si="29"/>
        <v>5.3760355086188758</v>
      </c>
      <c r="Z102" s="48">
        <f t="shared" si="30"/>
        <v>2.0949319864546863</v>
      </c>
      <c r="AA102" s="48">
        <f t="shared" si="31"/>
        <v>38.967971530249116</v>
      </c>
      <c r="AB102" s="48">
        <f t="shared" si="32"/>
        <v>10.445962233828846</v>
      </c>
      <c r="AC102" s="48">
        <f t="shared" si="33"/>
        <v>10.398132736421207</v>
      </c>
      <c r="AD102" s="48">
        <f t="shared" si="34"/>
        <v>47.161172161172161</v>
      </c>
      <c r="AE102" s="48">
        <f t="shared" si="35"/>
        <v>36.263736263736263</v>
      </c>
      <c r="AF102" s="48">
        <f t="shared" si="36"/>
        <v>15.372400466815895</v>
      </c>
      <c r="AG102" s="48">
        <f t="shared" si="37"/>
        <v>7.8536034743346921</v>
      </c>
      <c r="AH102" s="48">
        <f t="shared" si="38"/>
        <v>2.5445292620865141</v>
      </c>
      <c r="AI102" s="48">
        <f t="shared" si="39"/>
        <v>4.5787545787545794</v>
      </c>
      <c r="AJ102" s="48">
        <f t="shared" si="40"/>
        <v>12.879484820607177</v>
      </c>
      <c r="AK102" s="48">
        <f t="shared" si="41"/>
        <v>6.4397424103035883</v>
      </c>
      <c r="AL102" s="48">
        <f t="shared" si="25"/>
        <v>6.4102564102564097</v>
      </c>
      <c r="AM102" s="49">
        <f t="shared" si="42"/>
        <v>5.2899424132851207</v>
      </c>
      <c r="AN102" s="49">
        <f t="shared" si="43"/>
        <v>8.102316860854426</v>
      </c>
      <c r="AO102" s="48">
        <f t="shared" si="44"/>
        <v>-2.8123744475693049</v>
      </c>
      <c r="AP102" s="48">
        <f t="shared" si="45"/>
        <v>-0.26784518548279096</v>
      </c>
    </row>
    <row r="103" spans="1:42" s="36" customFormat="1" x14ac:dyDescent="0.2">
      <c r="A103" s="37" t="s">
        <v>145</v>
      </c>
      <c r="B103" s="46">
        <v>162455</v>
      </c>
      <c r="C103" s="46">
        <v>83297</v>
      </c>
      <c r="D103" s="39">
        <v>814</v>
      </c>
      <c r="E103" s="39">
        <v>234</v>
      </c>
      <c r="F103" s="39">
        <v>1789</v>
      </c>
      <c r="G103" s="39">
        <v>10</v>
      </c>
      <c r="H103" s="39">
        <f t="shared" si="24"/>
        <v>1799</v>
      </c>
      <c r="I103" s="39">
        <v>1467</v>
      </c>
      <c r="J103" s="39">
        <v>140</v>
      </c>
      <c r="K103" s="39">
        <v>477</v>
      </c>
      <c r="L103" s="39">
        <v>237</v>
      </c>
      <c r="M103" s="39">
        <f t="shared" si="26"/>
        <v>2276</v>
      </c>
      <c r="N103" s="39">
        <v>1320</v>
      </c>
      <c r="O103" s="39">
        <v>23</v>
      </c>
      <c r="P103" s="39">
        <v>11</v>
      </c>
      <c r="Q103" s="39">
        <v>9</v>
      </c>
      <c r="R103" s="39">
        <f t="shared" si="27"/>
        <v>469</v>
      </c>
      <c r="S103" s="34">
        <v>989</v>
      </c>
      <c r="T103" s="41">
        <v>973</v>
      </c>
      <c r="U103" s="39">
        <v>16</v>
      </c>
      <c r="V103" s="39">
        <f t="shared" si="28"/>
        <v>485</v>
      </c>
      <c r="W103" s="45">
        <v>162658</v>
      </c>
      <c r="X103" s="45">
        <v>83438</v>
      </c>
      <c r="Y103" s="48">
        <f t="shared" si="29"/>
        <v>5.0106183250746366</v>
      </c>
      <c r="Z103" s="48">
        <f t="shared" si="30"/>
        <v>1.4403988796897604</v>
      </c>
      <c r="AA103" s="48">
        <f t="shared" si="31"/>
        <v>28.746928746928745</v>
      </c>
      <c r="AB103" s="48">
        <f t="shared" si="32"/>
        <v>11.07383583146102</v>
      </c>
      <c r="AC103" s="48">
        <f t="shared" si="33"/>
        <v>11.012280323781971</v>
      </c>
      <c r="AD103" s="48">
        <f t="shared" si="34"/>
        <v>26.514730405780991</v>
      </c>
      <c r="AE103" s="48">
        <f t="shared" si="35"/>
        <v>13.173985547526405</v>
      </c>
      <c r="AF103" s="48">
        <f t="shared" si="36"/>
        <v>14.010033547751686</v>
      </c>
      <c r="AG103" s="48">
        <f t="shared" si="37"/>
        <v>8.1253270136345446</v>
      </c>
      <c r="AH103" s="48">
        <f t="shared" si="38"/>
        <v>2.8869533101474252</v>
      </c>
      <c r="AI103" s="48">
        <f t="shared" si="39"/>
        <v>5.5586436909394106</v>
      </c>
      <c r="AJ103" s="48">
        <f t="shared" si="40"/>
        <v>12.856344326439352</v>
      </c>
      <c r="AK103" s="48">
        <f t="shared" si="41"/>
        <v>6.1486864169927333</v>
      </c>
      <c r="AL103" s="48">
        <f t="shared" si="25"/>
        <v>10.56142301278488</v>
      </c>
      <c r="AM103" s="49">
        <f t="shared" si="42"/>
        <v>6.0878397094580041</v>
      </c>
      <c r="AN103" s="49">
        <f t="shared" si="43"/>
        <v>5.9893508971715246</v>
      </c>
      <c r="AO103" s="48">
        <f t="shared" si="44"/>
        <v>9.8488812286479321E-2</v>
      </c>
      <c r="AP103" s="48">
        <f t="shared" si="45"/>
        <v>2.9854421224339047</v>
      </c>
    </row>
    <row r="104" spans="1:42" s="36" customFormat="1" x14ac:dyDescent="0.2">
      <c r="A104" s="37" t="s">
        <v>146</v>
      </c>
      <c r="B104" s="46">
        <v>54443</v>
      </c>
      <c r="C104" s="46">
        <v>27293</v>
      </c>
      <c r="D104" s="39">
        <v>265</v>
      </c>
      <c r="E104" s="39">
        <v>37</v>
      </c>
      <c r="F104" s="39">
        <v>840</v>
      </c>
      <c r="G104" s="39">
        <v>2</v>
      </c>
      <c r="H104" s="39">
        <f t="shared" si="24"/>
        <v>842</v>
      </c>
      <c r="I104" s="39">
        <v>648</v>
      </c>
      <c r="J104" s="39">
        <v>90</v>
      </c>
      <c r="K104" s="39">
        <v>129</v>
      </c>
      <c r="L104" s="39">
        <v>53</v>
      </c>
      <c r="M104" s="39">
        <f t="shared" si="26"/>
        <v>971</v>
      </c>
      <c r="N104" s="39">
        <v>372</v>
      </c>
      <c r="O104" s="39">
        <v>7</v>
      </c>
      <c r="P104" s="39">
        <v>4</v>
      </c>
      <c r="Q104" s="39">
        <v>3</v>
      </c>
      <c r="R104" s="39">
        <f t="shared" si="27"/>
        <v>468</v>
      </c>
      <c r="S104" s="34">
        <v>321</v>
      </c>
      <c r="T104" s="41">
        <v>358</v>
      </c>
      <c r="U104" s="39">
        <v>-37</v>
      </c>
      <c r="V104" s="39">
        <f t="shared" si="28"/>
        <v>431</v>
      </c>
      <c r="W104" s="45">
        <v>54676</v>
      </c>
      <c r="X104" s="45">
        <v>27405</v>
      </c>
      <c r="Y104" s="48">
        <f t="shared" si="29"/>
        <v>4.8674760758958913</v>
      </c>
      <c r="Z104" s="48">
        <f t="shared" si="30"/>
        <v>0.67960986720055838</v>
      </c>
      <c r="AA104" s="48">
        <f t="shared" si="31"/>
        <v>13.962264150943396</v>
      </c>
      <c r="AB104" s="48">
        <f t="shared" si="32"/>
        <v>15.465716437374869</v>
      </c>
      <c r="AC104" s="48">
        <f t="shared" si="33"/>
        <v>15.428980768877542</v>
      </c>
      <c r="AD104" s="48">
        <f t="shared" si="34"/>
        <v>15.320665083135394</v>
      </c>
      <c r="AE104" s="48">
        <f t="shared" si="35"/>
        <v>6.2945368171021379</v>
      </c>
      <c r="AF104" s="48">
        <f t="shared" si="36"/>
        <v>17.835167055452491</v>
      </c>
      <c r="AG104" s="48">
        <f t="shared" si="37"/>
        <v>6.8328343405029113</v>
      </c>
      <c r="AH104" s="48">
        <f t="shared" si="38"/>
        <v>8.5961464283746292</v>
      </c>
      <c r="AI104" s="48">
        <f t="shared" si="39"/>
        <v>2.3752969121140142</v>
      </c>
      <c r="AJ104" s="48">
        <f t="shared" si="40"/>
        <v>8.3333333333333339</v>
      </c>
      <c r="AK104" s="48">
        <f t="shared" si="41"/>
        <v>4.7619047619047628</v>
      </c>
      <c r="AL104" s="48">
        <f t="shared" si="25"/>
        <v>5.9382422802850359</v>
      </c>
      <c r="AM104" s="49">
        <f t="shared" si="42"/>
        <v>5.89607479382106</v>
      </c>
      <c r="AN104" s="49">
        <f t="shared" si="43"/>
        <v>6.5756846610216186</v>
      </c>
      <c r="AO104" s="48">
        <f t="shared" si="44"/>
        <v>-0.67960986720055838</v>
      </c>
      <c r="AP104" s="48">
        <f t="shared" si="45"/>
        <v>7.9165365611740723</v>
      </c>
    </row>
    <row r="105" spans="1:42" s="36" customFormat="1" x14ac:dyDescent="0.2">
      <c r="A105" s="37" t="s">
        <v>147</v>
      </c>
      <c r="B105" s="46">
        <v>39541</v>
      </c>
      <c r="C105" s="46">
        <v>20147</v>
      </c>
      <c r="D105" s="39">
        <v>182</v>
      </c>
      <c r="E105" s="39">
        <v>57</v>
      </c>
      <c r="F105" s="39">
        <v>351</v>
      </c>
      <c r="G105" s="39">
        <v>1</v>
      </c>
      <c r="H105" s="39">
        <f t="shared" si="24"/>
        <v>352</v>
      </c>
      <c r="I105" s="39">
        <v>323</v>
      </c>
      <c r="J105" s="39">
        <v>20</v>
      </c>
      <c r="K105" s="39">
        <v>139</v>
      </c>
      <c r="L105" s="39">
        <v>92</v>
      </c>
      <c r="M105" s="39">
        <f t="shared" si="26"/>
        <v>491</v>
      </c>
      <c r="N105" s="39">
        <v>377</v>
      </c>
      <c r="O105" s="39">
        <v>3</v>
      </c>
      <c r="P105" s="39">
        <v>1</v>
      </c>
      <c r="Q105" s="39">
        <v>1</v>
      </c>
      <c r="R105" s="39">
        <f t="shared" si="27"/>
        <v>-26</v>
      </c>
      <c r="S105" s="34">
        <v>150</v>
      </c>
      <c r="T105" s="41">
        <v>239</v>
      </c>
      <c r="U105" s="39">
        <v>-89</v>
      </c>
      <c r="V105" s="39">
        <f t="shared" si="28"/>
        <v>-115</v>
      </c>
      <c r="W105" s="45">
        <v>39470</v>
      </c>
      <c r="X105" s="45">
        <v>20126</v>
      </c>
      <c r="Y105" s="48">
        <f t="shared" si="29"/>
        <v>4.6028173288485377</v>
      </c>
      <c r="Z105" s="48">
        <f t="shared" si="30"/>
        <v>1.4415416909031133</v>
      </c>
      <c r="AA105" s="48">
        <f t="shared" si="31"/>
        <v>31.318681318681318</v>
      </c>
      <c r="AB105" s="48">
        <f t="shared" si="32"/>
        <v>8.9021521964543133</v>
      </c>
      <c r="AC105" s="48">
        <f t="shared" si="33"/>
        <v>8.8768619913507489</v>
      </c>
      <c r="AD105" s="48">
        <f t="shared" si="34"/>
        <v>39.488636363636367</v>
      </c>
      <c r="AE105" s="48">
        <f t="shared" si="35"/>
        <v>26.136363636363637</v>
      </c>
      <c r="AF105" s="48">
        <f t="shared" si="36"/>
        <v>12.417490705849625</v>
      </c>
      <c r="AG105" s="48">
        <f t="shared" si="37"/>
        <v>9.5344073240433982</v>
      </c>
      <c r="AH105" s="48">
        <f t="shared" si="38"/>
        <v>-0.65754533269264814</v>
      </c>
      <c r="AI105" s="48">
        <f t="shared" si="39"/>
        <v>2.8409090909090908</v>
      </c>
      <c r="AJ105" s="48">
        <f t="shared" si="40"/>
        <v>8.5470085470085486</v>
      </c>
      <c r="AK105" s="48">
        <f t="shared" si="41"/>
        <v>2.8490028490028489</v>
      </c>
      <c r="AL105" s="48">
        <f t="shared" si="25"/>
        <v>5.6818181818181817</v>
      </c>
      <c r="AM105" s="49">
        <f t="shared" si="42"/>
        <v>3.7935307655345083</v>
      </c>
      <c r="AN105" s="49">
        <f t="shared" si="43"/>
        <v>6.0443590197516501</v>
      </c>
      <c r="AO105" s="48">
        <f t="shared" si="44"/>
        <v>-2.2508282542171414</v>
      </c>
      <c r="AP105" s="48">
        <f t="shared" si="45"/>
        <v>-2.9083735869097902</v>
      </c>
    </row>
    <row r="106" spans="1:42" s="36" customFormat="1" x14ac:dyDescent="0.2">
      <c r="A106" s="37" t="s">
        <v>148</v>
      </c>
      <c r="B106" s="46">
        <v>50978</v>
      </c>
      <c r="C106" s="46">
        <v>25647</v>
      </c>
      <c r="D106" s="39">
        <v>229</v>
      </c>
      <c r="E106" s="39">
        <v>28</v>
      </c>
      <c r="F106" s="39">
        <v>743</v>
      </c>
      <c r="G106" s="39">
        <v>0</v>
      </c>
      <c r="H106" s="39">
        <f t="shared" ref="H106:H170" si="46">SUM(F106:G106)</f>
        <v>743</v>
      </c>
      <c r="I106" s="39">
        <v>635</v>
      </c>
      <c r="J106" s="39">
        <v>64</v>
      </c>
      <c r="K106" s="39">
        <v>148</v>
      </c>
      <c r="L106" s="39">
        <v>72</v>
      </c>
      <c r="M106" s="39">
        <f t="shared" si="26"/>
        <v>891</v>
      </c>
      <c r="N106" s="39">
        <v>396</v>
      </c>
      <c r="O106" s="39">
        <v>5</v>
      </c>
      <c r="P106" s="39">
        <v>5</v>
      </c>
      <c r="Q106" s="39">
        <v>5</v>
      </c>
      <c r="R106" s="39">
        <f t="shared" si="27"/>
        <v>347</v>
      </c>
      <c r="S106" s="34">
        <v>211</v>
      </c>
      <c r="T106" s="41">
        <v>262</v>
      </c>
      <c r="U106" s="39">
        <v>-51</v>
      </c>
      <c r="V106" s="39">
        <f t="shared" si="28"/>
        <v>296</v>
      </c>
      <c r="W106" s="45">
        <v>51101</v>
      </c>
      <c r="X106" s="45">
        <v>25710</v>
      </c>
      <c r="Y106" s="48">
        <f t="shared" si="29"/>
        <v>4.4921338616658169</v>
      </c>
      <c r="Z106" s="48">
        <f t="shared" si="30"/>
        <v>0.54925654203774177</v>
      </c>
      <c r="AA106" s="48">
        <f t="shared" si="31"/>
        <v>12.22707423580786</v>
      </c>
      <c r="AB106" s="48">
        <f t="shared" si="32"/>
        <v>14.574914669072934</v>
      </c>
      <c r="AC106" s="48">
        <f t="shared" si="33"/>
        <v>14.574914669072934</v>
      </c>
      <c r="AD106" s="48">
        <f t="shared" si="34"/>
        <v>19.919246298788696</v>
      </c>
      <c r="AE106" s="48">
        <f t="shared" si="35"/>
        <v>9.690444145356663</v>
      </c>
      <c r="AF106" s="48">
        <f t="shared" si="36"/>
        <v>17.478127819843856</v>
      </c>
      <c r="AG106" s="48">
        <f t="shared" si="37"/>
        <v>7.768056808819491</v>
      </c>
      <c r="AH106" s="48">
        <f t="shared" si="38"/>
        <v>6.8068578602534426</v>
      </c>
      <c r="AI106" s="48">
        <f t="shared" si="39"/>
        <v>0</v>
      </c>
      <c r="AJ106" s="48">
        <f t="shared" si="40"/>
        <v>6.7294751009421265</v>
      </c>
      <c r="AK106" s="48">
        <f t="shared" si="41"/>
        <v>6.7294751009421265</v>
      </c>
      <c r="AL106" s="48">
        <f t="shared" ref="AL106:AL169" si="47">(G106+Q106)/(F106+G106)*1000</f>
        <v>6.7294751009421265</v>
      </c>
      <c r="AM106" s="49">
        <f t="shared" si="42"/>
        <v>4.1390403703558398</v>
      </c>
      <c r="AN106" s="49">
        <f t="shared" si="43"/>
        <v>5.1394719290674402</v>
      </c>
      <c r="AO106" s="48">
        <f t="shared" si="44"/>
        <v>-1.0004315587116011</v>
      </c>
      <c r="AP106" s="48">
        <f t="shared" si="45"/>
        <v>5.8064263015418414</v>
      </c>
    </row>
    <row r="107" spans="1:42" s="36" customFormat="1" x14ac:dyDescent="0.2">
      <c r="A107" s="37" t="s">
        <v>149</v>
      </c>
      <c r="B107" s="46">
        <v>20981</v>
      </c>
      <c r="C107" s="46">
        <v>10549</v>
      </c>
      <c r="D107" s="39">
        <v>98</v>
      </c>
      <c r="E107" s="39">
        <v>29</v>
      </c>
      <c r="F107" s="39">
        <v>201</v>
      </c>
      <c r="G107" s="39">
        <v>1</v>
      </c>
      <c r="H107" s="39">
        <f t="shared" si="46"/>
        <v>202</v>
      </c>
      <c r="I107" s="39">
        <v>183</v>
      </c>
      <c r="J107" s="39">
        <v>7</v>
      </c>
      <c r="K107" s="39">
        <v>58</v>
      </c>
      <c r="L107" s="39">
        <v>29</v>
      </c>
      <c r="M107" s="39">
        <f t="shared" si="26"/>
        <v>260</v>
      </c>
      <c r="N107" s="39">
        <v>170</v>
      </c>
      <c r="O107" s="39">
        <v>2</v>
      </c>
      <c r="P107" s="39">
        <v>1</v>
      </c>
      <c r="Q107" s="39">
        <v>1</v>
      </c>
      <c r="R107" s="39">
        <f t="shared" si="27"/>
        <v>31</v>
      </c>
      <c r="S107" s="34">
        <v>95</v>
      </c>
      <c r="T107" s="41">
        <v>196</v>
      </c>
      <c r="U107" s="39">
        <v>-101</v>
      </c>
      <c r="V107" s="39">
        <f t="shared" si="28"/>
        <v>-70</v>
      </c>
      <c r="W107" s="45">
        <v>20943</v>
      </c>
      <c r="X107" s="45">
        <v>10531</v>
      </c>
      <c r="Y107" s="48">
        <f t="shared" si="29"/>
        <v>4.6708927124541253</v>
      </c>
      <c r="Z107" s="48">
        <f t="shared" si="30"/>
        <v>1.382202945522139</v>
      </c>
      <c r="AA107" s="48">
        <f t="shared" si="31"/>
        <v>29.591836734693878</v>
      </c>
      <c r="AB107" s="48">
        <f t="shared" si="32"/>
        <v>9.627758448119728</v>
      </c>
      <c r="AC107" s="48">
        <f t="shared" si="33"/>
        <v>9.5800962775844809</v>
      </c>
      <c r="AD107" s="48">
        <f t="shared" si="34"/>
        <v>28.71287128712871</v>
      </c>
      <c r="AE107" s="48">
        <f t="shared" si="35"/>
        <v>14.356435643564355</v>
      </c>
      <c r="AF107" s="48">
        <f t="shared" si="36"/>
        <v>12.392164339164005</v>
      </c>
      <c r="AG107" s="48">
        <f t="shared" si="37"/>
        <v>8.1025689909918501</v>
      </c>
      <c r="AH107" s="48">
        <f t="shared" si="38"/>
        <v>1.4775272865926314</v>
      </c>
      <c r="AI107" s="48">
        <f t="shared" si="39"/>
        <v>4.9504950495049505</v>
      </c>
      <c r="AJ107" s="48">
        <f t="shared" si="40"/>
        <v>9.9502487562189046</v>
      </c>
      <c r="AK107" s="48">
        <f t="shared" si="41"/>
        <v>4.9751243781094523</v>
      </c>
      <c r="AL107" s="48">
        <f t="shared" si="47"/>
        <v>9.9009900990099009</v>
      </c>
      <c r="AM107" s="49">
        <f t="shared" si="42"/>
        <v>4.5279062008483866</v>
      </c>
      <c r="AN107" s="49">
        <f t="shared" si="43"/>
        <v>9.3417854249082506</v>
      </c>
      <c r="AO107" s="48">
        <f t="shared" si="44"/>
        <v>-4.813879224059864</v>
      </c>
      <c r="AP107" s="48">
        <f t="shared" si="45"/>
        <v>-3.3363519374672324</v>
      </c>
    </row>
    <row r="108" spans="1:42" s="36" customFormat="1" x14ac:dyDescent="0.2">
      <c r="A108" s="37" t="s">
        <v>150</v>
      </c>
      <c r="B108" s="46">
        <v>33536</v>
      </c>
      <c r="C108" s="46">
        <v>17144</v>
      </c>
      <c r="D108" s="39">
        <v>152</v>
      </c>
      <c r="E108" s="39">
        <v>29</v>
      </c>
      <c r="F108" s="39">
        <v>364</v>
      </c>
      <c r="G108" s="39">
        <v>0</v>
      </c>
      <c r="H108" s="39">
        <f t="shared" si="46"/>
        <v>364</v>
      </c>
      <c r="I108" s="39">
        <v>325</v>
      </c>
      <c r="J108" s="39">
        <v>29</v>
      </c>
      <c r="K108" s="39">
        <v>96</v>
      </c>
      <c r="L108" s="39">
        <v>59</v>
      </c>
      <c r="M108" s="39">
        <f t="shared" si="26"/>
        <v>460</v>
      </c>
      <c r="N108" s="39">
        <v>285</v>
      </c>
      <c r="O108" s="39">
        <v>4</v>
      </c>
      <c r="P108" s="39">
        <v>4</v>
      </c>
      <c r="Q108" s="39">
        <v>4</v>
      </c>
      <c r="R108" s="39">
        <f t="shared" si="27"/>
        <v>79</v>
      </c>
      <c r="S108" s="34">
        <v>201</v>
      </c>
      <c r="T108" s="41">
        <v>278</v>
      </c>
      <c r="U108" s="39">
        <v>-77</v>
      </c>
      <c r="V108" s="39">
        <f t="shared" si="28"/>
        <v>2</v>
      </c>
      <c r="W108" s="45">
        <v>33497</v>
      </c>
      <c r="X108" s="45">
        <v>17104</v>
      </c>
      <c r="Y108" s="48">
        <f t="shared" si="29"/>
        <v>4.5324427480916025</v>
      </c>
      <c r="Z108" s="48">
        <f t="shared" si="30"/>
        <v>0.8647423664122138</v>
      </c>
      <c r="AA108" s="48">
        <f t="shared" si="31"/>
        <v>19.078947368421055</v>
      </c>
      <c r="AB108" s="48">
        <f t="shared" si="32"/>
        <v>10.854007633587788</v>
      </c>
      <c r="AC108" s="48">
        <f t="shared" si="33"/>
        <v>10.854007633587788</v>
      </c>
      <c r="AD108" s="48">
        <f t="shared" si="34"/>
        <v>26.373626373626376</v>
      </c>
      <c r="AE108" s="48">
        <f t="shared" si="35"/>
        <v>16.208791208791208</v>
      </c>
      <c r="AF108" s="48">
        <f t="shared" si="36"/>
        <v>13.716603053435115</v>
      </c>
      <c r="AG108" s="48">
        <f t="shared" si="37"/>
        <v>8.4983301526717554</v>
      </c>
      <c r="AH108" s="48">
        <f t="shared" si="38"/>
        <v>2.3556774809160306</v>
      </c>
      <c r="AI108" s="48">
        <f t="shared" si="39"/>
        <v>0</v>
      </c>
      <c r="AJ108" s="48">
        <f t="shared" si="40"/>
        <v>10.989010989010989</v>
      </c>
      <c r="AK108" s="48">
        <f t="shared" si="41"/>
        <v>10.989010989010989</v>
      </c>
      <c r="AL108" s="48">
        <f t="shared" si="47"/>
        <v>10.989010989010989</v>
      </c>
      <c r="AM108" s="49">
        <f t="shared" si="42"/>
        <v>5.9935591603053435</v>
      </c>
      <c r="AN108" s="49">
        <f t="shared" si="43"/>
        <v>8.289599236641223</v>
      </c>
      <c r="AO108" s="48">
        <f t="shared" si="44"/>
        <v>-2.2960400763358777</v>
      </c>
      <c r="AP108" s="48">
        <f t="shared" si="45"/>
        <v>5.9637404580152667E-2</v>
      </c>
    </row>
    <row r="109" spans="1:42" s="36" customFormat="1" x14ac:dyDescent="0.2">
      <c r="A109" s="37" t="s">
        <v>151</v>
      </c>
      <c r="B109" s="46">
        <v>76755</v>
      </c>
      <c r="C109" s="46">
        <v>38842</v>
      </c>
      <c r="D109" s="39">
        <v>429</v>
      </c>
      <c r="E109" s="39">
        <v>88</v>
      </c>
      <c r="F109" s="39">
        <v>999</v>
      </c>
      <c r="G109" s="39">
        <v>1</v>
      </c>
      <c r="H109" s="39">
        <f t="shared" si="46"/>
        <v>1000</v>
      </c>
      <c r="I109" s="39">
        <v>751</v>
      </c>
      <c r="J109" s="39">
        <v>105</v>
      </c>
      <c r="K109" s="39">
        <v>320</v>
      </c>
      <c r="L109" s="39">
        <v>254</v>
      </c>
      <c r="M109" s="39">
        <f t="shared" si="26"/>
        <v>1320</v>
      </c>
      <c r="N109" s="39">
        <v>685</v>
      </c>
      <c r="O109" s="39">
        <v>9</v>
      </c>
      <c r="P109" s="39">
        <v>6</v>
      </c>
      <c r="Q109" s="39">
        <v>5</v>
      </c>
      <c r="R109" s="39">
        <f t="shared" si="27"/>
        <v>314</v>
      </c>
      <c r="S109" s="34">
        <v>346</v>
      </c>
      <c r="T109" s="41">
        <v>473</v>
      </c>
      <c r="U109" s="39">
        <v>-127</v>
      </c>
      <c r="V109" s="39">
        <f t="shared" si="28"/>
        <v>187</v>
      </c>
      <c r="W109" s="45">
        <v>76839</v>
      </c>
      <c r="X109" s="45">
        <v>38898</v>
      </c>
      <c r="Y109" s="48">
        <f t="shared" si="29"/>
        <v>5.5892124291577101</v>
      </c>
      <c r="Z109" s="48">
        <f t="shared" si="30"/>
        <v>1.1465051136733764</v>
      </c>
      <c r="AA109" s="48">
        <f t="shared" si="31"/>
        <v>20.512820512820511</v>
      </c>
      <c r="AB109" s="48">
        <f t="shared" si="32"/>
        <v>13.028467200833822</v>
      </c>
      <c r="AC109" s="48">
        <f t="shared" si="33"/>
        <v>13.015438733632989</v>
      </c>
      <c r="AD109" s="48">
        <f t="shared" si="34"/>
        <v>32</v>
      </c>
      <c r="AE109" s="48">
        <f t="shared" si="35"/>
        <v>25.4</v>
      </c>
      <c r="AF109" s="48">
        <f t="shared" si="36"/>
        <v>17.197576705100644</v>
      </c>
      <c r="AG109" s="48">
        <f t="shared" si="37"/>
        <v>8.924500032571169</v>
      </c>
      <c r="AH109" s="48">
        <f t="shared" si="38"/>
        <v>4.0909387010618206</v>
      </c>
      <c r="AI109" s="48">
        <f t="shared" si="39"/>
        <v>1</v>
      </c>
      <c r="AJ109" s="48">
        <f t="shared" si="40"/>
        <v>9.0090090090090094</v>
      </c>
      <c r="AK109" s="48">
        <f t="shared" si="41"/>
        <v>6.0060060060060056</v>
      </c>
      <c r="AL109" s="48">
        <f t="shared" si="47"/>
        <v>6</v>
      </c>
      <c r="AM109" s="49">
        <f t="shared" si="42"/>
        <v>4.5078496514885025</v>
      </c>
      <c r="AN109" s="49">
        <f t="shared" si="43"/>
        <v>6.1624649859943972</v>
      </c>
      <c r="AO109" s="48">
        <f t="shared" si="44"/>
        <v>-1.6546153345058954</v>
      </c>
      <c r="AP109" s="48">
        <f t="shared" si="45"/>
        <v>2.4363233665559245</v>
      </c>
    </row>
    <row r="110" spans="1:42" s="36" customFormat="1" x14ac:dyDescent="0.2">
      <c r="A110" s="37" t="s">
        <v>152</v>
      </c>
      <c r="B110" s="46">
        <v>30793</v>
      </c>
      <c r="C110" s="46">
        <v>15649</v>
      </c>
      <c r="D110" s="39">
        <v>152</v>
      </c>
      <c r="E110" s="39">
        <v>40</v>
      </c>
      <c r="F110" s="39">
        <v>382</v>
      </c>
      <c r="G110" s="39">
        <v>2</v>
      </c>
      <c r="H110" s="39">
        <f t="shared" si="46"/>
        <v>384</v>
      </c>
      <c r="I110" s="39">
        <v>245</v>
      </c>
      <c r="J110" s="39">
        <v>39</v>
      </c>
      <c r="K110" s="39">
        <v>143</v>
      </c>
      <c r="L110" s="39">
        <v>118</v>
      </c>
      <c r="M110" s="39">
        <f t="shared" si="26"/>
        <v>527</v>
      </c>
      <c r="N110" s="39">
        <v>306</v>
      </c>
      <c r="O110" s="39">
        <v>5</v>
      </c>
      <c r="P110" s="39">
        <v>5</v>
      </c>
      <c r="Q110" s="39">
        <v>5</v>
      </c>
      <c r="R110" s="39">
        <f t="shared" si="27"/>
        <v>76</v>
      </c>
      <c r="S110" s="34">
        <v>233</v>
      </c>
      <c r="T110" s="41">
        <v>276</v>
      </c>
      <c r="U110" s="39">
        <v>-43</v>
      </c>
      <c r="V110" s="39">
        <f t="shared" si="28"/>
        <v>33</v>
      </c>
      <c r="W110" s="45">
        <v>30863</v>
      </c>
      <c r="X110" s="45">
        <v>15672</v>
      </c>
      <c r="Y110" s="48">
        <f t="shared" si="29"/>
        <v>4.9361867957003209</v>
      </c>
      <c r="Z110" s="48">
        <f t="shared" si="30"/>
        <v>1.2989965251842952</v>
      </c>
      <c r="AA110" s="48">
        <f t="shared" si="31"/>
        <v>26.315789473684209</v>
      </c>
      <c r="AB110" s="48">
        <f t="shared" si="32"/>
        <v>12.470366641769234</v>
      </c>
      <c r="AC110" s="48">
        <f t="shared" si="33"/>
        <v>12.405416815510018</v>
      </c>
      <c r="AD110" s="48">
        <f t="shared" si="34"/>
        <v>37.239583333333329</v>
      </c>
      <c r="AE110" s="48">
        <f t="shared" si="35"/>
        <v>30.729166666666668</v>
      </c>
      <c r="AF110" s="48">
        <f t="shared" si="36"/>
        <v>17.114279219303089</v>
      </c>
      <c r="AG110" s="48">
        <f t="shared" si="37"/>
        <v>9.9373234176598579</v>
      </c>
      <c r="AH110" s="48">
        <f t="shared" si="38"/>
        <v>2.4680933978501605</v>
      </c>
      <c r="AI110" s="48">
        <f t="shared" si="39"/>
        <v>5.208333333333333</v>
      </c>
      <c r="AJ110" s="48">
        <f t="shared" si="40"/>
        <v>13.089005235602095</v>
      </c>
      <c r="AK110" s="48">
        <f t="shared" si="41"/>
        <v>13.089005235602095</v>
      </c>
      <c r="AL110" s="48">
        <f t="shared" si="47"/>
        <v>18.229166666666668</v>
      </c>
      <c r="AM110" s="49">
        <f t="shared" si="42"/>
        <v>7.5666547591985189</v>
      </c>
      <c r="AN110" s="49">
        <f t="shared" si="43"/>
        <v>8.9630760237716363</v>
      </c>
      <c r="AO110" s="48">
        <f t="shared" si="44"/>
        <v>-1.3964212645731173</v>
      </c>
      <c r="AP110" s="48">
        <f t="shared" si="45"/>
        <v>1.0716721332770436</v>
      </c>
    </row>
    <row r="111" spans="1:42" s="36" customFormat="1" x14ac:dyDescent="0.2">
      <c r="A111" s="37" t="s">
        <v>153</v>
      </c>
      <c r="B111" s="46">
        <v>68345</v>
      </c>
      <c r="C111" s="46">
        <v>36110</v>
      </c>
      <c r="D111" s="39">
        <v>332</v>
      </c>
      <c r="E111" s="39">
        <v>163</v>
      </c>
      <c r="F111" s="39">
        <v>641</v>
      </c>
      <c r="G111" s="39">
        <v>2</v>
      </c>
      <c r="H111" s="39">
        <f t="shared" si="46"/>
        <v>643</v>
      </c>
      <c r="I111" s="39">
        <v>497</v>
      </c>
      <c r="J111" s="39">
        <v>48</v>
      </c>
      <c r="K111" s="39">
        <v>358</v>
      </c>
      <c r="L111" s="39">
        <v>295</v>
      </c>
      <c r="M111" s="39">
        <f t="shared" si="26"/>
        <v>1001</v>
      </c>
      <c r="N111" s="39">
        <v>622</v>
      </c>
      <c r="O111" s="39">
        <v>4</v>
      </c>
      <c r="P111" s="39">
        <v>3</v>
      </c>
      <c r="Q111" s="39">
        <v>3</v>
      </c>
      <c r="R111" s="39">
        <f t="shared" si="27"/>
        <v>19</v>
      </c>
      <c r="S111" s="34">
        <v>1707</v>
      </c>
      <c r="T111" s="41">
        <v>1707</v>
      </c>
      <c r="U111" s="39">
        <v>0</v>
      </c>
      <c r="V111" s="39">
        <f t="shared" si="28"/>
        <v>19</v>
      </c>
      <c r="W111" s="45">
        <v>68295</v>
      </c>
      <c r="X111" s="45">
        <v>36111</v>
      </c>
      <c r="Y111" s="48">
        <f t="shared" si="29"/>
        <v>4.8577072207184138</v>
      </c>
      <c r="Z111" s="48">
        <f t="shared" si="30"/>
        <v>2.384958665593679</v>
      </c>
      <c r="AA111" s="48">
        <f t="shared" si="31"/>
        <v>49.096385542168676</v>
      </c>
      <c r="AB111" s="48">
        <f t="shared" si="32"/>
        <v>9.4081498280781339</v>
      </c>
      <c r="AC111" s="48">
        <f t="shared" si="33"/>
        <v>9.3788865315677814</v>
      </c>
      <c r="AD111" s="48">
        <f t="shared" si="34"/>
        <v>55.676516329704505</v>
      </c>
      <c r="AE111" s="48">
        <f t="shared" si="35"/>
        <v>45.878693623639194</v>
      </c>
      <c r="AF111" s="48">
        <f t="shared" si="36"/>
        <v>14.646279903431122</v>
      </c>
      <c r="AG111" s="48">
        <f t="shared" si="37"/>
        <v>9.1008852147194386</v>
      </c>
      <c r="AH111" s="48">
        <f t="shared" si="38"/>
        <v>0.27800131684834295</v>
      </c>
      <c r="AI111" s="48">
        <f t="shared" si="39"/>
        <v>3.1104199066874028</v>
      </c>
      <c r="AJ111" s="48">
        <f t="shared" si="40"/>
        <v>6.2402496099843994</v>
      </c>
      <c r="AK111" s="48">
        <f t="shared" si="41"/>
        <v>4.6801872074882995</v>
      </c>
      <c r="AL111" s="48">
        <f t="shared" si="47"/>
        <v>7.7760497667185078</v>
      </c>
      <c r="AM111" s="49">
        <f t="shared" si="42"/>
        <v>24.97622357158534</v>
      </c>
      <c r="AN111" s="49">
        <f t="shared" si="43"/>
        <v>24.97622357158534</v>
      </c>
      <c r="AO111" s="48">
        <f t="shared" si="44"/>
        <v>0</v>
      </c>
      <c r="AP111" s="48">
        <f t="shared" si="45"/>
        <v>0.27800131684834295</v>
      </c>
    </row>
    <row r="112" spans="1:42" s="36" customFormat="1" x14ac:dyDescent="0.2">
      <c r="A112" s="37" t="s">
        <v>154</v>
      </c>
      <c r="B112" s="46">
        <v>79930</v>
      </c>
      <c r="C112" s="46">
        <v>41481</v>
      </c>
      <c r="D112" s="39">
        <v>301</v>
      </c>
      <c r="E112" s="39">
        <v>172</v>
      </c>
      <c r="F112" s="39">
        <v>772</v>
      </c>
      <c r="G112" s="39">
        <v>7</v>
      </c>
      <c r="H112" s="39">
        <f t="shared" si="46"/>
        <v>779</v>
      </c>
      <c r="I112" s="39">
        <v>518</v>
      </c>
      <c r="J112" s="39">
        <v>90</v>
      </c>
      <c r="K112" s="39">
        <v>478</v>
      </c>
      <c r="L112" s="39">
        <v>404</v>
      </c>
      <c r="M112" s="39">
        <f t="shared" si="26"/>
        <v>1257</v>
      </c>
      <c r="N112" s="39">
        <v>517</v>
      </c>
      <c r="O112" s="39">
        <v>11</v>
      </c>
      <c r="P112" s="39">
        <v>7</v>
      </c>
      <c r="Q112" s="39">
        <v>5</v>
      </c>
      <c r="R112" s="39">
        <f t="shared" si="27"/>
        <v>255</v>
      </c>
      <c r="S112" s="34">
        <v>1533</v>
      </c>
      <c r="T112" s="41">
        <v>2035</v>
      </c>
      <c r="U112" s="39">
        <v>-502</v>
      </c>
      <c r="V112" s="39">
        <f t="shared" si="28"/>
        <v>-247</v>
      </c>
      <c r="W112" s="45">
        <v>79711</v>
      </c>
      <c r="X112" s="45">
        <v>41349</v>
      </c>
      <c r="Y112" s="48">
        <f t="shared" si="29"/>
        <v>3.7657950706868513</v>
      </c>
      <c r="Z112" s="48">
        <f t="shared" si="30"/>
        <v>2.1518828975353435</v>
      </c>
      <c r="AA112" s="48">
        <f t="shared" si="31"/>
        <v>57.142857142857139</v>
      </c>
      <c r="AB112" s="48">
        <f t="shared" si="32"/>
        <v>9.7460277743025152</v>
      </c>
      <c r="AC112" s="48">
        <f t="shared" si="33"/>
        <v>9.6584511447516572</v>
      </c>
      <c r="AD112" s="48">
        <f t="shared" si="34"/>
        <v>61.360718870346595</v>
      </c>
      <c r="AE112" s="48">
        <f t="shared" si="35"/>
        <v>51.861360718870344</v>
      </c>
      <c r="AF112" s="48">
        <f t="shared" si="36"/>
        <v>15.72626047791818</v>
      </c>
      <c r="AG112" s="48">
        <f t="shared" si="37"/>
        <v>6.4681596396847238</v>
      </c>
      <c r="AH112" s="48">
        <f t="shared" si="38"/>
        <v>3.1902915050669338</v>
      </c>
      <c r="AI112" s="48">
        <f t="shared" si="39"/>
        <v>8.9858793324775359</v>
      </c>
      <c r="AJ112" s="48">
        <f t="shared" si="40"/>
        <v>14.248704663212436</v>
      </c>
      <c r="AK112" s="48">
        <f t="shared" si="41"/>
        <v>9.0673575129533663</v>
      </c>
      <c r="AL112" s="48">
        <f t="shared" si="47"/>
        <v>15.404364569961489</v>
      </c>
      <c r="AM112" s="49">
        <f t="shared" si="42"/>
        <v>19.179281871637681</v>
      </c>
      <c r="AN112" s="49">
        <f t="shared" si="43"/>
        <v>25.459777305141998</v>
      </c>
      <c r="AO112" s="48">
        <f t="shared" si="44"/>
        <v>-6.2804954335043162</v>
      </c>
      <c r="AP112" s="48">
        <f t="shared" si="45"/>
        <v>-3.0902039284373828</v>
      </c>
    </row>
    <row r="113" spans="1:42" s="36" customFormat="1" x14ac:dyDescent="0.2">
      <c r="A113" s="37" t="s">
        <v>155</v>
      </c>
      <c r="B113" s="46">
        <v>30604</v>
      </c>
      <c r="C113" s="46">
        <v>15730</v>
      </c>
      <c r="D113" s="39">
        <v>176</v>
      </c>
      <c r="E113" s="39">
        <v>80</v>
      </c>
      <c r="F113" s="39">
        <v>303</v>
      </c>
      <c r="G113" s="39">
        <v>2</v>
      </c>
      <c r="H113" s="39">
        <f t="shared" si="46"/>
        <v>305</v>
      </c>
      <c r="I113" s="39">
        <v>217</v>
      </c>
      <c r="J113" s="39">
        <v>18</v>
      </c>
      <c r="K113" s="39">
        <v>169</v>
      </c>
      <c r="L113" s="39">
        <v>142</v>
      </c>
      <c r="M113" s="39">
        <f t="shared" si="26"/>
        <v>474</v>
      </c>
      <c r="N113" s="39">
        <v>138</v>
      </c>
      <c r="O113" s="39">
        <v>1</v>
      </c>
      <c r="P113" s="39">
        <v>1</v>
      </c>
      <c r="Q113" s="39">
        <v>1</v>
      </c>
      <c r="R113" s="39">
        <f t="shared" si="27"/>
        <v>165</v>
      </c>
      <c r="S113" s="34">
        <v>747</v>
      </c>
      <c r="T113" s="41">
        <v>1049</v>
      </c>
      <c r="U113" s="39">
        <v>-302</v>
      </c>
      <c r="V113" s="39">
        <f t="shared" si="28"/>
        <v>-137</v>
      </c>
      <c r="W113" s="45">
        <v>30543</v>
      </c>
      <c r="X113" s="45">
        <v>15696</v>
      </c>
      <c r="Y113" s="48">
        <f t="shared" si="29"/>
        <v>5.7508822376159978</v>
      </c>
      <c r="Z113" s="48">
        <f t="shared" si="30"/>
        <v>2.6140373807345445</v>
      </c>
      <c r="AA113" s="48">
        <f t="shared" si="31"/>
        <v>45.454545454545453</v>
      </c>
      <c r="AB113" s="48">
        <f t="shared" si="32"/>
        <v>9.966017514050451</v>
      </c>
      <c r="AC113" s="48">
        <f t="shared" si="33"/>
        <v>9.9006665795320874</v>
      </c>
      <c r="AD113" s="48">
        <f t="shared" si="34"/>
        <v>55.409836065573771</v>
      </c>
      <c r="AE113" s="48">
        <f t="shared" si="35"/>
        <v>46.557377049180324</v>
      </c>
      <c r="AF113" s="48">
        <f t="shared" si="36"/>
        <v>15.488171480852175</v>
      </c>
      <c r="AG113" s="48">
        <f t="shared" si="37"/>
        <v>4.5092144817670894</v>
      </c>
      <c r="AH113" s="48">
        <f t="shared" si="38"/>
        <v>5.391452097764998</v>
      </c>
      <c r="AI113" s="48">
        <f t="shared" si="39"/>
        <v>6.557377049180328</v>
      </c>
      <c r="AJ113" s="48">
        <f t="shared" si="40"/>
        <v>3.3003300330033003</v>
      </c>
      <c r="AK113" s="48">
        <f t="shared" si="41"/>
        <v>3.3003300330033003</v>
      </c>
      <c r="AL113" s="48">
        <f t="shared" si="47"/>
        <v>9.8360655737704921</v>
      </c>
      <c r="AM113" s="49">
        <f t="shared" si="42"/>
        <v>24.408574042608809</v>
      </c>
      <c r="AN113" s="49">
        <f t="shared" si="43"/>
        <v>34.276565154881716</v>
      </c>
      <c r="AO113" s="48">
        <f t="shared" si="44"/>
        <v>-9.8679911122729056</v>
      </c>
      <c r="AP113" s="48">
        <f t="shared" si="45"/>
        <v>-4.4765390145079076</v>
      </c>
    </row>
    <row r="114" spans="1:42" s="36" customFormat="1" x14ac:dyDescent="0.2">
      <c r="A114" s="37" t="s">
        <v>156</v>
      </c>
      <c r="B114" s="46">
        <v>56954</v>
      </c>
      <c r="C114" s="46">
        <v>29873</v>
      </c>
      <c r="D114" s="39">
        <v>386</v>
      </c>
      <c r="E114" s="39">
        <v>145</v>
      </c>
      <c r="F114" s="39">
        <v>523</v>
      </c>
      <c r="G114" s="39">
        <v>2</v>
      </c>
      <c r="H114" s="39">
        <f t="shared" si="46"/>
        <v>525</v>
      </c>
      <c r="I114" s="39">
        <v>412</v>
      </c>
      <c r="J114" s="39">
        <v>38</v>
      </c>
      <c r="K114" s="39">
        <v>293</v>
      </c>
      <c r="L114" s="39">
        <v>240</v>
      </c>
      <c r="M114" s="39">
        <f t="shared" si="26"/>
        <v>818</v>
      </c>
      <c r="N114" s="39">
        <v>694</v>
      </c>
      <c r="O114" s="39">
        <v>3</v>
      </c>
      <c r="P114" s="39">
        <v>3</v>
      </c>
      <c r="Q114" s="39">
        <v>2</v>
      </c>
      <c r="R114" s="39">
        <f t="shared" si="27"/>
        <v>-171</v>
      </c>
      <c r="S114" s="34">
        <v>1641</v>
      </c>
      <c r="T114" s="41">
        <v>1632</v>
      </c>
      <c r="U114" s="39">
        <v>9</v>
      </c>
      <c r="V114" s="39">
        <f t="shared" si="28"/>
        <v>-162</v>
      </c>
      <c r="W114" s="45">
        <v>56960</v>
      </c>
      <c r="X114" s="45">
        <v>29931</v>
      </c>
      <c r="Y114" s="48">
        <f t="shared" si="29"/>
        <v>6.7773993047020404</v>
      </c>
      <c r="Z114" s="48">
        <f t="shared" si="30"/>
        <v>2.5459142465849633</v>
      </c>
      <c r="AA114" s="48">
        <f t="shared" si="31"/>
        <v>37.564766839378237</v>
      </c>
      <c r="AB114" s="48">
        <f t="shared" si="32"/>
        <v>9.2179653755662461</v>
      </c>
      <c r="AC114" s="48">
        <f t="shared" si="33"/>
        <v>9.1828493169926606</v>
      </c>
      <c r="AD114" s="48">
        <f t="shared" si="34"/>
        <v>55.80952380952381</v>
      </c>
      <c r="AE114" s="48">
        <f t="shared" si="35"/>
        <v>45.714285714285715</v>
      </c>
      <c r="AF114" s="48">
        <f t="shared" si="36"/>
        <v>14.362467956596552</v>
      </c>
      <c r="AG114" s="48">
        <f t="shared" si="37"/>
        <v>12.185272325034237</v>
      </c>
      <c r="AH114" s="48">
        <f t="shared" si="38"/>
        <v>-3.0024230080415775</v>
      </c>
      <c r="AI114" s="48">
        <f t="shared" si="39"/>
        <v>3.8095238095238093</v>
      </c>
      <c r="AJ114" s="48">
        <f t="shared" si="40"/>
        <v>5.7361376673040159</v>
      </c>
      <c r="AK114" s="48">
        <f t="shared" si="41"/>
        <v>5.7361376673040159</v>
      </c>
      <c r="AL114" s="48">
        <f t="shared" si="47"/>
        <v>7.6190476190476186</v>
      </c>
      <c r="AM114" s="49">
        <f t="shared" si="42"/>
        <v>28.812726059627067</v>
      </c>
      <c r="AN114" s="49">
        <f t="shared" si="43"/>
        <v>28.654703796045929</v>
      </c>
      <c r="AO114" s="48">
        <f t="shared" si="44"/>
        <v>0.15802226358113566</v>
      </c>
      <c r="AP114" s="48">
        <f t="shared" si="45"/>
        <v>-2.8444007444604416</v>
      </c>
    </row>
    <row r="115" spans="1:42" s="36" customFormat="1" x14ac:dyDescent="0.2">
      <c r="A115" s="37" t="s">
        <v>157</v>
      </c>
      <c r="B115" s="46">
        <v>107909</v>
      </c>
      <c r="C115" s="46">
        <v>54424</v>
      </c>
      <c r="D115" s="39">
        <v>460</v>
      </c>
      <c r="E115" s="39">
        <v>144</v>
      </c>
      <c r="F115" s="39">
        <v>1435</v>
      </c>
      <c r="G115" s="39">
        <v>9</v>
      </c>
      <c r="H115" s="39">
        <f t="shared" si="46"/>
        <v>1444</v>
      </c>
      <c r="I115" s="39">
        <v>983</v>
      </c>
      <c r="J115" s="39">
        <v>171</v>
      </c>
      <c r="K115" s="39">
        <v>580</v>
      </c>
      <c r="L115" s="39">
        <v>461</v>
      </c>
      <c r="M115" s="39">
        <f t="shared" si="26"/>
        <v>2024</v>
      </c>
      <c r="N115" s="39">
        <v>1061</v>
      </c>
      <c r="O115" s="39">
        <v>24</v>
      </c>
      <c r="P115" s="39">
        <v>12</v>
      </c>
      <c r="Q115" s="39">
        <v>7</v>
      </c>
      <c r="R115" s="39">
        <f t="shared" si="27"/>
        <v>374</v>
      </c>
      <c r="S115" s="34">
        <v>1498</v>
      </c>
      <c r="T115" s="41">
        <v>838</v>
      </c>
      <c r="U115" s="39">
        <v>660</v>
      </c>
      <c r="V115" s="39">
        <f t="shared" si="28"/>
        <v>1034</v>
      </c>
      <c r="W115" s="45">
        <v>108431</v>
      </c>
      <c r="X115" s="45">
        <v>54676</v>
      </c>
      <c r="Y115" s="48">
        <f t="shared" si="29"/>
        <v>4.2628511060245202</v>
      </c>
      <c r="Z115" s="48">
        <f t="shared" si="30"/>
        <v>1.3344577375381108</v>
      </c>
      <c r="AA115" s="48">
        <f t="shared" si="31"/>
        <v>31.304347826086961</v>
      </c>
      <c r="AB115" s="48">
        <f t="shared" si="32"/>
        <v>13.381645645868279</v>
      </c>
      <c r="AC115" s="48">
        <f t="shared" si="33"/>
        <v>13.298242037272146</v>
      </c>
      <c r="AD115" s="48">
        <f t="shared" si="34"/>
        <v>40.166204986149587</v>
      </c>
      <c r="AE115" s="48">
        <f t="shared" si="35"/>
        <v>31.925207756232687</v>
      </c>
      <c r="AF115" s="48">
        <f t="shared" si="36"/>
        <v>18.756544866507891</v>
      </c>
      <c r="AG115" s="48">
        <f t="shared" si="37"/>
        <v>9.8323587467217735</v>
      </c>
      <c r="AH115" s="48">
        <f t="shared" si="38"/>
        <v>3.4658832905503711</v>
      </c>
      <c r="AI115" s="48">
        <f t="shared" si="39"/>
        <v>6.2326869806094187</v>
      </c>
      <c r="AJ115" s="48">
        <f t="shared" si="40"/>
        <v>16.724738675958189</v>
      </c>
      <c r="AK115" s="48">
        <f t="shared" si="41"/>
        <v>8.3623693379790947</v>
      </c>
      <c r="AL115" s="48">
        <f t="shared" si="47"/>
        <v>11.0803324099723</v>
      </c>
      <c r="AM115" s="49">
        <f t="shared" si="42"/>
        <v>13.882067297445071</v>
      </c>
      <c r="AN115" s="49">
        <f t="shared" si="43"/>
        <v>7.7658026670620615</v>
      </c>
      <c r="AO115" s="48">
        <f t="shared" si="44"/>
        <v>6.1162646303830073</v>
      </c>
      <c r="AP115" s="48">
        <f t="shared" si="45"/>
        <v>9.5821479209333784</v>
      </c>
    </row>
    <row r="116" spans="1:42" s="36" customFormat="1" x14ac:dyDescent="0.2">
      <c r="A116" s="37" t="s">
        <v>158</v>
      </c>
      <c r="B116" s="46">
        <v>109206</v>
      </c>
      <c r="C116" s="46">
        <v>56350</v>
      </c>
      <c r="D116" s="39">
        <v>476</v>
      </c>
      <c r="E116" s="39">
        <v>282</v>
      </c>
      <c r="F116" s="39">
        <v>1228</v>
      </c>
      <c r="G116" s="39">
        <v>7</v>
      </c>
      <c r="H116" s="39">
        <f t="shared" si="46"/>
        <v>1235</v>
      </c>
      <c r="I116" s="39">
        <v>850</v>
      </c>
      <c r="J116" s="39">
        <v>141</v>
      </c>
      <c r="K116" s="39">
        <v>503</v>
      </c>
      <c r="L116" s="39">
        <v>402</v>
      </c>
      <c r="M116" s="39">
        <f t="shared" si="26"/>
        <v>1738</v>
      </c>
      <c r="N116" s="39">
        <v>1081</v>
      </c>
      <c r="O116" s="39">
        <v>19</v>
      </c>
      <c r="P116" s="39">
        <v>9</v>
      </c>
      <c r="Q116" s="39">
        <v>6</v>
      </c>
      <c r="R116" s="39">
        <f t="shared" si="27"/>
        <v>147</v>
      </c>
      <c r="S116" s="34">
        <v>693</v>
      </c>
      <c r="T116" s="41">
        <v>808</v>
      </c>
      <c r="U116" s="39">
        <v>-115</v>
      </c>
      <c r="V116" s="39">
        <f t="shared" si="28"/>
        <v>32</v>
      </c>
      <c r="W116" s="45">
        <v>109192</v>
      </c>
      <c r="X116" s="45">
        <v>56345</v>
      </c>
      <c r="Y116" s="48">
        <f t="shared" si="29"/>
        <v>4.3587348680475433</v>
      </c>
      <c r="Z116" s="48">
        <f t="shared" si="30"/>
        <v>2.5822756991374098</v>
      </c>
      <c r="AA116" s="48">
        <f t="shared" si="31"/>
        <v>59.243697478991599</v>
      </c>
      <c r="AB116" s="48">
        <f t="shared" si="32"/>
        <v>11.308902441257805</v>
      </c>
      <c r="AC116" s="48">
        <f t="shared" si="33"/>
        <v>11.244803399080636</v>
      </c>
      <c r="AD116" s="48">
        <f t="shared" si="34"/>
        <v>40.728744939271252</v>
      </c>
      <c r="AE116" s="48">
        <f t="shared" si="35"/>
        <v>32.550607287449388</v>
      </c>
      <c r="AF116" s="48">
        <f t="shared" si="36"/>
        <v>15.914876471988716</v>
      </c>
      <c r="AG116" s="48">
        <f t="shared" si="37"/>
        <v>9.8987235133600713</v>
      </c>
      <c r="AH116" s="48">
        <f t="shared" si="38"/>
        <v>1.3460798857205649</v>
      </c>
      <c r="AI116" s="48">
        <f t="shared" si="39"/>
        <v>5.668016194331984</v>
      </c>
      <c r="AJ116" s="48">
        <f t="shared" si="40"/>
        <v>15.472312703583063</v>
      </c>
      <c r="AK116" s="48">
        <f t="shared" si="41"/>
        <v>7.328990228013029</v>
      </c>
      <c r="AL116" s="48">
        <f t="shared" si="47"/>
        <v>10.526315789473683</v>
      </c>
      <c r="AM116" s="49">
        <f t="shared" si="42"/>
        <v>6.3458051755398053</v>
      </c>
      <c r="AN116" s="49">
        <f t="shared" si="43"/>
        <v>7.3988608684504511</v>
      </c>
      <c r="AO116" s="48">
        <f t="shared" si="44"/>
        <v>-1.053055692910646</v>
      </c>
      <c r="AP116" s="48">
        <f t="shared" si="45"/>
        <v>0.29302419280991887</v>
      </c>
    </row>
    <row r="117" spans="1:42" s="36" customFormat="1" x14ac:dyDescent="0.2">
      <c r="A117" s="37" t="s">
        <v>159</v>
      </c>
      <c r="B117" s="46">
        <v>61861</v>
      </c>
      <c r="C117" s="46">
        <v>31913</v>
      </c>
      <c r="D117" s="39">
        <v>223</v>
      </c>
      <c r="E117" s="39">
        <v>198</v>
      </c>
      <c r="F117" s="39">
        <v>672</v>
      </c>
      <c r="G117" s="39">
        <v>4</v>
      </c>
      <c r="H117" s="39">
        <f t="shared" si="46"/>
        <v>676</v>
      </c>
      <c r="I117" s="39">
        <v>392</v>
      </c>
      <c r="J117" s="39">
        <v>56</v>
      </c>
      <c r="K117" s="39">
        <v>388</v>
      </c>
      <c r="L117" s="39">
        <v>319</v>
      </c>
      <c r="M117" s="39">
        <f t="shared" si="26"/>
        <v>1064</v>
      </c>
      <c r="N117" s="39">
        <v>702</v>
      </c>
      <c r="O117" s="39">
        <v>5</v>
      </c>
      <c r="P117" s="39">
        <v>3</v>
      </c>
      <c r="Q117" s="39">
        <v>2</v>
      </c>
      <c r="R117" s="39">
        <f t="shared" si="27"/>
        <v>-30</v>
      </c>
      <c r="S117" s="34">
        <v>362</v>
      </c>
      <c r="T117" s="41">
        <v>351</v>
      </c>
      <c r="U117" s="39">
        <v>11</v>
      </c>
      <c r="V117" s="39">
        <f t="shared" si="28"/>
        <v>-19</v>
      </c>
      <c r="W117" s="45">
        <v>61867</v>
      </c>
      <c r="X117" s="45">
        <v>31923</v>
      </c>
      <c r="Y117" s="48">
        <f t="shared" si="29"/>
        <v>3.6048560482371768</v>
      </c>
      <c r="Z117" s="48">
        <f t="shared" si="30"/>
        <v>3.2007242042643993</v>
      </c>
      <c r="AA117" s="48">
        <f t="shared" si="31"/>
        <v>88.789237668161434</v>
      </c>
      <c r="AB117" s="48">
        <f t="shared" si="32"/>
        <v>10.927725061023908</v>
      </c>
      <c r="AC117" s="48">
        <f t="shared" si="33"/>
        <v>10.863063965988264</v>
      </c>
      <c r="AD117" s="48">
        <f t="shared" si="34"/>
        <v>57.396449704142015</v>
      </c>
      <c r="AE117" s="48">
        <f t="shared" si="35"/>
        <v>47.189349112426036</v>
      </c>
      <c r="AF117" s="48">
        <f t="shared" si="36"/>
        <v>17.199851279481418</v>
      </c>
      <c r="AG117" s="48">
        <f t="shared" si="37"/>
        <v>11.348022178755597</v>
      </c>
      <c r="AH117" s="48">
        <f t="shared" si="38"/>
        <v>-0.48495821276733325</v>
      </c>
      <c r="AI117" s="48">
        <f t="shared" si="39"/>
        <v>5.9171597633136095</v>
      </c>
      <c r="AJ117" s="48">
        <f t="shared" si="40"/>
        <v>7.4404761904761898</v>
      </c>
      <c r="AK117" s="48">
        <f t="shared" si="41"/>
        <v>4.4642857142857144</v>
      </c>
      <c r="AL117" s="48">
        <f t="shared" si="47"/>
        <v>8.8757396449704142</v>
      </c>
      <c r="AM117" s="49">
        <f t="shared" si="42"/>
        <v>5.851829100725821</v>
      </c>
      <c r="AN117" s="49">
        <f t="shared" si="43"/>
        <v>5.6740110893777986</v>
      </c>
      <c r="AO117" s="48">
        <f t="shared" si="44"/>
        <v>0.17781801134802219</v>
      </c>
      <c r="AP117" s="48">
        <f t="shared" si="45"/>
        <v>-0.30714020141931103</v>
      </c>
    </row>
    <row r="118" spans="1:42" s="36" customFormat="1" x14ac:dyDescent="0.2">
      <c r="A118" s="37" t="s">
        <v>160</v>
      </c>
      <c r="B118" s="46">
        <v>23646</v>
      </c>
      <c r="C118" s="46">
        <v>12143</v>
      </c>
      <c r="D118" s="39">
        <v>98</v>
      </c>
      <c r="E118" s="39">
        <v>27</v>
      </c>
      <c r="F118" s="39">
        <v>226</v>
      </c>
      <c r="G118" s="39">
        <v>0</v>
      </c>
      <c r="H118" s="39">
        <f t="shared" si="46"/>
        <v>226</v>
      </c>
      <c r="I118" s="39">
        <v>186</v>
      </c>
      <c r="J118" s="39">
        <v>20</v>
      </c>
      <c r="K118" s="39">
        <v>83</v>
      </c>
      <c r="L118" s="39">
        <v>67</v>
      </c>
      <c r="M118" s="39">
        <f t="shared" si="26"/>
        <v>309</v>
      </c>
      <c r="N118" s="39">
        <v>294</v>
      </c>
      <c r="O118" s="39">
        <v>2</v>
      </c>
      <c r="P118" s="39">
        <v>0</v>
      </c>
      <c r="Q118" s="39">
        <v>0</v>
      </c>
      <c r="R118" s="39">
        <f t="shared" si="27"/>
        <v>-68</v>
      </c>
      <c r="S118" s="34">
        <v>211</v>
      </c>
      <c r="T118" s="41">
        <v>222</v>
      </c>
      <c r="U118" s="39">
        <v>-11</v>
      </c>
      <c r="V118" s="39">
        <f t="shared" si="28"/>
        <v>-79</v>
      </c>
      <c r="W118" s="45">
        <v>23624</v>
      </c>
      <c r="X118" s="45">
        <v>12130</v>
      </c>
      <c r="Y118" s="48">
        <f t="shared" si="29"/>
        <v>4.1444641799881587</v>
      </c>
      <c r="Z118" s="48">
        <f t="shared" si="30"/>
        <v>1.141842172037554</v>
      </c>
      <c r="AA118" s="48">
        <f t="shared" si="31"/>
        <v>27.551020408163261</v>
      </c>
      <c r="AB118" s="48">
        <f t="shared" si="32"/>
        <v>9.5576418844624875</v>
      </c>
      <c r="AC118" s="48">
        <f t="shared" si="33"/>
        <v>9.5576418844624875</v>
      </c>
      <c r="AD118" s="48">
        <f t="shared" si="34"/>
        <v>36.725663716814161</v>
      </c>
      <c r="AE118" s="48">
        <f t="shared" si="35"/>
        <v>29.646017699115045</v>
      </c>
      <c r="AF118" s="48">
        <f t="shared" si="36"/>
        <v>13.067749302207561</v>
      </c>
      <c r="AG118" s="48">
        <f t="shared" si="37"/>
        <v>12.433392539964476</v>
      </c>
      <c r="AH118" s="48">
        <f t="shared" si="38"/>
        <v>-2.8757506555019874</v>
      </c>
      <c r="AI118" s="48">
        <f t="shared" si="39"/>
        <v>0</v>
      </c>
      <c r="AJ118" s="48">
        <f t="shared" si="40"/>
        <v>8.8495575221238933</v>
      </c>
      <c r="AK118" s="48">
        <f t="shared" si="41"/>
        <v>0</v>
      </c>
      <c r="AL118" s="48">
        <f t="shared" si="47"/>
        <v>0</v>
      </c>
      <c r="AM118" s="49">
        <f t="shared" si="42"/>
        <v>8.9232851222194025</v>
      </c>
      <c r="AN118" s="49">
        <f t="shared" si="43"/>
        <v>9.3884800811976667</v>
      </c>
      <c r="AO118" s="48">
        <f t="shared" si="44"/>
        <v>-0.46519495897826274</v>
      </c>
      <c r="AP118" s="48">
        <f t="shared" si="45"/>
        <v>-3.3409456144802503</v>
      </c>
    </row>
    <row r="119" spans="1:42" s="36" customFormat="1" x14ac:dyDescent="0.2">
      <c r="A119" s="37" t="s">
        <v>161</v>
      </c>
      <c r="B119" s="46">
        <v>93936</v>
      </c>
      <c r="C119" s="46">
        <v>47666</v>
      </c>
      <c r="D119" s="39">
        <v>437</v>
      </c>
      <c r="E119" s="39">
        <v>163</v>
      </c>
      <c r="F119" s="39">
        <v>1273</v>
      </c>
      <c r="G119" s="39">
        <v>8</v>
      </c>
      <c r="H119" s="39">
        <f t="shared" si="46"/>
        <v>1281</v>
      </c>
      <c r="I119" s="39">
        <v>839</v>
      </c>
      <c r="J119" s="39">
        <v>137</v>
      </c>
      <c r="K119" s="39">
        <v>388</v>
      </c>
      <c r="L119" s="39">
        <v>299</v>
      </c>
      <c r="M119" s="39">
        <f t="shared" si="26"/>
        <v>1669</v>
      </c>
      <c r="N119" s="39">
        <v>760</v>
      </c>
      <c r="O119" s="39">
        <v>7</v>
      </c>
      <c r="P119" s="39">
        <v>4</v>
      </c>
      <c r="Q119" s="39">
        <v>2</v>
      </c>
      <c r="R119" s="39">
        <f t="shared" si="27"/>
        <v>513</v>
      </c>
      <c r="S119" s="34">
        <v>555</v>
      </c>
      <c r="T119" s="41">
        <v>600</v>
      </c>
      <c r="U119" s="39">
        <v>-45</v>
      </c>
      <c r="V119" s="39">
        <f t="shared" si="28"/>
        <v>468</v>
      </c>
      <c r="W119" s="45">
        <v>94193</v>
      </c>
      <c r="X119" s="45">
        <v>47780</v>
      </c>
      <c r="Y119" s="48">
        <f t="shared" si="29"/>
        <v>4.6521035598705502</v>
      </c>
      <c r="Z119" s="48">
        <f t="shared" si="30"/>
        <v>1.7352239822858115</v>
      </c>
      <c r="AA119" s="48">
        <f t="shared" si="31"/>
        <v>37.299771167048057</v>
      </c>
      <c r="AB119" s="48">
        <f t="shared" si="32"/>
        <v>13.636944302503833</v>
      </c>
      <c r="AC119" s="48">
        <f t="shared" si="33"/>
        <v>13.551779935275082</v>
      </c>
      <c r="AD119" s="48">
        <f t="shared" si="34"/>
        <v>30.288836846213897</v>
      </c>
      <c r="AE119" s="48">
        <f t="shared" si="35"/>
        <v>23.341139734582359</v>
      </c>
      <c r="AF119" s="48">
        <f t="shared" si="36"/>
        <v>17.767416113098278</v>
      </c>
      <c r="AG119" s="48">
        <f t="shared" si="37"/>
        <v>8.090614886731391</v>
      </c>
      <c r="AH119" s="48">
        <f t="shared" si="38"/>
        <v>5.4611650485436893</v>
      </c>
      <c r="AI119" s="48">
        <f t="shared" si="39"/>
        <v>6.2451209992193597</v>
      </c>
      <c r="AJ119" s="48">
        <f t="shared" si="40"/>
        <v>5.4988216810683426</v>
      </c>
      <c r="AK119" s="48">
        <f t="shared" si="41"/>
        <v>3.142183817753339</v>
      </c>
      <c r="AL119" s="48">
        <f t="shared" si="47"/>
        <v>7.8064012490241996</v>
      </c>
      <c r="AM119" s="49">
        <f t="shared" si="42"/>
        <v>5.9082779764946345</v>
      </c>
      <c r="AN119" s="49">
        <f t="shared" si="43"/>
        <v>6.3873275421563616</v>
      </c>
      <c r="AO119" s="48">
        <f t="shared" si="44"/>
        <v>-0.47904956566172713</v>
      </c>
      <c r="AP119" s="48">
        <f t="shared" si="45"/>
        <v>4.9821154828819623</v>
      </c>
    </row>
    <row r="120" spans="1:42" s="36" customFormat="1" x14ac:dyDescent="0.2">
      <c r="A120" s="37" t="s">
        <v>162</v>
      </c>
      <c r="B120" s="46">
        <v>103961</v>
      </c>
      <c r="C120" s="46">
        <v>53737</v>
      </c>
      <c r="D120" s="39">
        <v>437</v>
      </c>
      <c r="E120" s="39">
        <v>191</v>
      </c>
      <c r="F120" s="39">
        <v>1198</v>
      </c>
      <c r="G120" s="39">
        <v>8</v>
      </c>
      <c r="H120" s="39">
        <f t="shared" si="46"/>
        <v>1206</v>
      </c>
      <c r="I120" s="39">
        <v>797</v>
      </c>
      <c r="J120" s="39">
        <v>144</v>
      </c>
      <c r="K120" s="39">
        <v>465</v>
      </c>
      <c r="L120" s="39">
        <v>340</v>
      </c>
      <c r="M120" s="39">
        <f t="shared" si="26"/>
        <v>1671</v>
      </c>
      <c r="N120" s="39">
        <v>1112</v>
      </c>
      <c r="O120" s="39">
        <v>21</v>
      </c>
      <c r="P120" s="39">
        <v>8</v>
      </c>
      <c r="Q120" s="39">
        <v>7</v>
      </c>
      <c r="R120" s="39">
        <f t="shared" si="27"/>
        <v>86</v>
      </c>
      <c r="S120" s="34">
        <v>745</v>
      </c>
      <c r="T120" s="41">
        <v>738</v>
      </c>
      <c r="U120" s="39">
        <v>7</v>
      </c>
      <c r="V120" s="39">
        <f t="shared" si="28"/>
        <v>93</v>
      </c>
      <c r="W120" s="45">
        <v>104006</v>
      </c>
      <c r="X120" s="45">
        <v>53747</v>
      </c>
      <c r="Y120" s="48">
        <f t="shared" si="29"/>
        <v>4.2034993891940244</v>
      </c>
      <c r="Z120" s="48">
        <f t="shared" si="30"/>
        <v>1.8372274218216447</v>
      </c>
      <c r="AA120" s="48">
        <f t="shared" si="31"/>
        <v>43.707093821510298</v>
      </c>
      <c r="AB120" s="48">
        <f t="shared" si="32"/>
        <v>11.600504035167033</v>
      </c>
      <c r="AC120" s="48">
        <f t="shared" si="33"/>
        <v>11.523552101268745</v>
      </c>
      <c r="AD120" s="48">
        <f t="shared" si="34"/>
        <v>38.557213930348261</v>
      </c>
      <c r="AE120" s="48">
        <f t="shared" si="35"/>
        <v>28.192371475953564</v>
      </c>
      <c r="AF120" s="48">
        <f t="shared" si="36"/>
        <v>16.073335193005068</v>
      </c>
      <c r="AG120" s="48">
        <f t="shared" si="37"/>
        <v>10.69631881186214</v>
      </c>
      <c r="AH120" s="48">
        <f t="shared" si="38"/>
        <v>0.82723328940660434</v>
      </c>
      <c r="AI120" s="48">
        <f t="shared" si="39"/>
        <v>6.6334991708126037</v>
      </c>
      <c r="AJ120" s="48">
        <f t="shared" si="40"/>
        <v>17.529215358931552</v>
      </c>
      <c r="AK120" s="48">
        <f t="shared" si="41"/>
        <v>6.67779632721202</v>
      </c>
      <c r="AL120" s="48">
        <f t="shared" si="47"/>
        <v>12.437810945273633</v>
      </c>
      <c r="AM120" s="49">
        <f t="shared" si="42"/>
        <v>7.1661488442781431</v>
      </c>
      <c r="AN120" s="49">
        <f t="shared" si="43"/>
        <v>7.0988159021171402</v>
      </c>
      <c r="AO120" s="48">
        <f t="shared" si="44"/>
        <v>6.7332942161002676E-2</v>
      </c>
      <c r="AP120" s="48">
        <f t="shared" si="45"/>
        <v>0.89456623156760706</v>
      </c>
    </row>
    <row r="121" spans="1:42" s="36" customFormat="1" ht="4.5" customHeight="1" x14ac:dyDescent="0.2">
      <c r="A121" s="37"/>
      <c r="B121" s="46"/>
      <c r="C121" s="46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4"/>
      <c r="T121" s="41"/>
      <c r="U121" s="39"/>
      <c r="V121" s="39"/>
      <c r="W121" s="45"/>
      <c r="X121" s="45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9"/>
      <c r="AN121" s="49"/>
      <c r="AO121" s="48"/>
      <c r="AP121" s="48"/>
    </row>
    <row r="122" spans="1:42" s="36" customFormat="1" x14ac:dyDescent="0.2">
      <c r="A122" s="37" t="s">
        <v>163</v>
      </c>
      <c r="B122" s="46"/>
      <c r="C122" s="46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4"/>
      <c r="T122" s="41"/>
      <c r="U122" s="39"/>
      <c r="V122" s="39"/>
      <c r="W122" s="45"/>
      <c r="X122" s="45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9"/>
      <c r="AN122" s="49"/>
      <c r="AO122" s="48"/>
      <c r="AP122" s="48"/>
    </row>
    <row r="123" spans="1:42" s="36" customFormat="1" x14ac:dyDescent="0.2">
      <c r="A123" s="37" t="s">
        <v>100</v>
      </c>
      <c r="B123" s="46">
        <v>20911</v>
      </c>
      <c r="C123" s="46">
        <v>10729</v>
      </c>
      <c r="D123" s="39">
        <v>120</v>
      </c>
      <c r="E123" s="39">
        <v>63</v>
      </c>
      <c r="F123" s="39">
        <v>203</v>
      </c>
      <c r="G123" s="39">
        <v>0</v>
      </c>
      <c r="H123" s="39">
        <f t="shared" si="46"/>
        <v>203</v>
      </c>
      <c r="I123" s="39">
        <v>160</v>
      </c>
      <c r="J123" s="39">
        <v>12</v>
      </c>
      <c r="K123" s="39">
        <v>88</v>
      </c>
      <c r="L123" s="39">
        <v>77</v>
      </c>
      <c r="M123" s="39">
        <f t="shared" si="26"/>
        <v>291</v>
      </c>
      <c r="N123" s="39">
        <v>114</v>
      </c>
      <c r="O123" s="39">
        <v>2</v>
      </c>
      <c r="P123" s="39">
        <v>1</v>
      </c>
      <c r="Q123" s="39">
        <v>1</v>
      </c>
      <c r="R123" s="39">
        <f t="shared" si="27"/>
        <v>89</v>
      </c>
      <c r="S123" s="34">
        <v>251</v>
      </c>
      <c r="T123" s="41">
        <v>311</v>
      </c>
      <c r="U123" s="39">
        <v>-60</v>
      </c>
      <c r="V123" s="39">
        <f t="shared" si="28"/>
        <v>29</v>
      </c>
      <c r="W123" s="45">
        <v>20911</v>
      </c>
      <c r="X123" s="45">
        <v>10737</v>
      </c>
      <c r="Y123" s="48">
        <f t="shared" si="29"/>
        <v>5.7386064750609727</v>
      </c>
      <c r="Z123" s="48">
        <f t="shared" si="30"/>
        <v>3.0127683994070109</v>
      </c>
      <c r="AA123" s="48">
        <f t="shared" si="31"/>
        <v>52.5</v>
      </c>
      <c r="AB123" s="48">
        <f t="shared" si="32"/>
        <v>9.7078092869781454</v>
      </c>
      <c r="AC123" s="48">
        <f t="shared" si="33"/>
        <v>9.7078092869781454</v>
      </c>
      <c r="AD123" s="48">
        <f t="shared" si="34"/>
        <v>43.349753694581281</v>
      </c>
      <c r="AE123" s="48">
        <f t="shared" si="35"/>
        <v>37.931034482758619</v>
      </c>
      <c r="AF123" s="48">
        <f t="shared" si="36"/>
        <v>13.916120702022859</v>
      </c>
      <c r="AG123" s="48">
        <f t="shared" si="37"/>
        <v>5.4516761513079244</v>
      </c>
      <c r="AH123" s="48">
        <f t="shared" si="38"/>
        <v>4.256133135670221</v>
      </c>
      <c r="AI123" s="48">
        <f t="shared" si="39"/>
        <v>0</v>
      </c>
      <c r="AJ123" s="48">
        <f t="shared" si="40"/>
        <v>9.8522167487684733</v>
      </c>
      <c r="AK123" s="48">
        <f t="shared" si="41"/>
        <v>4.9261083743842367</v>
      </c>
      <c r="AL123" s="48">
        <f t="shared" si="47"/>
        <v>4.9261083743842367</v>
      </c>
      <c r="AM123" s="49">
        <f t="shared" si="42"/>
        <v>12.003251877002535</v>
      </c>
      <c r="AN123" s="49">
        <f t="shared" si="43"/>
        <v>14.872555114533021</v>
      </c>
      <c r="AO123" s="48">
        <f t="shared" si="44"/>
        <v>-2.8693032375304863</v>
      </c>
      <c r="AP123" s="48">
        <f t="shared" si="45"/>
        <v>1.3868298981397351</v>
      </c>
    </row>
    <row r="124" spans="1:42" s="36" customFormat="1" x14ac:dyDescent="0.2">
      <c r="A124" s="37" t="s">
        <v>126</v>
      </c>
      <c r="B124" s="46">
        <v>82726</v>
      </c>
      <c r="C124" s="46">
        <v>43598</v>
      </c>
      <c r="D124" s="39">
        <v>416</v>
      </c>
      <c r="E124" s="39">
        <v>305</v>
      </c>
      <c r="F124" s="39">
        <v>594</v>
      </c>
      <c r="G124" s="39">
        <v>1</v>
      </c>
      <c r="H124" s="39">
        <f t="shared" si="46"/>
        <v>595</v>
      </c>
      <c r="I124" s="39">
        <v>486</v>
      </c>
      <c r="J124" s="39">
        <v>22</v>
      </c>
      <c r="K124" s="39">
        <v>406</v>
      </c>
      <c r="L124" s="39">
        <v>340</v>
      </c>
      <c r="M124" s="39">
        <f t="shared" si="26"/>
        <v>1001</v>
      </c>
      <c r="N124" s="39">
        <v>678</v>
      </c>
      <c r="O124" s="39">
        <v>3</v>
      </c>
      <c r="P124" s="39">
        <v>2</v>
      </c>
      <c r="Q124" s="39">
        <v>1</v>
      </c>
      <c r="R124" s="39">
        <f t="shared" si="27"/>
        <v>-84</v>
      </c>
      <c r="S124" s="34">
        <v>961</v>
      </c>
      <c r="T124" s="41">
        <v>1345</v>
      </c>
      <c r="U124" s="39">
        <v>-384</v>
      </c>
      <c r="V124" s="39">
        <f t="shared" si="28"/>
        <v>-468</v>
      </c>
      <c r="W124" s="45">
        <v>82493</v>
      </c>
      <c r="X124" s="45">
        <v>43500</v>
      </c>
      <c r="Y124" s="48">
        <f t="shared" si="29"/>
        <v>5.0286487923990038</v>
      </c>
      <c r="Z124" s="48">
        <f t="shared" si="30"/>
        <v>3.6868699078886928</v>
      </c>
      <c r="AA124" s="48">
        <f t="shared" si="31"/>
        <v>73.317307692307693</v>
      </c>
      <c r="AB124" s="48">
        <f t="shared" si="32"/>
        <v>7.1924183448976136</v>
      </c>
      <c r="AC124" s="48">
        <f t="shared" si="33"/>
        <v>7.1803302468389623</v>
      </c>
      <c r="AD124" s="48">
        <f t="shared" si="34"/>
        <v>68.235294117647058</v>
      </c>
      <c r="AE124" s="48">
        <f t="shared" si="35"/>
        <v>57.142857142857139</v>
      </c>
      <c r="AF124" s="48">
        <f t="shared" si="36"/>
        <v>12.100186156710103</v>
      </c>
      <c r="AG124" s="48">
        <f t="shared" si="37"/>
        <v>8.1957304837656846</v>
      </c>
      <c r="AH124" s="48">
        <f t="shared" si="38"/>
        <v>-1.0154002369267221</v>
      </c>
      <c r="AI124" s="48">
        <f t="shared" si="39"/>
        <v>1.680672268907563</v>
      </c>
      <c r="AJ124" s="48">
        <f t="shared" si="40"/>
        <v>5.0505050505050511</v>
      </c>
      <c r="AK124" s="48">
        <f t="shared" si="41"/>
        <v>3.3670033670033668</v>
      </c>
      <c r="AL124" s="48">
        <f t="shared" si="47"/>
        <v>3.3613445378151261</v>
      </c>
      <c r="AM124" s="49">
        <f t="shared" si="42"/>
        <v>11.616662234364046</v>
      </c>
      <c r="AN124" s="49">
        <f t="shared" si="43"/>
        <v>16.258491888886205</v>
      </c>
      <c r="AO124" s="48">
        <f t="shared" si="44"/>
        <v>-4.6418296545221569</v>
      </c>
      <c r="AP124" s="48">
        <f t="shared" si="45"/>
        <v>-5.6572298914488801</v>
      </c>
    </row>
    <row r="125" spans="1:42" s="36" customFormat="1" x14ac:dyDescent="0.2">
      <c r="A125" s="37" t="s">
        <v>127</v>
      </c>
      <c r="B125" s="46">
        <v>10870</v>
      </c>
      <c r="C125" s="46">
        <v>5631</v>
      </c>
      <c r="D125" s="39">
        <v>41</v>
      </c>
      <c r="E125" s="39">
        <v>26</v>
      </c>
      <c r="F125" s="39">
        <v>94</v>
      </c>
      <c r="G125" s="39">
        <v>0</v>
      </c>
      <c r="H125" s="39">
        <f t="shared" si="46"/>
        <v>94</v>
      </c>
      <c r="I125" s="39">
        <v>67</v>
      </c>
      <c r="J125" s="39">
        <v>4</v>
      </c>
      <c r="K125" s="39">
        <v>50</v>
      </c>
      <c r="L125" s="39">
        <v>35</v>
      </c>
      <c r="M125" s="39">
        <f t="shared" si="26"/>
        <v>144</v>
      </c>
      <c r="N125" s="39">
        <v>117</v>
      </c>
      <c r="O125" s="39">
        <v>0</v>
      </c>
      <c r="P125" s="39">
        <v>0</v>
      </c>
      <c r="Q125" s="39">
        <v>0</v>
      </c>
      <c r="R125" s="39">
        <f t="shared" si="27"/>
        <v>-23</v>
      </c>
      <c r="S125" s="34">
        <v>169</v>
      </c>
      <c r="T125" s="41">
        <v>148</v>
      </c>
      <c r="U125" s="39">
        <v>21</v>
      </c>
      <c r="V125" s="39">
        <f t="shared" si="28"/>
        <v>-2</v>
      </c>
      <c r="W125" s="45">
        <v>10879</v>
      </c>
      <c r="X125" s="45">
        <v>5630</v>
      </c>
      <c r="Y125" s="48">
        <f t="shared" si="29"/>
        <v>3.7718491260349589</v>
      </c>
      <c r="Z125" s="48">
        <f t="shared" si="30"/>
        <v>2.3919043238270472</v>
      </c>
      <c r="AA125" s="48">
        <f t="shared" si="31"/>
        <v>63.414634146341463</v>
      </c>
      <c r="AB125" s="48">
        <f t="shared" si="32"/>
        <v>8.6476540938362465</v>
      </c>
      <c r="AC125" s="48">
        <f t="shared" si="33"/>
        <v>8.6476540938362465</v>
      </c>
      <c r="AD125" s="48">
        <f t="shared" si="34"/>
        <v>53.191489361702125</v>
      </c>
      <c r="AE125" s="48">
        <f t="shared" si="35"/>
        <v>37.234042553191486</v>
      </c>
      <c r="AF125" s="48">
        <f t="shared" si="36"/>
        <v>13.247470101195951</v>
      </c>
      <c r="AG125" s="48">
        <f t="shared" si="37"/>
        <v>10.763569457221712</v>
      </c>
      <c r="AH125" s="48">
        <f t="shared" si="38"/>
        <v>-2.1159153633854646</v>
      </c>
      <c r="AI125" s="48">
        <f t="shared" si="39"/>
        <v>0</v>
      </c>
      <c r="AJ125" s="48">
        <f t="shared" si="40"/>
        <v>0</v>
      </c>
      <c r="AK125" s="48">
        <f t="shared" si="41"/>
        <v>0</v>
      </c>
      <c r="AL125" s="48">
        <f t="shared" si="47"/>
        <v>0</v>
      </c>
      <c r="AM125" s="49">
        <f t="shared" si="42"/>
        <v>15.547378104875804</v>
      </c>
      <c r="AN125" s="49">
        <f t="shared" si="43"/>
        <v>13.615455381784729</v>
      </c>
      <c r="AO125" s="48">
        <f t="shared" si="44"/>
        <v>1.9319227230910763</v>
      </c>
      <c r="AP125" s="48">
        <f t="shared" si="45"/>
        <v>-0.18399264029438822</v>
      </c>
    </row>
    <row r="126" spans="1:42" s="36" customFormat="1" x14ac:dyDescent="0.2">
      <c r="A126" s="37" t="s">
        <v>139</v>
      </c>
      <c r="B126" s="46">
        <v>33362</v>
      </c>
      <c r="C126" s="46">
        <v>16888</v>
      </c>
      <c r="D126" s="39">
        <v>167</v>
      </c>
      <c r="E126" s="39">
        <v>61</v>
      </c>
      <c r="F126" s="39">
        <v>363</v>
      </c>
      <c r="G126" s="39">
        <v>2</v>
      </c>
      <c r="H126" s="39">
        <f t="shared" si="46"/>
        <v>365</v>
      </c>
      <c r="I126" s="39">
        <v>318</v>
      </c>
      <c r="J126" s="39">
        <v>20</v>
      </c>
      <c r="K126" s="39">
        <v>83</v>
      </c>
      <c r="L126" s="39">
        <v>55</v>
      </c>
      <c r="M126" s="39">
        <f t="shared" si="26"/>
        <v>448</v>
      </c>
      <c r="N126" s="39">
        <v>204</v>
      </c>
      <c r="O126" s="39">
        <v>1</v>
      </c>
      <c r="P126" s="39">
        <v>0</v>
      </c>
      <c r="Q126" s="39">
        <v>0</v>
      </c>
      <c r="R126" s="39">
        <f t="shared" si="27"/>
        <v>159</v>
      </c>
      <c r="S126" s="34">
        <v>293</v>
      </c>
      <c r="T126" s="41">
        <v>369</v>
      </c>
      <c r="U126" s="39">
        <v>-76</v>
      </c>
      <c r="V126" s="39">
        <f t="shared" si="28"/>
        <v>83</v>
      </c>
      <c r="W126" s="45">
        <v>33415</v>
      </c>
      <c r="X126" s="45">
        <v>16907</v>
      </c>
      <c r="Y126" s="48">
        <f t="shared" si="29"/>
        <v>5.0056951022120977</v>
      </c>
      <c r="Z126" s="48">
        <f t="shared" si="30"/>
        <v>1.8284275523050177</v>
      </c>
      <c r="AA126" s="48">
        <f t="shared" si="31"/>
        <v>36.526946107784433</v>
      </c>
      <c r="AB126" s="48">
        <f t="shared" si="32"/>
        <v>10.940591091661171</v>
      </c>
      <c r="AC126" s="48">
        <f t="shared" si="33"/>
        <v>10.880642647323302</v>
      </c>
      <c r="AD126" s="48">
        <f t="shared" si="34"/>
        <v>22.739726027397261</v>
      </c>
      <c r="AE126" s="48">
        <f t="shared" si="35"/>
        <v>15.068493150684931</v>
      </c>
      <c r="AF126" s="48">
        <f t="shared" si="36"/>
        <v>13.428451531682752</v>
      </c>
      <c r="AG126" s="48">
        <f t="shared" si="37"/>
        <v>6.1147413224626828</v>
      </c>
      <c r="AH126" s="48">
        <f t="shared" si="38"/>
        <v>4.7659013248606197</v>
      </c>
      <c r="AI126" s="48">
        <f t="shared" si="39"/>
        <v>5.4794520547945202</v>
      </c>
      <c r="AJ126" s="48">
        <f t="shared" si="40"/>
        <v>2.7548209366391188</v>
      </c>
      <c r="AK126" s="48">
        <f t="shared" si="41"/>
        <v>0</v>
      </c>
      <c r="AL126" s="48">
        <f t="shared" si="47"/>
        <v>5.4794520547945202</v>
      </c>
      <c r="AM126" s="49">
        <f t="shared" si="42"/>
        <v>8.7824470954978722</v>
      </c>
      <c r="AN126" s="49">
        <f t="shared" si="43"/>
        <v>11.06048798033691</v>
      </c>
      <c r="AO126" s="48">
        <f t="shared" si="44"/>
        <v>-2.2780408848390383</v>
      </c>
      <c r="AP126" s="48">
        <f t="shared" si="45"/>
        <v>2.4878604400215814</v>
      </c>
    </row>
    <row r="127" spans="1:42" s="36" customFormat="1" x14ac:dyDescent="0.2">
      <c r="A127" s="37" t="s">
        <v>164</v>
      </c>
      <c r="B127" s="46">
        <v>4989</v>
      </c>
      <c r="C127" s="46">
        <v>2588</v>
      </c>
      <c r="D127" s="39">
        <v>21</v>
      </c>
      <c r="E127" s="39">
        <v>4</v>
      </c>
      <c r="F127" s="39">
        <v>27</v>
      </c>
      <c r="G127" s="39">
        <v>0</v>
      </c>
      <c r="H127" s="39">
        <f t="shared" si="46"/>
        <v>27</v>
      </c>
      <c r="I127" s="39">
        <v>23</v>
      </c>
      <c r="J127" s="39">
        <v>0</v>
      </c>
      <c r="K127" s="39">
        <v>17</v>
      </c>
      <c r="L127" s="39">
        <v>9</v>
      </c>
      <c r="M127" s="39">
        <f t="shared" si="26"/>
        <v>44</v>
      </c>
      <c r="N127" s="39">
        <v>47</v>
      </c>
      <c r="O127" s="39">
        <v>0</v>
      </c>
      <c r="P127" s="39">
        <v>0</v>
      </c>
      <c r="Q127" s="39">
        <v>0</v>
      </c>
      <c r="R127" s="39">
        <f t="shared" si="27"/>
        <v>-20</v>
      </c>
      <c r="S127" s="34">
        <v>147</v>
      </c>
      <c r="T127" s="41">
        <v>100</v>
      </c>
      <c r="U127" s="39">
        <v>47</v>
      </c>
      <c r="V127" s="39">
        <f t="shared" si="28"/>
        <v>27</v>
      </c>
      <c r="W127" s="45">
        <v>5030</v>
      </c>
      <c r="X127" s="45">
        <v>2608</v>
      </c>
      <c r="Y127" s="48">
        <f t="shared" si="29"/>
        <v>4.2092603728202045</v>
      </c>
      <c r="Z127" s="48">
        <f t="shared" si="30"/>
        <v>0.80176388053718184</v>
      </c>
      <c r="AA127" s="48">
        <f t="shared" si="31"/>
        <v>19.047619047619047</v>
      </c>
      <c r="AB127" s="48">
        <f t="shared" si="32"/>
        <v>5.4119061936259776</v>
      </c>
      <c r="AC127" s="48">
        <f t="shared" si="33"/>
        <v>5.4119061936259776</v>
      </c>
      <c r="AD127" s="48">
        <f t="shared" si="34"/>
        <v>62.962962962962962</v>
      </c>
      <c r="AE127" s="48">
        <f t="shared" si="35"/>
        <v>33.333333333333329</v>
      </c>
      <c r="AF127" s="48">
        <f t="shared" si="36"/>
        <v>8.8194026859090009</v>
      </c>
      <c r="AG127" s="48">
        <f t="shared" si="37"/>
        <v>9.4207255963118861</v>
      </c>
      <c r="AH127" s="48">
        <f t="shared" si="38"/>
        <v>-4.0088194026859094</v>
      </c>
      <c r="AI127" s="48">
        <f t="shared" si="39"/>
        <v>0</v>
      </c>
      <c r="AJ127" s="48">
        <f t="shared" si="40"/>
        <v>0</v>
      </c>
      <c r="AK127" s="48">
        <f t="shared" si="41"/>
        <v>0</v>
      </c>
      <c r="AL127" s="48">
        <f t="shared" si="47"/>
        <v>0</v>
      </c>
      <c r="AM127" s="49">
        <f t="shared" si="42"/>
        <v>29.464822609741432</v>
      </c>
      <c r="AN127" s="49">
        <f t="shared" si="43"/>
        <v>20.044097013429546</v>
      </c>
      <c r="AO127" s="48">
        <f t="shared" si="44"/>
        <v>9.4207255963118861</v>
      </c>
      <c r="AP127" s="48">
        <f t="shared" si="45"/>
        <v>5.4119061936259776</v>
      </c>
    </row>
    <row r="128" spans="1:42" s="36" customFormat="1" x14ac:dyDescent="0.2">
      <c r="A128" s="37" t="s">
        <v>165</v>
      </c>
      <c r="B128" s="46">
        <v>427441</v>
      </c>
      <c r="C128" s="46">
        <v>227473</v>
      </c>
      <c r="D128" s="39">
        <v>2185</v>
      </c>
      <c r="E128" s="39">
        <v>1178</v>
      </c>
      <c r="F128" s="39">
        <v>3201</v>
      </c>
      <c r="G128" s="39">
        <v>9</v>
      </c>
      <c r="H128" s="39">
        <f t="shared" si="46"/>
        <v>3210</v>
      </c>
      <c r="I128" s="39">
        <v>2560</v>
      </c>
      <c r="J128" s="39">
        <v>167</v>
      </c>
      <c r="K128" s="39">
        <v>1854</v>
      </c>
      <c r="L128" s="39">
        <v>1628</v>
      </c>
      <c r="M128" s="39">
        <f t="shared" si="26"/>
        <v>5064</v>
      </c>
      <c r="N128" s="39">
        <v>3856</v>
      </c>
      <c r="O128" s="39">
        <v>14</v>
      </c>
      <c r="P128" s="39">
        <v>9</v>
      </c>
      <c r="Q128" s="39">
        <v>6</v>
      </c>
      <c r="R128" s="39">
        <f t="shared" si="27"/>
        <v>-655</v>
      </c>
      <c r="S128" s="34">
        <v>4698</v>
      </c>
      <c r="T128" s="41">
        <v>5088</v>
      </c>
      <c r="U128" s="39">
        <v>-390</v>
      </c>
      <c r="V128" s="39">
        <f t="shared" si="28"/>
        <v>-1045</v>
      </c>
      <c r="W128" s="45">
        <v>427049</v>
      </c>
      <c r="X128" s="45">
        <v>227316</v>
      </c>
      <c r="Y128" s="48">
        <f t="shared" si="29"/>
        <v>5.1118166015894584</v>
      </c>
      <c r="Z128" s="48">
        <f t="shared" si="30"/>
        <v>2.7559359069438822</v>
      </c>
      <c r="AA128" s="48">
        <f t="shared" si="31"/>
        <v>53.913043478260867</v>
      </c>
      <c r="AB128" s="48">
        <f t="shared" si="32"/>
        <v>7.5098083712138051</v>
      </c>
      <c r="AC128" s="48">
        <f t="shared" si="33"/>
        <v>7.4887528337244209</v>
      </c>
      <c r="AD128" s="48">
        <f t="shared" si="34"/>
        <v>57.757009345794394</v>
      </c>
      <c r="AE128" s="48">
        <f t="shared" si="35"/>
        <v>50.716510903426794</v>
      </c>
      <c r="AF128" s="48">
        <f t="shared" si="36"/>
        <v>11.847249094027013</v>
      </c>
      <c r="AG128" s="48">
        <f t="shared" si="37"/>
        <v>9.0211280621185157</v>
      </c>
      <c r="AH128" s="48">
        <f t="shared" si="38"/>
        <v>-1.5323752283940941</v>
      </c>
      <c r="AI128" s="48">
        <f t="shared" si="39"/>
        <v>2.8037383177570092</v>
      </c>
      <c r="AJ128" s="48">
        <f t="shared" si="40"/>
        <v>4.3736332396126212</v>
      </c>
      <c r="AK128" s="48">
        <f t="shared" si="41"/>
        <v>2.8116213683223994</v>
      </c>
      <c r="AL128" s="48">
        <f t="shared" si="47"/>
        <v>4.6728971962616823</v>
      </c>
      <c r="AM128" s="49">
        <f t="shared" si="42"/>
        <v>10.990990569458708</v>
      </c>
      <c r="AN128" s="49">
        <f t="shared" si="43"/>
        <v>11.903397193998703</v>
      </c>
      <c r="AO128" s="48">
        <f t="shared" si="44"/>
        <v>-0.91240662453999499</v>
      </c>
      <c r="AP128" s="48">
        <f t="shared" si="45"/>
        <v>-2.4447818529340895</v>
      </c>
    </row>
    <row r="129" spans="1:42" s="36" customFormat="1" x14ac:dyDescent="0.2">
      <c r="A129" s="37" t="s">
        <v>128</v>
      </c>
      <c r="B129" s="46">
        <v>22762</v>
      </c>
      <c r="C129" s="46">
        <v>11681</v>
      </c>
      <c r="D129" s="39">
        <v>102</v>
      </c>
      <c r="E129" s="39">
        <v>71</v>
      </c>
      <c r="F129" s="39">
        <v>220</v>
      </c>
      <c r="G129" s="39">
        <v>2</v>
      </c>
      <c r="H129" s="39">
        <f t="shared" si="46"/>
        <v>222</v>
      </c>
      <c r="I129" s="39">
        <v>157</v>
      </c>
      <c r="J129" s="39">
        <v>25</v>
      </c>
      <c r="K129" s="39">
        <v>137</v>
      </c>
      <c r="L129" s="39">
        <v>122</v>
      </c>
      <c r="M129" s="39">
        <f t="shared" si="26"/>
        <v>359</v>
      </c>
      <c r="N129" s="39">
        <v>193</v>
      </c>
      <c r="O129" s="39">
        <v>0</v>
      </c>
      <c r="P129" s="39">
        <v>0</v>
      </c>
      <c r="Q129" s="39">
        <v>0</v>
      </c>
      <c r="R129" s="39">
        <f t="shared" si="27"/>
        <v>27</v>
      </c>
      <c r="S129" s="34">
        <v>212</v>
      </c>
      <c r="T129" s="41">
        <v>351</v>
      </c>
      <c r="U129" s="39">
        <v>-139</v>
      </c>
      <c r="V129" s="39">
        <f t="shared" si="28"/>
        <v>-112</v>
      </c>
      <c r="W129" s="45">
        <v>22728</v>
      </c>
      <c r="X129" s="45">
        <v>11660</v>
      </c>
      <c r="Y129" s="48">
        <f t="shared" si="29"/>
        <v>4.4811527985238557</v>
      </c>
      <c r="Z129" s="48">
        <f t="shared" si="30"/>
        <v>3.1192338107371933</v>
      </c>
      <c r="AA129" s="48">
        <f t="shared" si="31"/>
        <v>69.607843137254903</v>
      </c>
      <c r="AB129" s="48">
        <f t="shared" si="32"/>
        <v>9.7530972673754501</v>
      </c>
      <c r="AC129" s="48">
        <f t="shared" si="33"/>
        <v>9.6652315262279238</v>
      </c>
      <c r="AD129" s="48">
        <f t="shared" si="34"/>
        <v>61.711711711711715</v>
      </c>
      <c r="AE129" s="48">
        <f t="shared" si="35"/>
        <v>54.954954954954957</v>
      </c>
      <c r="AF129" s="48">
        <f t="shared" si="36"/>
        <v>15.771900535981022</v>
      </c>
      <c r="AG129" s="48">
        <f t="shared" si="37"/>
        <v>8.4790440207363158</v>
      </c>
      <c r="AH129" s="48">
        <f t="shared" si="38"/>
        <v>1.1861875054916089</v>
      </c>
      <c r="AI129" s="48">
        <f t="shared" si="39"/>
        <v>9.0090090090090094</v>
      </c>
      <c r="AJ129" s="48">
        <f t="shared" si="40"/>
        <v>0</v>
      </c>
      <c r="AK129" s="48">
        <f t="shared" si="41"/>
        <v>0</v>
      </c>
      <c r="AL129" s="48">
        <f t="shared" si="47"/>
        <v>9.0090090090090094</v>
      </c>
      <c r="AM129" s="49">
        <f t="shared" si="42"/>
        <v>9.3137685616378185</v>
      </c>
      <c r="AN129" s="49">
        <f t="shared" si="43"/>
        <v>15.420437571390915</v>
      </c>
      <c r="AO129" s="48">
        <f t="shared" si="44"/>
        <v>-6.1066690097530971</v>
      </c>
      <c r="AP129" s="48">
        <f t="shared" si="45"/>
        <v>-4.9204815042614882</v>
      </c>
    </row>
    <row r="130" spans="1:42" s="36" customFormat="1" x14ac:dyDescent="0.2">
      <c r="A130" s="37" t="s">
        <v>166</v>
      </c>
      <c r="B130" s="46">
        <v>5541</v>
      </c>
      <c r="C130" s="46">
        <v>2856</v>
      </c>
      <c r="D130" s="39">
        <v>37</v>
      </c>
      <c r="E130" s="39">
        <v>13</v>
      </c>
      <c r="F130" s="39">
        <v>39</v>
      </c>
      <c r="G130" s="39">
        <v>0</v>
      </c>
      <c r="H130" s="39">
        <f t="shared" si="46"/>
        <v>39</v>
      </c>
      <c r="I130" s="39">
        <v>31</v>
      </c>
      <c r="J130" s="39">
        <v>1</v>
      </c>
      <c r="K130" s="39">
        <v>26</v>
      </c>
      <c r="L130" s="39">
        <v>18</v>
      </c>
      <c r="M130" s="39">
        <f t="shared" si="26"/>
        <v>65</v>
      </c>
      <c r="N130" s="39">
        <v>38</v>
      </c>
      <c r="O130" s="39">
        <v>0</v>
      </c>
      <c r="P130" s="39">
        <v>0</v>
      </c>
      <c r="Q130" s="39">
        <v>0</v>
      </c>
      <c r="R130" s="39">
        <f t="shared" si="27"/>
        <v>1</v>
      </c>
      <c r="S130" s="34">
        <v>97</v>
      </c>
      <c r="T130" s="41">
        <v>111</v>
      </c>
      <c r="U130" s="39">
        <v>-14</v>
      </c>
      <c r="V130" s="39">
        <f t="shared" si="28"/>
        <v>-13</v>
      </c>
      <c r="W130" s="45">
        <v>5520</v>
      </c>
      <c r="X130" s="45">
        <v>2846</v>
      </c>
      <c r="Y130" s="48">
        <f t="shared" si="29"/>
        <v>6.6774950369969321</v>
      </c>
      <c r="Z130" s="48">
        <f t="shared" si="30"/>
        <v>2.3461469048908139</v>
      </c>
      <c r="AA130" s="48">
        <f t="shared" si="31"/>
        <v>35.135135135135137</v>
      </c>
      <c r="AB130" s="48">
        <f t="shared" si="32"/>
        <v>7.0384407146724417</v>
      </c>
      <c r="AC130" s="48">
        <f t="shared" si="33"/>
        <v>7.0384407146724417</v>
      </c>
      <c r="AD130" s="48">
        <f t="shared" si="34"/>
        <v>66.666666666666657</v>
      </c>
      <c r="AE130" s="48">
        <f t="shared" si="35"/>
        <v>46.153846153846153</v>
      </c>
      <c r="AF130" s="48">
        <f t="shared" si="36"/>
        <v>11.73073452445407</v>
      </c>
      <c r="AG130" s="48">
        <f t="shared" si="37"/>
        <v>6.8579678758346869</v>
      </c>
      <c r="AH130" s="48">
        <f t="shared" si="38"/>
        <v>0.18047283883775492</v>
      </c>
      <c r="AI130" s="48">
        <f t="shared" si="39"/>
        <v>0</v>
      </c>
      <c r="AJ130" s="48">
        <f t="shared" si="40"/>
        <v>0</v>
      </c>
      <c r="AK130" s="48">
        <f t="shared" si="41"/>
        <v>0</v>
      </c>
      <c r="AL130" s="48">
        <f t="shared" si="47"/>
        <v>0</v>
      </c>
      <c r="AM130" s="49">
        <f t="shared" si="42"/>
        <v>17.505865367262228</v>
      </c>
      <c r="AN130" s="49">
        <f t="shared" si="43"/>
        <v>20.032485110990795</v>
      </c>
      <c r="AO130" s="48">
        <f t="shared" si="44"/>
        <v>-2.5266197437285687</v>
      </c>
      <c r="AP130" s="48">
        <f t="shared" si="45"/>
        <v>-2.3461469048908139</v>
      </c>
    </row>
    <row r="131" spans="1:42" s="36" customFormat="1" x14ac:dyDescent="0.2">
      <c r="A131" s="37" t="s">
        <v>116</v>
      </c>
      <c r="B131" s="46">
        <v>11542</v>
      </c>
      <c r="C131" s="46">
        <v>5921</v>
      </c>
      <c r="D131" s="39">
        <v>64</v>
      </c>
      <c r="E131" s="39">
        <v>21</v>
      </c>
      <c r="F131" s="39">
        <v>118</v>
      </c>
      <c r="G131" s="39">
        <v>0</v>
      </c>
      <c r="H131" s="39">
        <f t="shared" si="46"/>
        <v>118</v>
      </c>
      <c r="I131" s="39">
        <v>112</v>
      </c>
      <c r="J131" s="39">
        <v>8</v>
      </c>
      <c r="K131" s="39">
        <v>47</v>
      </c>
      <c r="L131" s="39">
        <v>33</v>
      </c>
      <c r="M131" s="39">
        <f t="shared" si="26"/>
        <v>165</v>
      </c>
      <c r="N131" s="39">
        <v>116</v>
      </c>
      <c r="O131" s="39">
        <v>1</v>
      </c>
      <c r="P131" s="39">
        <v>0</v>
      </c>
      <c r="Q131" s="39">
        <v>0</v>
      </c>
      <c r="R131" s="39">
        <f t="shared" si="27"/>
        <v>2</v>
      </c>
      <c r="S131" s="34">
        <v>93</v>
      </c>
      <c r="T131" s="41">
        <v>128</v>
      </c>
      <c r="U131" s="39">
        <v>-35</v>
      </c>
      <c r="V131" s="39">
        <f t="shared" si="28"/>
        <v>-33</v>
      </c>
      <c r="W131" s="45">
        <v>11517</v>
      </c>
      <c r="X131" s="45">
        <v>5906</v>
      </c>
      <c r="Y131" s="48">
        <f t="shared" si="29"/>
        <v>5.5449662103621558</v>
      </c>
      <c r="Z131" s="48">
        <f t="shared" si="30"/>
        <v>1.8194420377750822</v>
      </c>
      <c r="AA131" s="48">
        <f t="shared" si="31"/>
        <v>32.8125</v>
      </c>
      <c r="AB131" s="48">
        <f t="shared" si="32"/>
        <v>10.223531450355225</v>
      </c>
      <c r="AC131" s="48">
        <f t="shared" si="33"/>
        <v>10.223531450355225</v>
      </c>
      <c r="AD131" s="48">
        <f t="shared" si="34"/>
        <v>39.83050847457627</v>
      </c>
      <c r="AE131" s="48">
        <f t="shared" si="35"/>
        <v>27.966101694915253</v>
      </c>
      <c r="AF131" s="48">
        <f t="shared" si="36"/>
        <v>14.295616011089932</v>
      </c>
      <c r="AG131" s="48">
        <f t="shared" si="37"/>
        <v>10.050251256281408</v>
      </c>
      <c r="AH131" s="48">
        <f t="shared" si="38"/>
        <v>0.17328019407381737</v>
      </c>
      <c r="AI131" s="48">
        <f t="shared" si="39"/>
        <v>0</v>
      </c>
      <c r="AJ131" s="48">
        <f t="shared" si="40"/>
        <v>8.4745762711864412</v>
      </c>
      <c r="AK131" s="48">
        <f t="shared" si="41"/>
        <v>0</v>
      </c>
      <c r="AL131" s="48">
        <f t="shared" si="47"/>
        <v>0</v>
      </c>
      <c r="AM131" s="49">
        <f t="shared" si="42"/>
        <v>8.0575290244325064</v>
      </c>
      <c r="AN131" s="49">
        <f t="shared" si="43"/>
        <v>11.089932420724312</v>
      </c>
      <c r="AO131" s="48">
        <f t="shared" si="44"/>
        <v>-3.0324033962918038</v>
      </c>
      <c r="AP131" s="48">
        <f t="shared" si="45"/>
        <v>-2.8591232022179867</v>
      </c>
    </row>
    <row r="132" spans="1:42" s="36" customFormat="1" x14ac:dyDescent="0.2">
      <c r="A132" s="37" t="s">
        <v>117</v>
      </c>
      <c r="B132" s="46">
        <v>26622</v>
      </c>
      <c r="C132" s="46">
        <v>13531</v>
      </c>
      <c r="D132" s="39">
        <v>139</v>
      </c>
      <c r="E132" s="39">
        <v>49</v>
      </c>
      <c r="F132" s="39">
        <v>240</v>
      </c>
      <c r="G132" s="39">
        <v>2</v>
      </c>
      <c r="H132" s="39">
        <f t="shared" si="46"/>
        <v>242</v>
      </c>
      <c r="I132" s="39">
        <v>204</v>
      </c>
      <c r="J132" s="39">
        <v>20</v>
      </c>
      <c r="K132" s="39">
        <v>103</v>
      </c>
      <c r="L132" s="39">
        <v>72</v>
      </c>
      <c r="M132" s="39">
        <f t="shared" si="26"/>
        <v>345</v>
      </c>
      <c r="N132" s="39">
        <v>184</v>
      </c>
      <c r="O132" s="39">
        <v>1</v>
      </c>
      <c r="P132" s="39">
        <v>1</v>
      </c>
      <c r="Q132" s="39">
        <v>1</v>
      </c>
      <c r="R132" s="39">
        <f t="shared" si="27"/>
        <v>56</v>
      </c>
      <c r="S132" s="34">
        <v>274</v>
      </c>
      <c r="T132" s="41">
        <v>453</v>
      </c>
      <c r="U132" s="39">
        <v>-179</v>
      </c>
      <c r="V132" s="39">
        <f t="shared" si="28"/>
        <v>-123</v>
      </c>
      <c r="W132" s="45">
        <v>26548</v>
      </c>
      <c r="X132" s="45">
        <v>13491</v>
      </c>
      <c r="Y132" s="48">
        <f t="shared" si="29"/>
        <v>5.2212455863571483</v>
      </c>
      <c r="Z132" s="48">
        <f t="shared" si="30"/>
        <v>1.8405829764856134</v>
      </c>
      <c r="AA132" s="48">
        <f t="shared" si="31"/>
        <v>35.251798561151077</v>
      </c>
      <c r="AB132" s="48">
        <f t="shared" si="32"/>
        <v>9.090226128765682</v>
      </c>
      <c r="AC132" s="48">
        <f t="shared" si="33"/>
        <v>9.0151002929907591</v>
      </c>
      <c r="AD132" s="48">
        <f t="shared" si="34"/>
        <v>42.561983471074385</v>
      </c>
      <c r="AE132" s="48">
        <f t="shared" si="35"/>
        <v>29.75206611570248</v>
      </c>
      <c r="AF132" s="48">
        <f t="shared" si="36"/>
        <v>12.959206671174217</v>
      </c>
      <c r="AG132" s="48">
        <f t="shared" si="37"/>
        <v>6.9115768912929152</v>
      </c>
      <c r="AH132" s="48">
        <f t="shared" si="38"/>
        <v>2.1035234016978439</v>
      </c>
      <c r="AI132" s="48">
        <f t="shared" si="39"/>
        <v>8.2644628099173563</v>
      </c>
      <c r="AJ132" s="48">
        <f t="shared" si="40"/>
        <v>4.166666666666667</v>
      </c>
      <c r="AK132" s="48">
        <f t="shared" si="41"/>
        <v>4.166666666666667</v>
      </c>
      <c r="AL132" s="48">
        <f t="shared" si="47"/>
        <v>12.396694214876034</v>
      </c>
      <c r="AM132" s="49">
        <f t="shared" si="42"/>
        <v>10.292239501164451</v>
      </c>
      <c r="AN132" s="49">
        <f t="shared" si="43"/>
        <v>17.01600180302006</v>
      </c>
      <c r="AO132" s="48">
        <f t="shared" si="44"/>
        <v>-6.7237623018556087</v>
      </c>
      <c r="AP132" s="48">
        <f t="shared" si="45"/>
        <v>-4.620238900157764</v>
      </c>
    </row>
    <row r="133" spans="1:42" s="36" customFormat="1" x14ac:dyDescent="0.2">
      <c r="A133" s="37" t="s">
        <v>167</v>
      </c>
      <c r="B133" s="46">
        <v>4618</v>
      </c>
      <c r="C133" s="46">
        <v>2353</v>
      </c>
      <c r="D133" s="39">
        <v>14</v>
      </c>
      <c r="E133" s="39">
        <v>11</v>
      </c>
      <c r="F133" s="39">
        <v>62</v>
      </c>
      <c r="G133" s="39">
        <v>0</v>
      </c>
      <c r="H133" s="39">
        <f t="shared" si="46"/>
        <v>62</v>
      </c>
      <c r="I133" s="39">
        <v>32</v>
      </c>
      <c r="J133" s="39">
        <v>5</v>
      </c>
      <c r="K133" s="39">
        <v>31</v>
      </c>
      <c r="L133" s="39">
        <v>20</v>
      </c>
      <c r="M133" s="39">
        <f t="shared" si="26"/>
        <v>93</v>
      </c>
      <c r="N133" s="39">
        <v>32</v>
      </c>
      <c r="O133" s="39">
        <v>0</v>
      </c>
      <c r="P133" s="39">
        <v>0</v>
      </c>
      <c r="Q133" s="39">
        <v>0</v>
      </c>
      <c r="R133" s="39">
        <f t="shared" si="27"/>
        <v>30</v>
      </c>
      <c r="S133" s="34">
        <v>82</v>
      </c>
      <c r="T133" s="41">
        <v>125</v>
      </c>
      <c r="U133" s="39">
        <v>-43</v>
      </c>
      <c r="V133" s="39">
        <f t="shared" si="28"/>
        <v>-13</v>
      </c>
      <c r="W133" s="45">
        <v>4615</v>
      </c>
      <c r="X133" s="45">
        <v>2352</v>
      </c>
      <c r="Y133" s="48">
        <f t="shared" si="29"/>
        <v>3.0316154179298396</v>
      </c>
      <c r="Z133" s="48">
        <f t="shared" si="30"/>
        <v>2.3819835426591598</v>
      </c>
      <c r="AA133" s="48">
        <f t="shared" si="31"/>
        <v>78.571428571428569</v>
      </c>
      <c r="AB133" s="48">
        <f t="shared" si="32"/>
        <v>13.425725422260719</v>
      </c>
      <c r="AC133" s="48">
        <f t="shared" si="33"/>
        <v>13.425725422260719</v>
      </c>
      <c r="AD133" s="48">
        <f t="shared" si="34"/>
        <v>50</v>
      </c>
      <c r="AE133" s="48">
        <f t="shared" si="35"/>
        <v>32.258064516129032</v>
      </c>
      <c r="AF133" s="48">
        <f t="shared" si="36"/>
        <v>20.138588133391078</v>
      </c>
      <c r="AG133" s="48">
        <f t="shared" si="37"/>
        <v>6.9294066695539192</v>
      </c>
      <c r="AH133" s="48">
        <f t="shared" si="38"/>
        <v>6.4963187527067996</v>
      </c>
      <c r="AI133" s="48">
        <f t="shared" si="39"/>
        <v>0</v>
      </c>
      <c r="AJ133" s="48">
        <f t="shared" si="40"/>
        <v>0</v>
      </c>
      <c r="AK133" s="48">
        <f t="shared" si="41"/>
        <v>0</v>
      </c>
      <c r="AL133" s="48">
        <f t="shared" si="47"/>
        <v>0</v>
      </c>
      <c r="AM133" s="49">
        <f t="shared" si="42"/>
        <v>17.756604590731918</v>
      </c>
      <c r="AN133" s="49">
        <f t="shared" si="43"/>
        <v>27.067994802944998</v>
      </c>
      <c r="AO133" s="48">
        <f t="shared" si="44"/>
        <v>-9.3113902122130803</v>
      </c>
      <c r="AP133" s="48">
        <f t="shared" si="45"/>
        <v>-2.8150714595062798</v>
      </c>
    </row>
    <row r="134" spans="1:42" s="36" customFormat="1" x14ac:dyDescent="0.2">
      <c r="A134" s="37" t="s">
        <v>129</v>
      </c>
      <c r="B134" s="46">
        <v>15042</v>
      </c>
      <c r="C134" s="46">
        <v>7645</v>
      </c>
      <c r="D134" s="39">
        <v>58</v>
      </c>
      <c r="E134" s="39">
        <v>32</v>
      </c>
      <c r="F134" s="39">
        <v>134</v>
      </c>
      <c r="G134" s="39">
        <v>1</v>
      </c>
      <c r="H134" s="39">
        <f t="shared" si="46"/>
        <v>135</v>
      </c>
      <c r="I134" s="39">
        <v>106</v>
      </c>
      <c r="J134" s="39">
        <v>10</v>
      </c>
      <c r="K134" s="39">
        <v>92</v>
      </c>
      <c r="L134" s="39">
        <v>75</v>
      </c>
      <c r="M134" s="39">
        <f t="shared" si="26"/>
        <v>227</v>
      </c>
      <c r="N134" s="39">
        <v>107</v>
      </c>
      <c r="O134" s="39">
        <v>0</v>
      </c>
      <c r="P134" s="39">
        <v>0</v>
      </c>
      <c r="Q134" s="39">
        <v>0</v>
      </c>
      <c r="R134" s="39">
        <f t="shared" si="27"/>
        <v>27</v>
      </c>
      <c r="S134" s="34">
        <v>179</v>
      </c>
      <c r="T134" s="41">
        <v>217</v>
      </c>
      <c r="U134" s="39">
        <v>-38</v>
      </c>
      <c r="V134" s="39">
        <f t="shared" si="28"/>
        <v>-11</v>
      </c>
      <c r="W134" s="45">
        <v>15050</v>
      </c>
      <c r="X134" s="45">
        <v>7649</v>
      </c>
      <c r="Y134" s="48">
        <f t="shared" si="29"/>
        <v>3.8558702300226035</v>
      </c>
      <c r="Z134" s="48">
        <f t="shared" si="30"/>
        <v>2.1273766786331603</v>
      </c>
      <c r="AA134" s="48">
        <f t="shared" si="31"/>
        <v>55.172413793103445</v>
      </c>
      <c r="AB134" s="48">
        <f t="shared" si="32"/>
        <v>8.9748703629836459</v>
      </c>
      <c r="AC134" s="48">
        <f t="shared" si="33"/>
        <v>8.9083898417763603</v>
      </c>
      <c r="AD134" s="48">
        <f t="shared" si="34"/>
        <v>68.148148148148152</v>
      </c>
      <c r="AE134" s="48">
        <f t="shared" si="35"/>
        <v>55.555555555555557</v>
      </c>
      <c r="AF134" s="48">
        <f t="shared" si="36"/>
        <v>15.091078314053982</v>
      </c>
      <c r="AG134" s="48">
        <f t="shared" si="37"/>
        <v>7.11341576917963</v>
      </c>
      <c r="AH134" s="48">
        <f t="shared" si="38"/>
        <v>1.7949740725967291</v>
      </c>
      <c r="AI134" s="48">
        <f t="shared" si="39"/>
        <v>7.4074074074074074</v>
      </c>
      <c r="AJ134" s="48">
        <f t="shared" si="40"/>
        <v>0</v>
      </c>
      <c r="AK134" s="48">
        <f t="shared" si="41"/>
        <v>0</v>
      </c>
      <c r="AL134" s="48">
        <f t="shared" si="47"/>
        <v>7.4074074074074074</v>
      </c>
      <c r="AM134" s="49">
        <f t="shared" si="42"/>
        <v>11.900013296104241</v>
      </c>
      <c r="AN134" s="49">
        <f t="shared" si="43"/>
        <v>14.426273101981119</v>
      </c>
      <c r="AO134" s="48">
        <f t="shared" si="44"/>
        <v>-2.5262598058768782</v>
      </c>
      <c r="AP134" s="48">
        <f t="shared" si="45"/>
        <v>-0.7312857332801489</v>
      </c>
    </row>
    <row r="135" spans="1:42" s="36" customFormat="1" x14ac:dyDescent="0.2">
      <c r="A135" s="37" t="s">
        <v>168</v>
      </c>
      <c r="B135" s="46">
        <v>4931</v>
      </c>
      <c r="C135" s="46">
        <v>2488</v>
      </c>
      <c r="D135" s="39">
        <v>14</v>
      </c>
      <c r="E135" s="39">
        <v>20</v>
      </c>
      <c r="F135" s="39">
        <v>84</v>
      </c>
      <c r="G135" s="39">
        <v>0</v>
      </c>
      <c r="H135" s="39">
        <f t="shared" si="46"/>
        <v>84</v>
      </c>
      <c r="I135" s="39">
        <v>45</v>
      </c>
      <c r="J135" s="39">
        <v>7</v>
      </c>
      <c r="K135" s="39">
        <v>30</v>
      </c>
      <c r="L135" s="39">
        <v>21</v>
      </c>
      <c r="M135" s="39">
        <f t="shared" si="26"/>
        <v>114</v>
      </c>
      <c r="N135" s="39">
        <v>50</v>
      </c>
      <c r="O135" s="39">
        <v>3</v>
      </c>
      <c r="P135" s="39">
        <v>2</v>
      </c>
      <c r="Q135" s="39">
        <v>1</v>
      </c>
      <c r="R135" s="39">
        <f t="shared" si="27"/>
        <v>34</v>
      </c>
      <c r="S135" s="34">
        <v>79</v>
      </c>
      <c r="T135" s="41">
        <v>63</v>
      </c>
      <c r="U135" s="39">
        <v>16</v>
      </c>
      <c r="V135" s="39">
        <f t="shared" si="28"/>
        <v>50</v>
      </c>
      <c r="W135" s="45">
        <v>4970</v>
      </c>
      <c r="X135" s="45">
        <v>2502</v>
      </c>
      <c r="Y135" s="48">
        <f t="shared" si="29"/>
        <v>2.8391806935712838</v>
      </c>
      <c r="Z135" s="48">
        <f t="shared" si="30"/>
        <v>4.0559724193875475</v>
      </c>
      <c r="AA135" s="48">
        <f t="shared" si="31"/>
        <v>142.85714285714286</v>
      </c>
      <c r="AB135" s="48">
        <f t="shared" si="32"/>
        <v>17.035084161427704</v>
      </c>
      <c r="AC135" s="48">
        <f t="shared" si="33"/>
        <v>17.035084161427704</v>
      </c>
      <c r="AD135" s="48">
        <f t="shared" si="34"/>
        <v>35.714285714285715</v>
      </c>
      <c r="AE135" s="48">
        <f t="shared" si="35"/>
        <v>25</v>
      </c>
      <c r="AF135" s="48">
        <f t="shared" si="36"/>
        <v>23.119042790509027</v>
      </c>
      <c r="AG135" s="48">
        <f t="shared" si="37"/>
        <v>10.139931048468871</v>
      </c>
      <c r="AH135" s="48">
        <f t="shared" si="38"/>
        <v>6.8951531129588322</v>
      </c>
      <c r="AI135" s="48">
        <f t="shared" si="39"/>
        <v>0</v>
      </c>
      <c r="AJ135" s="48">
        <f t="shared" si="40"/>
        <v>35.714285714285715</v>
      </c>
      <c r="AK135" s="48">
        <f t="shared" si="41"/>
        <v>23.809523809523807</v>
      </c>
      <c r="AL135" s="48">
        <f t="shared" si="47"/>
        <v>11.904761904761903</v>
      </c>
      <c r="AM135" s="49">
        <f t="shared" si="42"/>
        <v>16.021091056580815</v>
      </c>
      <c r="AN135" s="49">
        <f t="shared" si="43"/>
        <v>12.776313121070777</v>
      </c>
      <c r="AO135" s="48">
        <f t="shared" si="44"/>
        <v>3.2447779355100388</v>
      </c>
      <c r="AP135" s="48">
        <f t="shared" si="45"/>
        <v>10.139931048468871</v>
      </c>
    </row>
    <row r="136" spans="1:42" s="36" customFormat="1" x14ac:dyDescent="0.2">
      <c r="A136" s="37" t="s">
        <v>118</v>
      </c>
      <c r="B136" s="46">
        <v>19948</v>
      </c>
      <c r="C136" s="46">
        <v>10272</v>
      </c>
      <c r="D136" s="39">
        <v>94</v>
      </c>
      <c r="E136" s="39">
        <v>34</v>
      </c>
      <c r="F136" s="39">
        <v>194</v>
      </c>
      <c r="G136" s="39">
        <v>0</v>
      </c>
      <c r="H136" s="39">
        <f t="shared" si="46"/>
        <v>194</v>
      </c>
      <c r="I136" s="39">
        <v>162</v>
      </c>
      <c r="J136" s="39">
        <v>11</v>
      </c>
      <c r="K136" s="39">
        <v>92</v>
      </c>
      <c r="L136" s="39">
        <v>69</v>
      </c>
      <c r="M136" s="39">
        <f t="shared" si="26"/>
        <v>286</v>
      </c>
      <c r="N136" s="39">
        <v>120</v>
      </c>
      <c r="O136" s="39">
        <v>2</v>
      </c>
      <c r="P136" s="39">
        <v>1</v>
      </c>
      <c r="Q136" s="39">
        <v>0</v>
      </c>
      <c r="R136" s="39">
        <f t="shared" si="27"/>
        <v>74</v>
      </c>
      <c r="S136" s="34">
        <v>233</v>
      </c>
      <c r="T136" s="41">
        <v>314</v>
      </c>
      <c r="U136" s="39">
        <v>-81</v>
      </c>
      <c r="V136" s="39">
        <f t="shared" si="28"/>
        <v>-7</v>
      </c>
      <c r="W136" s="45">
        <v>19916</v>
      </c>
      <c r="X136" s="45">
        <v>10255</v>
      </c>
      <c r="Y136" s="48">
        <f t="shared" si="29"/>
        <v>4.7122518548225392</v>
      </c>
      <c r="Z136" s="48">
        <f t="shared" si="30"/>
        <v>1.7044315219570885</v>
      </c>
      <c r="AA136" s="48">
        <f t="shared" si="31"/>
        <v>36.170212765957451</v>
      </c>
      <c r="AB136" s="48">
        <f t="shared" si="32"/>
        <v>9.7252857429316233</v>
      </c>
      <c r="AC136" s="48">
        <f t="shared" si="33"/>
        <v>9.7252857429316233</v>
      </c>
      <c r="AD136" s="48">
        <f t="shared" si="34"/>
        <v>47.422680412371129</v>
      </c>
      <c r="AE136" s="48">
        <f t="shared" si="35"/>
        <v>35.567010309278352</v>
      </c>
      <c r="AF136" s="48">
        <f t="shared" si="36"/>
        <v>14.337276919991981</v>
      </c>
      <c r="AG136" s="48">
        <f t="shared" si="37"/>
        <v>6.0156406657309001</v>
      </c>
      <c r="AH136" s="48">
        <f t="shared" si="38"/>
        <v>3.7096450772007219</v>
      </c>
      <c r="AI136" s="48">
        <f t="shared" si="39"/>
        <v>0</v>
      </c>
      <c r="AJ136" s="48">
        <f t="shared" si="40"/>
        <v>10.309278350515465</v>
      </c>
      <c r="AK136" s="48">
        <f t="shared" si="41"/>
        <v>5.1546391752577323</v>
      </c>
      <c r="AL136" s="48">
        <f t="shared" si="47"/>
        <v>0</v>
      </c>
      <c r="AM136" s="49">
        <f t="shared" si="42"/>
        <v>11.680368959294166</v>
      </c>
      <c r="AN136" s="49">
        <f t="shared" si="43"/>
        <v>15.740926408662522</v>
      </c>
      <c r="AO136" s="48">
        <f t="shared" si="44"/>
        <v>-4.0605574493683578</v>
      </c>
      <c r="AP136" s="48">
        <f t="shared" si="45"/>
        <v>-0.35091237216763582</v>
      </c>
    </row>
    <row r="137" spans="1:42" s="36" customFormat="1" x14ac:dyDescent="0.2">
      <c r="A137" s="37" t="s">
        <v>169</v>
      </c>
      <c r="B137" s="46">
        <v>25902</v>
      </c>
      <c r="C137" s="46">
        <v>13122</v>
      </c>
      <c r="D137" s="39">
        <v>130</v>
      </c>
      <c r="E137" s="39">
        <v>48</v>
      </c>
      <c r="F137" s="39">
        <v>200</v>
      </c>
      <c r="G137" s="39">
        <v>0</v>
      </c>
      <c r="H137" s="39">
        <f t="shared" si="46"/>
        <v>200</v>
      </c>
      <c r="I137" s="39">
        <v>158</v>
      </c>
      <c r="J137" s="39">
        <v>9</v>
      </c>
      <c r="K137" s="39">
        <v>105</v>
      </c>
      <c r="L137" s="39">
        <v>84</v>
      </c>
      <c r="M137" s="39">
        <f t="shared" ref="M137:M201" si="48">F137+G137+K137</f>
        <v>305</v>
      </c>
      <c r="N137" s="39">
        <v>179</v>
      </c>
      <c r="O137" s="39">
        <v>1</v>
      </c>
      <c r="P137" s="39">
        <v>0</v>
      </c>
      <c r="Q137" s="39">
        <v>0</v>
      </c>
      <c r="R137" s="39">
        <f t="shared" ref="R137:R201" si="49">F137-N137</f>
        <v>21</v>
      </c>
      <c r="S137" s="34">
        <v>315</v>
      </c>
      <c r="T137" s="41">
        <v>449</v>
      </c>
      <c r="U137" s="39">
        <v>-134</v>
      </c>
      <c r="V137" s="39">
        <f t="shared" ref="V137:V201" si="50">R137+U137</f>
        <v>-113</v>
      </c>
      <c r="W137" s="45">
        <v>25828</v>
      </c>
      <c r="X137" s="45">
        <v>13089</v>
      </c>
      <c r="Y137" s="48">
        <f t="shared" si="29"/>
        <v>5.0189174581113427</v>
      </c>
      <c r="Z137" s="48">
        <f t="shared" si="30"/>
        <v>1.8531387537641881</v>
      </c>
      <c r="AA137" s="48">
        <f t="shared" si="31"/>
        <v>36.923076923076927</v>
      </c>
      <c r="AB137" s="48">
        <f t="shared" si="32"/>
        <v>7.72141147401745</v>
      </c>
      <c r="AC137" s="48">
        <f t="shared" si="33"/>
        <v>7.72141147401745</v>
      </c>
      <c r="AD137" s="48">
        <f t="shared" si="34"/>
        <v>52.5</v>
      </c>
      <c r="AE137" s="48">
        <f t="shared" si="35"/>
        <v>42</v>
      </c>
      <c r="AF137" s="48">
        <f t="shared" si="36"/>
        <v>11.775152497876611</v>
      </c>
      <c r="AG137" s="48">
        <f t="shared" si="37"/>
        <v>6.9106632692456182</v>
      </c>
      <c r="AH137" s="48">
        <f t="shared" si="38"/>
        <v>0.81074820477183229</v>
      </c>
      <c r="AI137" s="48">
        <f t="shared" si="39"/>
        <v>0</v>
      </c>
      <c r="AJ137" s="48">
        <f t="shared" si="40"/>
        <v>5</v>
      </c>
      <c r="AK137" s="48">
        <f t="shared" si="41"/>
        <v>0</v>
      </c>
      <c r="AL137" s="48">
        <f t="shared" si="47"/>
        <v>0</v>
      </c>
      <c r="AM137" s="49">
        <f t="shared" si="42"/>
        <v>12.161223071577483</v>
      </c>
      <c r="AN137" s="49">
        <f t="shared" si="43"/>
        <v>17.334568759169176</v>
      </c>
      <c r="AO137" s="48">
        <f t="shared" si="44"/>
        <v>-5.1733456875916923</v>
      </c>
      <c r="AP137" s="48">
        <f t="shared" si="45"/>
        <v>-4.3625974828198597</v>
      </c>
    </row>
    <row r="138" spans="1:42" s="36" customFormat="1" x14ac:dyDescent="0.2">
      <c r="A138" s="37" t="s">
        <v>170</v>
      </c>
      <c r="B138" s="46">
        <v>1499</v>
      </c>
      <c r="C138" s="46">
        <v>797</v>
      </c>
      <c r="D138" s="39">
        <v>10</v>
      </c>
      <c r="E138" s="39">
        <v>4</v>
      </c>
      <c r="F138" s="39">
        <v>10</v>
      </c>
      <c r="G138" s="39">
        <v>0</v>
      </c>
      <c r="H138" s="39">
        <f t="shared" si="46"/>
        <v>10</v>
      </c>
      <c r="I138" s="39">
        <v>8</v>
      </c>
      <c r="J138" s="39">
        <v>0</v>
      </c>
      <c r="K138" s="39">
        <v>5</v>
      </c>
      <c r="L138" s="39">
        <v>5</v>
      </c>
      <c r="M138" s="39">
        <f t="shared" si="48"/>
        <v>15</v>
      </c>
      <c r="N138" s="39">
        <v>16</v>
      </c>
      <c r="O138" s="39">
        <v>0</v>
      </c>
      <c r="P138" s="39">
        <v>0</v>
      </c>
      <c r="Q138" s="39">
        <v>0</v>
      </c>
      <c r="R138" s="39">
        <f t="shared" si="49"/>
        <v>-6</v>
      </c>
      <c r="S138" s="34">
        <v>36</v>
      </c>
      <c r="T138" s="41">
        <v>23</v>
      </c>
      <c r="U138" s="39">
        <v>13</v>
      </c>
      <c r="V138" s="39">
        <f t="shared" si="50"/>
        <v>7</v>
      </c>
      <c r="W138" s="45">
        <v>1507</v>
      </c>
      <c r="X138" s="45">
        <v>803</v>
      </c>
      <c r="Y138" s="48">
        <f t="shared" ref="Y138:Y202" si="51">D138/B138*1000</f>
        <v>6.6711140760507002</v>
      </c>
      <c r="Z138" s="48">
        <f t="shared" ref="Z138:Z202" si="52">E138/B138*1000</f>
        <v>2.6684456304202802</v>
      </c>
      <c r="AA138" s="48">
        <f t="shared" ref="AA138:AA202" si="53">E138/D138*100</f>
        <v>40</v>
      </c>
      <c r="AB138" s="48">
        <f t="shared" ref="AB138:AB202" si="54">H138/B138*1000</f>
        <v>6.6711140760507002</v>
      </c>
      <c r="AC138" s="48">
        <f t="shared" ref="AC138:AC202" si="55">F138/B138*1000</f>
        <v>6.6711140760507002</v>
      </c>
      <c r="AD138" s="48">
        <f t="shared" ref="AD138:AD202" si="56">K138/H138*100</f>
        <v>50</v>
      </c>
      <c r="AE138" s="48">
        <f t="shared" ref="AE138:AE202" si="57">L138/H138*100</f>
        <v>50</v>
      </c>
      <c r="AF138" s="48">
        <f t="shared" ref="AF138:AF202" si="58">M138/B138*1000</f>
        <v>10.006671114076051</v>
      </c>
      <c r="AG138" s="48">
        <f t="shared" ref="AG138:AG202" si="59">N138/B138*1000</f>
        <v>10.673782521681121</v>
      </c>
      <c r="AH138" s="48">
        <f t="shared" ref="AH138:AH202" si="60">R138/B138*1000</f>
        <v>-4.0026684456304205</v>
      </c>
      <c r="AI138" s="48">
        <f t="shared" ref="AI138:AI202" si="61">G138/H138*1000</f>
        <v>0</v>
      </c>
      <c r="AJ138" s="48">
        <f t="shared" ref="AJ138:AJ202" si="62">O138/F138*1000</f>
        <v>0</v>
      </c>
      <c r="AK138" s="48">
        <f t="shared" ref="AK138:AK202" si="63">P138/F138*1000</f>
        <v>0</v>
      </c>
      <c r="AL138" s="48">
        <f t="shared" si="47"/>
        <v>0</v>
      </c>
      <c r="AM138" s="49">
        <f t="shared" ref="AM138:AM202" si="64">S138/B138*1000</f>
        <v>24.016010673782521</v>
      </c>
      <c r="AN138" s="49">
        <f t="shared" ref="AN138:AN202" si="65">T138/B138*1000</f>
        <v>15.343562374916612</v>
      </c>
      <c r="AO138" s="48">
        <f t="shared" ref="AO138:AO202" si="66">U138/B138*1000</f>
        <v>8.6724482988659108</v>
      </c>
      <c r="AP138" s="48">
        <f t="shared" ref="AP138:AP202" si="67">V138/B138*1000</f>
        <v>4.6697798532354904</v>
      </c>
    </row>
    <row r="139" spans="1:42" s="36" customFormat="1" x14ac:dyDescent="0.2">
      <c r="A139" s="37" t="s">
        <v>93</v>
      </c>
      <c r="B139" s="46">
        <v>23568</v>
      </c>
      <c r="C139" s="46">
        <v>12259</v>
      </c>
      <c r="D139" s="39">
        <v>119</v>
      </c>
      <c r="E139" s="39">
        <v>95</v>
      </c>
      <c r="F139" s="39">
        <v>198</v>
      </c>
      <c r="G139" s="39">
        <v>0</v>
      </c>
      <c r="H139" s="39">
        <f t="shared" si="46"/>
        <v>198</v>
      </c>
      <c r="I139" s="39">
        <v>136</v>
      </c>
      <c r="J139" s="39">
        <v>13</v>
      </c>
      <c r="K139" s="39">
        <v>143</v>
      </c>
      <c r="L139" s="39">
        <v>110</v>
      </c>
      <c r="M139" s="39">
        <f t="shared" si="48"/>
        <v>341</v>
      </c>
      <c r="N139" s="39">
        <v>162</v>
      </c>
      <c r="O139" s="39">
        <v>0</v>
      </c>
      <c r="P139" s="39">
        <v>0</v>
      </c>
      <c r="Q139" s="39">
        <v>0</v>
      </c>
      <c r="R139" s="39">
        <f t="shared" si="49"/>
        <v>36</v>
      </c>
      <c r="S139" s="34">
        <v>474</v>
      </c>
      <c r="T139" s="41">
        <v>516</v>
      </c>
      <c r="U139" s="39">
        <v>-42</v>
      </c>
      <c r="V139" s="39">
        <f t="shared" si="50"/>
        <v>-6</v>
      </c>
      <c r="W139" s="45">
        <v>23529</v>
      </c>
      <c r="X139" s="45">
        <v>12263</v>
      </c>
      <c r="Y139" s="48">
        <f t="shared" si="51"/>
        <v>5.0492192803801759</v>
      </c>
      <c r="Z139" s="48">
        <f t="shared" si="52"/>
        <v>4.0308893414799734</v>
      </c>
      <c r="AA139" s="48">
        <f t="shared" si="53"/>
        <v>79.831932773109244</v>
      </c>
      <c r="AB139" s="48">
        <f t="shared" si="54"/>
        <v>8.4012219959266794</v>
      </c>
      <c r="AC139" s="48">
        <f t="shared" si="55"/>
        <v>8.4012219959266794</v>
      </c>
      <c r="AD139" s="48">
        <f t="shared" si="56"/>
        <v>72.222222222222214</v>
      </c>
      <c r="AE139" s="48">
        <f t="shared" si="57"/>
        <v>55.555555555555557</v>
      </c>
      <c r="AF139" s="48">
        <f t="shared" si="58"/>
        <v>14.468771215207061</v>
      </c>
      <c r="AG139" s="48">
        <f t="shared" si="59"/>
        <v>6.8737270875763743</v>
      </c>
      <c r="AH139" s="48">
        <f t="shared" si="60"/>
        <v>1.5274949083503055</v>
      </c>
      <c r="AI139" s="48">
        <f t="shared" si="61"/>
        <v>0</v>
      </c>
      <c r="AJ139" s="48">
        <f t="shared" si="62"/>
        <v>0</v>
      </c>
      <c r="AK139" s="48">
        <f t="shared" si="63"/>
        <v>0</v>
      </c>
      <c r="AL139" s="48">
        <f t="shared" si="47"/>
        <v>0</v>
      </c>
      <c r="AM139" s="49">
        <f t="shared" si="64"/>
        <v>20.112016293279023</v>
      </c>
      <c r="AN139" s="49">
        <f t="shared" si="65"/>
        <v>21.894093686354381</v>
      </c>
      <c r="AO139" s="48">
        <f t="shared" si="66"/>
        <v>-1.7820773930753566</v>
      </c>
      <c r="AP139" s="48">
        <f t="shared" si="67"/>
        <v>-0.25458248472505091</v>
      </c>
    </row>
    <row r="140" spans="1:42" s="36" customFormat="1" x14ac:dyDescent="0.2">
      <c r="A140" s="37" t="s">
        <v>171</v>
      </c>
      <c r="B140" s="46">
        <v>10216</v>
      </c>
      <c r="C140" s="46">
        <v>5340</v>
      </c>
      <c r="D140" s="39">
        <v>55</v>
      </c>
      <c r="E140" s="39">
        <v>39</v>
      </c>
      <c r="F140" s="39">
        <v>114</v>
      </c>
      <c r="G140" s="39">
        <v>0</v>
      </c>
      <c r="H140" s="39">
        <f t="shared" si="46"/>
        <v>114</v>
      </c>
      <c r="I140" s="39">
        <v>63</v>
      </c>
      <c r="J140" s="39">
        <v>16</v>
      </c>
      <c r="K140" s="39">
        <v>97</v>
      </c>
      <c r="L140" s="39">
        <v>78</v>
      </c>
      <c r="M140" s="39">
        <f t="shared" si="48"/>
        <v>211</v>
      </c>
      <c r="N140" s="39">
        <v>90</v>
      </c>
      <c r="O140" s="39">
        <v>2</v>
      </c>
      <c r="P140" s="39">
        <v>1</v>
      </c>
      <c r="Q140" s="39">
        <v>1</v>
      </c>
      <c r="R140" s="39">
        <f t="shared" si="49"/>
        <v>24</v>
      </c>
      <c r="S140" s="34">
        <v>153</v>
      </c>
      <c r="T140" s="41">
        <v>147</v>
      </c>
      <c r="U140" s="39">
        <v>6</v>
      </c>
      <c r="V140" s="39">
        <f t="shared" si="50"/>
        <v>30</v>
      </c>
      <c r="W140" s="45">
        <v>10235</v>
      </c>
      <c r="X140" s="45">
        <v>5354</v>
      </c>
      <c r="Y140" s="48">
        <f t="shared" si="51"/>
        <v>5.3837118245888798</v>
      </c>
      <c r="Z140" s="48">
        <f t="shared" si="52"/>
        <v>3.8175411119812059</v>
      </c>
      <c r="AA140" s="48">
        <f t="shared" si="53"/>
        <v>70.909090909090907</v>
      </c>
      <c r="AB140" s="48">
        <f t="shared" si="54"/>
        <v>11.158966327329678</v>
      </c>
      <c r="AC140" s="48">
        <f t="shared" si="55"/>
        <v>11.158966327329678</v>
      </c>
      <c r="AD140" s="48">
        <f t="shared" si="56"/>
        <v>85.087719298245617</v>
      </c>
      <c r="AE140" s="48">
        <f t="shared" si="57"/>
        <v>68.421052631578945</v>
      </c>
      <c r="AF140" s="48">
        <f t="shared" si="58"/>
        <v>20.653876272513703</v>
      </c>
      <c r="AG140" s="48">
        <f t="shared" si="59"/>
        <v>8.8097102584181677</v>
      </c>
      <c r="AH140" s="48">
        <f t="shared" si="60"/>
        <v>2.3492560689115116</v>
      </c>
      <c r="AI140" s="48">
        <f t="shared" si="61"/>
        <v>0</v>
      </c>
      <c r="AJ140" s="48">
        <f t="shared" si="62"/>
        <v>17.543859649122805</v>
      </c>
      <c r="AK140" s="48">
        <f t="shared" si="63"/>
        <v>8.7719298245614024</v>
      </c>
      <c r="AL140" s="48">
        <f t="shared" si="47"/>
        <v>8.7719298245614024</v>
      </c>
      <c r="AM140" s="49">
        <f t="shared" si="64"/>
        <v>14.976507439310884</v>
      </c>
      <c r="AN140" s="49">
        <f t="shared" si="65"/>
        <v>14.389193422083007</v>
      </c>
      <c r="AO140" s="48">
        <f t="shared" si="66"/>
        <v>0.5873140172278779</v>
      </c>
      <c r="AP140" s="48">
        <f t="shared" si="67"/>
        <v>2.9365700861393895</v>
      </c>
    </row>
    <row r="141" spans="1:42" s="36" customFormat="1" x14ac:dyDescent="0.2">
      <c r="A141" s="37" t="s">
        <v>94</v>
      </c>
      <c r="B141" s="46">
        <v>16170</v>
      </c>
      <c r="C141" s="46">
        <v>8422</v>
      </c>
      <c r="D141" s="39">
        <v>77</v>
      </c>
      <c r="E141" s="39">
        <v>39</v>
      </c>
      <c r="F141" s="39">
        <v>115</v>
      </c>
      <c r="G141" s="39">
        <v>0</v>
      </c>
      <c r="H141" s="39">
        <f t="shared" si="46"/>
        <v>115</v>
      </c>
      <c r="I141" s="39">
        <v>90</v>
      </c>
      <c r="J141" s="39">
        <v>4</v>
      </c>
      <c r="K141" s="39">
        <v>71</v>
      </c>
      <c r="L141" s="39">
        <v>53</v>
      </c>
      <c r="M141" s="39">
        <f t="shared" si="48"/>
        <v>186</v>
      </c>
      <c r="N141" s="39">
        <v>180</v>
      </c>
      <c r="O141" s="39">
        <v>2</v>
      </c>
      <c r="P141" s="39">
        <v>0</v>
      </c>
      <c r="Q141" s="39">
        <v>0</v>
      </c>
      <c r="R141" s="39">
        <f t="shared" si="49"/>
        <v>-65</v>
      </c>
      <c r="S141" s="34">
        <v>325</v>
      </c>
      <c r="T141" s="41">
        <v>435</v>
      </c>
      <c r="U141" s="39">
        <v>-110</v>
      </c>
      <c r="V141" s="39">
        <f t="shared" si="50"/>
        <v>-175</v>
      </c>
      <c r="W141" s="45">
        <v>16092</v>
      </c>
      <c r="X141" s="45">
        <v>8377</v>
      </c>
      <c r="Y141" s="48">
        <f t="shared" si="51"/>
        <v>4.7619047619047628</v>
      </c>
      <c r="Z141" s="48">
        <f t="shared" si="52"/>
        <v>2.4118738404452689</v>
      </c>
      <c r="AA141" s="48">
        <f t="shared" si="53"/>
        <v>50.649350649350644</v>
      </c>
      <c r="AB141" s="48">
        <f t="shared" si="54"/>
        <v>7.1119356833642549</v>
      </c>
      <c r="AC141" s="48">
        <f t="shared" si="55"/>
        <v>7.1119356833642549</v>
      </c>
      <c r="AD141" s="48">
        <f t="shared" si="56"/>
        <v>61.739130434782609</v>
      </c>
      <c r="AE141" s="48">
        <f t="shared" si="57"/>
        <v>46.086956521739133</v>
      </c>
      <c r="AF141" s="48">
        <f t="shared" si="58"/>
        <v>11.502782931354359</v>
      </c>
      <c r="AG141" s="48">
        <f t="shared" si="59"/>
        <v>11.131725417439704</v>
      </c>
      <c r="AH141" s="48">
        <f t="shared" si="60"/>
        <v>-4.0197897340754478</v>
      </c>
      <c r="AI141" s="48">
        <f t="shared" si="61"/>
        <v>0</v>
      </c>
      <c r="AJ141" s="48">
        <f t="shared" si="62"/>
        <v>17.391304347826086</v>
      </c>
      <c r="AK141" s="48">
        <f t="shared" si="63"/>
        <v>0</v>
      </c>
      <c r="AL141" s="48">
        <f t="shared" si="47"/>
        <v>0</v>
      </c>
      <c r="AM141" s="49">
        <f t="shared" si="64"/>
        <v>20.09894867037724</v>
      </c>
      <c r="AN141" s="49">
        <f t="shared" si="65"/>
        <v>26.901669758812616</v>
      </c>
      <c r="AO141" s="48">
        <f t="shared" si="66"/>
        <v>-6.8027210884353737</v>
      </c>
      <c r="AP141" s="48">
        <f t="shared" si="67"/>
        <v>-10.822510822510822</v>
      </c>
    </row>
    <row r="142" spans="1:42" s="36" customFormat="1" x14ac:dyDescent="0.2">
      <c r="A142" s="37" t="s">
        <v>172</v>
      </c>
      <c r="B142" s="46">
        <v>5208</v>
      </c>
      <c r="C142" s="46">
        <v>2649</v>
      </c>
      <c r="D142" s="39">
        <v>24</v>
      </c>
      <c r="E142" s="39">
        <v>11</v>
      </c>
      <c r="F142" s="39">
        <v>38</v>
      </c>
      <c r="G142" s="39">
        <v>0</v>
      </c>
      <c r="H142" s="39">
        <f t="shared" si="46"/>
        <v>38</v>
      </c>
      <c r="I142" s="39">
        <v>30</v>
      </c>
      <c r="J142" s="39">
        <v>1</v>
      </c>
      <c r="K142" s="39">
        <v>19</v>
      </c>
      <c r="L142" s="39">
        <v>16</v>
      </c>
      <c r="M142" s="39">
        <f t="shared" si="48"/>
        <v>57</v>
      </c>
      <c r="N142" s="39">
        <v>50</v>
      </c>
      <c r="O142" s="39">
        <v>0</v>
      </c>
      <c r="P142" s="39">
        <v>0</v>
      </c>
      <c r="Q142" s="39">
        <v>0</v>
      </c>
      <c r="R142" s="39">
        <f t="shared" si="49"/>
        <v>-12</v>
      </c>
      <c r="S142" s="34">
        <v>57</v>
      </c>
      <c r="T142" s="41">
        <v>77</v>
      </c>
      <c r="U142" s="39">
        <v>-20</v>
      </c>
      <c r="V142" s="39">
        <f t="shared" si="50"/>
        <v>-32</v>
      </c>
      <c r="W142" s="45">
        <v>5187</v>
      </c>
      <c r="X142" s="45">
        <v>2633</v>
      </c>
      <c r="Y142" s="48">
        <f t="shared" si="51"/>
        <v>4.6082949308755756</v>
      </c>
      <c r="Z142" s="48">
        <f t="shared" si="52"/>
        <v>2.1121351766513059</v>
      </c>
      <c r="AA142" s="48">
        <f t="shared" si="53"/>
        <v>45.833333333333329</v>
      </c>
      <c r="AB142" s="48">
        <f t="shared" si="54"/>
        <v>7.2964669738863286</v>
      </c>
      <c r="AC142" s="48">
        <f t="shared" si="55"/>
        <v>7.2964669738863286</v>
      </c>
      <c r="AD142" s="48">
        <f t="shared" si="56"/>
        <v>50</v>
      </c>
      <c r="AE142" s="48">
        <f t="shared" si="57"/>
        <v>42.105263157894733</v>
      </c>
      <c r="AF142" s="48">
        <f t="shared" si="58"/>
        <v>10.944700460829493</v>
      </c>
      <c r="AG142" s="48">
        <f t="shared" si="59"/>
        <v>9.6006144393241168</v>
      </c>
      <c r="AH142" s="48">
        <f t="shared" si="60"/>
        <v>-2.3041474654377878</v>
      </c>
      <c r="AI142" s="48">
        <f t="shared" si="61"/>
        <v>0</v>
      </c>
      <c r="AJ142" s="48">
        <f t="shared" si="62"/>
        <v>0</v>
      </c>
      <c r="AK142" s="48">
        <f t="shared" si="63"/>
        <v>0</v>
      </c>
      <c r="AL142" s="48">
        <f t="shared" si="47"/>
        <v>0</v>
      </c>
      <c r="AM142" s="49">
        <f t="shared" si="64"/>
        <v>10.944700460829493</v>
      </c>
      <c r="AN142" s="49">
        <f t="shared" si="65"/>
        <v>14.78494623655914</v>
      </c>
      <c r="AO142" s="48">
        <f t="shared" si="66"/>
        <v>-3.8402457757296466</v>
      </c>
      <c r="AP142" s="48">
        <f t="shared" si="67"/>
        <v>-6.1443932411674345</v>
      </c>
    </row>
    <row r="143" spans="1:42" s="36" customFormat="1" x14ac:dyDescent="0.2">
      <c r="A143" s="37" t="s">
        <v>152</v>
      </c>
      <c r="B143" s="46">
        <v>6309</v>
      </c>
      <c r="C143" s="46">
        <v>3201</v>
      </c>
      <c r="D143" s="39">
        <v>25</v>
      </c>
      <c r="E143" s="39">
        <v>12</v>
      </c>
      <c r="F143" s="39">
        <v>60</v>
      </c>
      <c r="G143" s="39">
        <v>0</v>
      </c>
      <c r="H143" s="39">
        <f t="shared" si="46"/>
        <v>60</v>
      </c>
      <c r="I143" s="39">
        <v>42</v>
      </c>
      <c r="J143" s="39">
        <v>7</v>
      </c>
      <c r="K143" s="39">
        <v>46</v>
      </c>
      <c r="L143" s="39">
        <v>42</v>
      </c>
      <c r="M143" s="39">
        <f t="shared" si="48"/>
        <v>106</v>
      </c>
      <c r="N143" s="39">
        <v>42</v>
      </c>
      <c r="O143" s="39">
        <v>0</v>
      </c>
      <c r="P143" s="39">
        <v>0</v>
      </c>
      <c r="Q143" s="39">
        <v>0</v>
      </c>
      <c r="R143" s="39">
        <f t="shared" si="49"/>
        <v>18</v>
      </c>
      <c r="S143" s="34">
        <v>56</v>
      </c>
      <c r="T143" s="41">
        <v>97</v>
      </c>
      <c r="U143" s="39">
        <v>-41</v>
      </c>
      <c r="V143" s="39">
        <f t="shared" si="50"/>
        <v>-23</v>
      </c>
      <c r="W143" s="45">
        <v>6297</v>
      </c>
      <c r="X143" s="45">
        <v>3195</v>
      </c>
      <c r="Y143" s="48">
        <f t="shared" si="51"/>
        <v>3.962593120938342</v>
      </c>
      <c r="Z143" s="48">
        <f t="shared" si="52"/>
        <v>1.9020446980504042</v>
      </c>
      <c r="AA143" s="48">
        <f t="shared" si="53"/>
        <v>48</v>
      </c>
      <c r="AB143" s="48">
        <f t="shared" si="54"/>
        <v>9.510223490252022</v>
      </c>
      <c r="AC143" s="48">
        <f t="shared" si="55"/>
        <v>9.510223490252022</v>
      </c>
      <c r="AD143" s="48">
        <f t="shared" si="56"/>
        <v>76.666666666666671</v>
      </c>
      <c r="AE143" s="48">
        <f t="shared" si="57"/>
        <v>70</v>
      </c>
      <c r="AF143" s="48">
        <f t="shared" si="58"/>
        <v>16.80139483277857</v>
      </c>
      <c r="AG143" s="48">
        <f t="shared" si="59"/>
        <v>6.6571564431764152</v>
      </c>
      <c r="AH143" s="48">
        <f t="shared" si="60"/>
        <v>2.8530670470756063</v>
      </c>
      <c r="AI143" s="48">
        <f t="shared" si="61"/>
        <v>0</v>
      </c>
      <c r="AJ143" s="48">
        <f t="shared" si="62"/>
        <v>0</v>
      </c>
      <c r="AK143" s="48">
        <f t="shared" si="63"/>
        <v>0</v>
      </c>
      <c r="AL143" s="48">
        <f t="shared" si="47"/>
        <v>0</v>
      </c>
      <c r="AM143" s="49">
        <f t="shared" si="64"/>
        <v>8.8762085909018857</v>
      </c>
      <c r="AN143" s="49">
        <f t="shared" si="65"/>
        <v>15.374861309240767</v>
      </c>
      <c r="AO143" s="48">
        <f t="shared" si="66"/>
        <v>-6.4986527183388816</v>
      </c>
      <c r="AP143" s="48">
        <f t="shared" si="67"/>
        <v>-3.6455856712632748</v>
      </c>
    </row>
    <row r="144" spans="1:42" s="36" customFormat="1" x14ac:dyDescent="0.2">
      <c r="A144" s="37" t="s">
        <v>173</v>
      </c>
      <c r="B144" s="46">
        <v>4173</v>
      </c>
      <c r="C144" s="46">
        <v>2107</v>
      </c>
      <c r="D144" s="39">
        <v>16</v>
      </c>
      <c r="E144" s="39">
        <v>5</v>
      </c>
      <c r="F144" s="39">
        <v>50</v>
      </c>
      <c r="G144" s="39">
        <v>0</v>
      </c>
      <c r="H144" s="39">
        <f t="shared" si="46"/>
        <v>50</v>
      </c>
      <c r="I144" s="39">
        <v>47</v>
      </c>
      <c r="J144" s="39">
        <v>3</v>
      </c>
      <c r="K144" s="39">
        <v>13</v>
      </c>
      <c r="L144" s="39">
        <v>5</v>
      </c>
      <c r="M144" s="39">
        <f t="shared" si="48"/>
        <v>63</v>
      </c>
      <c r="N144" s="39">
        <v>39</v>
      </c>
      <c r="O144" s="39">
        <v>3</v>
      </c>
      <c r="P144" s="39">
        <v>3</v>
      </c>
      <c r="Q144" s="39">
        <v>3</v>
      </c>
      <c r="R144" s="39">
        <f t="shared" si="49"/>
        <v>11</v>
      </c>
      <c r="S144" s="34">
        <v>48</v>
      </c>
      <c r="T144" s="41">
        <v>83</v>
      </c>
      <c r="U144" s="39">
        <v>-35</v>
      </c>
      <c r="V144" s="39">
        <f t="shared" si="50"/>
        <v>-24</v>
      </c>
      <c r="W144" s="45">
        <v>4165</v>
      </c>
      <c r="X144" s="45">
        <v>2097</v>
      </c>
      <c r="Y144" s="48">
        <f t="shared" si="51"/>
        <v>3.8341720584711241</v>
      </c>
      <c r="Z144" s="48">
        <f t="shared" si="52"/>
        <v>1.1981787682722262</v>
      </c>
      <c r="AA144" s="48">
        <f t="shared" si="53"/>
        <v>31.25</v>
      </c>
      <c r="AB144" s="48">
        <f t="shared" si="54"/>
        <v>11.981787682722262</v>
      </c>
      <c r="AC144" s="48">
        <f t="shared" si="55"/>
        <v>11.981787682722262</v>
      </c>
      <c r="AD144" s="48">
        <f t="shared" si="56"/>
        <v>26</v>
      </c>
      <c r="AE144" s="48">
        <f t="shared" si="57"/>
        <v>10</v>
      </c>
      <c r="AF144" s="48">
        <f t="shared" si="58"/>
        <v>15.097052480230049</v>
      </c>
      <c r="AG144" s="48">
        <f t="shared" si="59"/>
        <v>9.3457943925233646</v>
      </c>
      <c r="AH144" s="48">
        <f t="shared" si="60"/>
        <v>2.6359932901988974</v>
      </c>
      <c r="AI144" s="48">
        <f t="shared" si="61"/>
        <v>0</v>
      </c>
      <c r="AJ144" s="48">
        <f t="shared" si="62"/>
        <v>60</v>
      </c>
      <c r="AK144" s="48">
        <f t="shared" si="63"/>
        <v>60</v>
      </c>
      <c r="AL144" s="48">
        <f t="shared" si="47"/>
        <v>60</v>
      </c>
      <c r="AM144" s="49">
        <f t="shared" si="64"/>
        <v>11.502516175413373</v>
      </c>
      <c r="AN144" s="49">
        <f t="shared" si="65"/>
        <v>19.889767553318954</v>
      </c>
      <c r="AO144" s="48">
        <f t="shared" si="66"/>
        <v>-8.3872513779055833</v>
      </c>
      <c r="AP144" s="48">
        <f t="shared" si="67"/>
        <v>-5.7512580877066863</v>
      </c>
    </row>
    <row r="145" spans="1:42" s="36" customFormat="1" x14ac:dyDescent="0.2">
      <c r="A145" s="37" t="s">
        <v>174</v>
      </c>
      <c r="B145" s="46">
        <v>17930</v>
      </c>
      <c r="C145" s="46">
        <v>9127</v>
      </c>
      <c r="D145" s="39">
        <v>91</v>
      </c>
      <c r="E145" s="39">
        <v>58</v>
      </c>
      <c r="F145" s="39">
        <v>121</v>
      </c>
      <c r="G145" s="39">
        <v>2</v>
      </c>
      <c r="H145" s="39">
        <f t="shared" si="46"/>
        <v>123</v>
      </c>
      <c r="I145" s="39">
        <v>73</v>
      </c>
      <c r="J145" s="39">
        <v>10</v>
      </c>
      <c r="K145" s="39">
        <v>80</v>
      </c>
      <c r="L145" s="39">
        <v>67</v>
      </c>
      <c r="M145" s="39">
        <f t="shared" si="48"/>
        <v>203</v>
      </c>
      <c r="N145" s="39">
        <v>169</v>
      </c>
      <c r="O145" s="39">
        <v>0</v>
      </c>
      <c r="P145" s="39">
        <v>0</v>
      </c>
      <c r="Q145" s="39">
        <v>0</v>
      </c>
      <c r="R145" s="39">
        <f t="shared" si="49"/>
        <v>-48</v>
      </c>
      <c r="S145" s="34">
        <v>163</v>
      </c>
      <c r="T145" s="41">
        <v>237</v>
      </c>
      <c r="U145" s="39">
        <v>-74</v>
      </c>
      <c r="V145" s="39">
        <f t="shared" si="50"/>
        <v>-122</v>
      </c>
      <c r="W145" s="45">
        <v>17853</v>
      </c>
      <c r="X145" s="45">
        <v>9082</v>
      </c>
      <c r="Y145" s="48">
        <f t="shared" si="51"/>
        <v>5.0752928053541551</v>
      </c>
      <c r="Z145" s="48">
        <f t="shared" si="52"/>
        <v>3.2348020078081428</v>
      </c>
      <c r="AA145" s="48">
        <f t="shared" si="53"/>
        <v>63.73626373626373</v>
      </c>
      <c r="AB145" s="48">
        <f t="shared" si="54"/>
        <v>6.8600111544896825</v>
      </c>
      <c r="AC145" s="48">
        <f t="shared" si="55"/>
        <v>6.7484662576687118</v>
      </c>
      <c r="AD145" s="48">
        <f t="shared" si="56"/>
        <v>65.040650406504056</v>
      </c>
      <c r="AE145" s="48">
        <f t="shared" si="57"/>
        <v>54.471544715447152</v>
      </c>
      <c r="AF145" s="48">
        <f t="shared" si="58"/>
        <v>11.3218070273285</v>
      </c>
      <c r="AG145" s="48">
        <f t="shared" si="59"/>
        <v>9.4255437813720011</v>
      </c>
      <c r="AH145" s="48">
        <f t="shared" si="60"/>
        <v>-2.6770775237032907</v>
      </c>
      <c r="AI145" s="48">
        <f t="shared" si="61"/>
        <v>16.260162601626018</v>
      </c>
      <c r="AJ145" s="48">
        <f t="shared" si="62"/>
        <v>0</v>
      </c>
      <c r="AK145" s="48">
        <f t="shared" si="63"/>
        <v>0</v>
      </c>
      <c r="AL145" s="48">
        <f t="shared" si="47"/>
        <v>16.260162601626018</v>
      </c>
      <c r="AM145" s="49">
        <f t="shared" si="64"/>
        <v>9.0909090909090899</v>
      </c>
      <c r="AN145" s="49">
        <f t="shared" si="65"/>
        <v>13.218070273284997</v>
      </c>
      <c r="AO145" s="48">
        <f t="shared" si="66"/>
        <v>-4.1271611823759056</v>
      </c>
      <c r="AP145" s="48">
        <f t="shared" si="67"/>
        <v>-6.8042387060791967</v>
      </c>
    </row>
    <row r="146" spans="1:42" s="36" customFormat="1" x14ac:dyDescent="0.2">
      <c r="A146" s="37" t="s">
        <v>175</v>
      </c>
      <c r="B146" s="46">
        <v>3590</v>
      </c>
      <c r="C146" s="46">
        <v>1855</v>
      </c>
      <c r="D146" s="39">
        <v>15</v>
      </c>
      <c r="E146" s="39">
        <v>1</v>
      </c>
      <c r="F146" s="39">
        <v>51</v>
      </c>
      <c r="G146" s="39">
        <v>0</v>
      </c>
      <c r="H146" s="39">
        <f t="shared" si="46"/>
        <v>51</v>
      </c>
      <c r="I146" s="39">
        <v>47</v>
      </c>
      <c r="J146" s="39">
        <v>6</v>
      </c>
      <c r="K146" s="39">
        <v>16</v>
      </c>
      <c r="L146" s="39">
        <v>13</v>
      </c>
      <c r="M146" s="39">
        <f t="shared" si="48"/>
        <v>67</v>
      </c>
      <c r="N146" s="39">
        <v>23</v>
      </c>
      <c r="O146" s="39">
        <v>3</v>
      </c>
      <c r="P146" s="39">
        <v>3</v>
      </c>
      <c r="Q146" s="39">
        <v>2</v>
      </c>
      <c r="R146" s="39">
        <f t="shared" si="49"/>
        <v>28</v>
      </c>
      <c r="S146" s="34">
        <v>38</v>
      </c>
      <c r="T146" s="41">
        <v>27</v>
      </c>
      <c r="U146" s="39">
        <v>11</v>
      </c>
      <c r="V146" s="39">
        <f t="shared" si="50"/>
        <v>39</v>
      </c>
      <c r="W146" s="45">
        <v>3620</v>
      </c>
      <c r="X146" s="45">
        <v>1873</v>
      </c>
      <c r="Y146" s="48">
        <f t="shared" si="51"/>
        <v>4.1782729805013927</v>
      </c>
      <c r="Z146" s="48">
        <f t="shared" si="52"/>
        <v>0.2785515320334262</v>
      </c>
      <c r="AA146" s="48">
        <f t="shared" si="53"/>
        <v>6.666666666666667</v>
      </c>
      <c r="AB146" s="48">
        <f t="shared" si="54"/>
        <v>14.206128133704736</v>
      </c>
      <c r="AC146" s="48">
        <f t="shared" si="55"/>
        <v>14.206128133704736</v>
      </c>
      <c r="AD146" s="48">
        <f t="shared" si="56"/>
        <v>31.372549019607842</v>
      </c>
      <c r="AE146" s="48">
        <f t="shared" si="57"/>
        <v>25.490196078431371</v>
      </c>
      <c r="AF146" s="48">
        <f t="shared" si="58"/>
        <v>18.662952646239553</v>
      </c>
      <c r="AG146" s="48">
        <f t="shared" si="59"/>
        <v>6.4066852367688023</v>
      </c>
      <c r="AH146" s="48">
        <f t="shared" si="60"/>
        <v>7.7994428969359326</v>
      </c>
      <c r="AI146" s="48">
        <f t="shared" si="61"/>
        <v>0</v>
      </c>
      <c r="AJ146" s="48">
        <f t="shared" si="62"/>
        <v>58.823529411764703</v>
      </c>
      <c r="AK146" s="48">
        <f t="shared" si="63"/>
        <v>58.823529411764703</v>
      </c>
      <c r="AL146" s="48">
        <f t="shared" si="47"/>
        <v>39.215686274509807</v>
      </c>
      <c r="AM146" s="49">
        <f t="shared" si="64"/>
        <v>10.584958217270195</v>
      </c>
      <c r="AN146" s="49">
        <f t="shared" si="65"/>
        <v>7.5208913649025071</v>
      </c>
      <c r="AO146" s="48">
        <f t="shared" si="66"/>
        <v>3.0640668523676879</v>
      </c>
      <c r="AP146" s="48">
        <f t="shared" si="67"/>
        <v>10.863509749303621</v>
      </c>
    </row>
    <row r="147" spans="1:42" s="36" customFormat="1" x14ac:dyDescent="0.2">
      <c r="A147" s="37" t="s">
        <v>95</v>
      </c>
      <c r="B147" s="46">
        <v>23609</v>
      </c>
      <c r="C147" s="46">
        <v>12118</v>
      </c>
      <c r="D147" s="39">
        <v>103</v>
      </c>
      <c r="E147" s="39">
        <v>59</v>
      </c>
      <c r="F147" s="39">
        <v>197</v>
      </c>
      <c r="G147" s="39">
        <v>0</v>
      </c>
      <c r="H147" s="39">
        <f t="shared" si="46"/>
        <v>197</v>
      </c>
      <c r="I147" s="39">
        <v>146</v>
      </c>
      <c r="J147" s="39">
        <v>14</v>
      </c>
      <c r="K147" s="39">
        <v>94</v>
      </c>
      <c r="L147" s="39">
        <v>87</v>
      </c>
      <c r="M147" s="39">
        <f t="shared" si="48"/>
        <v>291</v>
      </c>
      <c r="N147" s="39">
        <v>230</v>
      </c>
      <c r="O147" s="39">
        <v>2</v>
      </c>
      <c r="P147" s="39">
        <v>2</v>
      </c>
      <c r="Q147" s="39">
        <v>2</v>
      </c>
      <c r="R147" s="39">
        <f t="shared" si="49"/>
        <v>-33</v>
      </c>
      <c r="S147" s="34">
        <v>232</v>
      </c>
      <c r="T147" s="41">
        <v>419</v>
      </c>
      <c r="U147" s="39">
        <v>-187</v>
      </c>
      <c r="V147" s="39">
        <f t="shared" si="50"/>
        <v>-220</v>
      </c>
      <c r="W147" s="45">
        <v>23440</v>
      </c>
      <c r="X147" s="45">
        <v>12044</v>
      </c>
      <c r="Y147" s="48">
        <f t="shared" si="51"/>
        <v>4.3627430217290017</v>
      </c>
      <c r="Z147" s="48">
        <f t="shared" si="52"/>
        <v>2.4990469736117582</v>
      </c>
      <c r="AA147" s="48">
        <f t="shared" si="53"/>
        <v>57.28155339805825</v>
      </c>
      <c r="AB147" s="48">
        <f t="shared" si="54"/>
        <v>8.3442754881612942</v>
      </c>
      <c r="AC147" s="48">
        <f t="shared" si="55"/>
        <v>8.3442754881612942</v>
      </c>
      <c r="AD147" s="48">
        <f t="shared" si="56"/>
        <v>47.715736040609137</v>
      </c>
      <c r="AE147" s="48">
        <f t="shared" si="57"/>
        <v>44.162436548223347</v>
      </c>
      <c r="AF147" s="48">
        <f t="shared" si="58"/>
        <v>12.325807954593587</v>
      </c>
      <c r="AG147" s="48">
        <f t="shared" si="59"/>
        <v>9.7420475242492284</v>
      </c>
      <c r="AH147" s="48">
        <f t="shared" si="60"/>
        <v>-1.3977720360879327</v>
      </c>
      <c r="AI147" s="48">
        <f t="shared" si="61"/>
        <v>0</v>
      </c>
      <c r="AJ147" s="48">
        <f t="shared" si="62"/>
        <v>10.152284263959389</v>
      </c>
      <c r="AK147" s="48">
        <f t="shared" si="63"/>
        <v>10.152284263959389</v>
      </c>
      <c r="AL147" s="48">
        <f t="shared" si="47"/>
        <v>10.152284263959389</v>
      </c>
      <c r="AM147" s="49">
        <f t="shared" si="64"/>
        <v>9.8267609809818293</v>
      </c>
      <c r="AN147" s="49">
        <f t="shared" si="65"/>
        <v>17.747469185480114</v>
      </c>
      <c r="AO147" s="48">
        <f t="shared" si="66"/>
        <v>-7.9207082044982853</v>
      </c>
      <c r="AP147" s="48">
        <f t="shared" si="67"/>
        <v>-9.3184802405862168</v>
      </c>
    </row>
    <row r="148" spans="1:42" s="36" customFormat="1" x14ac:dyDescent="0.2">
      <c r="A148" s="37" t="s">
        <v>176</v>
      </c>
      <c r="B148" s="46">
        <v>7530</v>
      </c>
      <c r="C148" s="46">
        <v>3849</v>
      </c>
      <c r="D148" s="39">
        <v>32</v>
      </c>
      <c r="E148" s="39">
        <v>21</v>
      </c>
      <c r="F148" s="39">
        <v>78</v>
      </c>
      <c r="G148" s="39">
        <v>0</v>
      </c>
      <c r="H148" s="39">
        <f t="shared" si="46"/>
        <v>78</v>
      </c>
      <c r="I148" s="39">
        <v>48</v>
      </c>
      <c r="J148" s="39">
        <v>8</v>
      </c>
      <c r="K148" s="39">
        <v>48</v>
      </c>
      <c r="L148" s="39">
        <v>42</v>
      </c>
      <c r="M148" s="39">
        <f t="shared" si="48"/>
        <v>126</v>
      </c>
      <c r="N148" s="39">
        <v>73</v>
      </c>
      <c r="O148" s="39">
        <v>1</v>
      </c>
      <c r="P148" s="39">
        <v>0</v>
      </c>
      <c r="Q148" s="39">
        <v>0</v>
      </c>
      <c r="R148" s="39">
        <f t="shared" si="49"/>
        <v>5</v>
      </c>
      <c r="S148" s="34">
        <v>116</v>
      </c>
      <c r="T148" s="41">
        <v>120</v>
      </c>
      <c r="U148" s="39">
        <v>-4</v>
      </c>
      <c r="V148" s="39">
        <f t="shared" si="50"/>
        <v>1</v>
      </c>
      <c r="W148" s="45">
        <v>7526</v>
      </c>
      <c r="X148" s="45">
        <v>3848</v>
      </c>
      <c r="Y148" s="48">
        <f t="shared" si="51"/>
        <v>4.2496679946879148</v>
      </c>
      <c r="Z148" s="48">
        <f t="shared" si="52"/>
        <v>2.7888446215139444</v>
      </c>
      <c r="AA148" s="48">
        <f t="shared" si="53"/>
        <v>65.625</v>
      </c>
      <c r="AB148" s="48">
        <f t="shared" si="54"/>
        <v>10.358565737051793</v>
      </c>
      <c r="AC148" s="48">
        <f t="shared" si="55"/>
        <v>10.358565737051793</v>
      </c>
      <c r="AD148" s="48">
        <f t="shared" si="56"/>
        <v>61.53846153846154</v>
      </c>
      <c r="AE148" s="48">
        <f t="shared" si="57"/>
        <v>53.846153846153847</v>
      </c>
      <c r="AF148" s="48">
        <f t="shared" si="58"/>
        <v>16.733067729083665</v>
      </c>
      <c r="AG148" s="48">
        <f t="shared" si="59"/>
        <v>9.6945551128818064</v>
      </c>
      <c r="AH148" s="48">
        <f t="shared" si="60"/>
        <v>0.66401062416998669</v>
      </c>
      <c r="AI148" s="48">
        <f t="shared" si="61"/>
        <v>0</v>
      </c>
      <c r="AJ148" s="48">
        <f t="shared" si="62"/>
        <v>12.820512820512819</v>
      </c>
      <c r="AK148" s="48">
        <f t="shared" si="63"/>
        <v>0</v>
      </c>
      <c r="AL148" s="48">
        <f t="shared" si="47"/>
        <v>0</v>
      </c>
      <c r="AM148" s="49">
        <f t="shared" si="64"/>
        <v>15.405046480743692</v>
      </c>
      <c r="AN148" s="49">
        <f t="shared" si="65"/>
        <v>15.936254980079681</v>
      </c>
      <c r="AO148" s="48">
        <f t="shared" si="66"/>
        <v>-0.53120849933598935</v>
      </c>
      <c r="AP148" s="48">
        <f t="shared" si="67"/>
        <v>0.13280212483399734</v>
      </c>
    </row>
    <row r="149" spans="1:42" s="36" customFormat="1" x14ac:dyDescent="0.2">
      <c r="A149" s="37" t="s">
        <v>177</v>
      </c>
      <c r="B149" s="46">
        <v>11424</v>
      </c>
      <c r="C149" s="46">
        <v>5888</v>
      </c>
      <c r="D149" s="39">
        <v>50</v>
      </c>
      <c r="E149" s="39">
        <v>35</v>
      </c>
      <c r="F149" s="39">
        <v>95</v>
      </c>
      <c r="G149" s="39">
        <v>0</v>
      </c>
      <c r="H149" s="39">
        <f t="shared" si="46"/>
        <v>95</v>
      </c>
      <c r="I149" s="39">
        <v>80</v>
      </c>
      <c r="J149" s="39">
        <v>12</v>
      </c>
      <c r="K149" s="39">
        <v>58</v>
      </c>
      <c r="L149" s="39">
        <v>44</v>
      </c>
      <c r="M149" s="39">
        <f t="shared" si="48"/>
        <v>153</v>
      </c>
      <c r="N149" s="39">
        <v>114</v>
      </c>
      <c r="O149" s="39">
        <v>3</v>
      </c>
      <c r="P149" s="39">
        <v>1</v>
      </c>
      <c r="Q149" s="39">
        <v>0</v>
      </c>
      <c r="R149" s="39">
        <f t="shared" si="49"/>
        <v>-19</v>
      </c>
      <c r="S149" s="34">
        <v>233</v>
      </c>
      <c r="T149" s="41">
        <v>168</v>
      </c>
      <c r="U149" s="39">
        <v>65</v>
      </c>
      <c r="V149" s="39">
        <f t="shared" si="50"/>
        <v>46</v>
      </c>
      <c r="W149" s="45">
        <v>11465</v>
      </c>
      <c r="X149" s="45">
        <v>5907</v>
      </c>
      <c r="Y149" s="48">
        <f t="shared" si="51"/>
        <v>4.3767507002801125</v>
      </c>
      <c r="Z149" s="48">
        <f t="shared" si="52"/>
        <v>3.0637254901960782</v>
      </c>
      <c r="AA149" s="48">
        <f t="shared" si="53"/>
        <v>70</v>
      </c>
      <c r="AB149" s="48">
        <f t="shared" si="54"/>
        <v>8.3158263305322127</v>
      </c>
      <c r="AC149" s="48">
        <f t="shared" si="55"/>
        <v>8.3158263305322127</v>
      </c>
      <c r="AD149" s="48">
        <f t="shared" si="56"/>
        <v>61.05263157894737</v>
      </c>
      <c r="AE149" s="48">
        <f t="shared" si="57"/>
        <v>46.315789473684212</v>
      </c>
      <c r="AF149" s="48">
        <f t="shared" si="58"/>
        <v>13.392857142857142</v>
      </c>
      <c r="AG149" s="48">
        <f t="shared" si="59"/>
        <v>9.9789915966386555</v>
      </c>
      <c r="AH149" s="48">
        <f t="shared" si="60"/>
        <v>-1.6631652661064424</v>
      </c>
      <c r="AI149" s="48">
        <f t="shared" si="61"/>
        <v>0</v>
      </c>
      <c r="AJ149" s="48">
        <f t="shared" si="62"/>
        <v>31.578947368421055</v>
      </c>
      <c r="AK149" s="48">
        <f t="shared" si="63"/>
        <v>10.526315789473683</v>
      </c>
      <c r="AL149" s="48">
        <f t="shared" si="47"/>
        <v>0</v>
      </c>
      <c r="AM149" s="49">
        <f t="shared" si="64"/>
        <v>20.395658263305322</v>
      </c>
      <c r="AN149" s="49">
        <f t="shared" si="65"/>
        <v>14.705882352941176</v>
      </c>
      <c r="AO149" s="48">
        <f t="shared" si="66"/>
        <v>5.689775910364145</v>
      </c>
      <c r="AP149" s="48">
        <f t="shared" si="67"/>
        <v>4.026610644257703</v>
      </c>
    </row>
    <row r="150" spans="1:42" s="36" customFormat="1" x14ac:dyDescent="0.2">
      <c r="A150" s="37" t="s">
        <v>178</v>
      </c>
      <c r="B150" s="46">
        <v>8238</v>
      </c>
      <c r="C150" s="46">
        <v>4162</v>
      </c>
      <c r="D150" s="39">
        <v>37</v>
      </c>
      <c r="E150" s="39">
        <v>15</v>
      </c>
      <c r="F150" s="39">
        <v>64</v>
      </c>
      <c r="G150" s="39">
        <v>0</v>
      </c>
      <c r="H150" s="39">
        <f t="shared" si="46"/>
        <v>64</v>
      </c>
      <c r="I150" s="39">
        <v>57</v>
      </c>
      <c r="J150" s="39">
        <v>4</v>
      </c>
      <c r="K150" s="39">
        <v>26</v>
      </c>
      <c r="L150" s="39">
        <v>22</v>
      </c>
      <c r="M150" s="39">
        <f t="shared" si="48"/>
        <v>90</v>
      </c>
      <c r="N150" s="39">
        <v>90</v>
      </c>
      <c r="O150" s="39">
        <v>2</v>
      </c>
      <c r="P150" s="39">
        <v>2</v>
      </c>
      <c r="Q150" s="39">
        <v>2</v>
      </c>
      <c r="R150" s="39">
        <f t="shared" si="49"/>
        <v>-26</v>
      </c>
      <c r="S150" s="34">
        <v>78</v>
      </c>
      <c r="T150" s="41">
        <v>138</v>
      </c>
      <c r="U150" s="39">
        <v>-60</v>
      </c>
      <c r="V150" s="39">
        <f t="shared" si="50"/>
        <v>-86</v>
      </c>
      <c r="W150" s="45">
        <v>8187</v>
      </c>
      <c r="X150" s="45">
        <v>4148</v>
      </c>
      <c r="Y150" s="48">
        <f t="shared" si="51"/>
        <v>4.4913814032532162</v>
      </c>
      <c r="Z150" s="48">
        <f t="shared" si="52"/>
        <v>1.8208302986161691</v>
      </c>
      <c r="AA150" s="48">
        <f t="shared" si="53"/>
        <v>40.54054054054054</v>
      </c>
      <c r="AB150" s="48">
        <f t="shared" si="54"/>
        <v>7.7688759407623209</v>
      </c>
      <c r="AC150" s="48">
        <f t="shared" si="55"/>
        <v>7.7688759407623209</v>
      </c>
      <c r="AD150" s="48">
        <f t="shared" si="56"/>
        <v>40.625</v>
      </c>
      <c r="AE150" s="48">
        <f t="shared" si="57"/>
        <v>34.375</v>
      </c>
      <c r="AF150" s="48">
        <f t="shared" si="58"/>
        <v>10.924981791697014</v>
      </c>
      <c r="AG150" s="48">
        <f t="shared" si="59"/>
        <v>10.924981791697014</v>
      </c>
      <c r="AH150" s="48">
        <f t="shared" si="60"/>
        <v>-3.1561058509346926</v>
      </c>
      <c r="AI150" s="48">
        <f t="shared" si="61"/>
        <v>0</v>
      </c>
      <c r="AJ150" s="48">
        <f t="shared" si="62"/>
        <v>31.25</v>
      </c>
      <c r="AK150" s="48">
        <f t="shared" si="63"/>
        <v>31.25</v>
      </c>
      <c r="AL150" s="48">
        <f t="shared" si="47"/>
        <v>31.25</v>
      </c>
      <c r="AM150" s="49">
        <f t="shared" si="64"/>
        <v>9.4683175528040788</v>
      </c>
      <c r="AN150" s="49">
        <f t="shared" si="65"/>
        <v>16.751638747268753</v>
      </c>
      <c r="AO150" s="48">
        <f t="shared" si="66"/>
        <v>-7.2833211944646763</v>
      </c>
      <c r="AP150" s="48">
        <f t="shared" si="67"/>
        <v>-10.43942704539937</v>
      </c>
    </row>
    <row r="151" spans="1:42" s="36" customFormat="1" x14ac:dyDescent="0.2">
      <c r="A151" s="37" t="s">
        <v>140</v>
      </c>
      <c r="B151" s="46">
        <v>35069</v>
      </c>
      <c r="C151" s="46">
        <v>17959</v>
      </c>
      <c r="D151" s="39">
        <v>161</v>
      </c>
      <c r="E151" s="39">
        <v>106</v>
      </c>
      <c r="F151" s="39">
        <v>315</v>
      </c>
      <c r="G151" s="39">
        <v>1</v>
      </c>
      <c r="H151" s="39">
        <f t="shared" si="46"/>
        <v>316</v>
      </c>
      <c r="I151" s="39">
        <v>265</v>
      </c>
      <c r="J151" s="39">
        <v>23</v>
      </c>
      <c r="K151" s="39">
        <v>139</v>
      </c>
      <c r="L151" s="39">
        <v>103</v>
      </c>
      <c r="M151" s="39">
        <f t="shared" si="48"/>
        <v>455</v>
      </c>
      <c r="N151" s="39">
        <v>226</v>
      </c>
      <c r="O151" s="39">
        <v>1</v>
      </c>
      <c r="P151" s="39">
        <v>1</v>
      </c>
      <c r="Q151" s="39">
        <v>1</v>
      </c>
      <c r="R151" s="39">
        <f t="shared" si="49"/>
        <v>89</v>
      </c>
      <c r="S151" s="34">
        <v>409</v>
      </c>
      <c r="T151" s="41">
        <v>552</v>
      </c>
      <c r="U151" s="39">
        <v>-143</v>
      </c>
      <c r="V151" s="39">
        <f t="shared" si="50"/>
        <v>-54</v>
      </c>
      <c r="W151" s="45">
        <v>35039</v>
      </c>
      <c r="X151" s="45">
        <v>17945</v>
      </c>
      <c r="Y151" s="48">
        <f t="shared" si="51"/>
        <v>4.5909492714363109</v>
      </c>
      <c r="Z151" s="48">
        <f t="shared" si="52"/>
        <v>3.022612563802789</v>
      </c>
      <c r="AA151" s="48">
        <f t="shared" si="53"/>
        <v>65.838509316770185</v>
      </c>
      <c r="AB151" s="48">
        <f t="shared" si="54"/>
        <v>9.0108072656762381</v>
      </c>
      <c r="AC151" s="48">
        <f t="shared" si="55"/>
        <v>8.9822920528101733</v>
      </c>
      <c r="AD151" s="48">
        <f t="shared" si="56"/>
        <v>43.9873417721519</v>
      </c>
      <c r="AE151" s="48">
        <f t="shared" si="57"/>
        <v>32.594936708860764</v>
      </c>
      <c r="AF151" s="48">
        <f t="shared" si="58"/>
        <v>12.974421854059141</v>
      </c>
      <c r="AG151" s="48">
        <f t="shared" si="59"/>
        <v>6.4444381077304742</v>
      </c>
      <c r="AH151" s="48">
        <f t="shared" si="60"/>
        <v>2.5378539450797</v>
      </c>
      <c r="AI151" s="48">
        <f t="shared" si="61"/>
        <v>3.1645569620253164</v>
      </c>
      <c r="AJ151" s="48">
        <f t="shared" si="62"/>
        <v>3.1746031746031744</v>
      </c>
      <c r="AK151" s="48">
        <f t="shared" si="63"/>
        <v>3.1746031746031744</v>
      </c>
      <c r="AL151" s="48">
        <f t="shared" si="47"/>
        <v>6.3291139240506329</v>
      </c>
      <c r="AM151" s="49">
        <f t="shared" si="64"/>
        <v>11.662722062220194</v>
      </c>
      <c r="AN151" s="49">
        <f t="shared" si="65"/>
        <v>15.740397502067353</v>
      </c>
      <c r="AO151" s="48">
        <f t="shared" si="66"/>
        <v>-4.077675439847158</v>
      </c>
      <c r="AP151" s="48">
        <f t="shared" si="67"/>
        <v>-1.5398214947674584</v>
      </c>
    </row>
    <row r="152" spans="1:42" s="36" customFormat="1" x14ac:dyDescent="0.2">
      <c r="A152" s="37" t="s">
        <v>179</v>
      </c>
      <c r="B152" s="46">
        <v>8139</v>
      </c>
      <c r="C152" s="46">
        <v>4241</v>
      </c>
      <c r="D152" s="39">
        <v>34</v>
      </c>
      <c r="E152" s="39">
        <v>18</v>
      </c>
      <c r="F152" s="39">
        <v>74</v>
      </c>
      <c r="G152" s="39">
        <v>0</v>
      </c>
      <c r="H152" s="39">
        <f t="shared" si="46"/>
        <v>74</v>
      </c>
      <c r="I152" s="39">
        <v>49</v>
      </c>
      <c r="J152" s="39">
        <v>6</v>
      </c>
      <c r="K152" s="39">
        <v>35</v>
      </c>
      <c r="L152" s="39">
        <v>25</v>
      </c>
      <c r="M152" s="39">
        <f t="shared" si="48"/>
        <v>109</v>
      </c>
      <c r="N152" s="39">
        <v>122</v>
      </c>
      <c r="O152" s="39">
        <v>0</v>
      </c>
      <c r="P152" s="39">
        <v>0</v>
      </c>
      <c r="Q152" s="39">
        <v>0</v>
      </c>
      <c r="R152" s="39">
        <f t="shared" si="49"/>
        <v>-48</v>
      </c>
      <c r="S152" s="34">
        <v>138</v>
      </c>
      <c r="T152" s="41">
        <v>130</v>
      </c>
      <c r="U152" s="39">
        <v>8</v>
      </c>
      <c r="V152" s="39">
        <f t="shared" si="50"/>
        <v>-40</v>
      </c>
      <c r="W152" s="45">
        <v>8105</v>
      </c>
      <c r="X152" s="45">
        <v>4218</v>
      </c>
      <c r="Y152" s="48">
        <f t="shared" si="51"/>
        <v>4.1774173731416635</v>
      </c>
      <c r="Z152" s="48">
        <f t="shared" si="52"/>
        <v>2.2115739034279396</v>
      </c>
      <c r="AA152" s="48">
        <f t="shared" si="53"/>
        <v>52.941176470588239</v>
      </c>
      <c r="AB152" s="48">
        <f t="shared" si="54"/>
        <v>9.0920260474259749</v>
      </c>
      <c r="AC152" s="48">
        <f t="shared" si="55"/>
        <v>9.0920260474259749</v>
      </c>
      <c r="AD152" s="48">
        <f t="shared" si="56"/>
        <v>47.297297297297298</v>
      </c>
      <c r="AE152" s="48">
        <f t="shared" si="57"/>
        <v>33.783783783783782</v>
      </c>
      <c r="AF152" s="48">
        <f t="shared" si="58"/>
        <v>13.392308637424746</v>
      </c>
      <c r="AG152" s="48">
        <f t="shared" si="59"/>
        <v>14.989556456567147</v>
      </c>
      <c r="AH152" s="48">
        <f t="shared" si="60"/>
        <v>-5.8975304091411722</v>
      </c>
      <c r="AI152" s="48">
        <f t="shared" si="61"/>
        <v>0</v>
      </c>
      <c r="AJ152" s="48">
        <f t="shared" si="62"/>
        <v>0</v>
      </c>
      <c r="AK152" s="48">
        <f t="shared" si="63"/>
        <v>0</v>
      </c>
      <c r="AL152" s="48">
        <f t="shared" si="47"/>
        <v>0</v>
      </c>
      <c r="AM152" s="49">
        <f t="shared" si="64"/>
        <v>16.955399926280872</v>
      </c>
      <c r="AN152" s="49">
        <f t="shared" si="65"/>
        <v>15.972478191424006</v>
      </c>
      <c r="AO152" s="48">
        <f t="shared" si="66"/>
        <v>0.98292173485686207</v>
      </c>
      <c r="AP152" s="48">
        <f t="shared" si="67"/>
        <v>-4.9146086742843096</v>
      </c>
    </row>
    <row r="153" spans="1:42" s="36" customFormat="1" x14ac:dyDescent="0.2">
      <c r="A153" s="37" t="s">
        <v>101</v>
      </c>
      <c r="B153" s="46">
        <v>5405</v>
      </c>
      <c r="C153" s="46">
        <v>2797</v>
      </c>
      <c r="D153" s="39">
        <v>19</v>
      </c>
      <c r="E153" s="39">
        <v>4</v>
      </c>
      <c r="F153" s="39">
        <v>34</v>
      </c>
      <c r="G153" s="39">
        <v>0</v>
      </c>
      <c r="H153" s="39">
        <f t="shared" si="46"/>
        <v>34</v>
      </c>
      <c r="I153" s="39">
        <v>29</v>
      </c>
      <c r="J153" s="39">
        <v>1</v>
      </c>
      <c r="K153" s="39">
        <v>20</v>
      </c>
      <c r="L153" s="39">
        <v>16</v>
      </c>
      <c r="M153" s="39">
        <f t="shared" si="48"/>
        <v>54</v>
      </c>
      <c r="N153" s="39">
        <v>52</v>
      </c>
      <c r="O153" s="39">
        <v>0</v>
      </c>
      <c r="P153" s="39">
        <v>0</v>
      </c>
      <c r="Q153" s="39">
        <v>0</v>
      </c>
      <c r="R153" s="39">
        <f t="shared" si="49"/>
        <v>-18</v>
      </c>
      <c r="S153" s="34">
        <v>112</v>
      </c>
      <c r="T153" s="41">
        <v>102</v>
      </c>
      <c r="U153" s="39">
        <v>10</v>
      </c>
      <c r="V153" s="39">
        <f t="shared" si="50"/>
        <v>-8</v>
      </c>
      <c r="W153" s="45">
        <v>5395</v>
      </c>
      <c r="X153" s="45">
        <v>2798</v>
      </c>
      <c r="Y153" s="48">
        <f t="shared" si="51"/>
        <v>3.5152636447733583</v>
      </c>
      <c r="Z153" s="48">
        <f t="shared" si="52"/>
        <v>0.74005550416281218</v>
      </c>
      <c r="AA153" s="48">
        <f t="shared" si="53"/>
        <v>21.052631578947366</v>
      </c>
      <c r="AB153" s="48">
        <f t="shared" si="54"/>
        <v>6.2904717853839038</v>
      </c>
      <c r="AC153" s="48">
        <f t="shared" si="55"/>
        <v>6.2904717853839038</v>
      </c>
      <c r="AD153" s="48">
        <f t="shared" si="56"/>
        <v>58.82352941176471</v>
      </c>
      <c r="AE153" s="48">
        <f t="shared" si="57"/>
        <v>47.058823529411761</v>
      </c>
      <c r="AF153" s="48">
        <f t="shared" si="58"/>
        <v>9.990749306197964</v>
      </c>
      <c r="AG153" s="48">
        <f t="shared" si="59"/>
        <v>9.6207215541165585</v>
      </c>
      <c r="AH153" s="48">
        <f t="shared" si="60"/>
        <v>-3.3302497687326547</v>
      </c>
      <c r="AI153" s="48">
        <f t="shared" si="61"/>
        <v>0</v>
      </c>
      <c r="AJ153" s="48">
        <f t="shared" si="62"/>
        <v>0</v>
      </c>
      <c r="AK153" s="48">
        <f t="shared" si="63"/>
        <v>0</v>
      </c>
      <c r="AL153" s="48">
        <f t="shared" si="47"/>
        <v>0</v>
      </c>
      <c r="AM153" s="49">
        <f t="shared" si="64"/>
        <v>20.721554116558742</v>
      </c>
      <c r="AN153" s="49">
        <f t="shared" si="65"/>
        <v>18.871415356151712</v>
      </c>
      <c r="AO153" s="48">
        <f t="shared" si="66"/>
        <v>1.8501387604070305</v>
      </c>
      <c r="AP153" s="48">
        <f t="shared" si="67"/>
        <v>-1.4801110083256244</v>
      </c>
    </row>
    <row r="154" spans="1:42" s="36" customFormat="1" x14ac:dyDescent="0.2">
      <c r="A154" s="37" t="s">
        <v>180</v>
      </c>
      <c r="B154" s="46">
        <v>3303</v>
      </c>
      <c r="C154" s="46">
        <v>1654</v>
      </c>
      <c r="D154" s="39">
        <v>12</v>
      </c>
      <c r="E154" s="39">
        <v>9</v>
      </c>
      <c r="F154" s="39">
        <v>57</v>
      </c>
      <c r="G154" s="39">
        <v>0</v>
      </c>
      <c r="H154" s="39">
        <f t="shared" si="46"/>
        <v>57</v>
      </c>
      <c r="I154" s="39">
        <v>33</v>
      </c>
      <c r="J154" s="39">
        <v>6</v>
      </c>
      <c r="K154" s="39">
        <v>25</v>
      </c>
      <c r="L154" s="39">
        <v>18</v>
      </c>
      <c r="M154" s="39">
        <f t="shared" si="48"/>
        <v>82</v>
      </c>
      <c r="N154" s="39">
        <v>26</v>
      </c>
      <c r="O154" s="39">
        <v>1</v>
      </c>
      <c r="P154" s="39">
        <v>1</v>
      </c>
      <c r="Q154" s="39">
        <v>1</v>
      </c>
      <c r="R154" s="39">
        <f t="shared" si="49"/>
        <v>31</v>
      </c>
      <c r="S154" s="34">
        <v>79</v>
      </c>
      <c r="T154" s="41">
        <v>87</v>
      </c>
      <c r="U154" s="39">
        <v>-8</v>
      </c>
      <c r="V154" s="39">
        <f t="shared" si="50"/>
        <v>23</v>
      </c>
      <c r="W154" s="45">
        <v>3319</v>
      </c>
      <c r="X154" s="45">
        <v>1666</v>
      </c>
      <c r="Y154" s="48">
        <f t="shared" si="51"/>
        <v>3.6330608537693005</v>
      </c>
      <c r="Z154" s="48">
        <f t="shared" si="52"/>
        <v>2.7247956403269753</v>
      </c>
      <c r="AA154" s="48">
        <f t="shared" si="53"/>
        <v>75</v>
      </c>
      <c r="AB154" s="48">
        <f t="shared" si="54"/>
        <v>17.257039055404178</v>
      </c>
      <c r="AC154" s="48">
        <f t="shared" si="55"/>
        <v>17.257039055404178</v>
      </c>
      <c r="AD154" s="48">
        <f t="shared" si="56"/>
        <v>43.859649122807014</v>
      </c>
      <c r="AE154" s="48">
        <f t="shared" si="57"/>
        <v>31.578947368421051</v>
      </c>
      <c r="AF154" s="48">
        <f t="shared" si="58"/>
        <v>24.825915834090221</v>
      </c>
      <c r="AG154" s="48">
        <f t="shared" si="59"/>
        <v>7.8716318498334852</v>
      </c>
      <c r="AH154" s="48">
        <f t="shared" si="60"/>
        <v>9.3854072055706919</v>
      </c>
      <c r="AI154" s="48">
        <f t="shared" si="61"/>
        <v>0</v>
      </c>
      <c r="AJ154" s="48">
        <f t="shared" si="62"/>
        <v>17.543859649122805</v>
      </c>
      <c r="AK154" s="48">
        <f t="shared" si="63"/>
        <v>17.543859649122805</v>
      </c>
      <c r="AL154" s="48">
        <f t="shared" si="47"/>
        <v>17.543859649122805</v>
      </c>
      <c r="AM154" s="49">
        <f t="shared" si="64"/>
        <v>23.917650620647898</v>
      </c>
      <c r="AN154" s="49">
        <f t="shared" si="65"/>
        <v>26.33969118982743</v>
      </c>
      <c r="AO154" s="48">
        <f t="shared" si="66"/>
        <v>-2.4220405691795337</v>
      </c>
      <c r="AP154" s="48">
        <f t="shared" si="67"/>
        <v>6.9633666363911599</v>
      </c>
    </row>
    <row r="155" spans="1:42" s="36" customFormat="1" x14ac:dyDescent="0.2">
      <c r="A155" s="37" t="s">
        <v>141</v>
      </c>
      <c r="B155" s="46">
        <v>12909</v>
      </c>
      <c r="C155" s="46">
        <v>6713</v>
      </c>
      <c r="D155" s="39">
        <v>101</v>
      </c>
      <c r="E155" s="39">
        <v>39</v>
      </c>
      <c r="F155" s="39">
        <v>170</v>
      </c>
      <c r="G155" s="39">
        <v>0</v>
      </c>
      <c r="H155" s="39">
        <f t="shared" si="46"/>
        <v>170</v>
      </c>
      <c r="I155" s="39">
        <v>142</v>
      </c>
      <c r="J155" s="39">
        <v>14</v>
      </c>
      <c r="K155" s="39">
        <v>74</v>
      </c>
      <c r="L155" s="39">
        <v>50</v>
      </c>
      <c r="M155" s="39">
        <f t="shared" si="48"/>
        <v>244</v>
      </c>
      <c r="N155" s="39">
        <v>128</v>
      </c>
      <c r="O155" s="39">
        <v>2</v>
      </c>
      <c r="P155" s="39">
        <v>1</v>
      </c>
      <c r="Q155" s="39">
        <v>1</v>
      </c>
      <c r="R155" s="39">
        <f t="shared" si="49"/>
        <v>42</v>
      </c>
      <c r="S155" s="34">
        <v>206</v>
      </c>
      <c r="T155" s="41">
        <v>282</v>
      </c>
      <c r="U155" s="39">
        <v>-76</v>
      </c>
      <c r="V155" s="39">
        <f t="shared" si="50"/>
        <v>-34</v>
      </c>
      <c r="W155" s="45">
        <v>12903</v>
      </c>
      <c r="X155" s="45">
        <v>6712</v>
      </c>
      <c r="Y155" s="48">
        <f t="shared" si="51"/>
        <v>7.8239987605546526</v>
      </c>
      <c r="Z155" s="48">
        <f t="shared" si="52"/>
        <v>3.0211480362537766</v>
      </c>
      <c r="AA155" s="48">
        <f t="shared" si="53"/>
        <v>38.613861386138616</v>
      </c>
      <c r="AB155" s="48">
        <f t="shared" si="54"/>
        <v>13.169106824695948</v>
      </c>
      <c r="AC155" s="48">
        <f t="shared" si="55"/>
        <v>13.169106824695948</v>
      </c>
      <c r="AD155" s="48">
        <f t="shared" si="56"/>
        <v>43.529411764705884</v>
      </c>
      <c r="AE155" s="48">
        <f t="shared" si="57"/>
        <v>29.411764705882355</v>
      </c>
      <c r="AF155" s="48">
        <f t="shared" si="58"/>
        <v>18.901541560151831</v>
      </c>
      <c r="AG155" s="48">
        <f t="shared" si="59"/>
        <v>9.915562785653421</v>
      </c>
      <c r="AH155" s="48">
        <f t="shared" si="60"/>
        <v>3.2535440390425285</v>
      </c>
      <c r="AI155" s="48">
        <f t="shared" si="61"/>
        <v>0</v>
      </c>
      <c r="AJ155" s="48">
        <f t="shared" si="62"/>
        <v>11.76470588235294</v>
      </c>
      <c r="AK155" s="48">
        <f t="shared" si="63"/>
        <v>5.8823529411764701</v>
      </c>
      <c r="AL155" s="48">
        <f t="shared" si="47"/>
        <v>5.8823529411764701</v>
      </c>
      <c r="AM155" s="49">
        <f t="shared" si="64"/>
        <v>15.957858858160975</v>
      </c>
      <c r="AN155" s="49">
        <f t="shared" si="65"/>
        <v>21.845224262142693</v>
      </c>
      <c r="AO155" s="48">
        <f t="shared" si="66"/>
        <v>-5.8873654039817183</v>
      </c>
      <c r="AP155" s="48">
        <f t="shared" si="67"/>
        <v>-2.6338213649391897</v>
      </c>
    </row>
    <row r="156" spans="1:42" s="36" customFormat="1" x14ac:dyDescent="0.2">
      <c r="A156" s="37" t="s">
        <v>181</v>
      </c>
      <c r="B156" s="46">
        <v>10756</v>
      </c>
      <c r="C156" s="46">
        <v>5428</v>
      </c>
      <c r="D156" s="39">
        <v>48</v>
      </c>
      <c r="E156" s="39">
        <v>26</v>
      </c>
      <c r="F156" s="39">
        <v>79</v>
      </c>
      <c r="G156" s="39">
        <v>0</v>
      </c>
      <c r="H156" s="39">
        <f t="shared" si="46"/>
        <v>79</v>
      </c>
      <c r="I156" s="39">
        <v>54</v>
      </c>
      <c r="J156" s="39">
        <v>7</v>
      </c>
      <c r="K156" s="39">
        <v>66</v>
      </c>
      <c r="L156" s="39">
        <v>55</v>
      </c>
      <c r="M156" s="39">
        <f t="shared" si="48"/>
        <v>145</v>
      </c>
      <c r="N156" s="39">
        <v>125</v>
      </c>
      <c r="O156" s="39">
        <v>0</v>
      </c>
      <c r="P156" s="39">
        <v>0</v>
      </c>
      <c r="Q156" s="39">
        <v>0</v>
      </c>
      <c r="R156" s="39">
        <f t="shared" si="49"/>
        <v>-46</v>
      </c>
      <c r="S156" s="34">
        <v>91</v>
      </c>
      <c r="T156" s="41">
        <v>109</v>
      </c>
      <c r="U156" s="39">
        <v>-18</v>
      </c>
      <c r="V156" s="39">
        <f t="shared" si="50"/>
        <v>-64</v>
      </c>
      <c r="W156" s="45">
        <v>10738</v>
      </c>
      <c r="X156" s="45">
        <v>5418</v>
      </c>
      <c r="Y156" s="48">
        <f t="shared" si="51"/>
        <v>4.4626255113425062</v>
      </c>
      <c r="Z156" s="48">
        <f t="shared" si="52"/>
        <v>2.4172554853105246</v>
      </c>
      <c r="AA156" s="48">
        <f t="shared" si="53"/>
        <v>54.166666666666664</v>
      </c>
      <c r="AB156" s="48">
        <f t="shared" si="54"/>
        <v>7.3447378207512086</v>
      </c>
      <c r="AC156" s="48">
        <f t="shared" si="55"/>
        <v>7.3447378207512086</v>
      </c>
      <c r="AD156" s="48">
        <f t="shared" si="56"/>
        <v>83.544303797468359</v>
      </c>
      <c r="AE156" s="48">
        <f t="shared" si="57"/>
        <v>69.620253164556971</v>
      </c>
      <c r="AF156" s="48">
        <f t="shared" si="58"/>
        <v>13.480847898847156</v>
      </c>
      <c r="AG156" s="48">
        <f t="shared" si="59"/>
        <v>11.621420602454444</v>
      </c>
      <c r="AH156" s="48">
        <f t="shared" si="60"/>
        <v>-4.2766827817032356</v>
      </c>
      <c r="AI156" s="48">
        <f t="shared" si="61"/>
        <v>0</v>
      </c>
      <c r="AJ156" s="48">
        <f t="shared" si="62"/>
        <v>0</v>
      </c>
      <c r="AK156" s="48">
        <f t="shared" si="63"/>
        <v>0</v>
      </c>
      <c r="AL156" s="48">
        <f t="shared" si="47"/>
        <v>0</v>
      </c>
      <c r="AM156" s="49">
        <f t="shared" si="64"/>
        <v>8.4603941985868349</v>
      </c>
      <c r="AN156" s="49">
        <f t="shared" si="65"/>
        <v>10.133878765340274</v>
      </c>
      <c r="AO156" s="48">
        <f t="shared" si="66"/>
        <v>-1.6734845667534399</v>
      </c>
      <c r="AP156" s="48">
        <f t="shared" si="67"/>
        <v>-5.9501673484566755</v>
      </c>
    </row>
    <row r="157" spans="1:42" s="36" customFormat="1" x14ac:dyDescent="0.2">
      <c r="A157" s="37" t="s">
        <v>182</v>
      </c>
      <c r="B157" s="46">
        <v>37140</v>
      </c>
      <c r="C157" s="46">
        <v>19548</v>
      </c>
      <c r="D157" s="39">
        <v>151</v>
      </c>
      <c r="E157" s="39">
        <v>128</v>
      </c>
      <c r="F157" s="39">
        <v>231</v>
      </c>
      <c r="G157" s="39">
        <v>0</v>
      </c>
      <c r="H157" s="39">
        <f t="shared" si="46"/>
        <v>231</v>
      </c>
      <c r="I157" s="39">
        <v>142</v>
      </c>
      <c r="J157" s="39">
        <v>14</v>
      </c>
      <c r="K157" s="39">
        <v>213</v>
      </c>
      <c r="L157" s="39">
        <v>173</v>
      </c>
      <c r="M157" s="39">
        <f t="shared" si="48"/>
        <v>444</v>
      </c>
      <c r="N157" s="39">
        <v>370</v>
      </c>
      <c r="O157" s="39">
        <v>0</v>
      </c>
      <c r="P157" s="39">
        <v>0</v>
      </c>
      <c r="Q157" s="39">
        <v>0</v>
      </c>
      <c r="R157" s="39">
        <f t="shared" si="49"/>
        <v>-139</v>
      </c>
      <c r="S157" s="34">
        <v>380</v>
      </c>
      <c r="T157" s="41">
        <v>431</v>
      </c>
      <c r="U157" s="39">
        <v>-51</v>
      </c>
      <c r="V157" s="39">
        <f t="shared" si="50"/>
        <v>-190</v>
      </c>
      <c r="W157" s="45">
        <v>37070</v>
      </c>
      <c r="X157" s="45">
        <v>19516</v>
      </c>
      <c r="Y157" s="48">
        <f t="shared" si="51"/>
        <v>4.0656973613354879</v>
      </c>
      <c r="Z157" s="48">
        <f t="shared" si="52"/>
        <v>3.4464189553042544</v>
      </c>
      <c r="AA157" s="48">
        <f t="shared" si="53"/>
        <v>84.768211920529808</v>
      </c>
      <c r="AB157" s="48">
        <f t="shared" si="54"/>
        <v>6.219709208400646</v>
      </c>
      <c r="AC157" s="48">
        <f t="shared" si="55"/>
        <v>6.219709208400646</v>
      </c>
      <c r="AD157" s="48">
        <f t="shared" si="56"/>
        <v>92.20779220779221</v>
      </c>
      <c r="AE157" s="48">
        <f t="shared" si="57"/>
        <v>74.891774891774887</v>
      </c>
      <c r="AF157" s="48">
        <f t="shared" si="58"/>
        <v>11.954765751211632</v>
      </c>
      <c r="AG157" s="48">
        <f t="shared" si="59"/>
        <v>9.9623047926763597</v>
      </c>
      <c r="AH157" s="48">
        <f t="shared" si="60"/>
        <v>-3.7425955842757133</v>
      </c>
      <c r="AI157" s="48">
        <f t="shared" si="61"/>
        <v>0</v>
      </c>
      <c r="AJ157" s="48">
        <f t="shared" si="62"/>
        <v>0</v>
      </c>
      <c r="AK157" s="48">
        <f t="shared" si="63"/>
        <v>0</v>
      </c>
      <c r="AL157" s="48">
        <f t="shared" si="47"/>
        <v>0</v>
      </c>
      <c r="AM157" s="49">
        <f t="shared" si="64"/>
        <v>10.231556273559503</v>
      </c>
      <c r="AN157" s="49">
        <f t="shared" si="65"/>
        <v>11.604738826063544</v>
      </c>
      <c r="AO157" s="48">
        <f t="shared" si="66"/>
        <v>-1.3731825525040386</v>
      </c>
      <c r="AP157" s="48">
        <f t="shared" si="67"/>
        <v>-5.1157781367797517</v>
      </c>
    </row>
    <row r="158" spans="1:42" s="36" customFormat="1" x14ac:dyDescent="0.2">
      <c r="A158" s="37" t="s">
        <v>183</v>
      </c>
      <c r="B158" s="46">
        <v>235833</v>
      </c>
      <c r="C158" s="46">
        <v>123194</v>
      </c>
      <c r="D158" s="39">
        <v>1195</v>
      </c>
      <c r="E158" s="39">
        <v>560</v>
      </c>
      <c r="F158" s="39">
        <v>2239</v>
      </c>
      <c r="G158" s="39">
        <v>13</v>
      </c>
      <c r="H158" s="39">
        <f t="shared" si="46"/>
        <v>2252</v>
      </c>
      <c r="I158" s="39">
        <v>1644</v>
      </c>
      <c r="J158" s="39">
        <v>194</v>
      </c>
      <c r="K158" s="39">
        <v>1298</v>
      </c>
      <c r="L158" s="39">
        <v>1081</v>
      </c>
      <c r="M158" s="39">
        <f t="shared" si="48"/>
        <v>3550</v>
      </c>
      <c r="N158" s="39">
        <v>1971</v>
      </c>
      <c r="O158" s="39">
        <v>19</v>
      </c>
      <c r="P158" s="39">
        <v>14</v>
      </c>
      <c r="Q158" s="39">
        <v>11</v>
      </c>
      <c r="R158" s="39">
        <f t="shared" si="49"/>
        <v>268</v>
      </c>
      <c r="S158" s="34">
        <v>1836</v>
      </c>
      <c r="T158" s="41">
        <v>2631</v>
      </c>
      <c r="U158" s="39">
        <v>-795</v>
      </c>
      <c r="V158" s="39">
        <f t="shared" si="50"/>
        <v>-527</v>
      </c>
      <c r="W158" s="45">
        <v>235509</v>
      </c>
      <c r="X158" s="45">
        <v>123087</v>
      </c>
      <c r="Y158" s="48">
        <f t="shared" si="51"/>
        <v>5.0671449712296406</v>
      </c>
      <c r="Z158" s="48">
        <f t="shared" si="52"/>
        <v>2.3745616601578239</v>
      </c>
      <c r="AA158" s="48">
        <f t="shared" si="53"/>
        <v>46.861924686192467</v>
      </c>
      <c r="AB158" s="48">
        <f t="shared" si="54"/>
        <v>9.5491301047775341</v>
      </c>
      <c r="AC158" s="48">
        <f t="shared" si="55"/>
        <v>9.4940063519524411</v>
      </c>
      <c r="AD158" s="48">
        <f t="shared" si="56"/>
        <v>57.637655417406755</v>
      </c>
      <c r="AE158" s="48">
        <f t="shared" si="57"/>
        <v>48.00177619893428</v>
      </c>
      <c r="AF158" s="48">
        <f t="shared" si="58"/>
        <v>15.05302480992906</v>
      </c>
      <c r="AG158" s="48">
        <f t="shared" si="59"/>
        <v>8.357608986019768</v>
      </c>
      <c r="AH158" s="48">
        <f t="shared" si="60"/>
        <v>1.1363973659326727</v>
      </c>
      <c r="AI158" s="48">
        <f t="shared" si="61"/>
        <v>5.7726465364120783</v>
      </c>
      <c r="AJ158" s="48">
        <f t="shared" si="62"/>
        <v>8.4859312192943275</v>
      </c>
      <c r="AK158" s="48">
        <f t="shared" si="63"/>
        <v>6.2527914247431893</v>
      </c>
      <c r="AL158" s="48">
        <f t="shared" si="47"/>
        <v>10.657193605683837</v>
      </c>
      <c r="AM158" s="49">
        <f t="shared" si="64"/>
        <v>7.7851700143745788</v>
      </c>
      <c r="AN158" s="49">
        <f t="shared" si="65"/>
        <v>11.156199514062918</v>
      </c>
      <c r="AO158" s="48">
        <f t="shared" si="66"/>
        <v>-3.3710294996883388</v>
      </c>
      <c r="AP158" s="48">
        <f t="shared" si="67"/>
        <v>-2.2346321337556661</v>
      </c>
    </row>
    <row r="159" spans="1:42" s="36" customFormat="1" x14ac:dyDescent="0.2">
      <c r="A159" s="37" t="s">
        <v>184</v>
      </c>
      <c r="B159" s="46">
        <v>8013</v>
      </c>
      <c r="C159" s="46">
        <v>4147</v>
      </c>
      <c r="D159" s="39">
        <v>35</v>
      </c>
      <c r="E159" s="39">
        <v>22</v>
      </c>
      <c r="F159" s="39">
        <v>80</v>
      </c>
      <c r="G159" s="39">
        <v>0</v>
      </c>
      <c r="H159" s="39">
        <f t="shared" si="46"/>
        <v>80</v>
      </c>
      <c r="I159" s="39">
        <v>43</v>
      </c>
      <c r="J159" s="39">
        <v>7</v>
      </c>
      <c r="K159" s="39">
        <v>41</v>
      </c>
      <c r="L159" s="39">
        <v>30</v>
      </c>
      <c r="M159" s="39">
        <f t="shared" si="48"/>
        <v>121</v>
      </c>
      <c r="N159" s="39">
        <v>74</v>
      </c>
      <c r="O159" s="39">
        <v>2</v>
      </c>
      <c r="P159" s="39">
        <v>0</v>
      </c>
      <c r="Q159" s="39">
        <v>0</v>
      </c>
      <c r="R159" s="39">
        <f t="shared" si="49"/>
        <v>6</v>
      </c>
      <c r="S159" s="34">
        <v>106</v>
      </c>
      <c r="T159" s="41">
        <v>140</v>
      </c>
      <c r="U159" s="39">
        <v>-34</v>
      </c>
      <c r="V159" s="39">
        <f t="shared" si="50"/>
        <v>-28</v>
      </c>
      <c r="W159" s="45">
        <v>8007</v>
      </c>
      <c r="X159" s="45">
        <v>4148</v>
      </c>
      <c r="Y159" s="48">
        <f t="shared" si="51"/>
        <v>4.3679021589916385</v>
      </c>
      <c r="Z159" s="48">
        <f t="shared" si="52"/>
        <v>2.7455384999376014</v>
      </c>
      <c r="AA159" s="48">
        <f t="shared" si="53"/>
        <v>62.857142857142854</v>
      </c>
      <c r="AB159" s="48">
        <f t="shared" si="54"/>
        <v>9.9837763634094596</v>
      </c>
      <c r="AC159" s="48">
        <f t="shared" si="55"/>
        <v>9.9837763634094596</v>
      </c>
      <c r="AD159" s="48">
        <f t="shared" si="56"/>
        <v>51.249999999999993</v>
      </c>
      <c r="AE159" s="48">
        <f t="shared" si="57"/>
        <v>37.5</v>
      </c>
      <c r="AF159" s="48">
        <f t="shared" si="58"/>
        <v>15.100461749656809</v>
      </c>
      <c r="AG159" s="48">
        <f t="shared" si="59"/>
        <v>9.2349931361537507</v>
      </c>
      <c r="AH159" s="48">
        <f t="shared" si="60"/>
        <v>0.74878322725570956</v>
      </c>
      <c r="AI159" s="48">
        <f t="shared" si="61"/>
        <v>0</v>
      </c>
      <c r="AJ159" s="48">
        <f t="shared" si="62"/>
        <v>25</v>
      </c>
      <c r="AK159" s="48">
        <f t="shared" si="63"/>
        <v>0</v>
      </c>
      <c r="AL159" s="48">
        <f t="shared" si="47"/>
        <v>0</v>
      </c>
      <c r="AM159" s="49">
        <f t="shared" si="64"/>
        <v>13.228503681517534</v>
      </c>
      <c r="AN159" s="49">
        <f t="shared" si="65"/>
        <v>17.471608635966554</v>
      </c>
      <c r="AO159" s="48">
        <f t="shared" si="66"/>
        <v>-4.24310495444902</v>
      </c>
      <c r="AP159" s="48">
        <f t="shared" si="67"/>
        <v>-3.4943217271933107</v>
      </c>
    </row>
    <row r="160" spans="1:42" s="36" customFormat="1" x14ac:dyDescent="0.2">
      <c r="A160" s="37" t="s">
        <v>185</v>
      </c>
      <c r="B160" s="46">
        <v>6981</v>
      </c>
      <c r="C160" s="46">
        <v>3535</v>
      </c>
      <c r="D160" s="39">
        <v>32</v>
      </c>
      <c r="E160" s="39">
        <v>8</v>
      </c>
      <c r="F160" s="39">
        <v>74</v>
      </c>
      <c r="G160" s="39">
        <v>0</v>
      </c>
      <c r="H160" s="39">
        <f>SUM(F160:G160)</f>
        <v>74</v>
      </c>
      <c r="I160" s="39">
        <v>71</v>
      </c>
      <c r="J160" s="39">
        <v>5</v>
      </c>
      <c r="K160" s="39">
        <v>12</v>
      </c>
      <c r="L160" s="39">
        <v>7</v>
      </c>
      <c r="M160" s="39">
        <f>F160+G160+K160</f>
        <v>86</v>
      </c>
      <c r="N160" s="39">
        <v>47</v>
      </c>
      <c r="O160" s="39">
        <v>0</v>
      </c>
      <c r="P160" s="39">
        <v>0</v>
      </c>
      <c r="Q160" s="39">
        <v>0</v>
      </c>
      <c r="R160" s="39">
        <f>F160-N160</f>
        <v>27</v>
      </c>
      <c r="S160" s="34">
        <v>95</v>
      </c>
      <c r="T160" s="41">
        <v>83</v>
      </c>
      <c r="U160" s="39">
        <v>12</v>
      </c>
      <c r="V160" s="39">
        <f>R160+U160</f>
        <v>39</v>
      </c>
      <c r="W160" s="45">
        <v>6991</v>
      </c>
      <c r="X160" s="45">
        <v>3533</v>
      </c>
      <c r="Y160" s="48">
        <f>D160/B160*1000</f>
        <v>4.583870505658215</v>
      </c>
      <c r="Z160" s="48">
        <f>E160/B160*1000</f>
        <v>1.1459676264145537</v>
      </c>
      <c r="AA160" s="48">
        <f>E160/D160*100</f>
        <v>25</v>
      </c>
      <c r="AB160" s="48">
        <f>H160/B160*1000</f>
        <v>10.600200544334623</v>
      </c>
      <c r="AC160" s="48">
        <f>F160/B160*1000</f>
        <v>10.600200544334623</v>
      </c>
      <c r="AD160" s="48">
        <f>K160/H160*100</f>
        <v>16.216216216216218</v>
      </c>
      <c r="AE160" s="48">
        <f>L160/H160*100</f>
        <v>9.4594594594594597</v>
      </c>
      <c r="AF160" s="48">
        <f>M160/B160*1000</f>
        <v>12.319151983956454</v>
      </c>
      <c r="AG160" s="48">
        <f>N160/B160*1000</f>
        <v>6.7325598051855033</v>
      </c>
      <c r="AH160" s="48">
        <f>R160/B160*1000</f>
        <v>3.867640739149119</v>
      </c>
      <c r="AI160" s="48">
        <f>G160/H160*1000</f>
        <v>0</v>
      </c>
      <c r="AJ160" s="48">
        <f>O160/F160*1000</f>
        <v>0</v>
      </c>
      <c r="AK160" s="48">
        <f>P160/F160*1000</f>
        <v>0</v>
      </c>
      <c r="AL160" s="48">
        <f t="shared" si="47"/>
        <v>0</v>
      </c>
      <c r="AM160" s="49">
        <f>S160/B160*1000</f>
        <v>13.608365563672827</v>
      </c>
      <c r="AN160" s="49">
        <f>T160/B160*1000</f>
        <v>11.889414124050996</v>
      </c>
      <c r="AO160" s="48">
        <f>U160/B160*1000</f>
        <v>1.7189514396218306</v>
      </c>
      <c r="AP160" s="48">
        <f>V160/B160*1000</f>
        <v>5.5865921787709496</v>
      </c>
    </row>
    <row r="161" spans="1:42" s="36" customFormat="1" x14ac:dyDescent="0.2">
      <c r="A161" s="37" t="s">
        <v>186</v>
      </c>
      <c r="B161" s="46">
        <v>5745</v>
      </c>
      <c r="C161" s="46">
        <v>2977</v>
      </c>
      <c r="D161" s="39">
        <v>22</v>
      </c>
      <c r="E161" s="39">
        <v>13</v>
      </c>
      <c r="F161" s="39">
        <v>46</v>
      </c>
      <c r="G161" s="39">
        <v>0</v>
      </c>
      <c r="H161" s="39">
        <f t="shared" si="46"/>
        <v>46</v>
      </c>
      <c r="I161" s="39">
        <v>35</v>
      </c>
      <c r="J161" s="39">
        <v>3</v>
      </c>
      <c r="K161" s="39">
        <v>33</v>
      </c>
      <c r="L161" s="39">
        <v>27</v>
      </c>
      <c r="M161" s="39">
        <f t="shared" si="48"/>
        <v>79</v>
      </c>
      <c r="N161" s="39">
        <v>56</v>
      </c>
      <c r="O161" s="39">
        <v>1</v>
      </c>
      <c r="P161" s="39">
        <v>1</v>
      </c>
      <c r="Q161" s="39">
        <v>1</v>
      </c>
      <c r="R161" s="39">
        <f t="shared" si="49"/>
        <v>-10</v>
      </c>
      <c r="S161" s="34">
        <v>92</v>
      </c>
      <c r="T161" s="41">
        <v>119</v>
      </c>
      <c r="U161" s="39">
        <v>-27</v>
      </c>
      <c r="V161" s="39">
        <f t="shared" si="50"/>
        <v>-37</v>
      </c>
      <c r="W161" s="45">
        <v>5733</v>
      </c>
      <c r="X161" s="45">
        <v>2979</v>
      </c>
      <c r="Y161" s="48">
        <f t="shared" si="51"/>
        <v>3.8294168842471716</v>
      </c>
      <c r="Z161" s="48">
        <f t="shared" si="52"/>
        <v>2.2628372497824194</v>
      </c>
      <c r="AA161" s="48">
        <f t="shared" si="53"/>
        <v>59.090909090909093</v>
      </c>
      <c r="AB161" s="48">
        <f t="shared" si="54"/>
        <v>8.0069625761531764</v>
      </c>
      <c r="AC161" s="48">
        <f t="shared" si="55"/>
        <v>8.0069625761531764</v>
      </c>
      <c r="AD161" s="48">
        <f t="shared" si="56"/>
        <v>71.739130434782609</v>
      </c>
      <c r="AE161" s="48">
        <f t="shared" si="57"/>
        <v>58.695652173913047</v>
      </c>
      <c r="AF161" s="48">
        <f t="shared" si="58"/>
        <v>13.751087902523935</v>
      </c>
      <c r="AG161" s="48">
        <f t="shared" si="59"/>
        <v>9.7476066144473457</v>
      </c>
      <c r="AH161" s="48">
        <f t="shared" si="60"/>
        <v>-1.7406440382941688</v>
      </c>
      <c r="AI161" s="48">
        <f t="shared" si="61"/>
        <v>0</v>
      </c>
      <c r="AJ161" s="48">
        <f t="shared" si="62"/>
        <v>21.739130434782609</v>
      </c>
      <c r="AK161" s="48">
        <f t="shared" si="63"/>
        <v>21.739130434782609</v>
      </c>
      <c r="AL161" s="48">
        <f t="shared" si="47"/>
        <v>21.739130434782609</v>
      </c>
      <c r="AM161" s="49">
        <f t="shared" si="64"/>
        <v>16.013925152306353</v>
      </c>
      <c r="AN161" s="49">
        <f t="shared" si="65"/>
        <v>20.713664055700612</v>
      </c>
      <c r="AO161" s="48">
        <f t="shared" si="66"/>
        <v>-4.6997389033942563</v>
      </c>
      <c r="AP161" s="48">
        <f t="shared" si="67"/>
        <v>-6.4403829416884246</v>
      </c>
    </row>
    <row r="162" spans="1:42" s="36" customFormat="1" x14ac:dyDescent="0.2">
      <c r="A162" s="37" t="s">
        <v>187</v>
      </c>
      <c r="B162" s="46">
        <v>8826</v>
      </c>
      <c r="C162" s="46">
        <v>4527</v>
      </c>
      <c r="D162" s="39">
        <v>34</v>
      </c>
      <c r="E162" s="39">
        <v>17</v>
      </c>
      <c r="F162" s="39">
        <v>94</v>
      </c>
      <c r="G162" s="39">
        <v>1</v>
      </c>
      <c r="H162" s="39">
        <f t="shared" si="46"/>
        <v>95</v>
      </c>
      <c r="I162" s="39">
        <v>52</v>
      </c>
      <c r="J162" s="39">
        <v>12</v>
      </c>
      <c r="K162" s="39">
        <v>37</v>
      </c>
      <c r="L162" s="39">
        <v>32</v>
      </c>
      <c r="M162" s="39">
        <f t="shared" si="48"/>
        <v>132</v>
      </c>
      <c r="N162" s="39">
        <v>66</v>
      </c>
      <c r="O162" s="39">
        <v>1</v>
      </c>
      <c r="P162" s="39">
        <v>0</v>
      </c>
      <c r="Q162" s="39">
        <v>0</v>
      </c>
      <c r="R162" s="39">
        <f t="shared" si="49"/>
        <v>28</v>
      </c>
      <c r="S162" s="34">
        <v>112</v>
      </c>
      <c r="T162" s="41">
        <v>117</v>
      </c>
      <c r="U162" s="39">
        <v>-5</v>
      </c>
      <c r="V162" s="39">
        <f t="shared" si="50"/>
        <v>23</v>
      </c>
      <c r="W162" s="45">
        <v>8845</v>
      </c>
      <c r="X162" s="45">
        <v>4537</v>
      </c>
      <c r="Y162" s="48">
        <f t="shared" si="51"/>
        <v>3.8522547020167686</v>
      </c>
      <c r="Z162" s="48">
        <f t="shared" si="52"/>
        <v>1.9261273510083843</v>
      </c>
      <c r="AA162" s="48">
        <f t="shared" si="53"/>
        <v>50</v>
      </c>
      <c r="AB162" s="48">
        <f t="shared" si="54"/>
        <v>10.763652843870384</v>
      </c>
      <c r="AC162" s="48">
        <f t="shared" si="55"/>
        <v>10.650351234987538</v>
      </c>
      <c r="AD162" s="48">
        <f t="shared" si="56"/>
        <v>38.94736842105263</v>
      </c>
      <c r="AE162" s="48">
        <f t="shared" si="57"/>
        <v>33.684210526315788</v>
      </c>
      <c r="AF162" s="48">
        <f t="shared" si="58"/>
        <v>14.955812372535691</v>
      </c>
      <c r="AG162" s="48">
        <f t="shared" si="59"/>
        <v>7.4779061862678455</v>
      </c>
      <c r="AH162" s="48">
        <f t="shared" si="60"/>
        <v>3.1724450487196916</v>
      </c>
      <c r="AI162" s="48">
        <f t="shared" si="61"/>
        <v>10.526315789473683</v>
      </c>
      <c r="AJ162" s="48">
        <f t="shared" si="62"/>
        <v>10.638297872340425</v>
      </c>
      <c r="AK162" s="48">
        <f t="shared" si="63"/>
        <v>0</v>
      </c>
      <c r="AL162" s="48">
        <f t="shared" si="47"/>
        <v>10.526315789473683</v>
      </c>
      <c r="AM162" s="49">
        <f t="shared" si="64"/>
        <v>12.689780194878766</v>
      </c>
      <c r="AN162" s="49">
        <f t="shared" si="65"/>
        <v>13.256288239292997</v>
      </c>
      <c r="AO162" s="48">
        <f t="shared" si="66"/>
        <v>-0.56650804441423075</v>
      </c>
      <c r="AP162" s="48">
        <f t="shared" si="67"/>
        <v>2.6059370043054608</v>
      </c>
    </row>
    <row r="163" spans="1:42" s="36" customFormat="1" x14ac:dyDescent="0.2">
      <c r="A163" s="37" t="s">
        <v>130</v>
      </c>
      <c r="B163" s="46">
        <v>7924</v>
      </c>
      <c r="C163" s="46">
        <v>4110</v>
      </c>
      <c r="D163" s="39">
        <v>37</v>
      </c>
      <c r="E163" s="39">
        <v>16</v>
      </c>
      <c r="F163" s="39">
        <v>75</v>
      </c>
      <c r="G163" s="39">
        <v>0</v>
      </c>
      <c r="H163" s="39">
        <f t="shared" si="46"/>
        <v>75</v>
      </c>
      <c r="I163" s="39">
        <v>63</v>
      </c>
      <c r="J163" s="39">
        <v>5</v>
      </c>
      <c r="K163" s="39">
        <v>33</v>
      </c>
      <c r="L163" s="39">
        <v>21</v>
      </c>
      <c r="M163" s="39">
        <f t="shared" si="48"/>
        <v>108</v>
      </c>
      <c r="N163" s="39">
        <v>95</v>
      </c>
      <c r="O163" s="39">
        <v>0</v>
      </c>
      <c r="P163" s="39">
        <v>0</v>
      </c>
      <c r="Q163" s="39">
        <v>0</v>
      </c>
      <c r="R163" s="39">
        <f t="shared" si="49"/>
        <v>-20</v>
      </c>
      <c r="S163" s="34">
        <v>88</v>
      </c>
      <c r="T163" s="41">
        <v>130</v>
      </c>
      <c r="U163" s="39">
        <v>-42</v>
      </c>
      <c r="V163" s="39">
        <f t="shared" si="50"/>
        <v>-62</v>
      </c>
      <c r="W163" s="45">
        <v>7888</v>
      </c>
      <c r="X163" s="45">
        <v>4095</v>
      </c>
      <c r="Y163" s="48">
        <f t="shared" si="51"/>
        <v>4.6693589096415948</v>
      </c>
      <c r="Z163" s="48">
        <f t="shared" si="52"/>
        <v>2.0191822311963654</v>
      </c>
      <c r="AA163" s="48">
        <f t="shared" si="53"/>
        <v>43.243243243243242</v>
      </c>
      <c r="AB163" s="48">
        <f t="shared" si="54"/>
        <v>9.4649167087329626</v>
      </c>
      <c r="AC163" s="48">
        <f t="shared" si="55"/>
        <v>9.4649167087329626</v>
      </c>
      <c r="AD163" s="48">
        <f t="shared" si="56"/>
        <v>44</v>
      </c>
      <c r="AE163" s="48">
        <f t="shared" si="57"/>
        <v>28.000000000000004</v>
      </c>
      <c r="AF163" s="48">
        <f t="shared" si="58"/>
        <v>13.629480060575467</v>
      </c>
      <c r="AG163" s="48">
        <f t="shared" si="59"/>
        <v>11.988894497728419</v>
      </c>
      <c r="AH163" s="48">
        <f t="shared" si="60"/>
        <v>-2.5239777889954569</v>
      </c>
      <c r="AI163" s="48">
        <f t="shared" si="61"/>
        <v>0</v>
      </c>
      <c r="AJ163" s="48">
        <f t="shared" si="62"/>
        <v>0</v>
      </c>
      <c r="AK163" s="48">
        <f t="shared" si="63"/>
        <v>0</v>
      </c>
      <c r="AL163" s="48">
        <f t="shared" si="47"/>
        <v>0</v>
      </c>
      <c r="AM163" s="49">
        <f t="shared" si="64"/>
        <v>11.10550227158001</v>
      </c>
      <c r="AN163" s="49">
        <f t="shared" si="65"/>
        <v>16.405855628470469</v>
      </c>
      <c r="AO163" s="48">
        <f t="shared" si="66"/>
        <v>-5.3003533568904597</v>
      </c>
      <c r="AP163" s="48">
        <f t="shared" si="67"/>
        <v>-7.8243311458859166</v>
      </c>
    </row>
    <row r="164" spans="1:42" s="36" customFormat="1" x14ac:dyDescent="0.2">
      <c r="A164" s="37" t="s">
        <v>119</v>
      </c>
      <c r="B164" s="46">
        <v>16582</v>
      </c>
      <c r="C164" s="46">
        <v>8435</v>
      </c>
      <c r="D164" s="39">
        <v>64</v>
      </c>
      <c r="E164" s="39">
        <v>34</v>
      </c>
      <c r="F164" s="39">
        <v>179</v>
      </c>
      <c r="G164" s="39">
        <v>0</v>
      </c>
      <c r="H164" s="39">
        <f t="shared" si="46"/>
        <v>179</v>
      </c>
      <c r="I164" s="39">
        <v>146</v>
      </c>
      <c r="J164" s="39">
        <v>11</v>
      </c>
      <c r="K164" s="39">
        <v>65</v>
      </c>
      <c r="L164" s="39">
        <v>54</v>
      </c>
      <c r="M164" s="39">
        <f t="shared" si="48"/>
        <v>244</v>
      </c>
      <c r="N164" s="39">
        <v>106</v>
      </c>
      <c r="O164" s="39">
        <v>1</v>
      </c>
      <c r="P164" s="39">
        <v>1</v>
      </c>
      <c r="Q164" s="39">
        <v>0</v>
      </c>
      <c r="R164" s="39">
        <f t="shared" si="49"/>
        <v>73</v>
      </c>
      <c r="S164" s="34">
        <v>171</v>
      </c>
      <c r="T164" s="41">
        <v>220</v>
      </c>
      <c r="U164" s="39">
        <v>-49</v>
      </c>
      <c r="V164" s="39">
        <f t="shared" si="50"/>
        <v>24</v>
      </c>
      <c r="W164" s="45">
        <v>16587</v>
      </c>
      <c r="X164" s="45">
        <v>8423</v>
      </c>
      <c r="Y164" s="48">
        <f t="shared" si="51"/>
        <v>3.8596068025569896</v>
      </c>
      <c r="Z164" s="48">
        <f t="shared" si="52"/>
        <v>2.0504161138584007</v>
      </c>
      <c r="AA164" s="48">
        <f t="shared" si="53"/>
        <v>53.125</v>
      </c>
      <c r="AB164" s="48">
        <f t="shared" si="54"/>
        <v>10.794837775901581</v>
      </c>
      <c r="AC164" s="48">
        <f t="shared" si="55"/>
        <v>10.794837775901581</v>
      </c>
      <c r="AD164" s="48">
        <f t="shared" si="56"/>
        <v>36.312849162011176</v>
      </c>
      <c r="AE164" s="48">
        <f t="shared" si="57"/>
        <v>30.16759776536313</v>
      </c>
      <c r="AF164" s="48">
        <f t="shared" si="58"/>
        <v>14.714750934748523</v>
      </c>
      <c r="AG164" s="48">
        <f t="shared" si="59"/>
        <v>6.392473766735014</v>
      </c>
      <c r="AH164" s="48">
        <f t="shared" si="60"/>
        <v>4.4023640091665666</v>
      </c>
      <c r="AI164" s="48">
        <f t="shared" si="61"/>
        <v>0</v>
      </c>
      <c r="AJ164" s="48">
        <f t="shared" si="62"/>
        <v>5.5865921787709496</v>
      </c>
      <c r="AK164" s="48">
        <f t="shared" si="63"/>
        <v>5.5865921787709496</v>
      </c>
      <c r="AL164" s="48">
        <f t="shared" si="47"/>
        <v>0</v>
      </c>
      <c r="AM164" s="49">
        <f t="shared" si="64"/>
        <v>10.312386925581956</v>
      </c>
      <c r="AN164" s="49">
        <f t="shared" si="65"/>
        <v>13.267398383789651</v>
      </c>
      <c r="AO164" s="48">
        <f t="shared" si="66"/>
        <v>-2.9550114582076947</v>
      </c>
      <c r="AP164" s="48">
        <f t="shared" si="67"/>
        <v>1.4473525509588709</v>
      </c>
    </row>
    <row r="165" spans="1:42" s="36" customFormat="1" x14ac:dyDescent="0.2">
      <c r="A165" s="37" t="s">
        <v>188</v>
      </c>
      <c r="B165" s="46">
        <v>4007</v>
      </c>
      <c r="C165" s="46">
        <v>2027</v>
      </c>
      <c r="D165" s="39">
        <v>20</v>
      </c>
      <c r="E165" s="39">
        <v>9</v>
      </c>
      <c r="F165" s="39">
        <v>35</v>
      </c>
      <c r="G165" s="39">
        <v>0</v>
      </c>
      <c r="H165" s="39">
        <f t="shared" si="46"/>
        <v>35</v>
      </c>
      <c r="I165" s="39">
        <v>28</v>
      </c>
      <c r="J165" s="39">
        <v>3</v>
      </c>
      <c r="K165" s="39">
        <v>11</v>
      </c>
      <c r="L165" s="39">
        <v>9</v>
      </c>
      <c r="M165" s="39">
        <f t="shared" si="48"/>
        <v>46</v>
      </c>
      <c r="N165" s="39">
        <v>27</v>
      </c>
      <c r="O165" s="39">
        <v>0</v>
      </c>
      <c r="P165" s="39">
        <v>0</v>
      </c>
      <c r="Q165" s="39">
        <v>0</v>
      </c>
      <c r="R165" s="39">
        <f t="shared" si="49"/>
        <v>8</v>
      </c>
      <c r="S165" s="34">
        <v>120</v>
      </c>
      <c r="T165" s="41">
        <v>64</v>
      </c>
      <c r="U165" s="39">
        <v>56</v>
      </c>
      <c r="V165" s="39">
        <f t="shared" si="50"/>
        <v>64</v>
      </c>
      <c r="W165" s="45">
        <v>4062</v>
      </c>
      <c r="X165" s="45">
        <v>2059</v>
      </c>
      <c r="Y165" s="48">
        <f t="shared" si="51"/>
        <v>4.9912652857499378</v>
      </c>
      <c r="Z165" s="48">
        <f t="shared" si="52"/>
        <v>2.2460693785874719</v>
      </c>
      <c r="AA165" s="48">
        <f t="shared" si="53"/>
        <v>45</v>
      </c>
      <c r="AB165" s="48">
        <f t="shared" si="54"/>
        <v>8.7347142500623907</v>
      </c>
      <c r="AC165" s="48">
        <f t="shared" si="55"/>
        <v>8.7347142500623907</v>
      </c>
      <c r="AD165" s="48">
        <f t="shared" si="56"/>
        <v>31.428571428571427</v>
      </c>
      <c r="AE165" s="48">
        <f t="shared" si="57"/>
        <v>25.714285714285712</v>
      </c>
      <c r="AF165" s="48">
        <f t="shared" si="58"/>
        <v>11.479910157224856</v>
      </c>
      <c r="AG165" s="48">
        <f t="shared" si="59"/>
        <v>6.7382081357624157</v>
      </c>
      <c r="AH165" s="48">
        <f t="shared" si="60"/>
        <v>1.9965061142999752</v>
      </c>
      <c r="AI165" s="48">
        <f t="shared" si="61"/>
        <v>0</v>
      </c>
      <c r="AJ165" s="48">
        <f t="shared" si="62"/>
        <v>0</v>
      </c>
      <c r="AK165" s="48">
        <f t="shared" si="63"/>
        <v>0</v>
      </c>
      <c r="AL165" s="48">
        <f t="shared" si="47"/>
        <v>0</v>
      </c>
      <c r="AM165" s="49">
        <f t="shared" si="64"/>
        <v>29.947591714499627</v>
      </c>
      <c r="AN165" s="49">
        <f t="shared" si="65"/>
        <v>15.972048914399801</v>
      </c>
      <c r="AO165" s="48">
        <f t="shared" si="66"/>
        <v>13.975542800099825</v>
      </c>
      <c r="AP165" s="48">
        <f t="shared" si="67"/>
        <v>15.972048914399801</v>
      </c>
    </row>
    <row r="166" spans="1:42" s="36" customFormat="1" x14ac:dyDescent="0.2">
      <c r="A166" s="37" t="s">
        <v>110</v>
      </c>
      <c r="B166" s="46">
        <v>36589</v>
      </c>
      <c r="C166" s="46">
        <v>19144</v>
      </c>
      <c r="D166" s="39">
        <v>183</v>
      </c>
      <c r="E166" s="39">
        <v>118</v>
      </c>
      <c r="F166" s="39">
        <v>352</v>
      </c>
      <c r="G166" s="39">
        <v>1</v>
      </c>
      <c r="H166" s="39">
        <f t="shared" si="46"/>
        <v>353</v>
      </c>
      <c r="I166" s="39">
        <v>276</v>
      </c>
      <c r="J166" s="39">
        <v>26</v>
      </c>
      <c r="K166" s="39">
        <v>197</v>
      </c>
      <c r="L166" s="39">
        <v>150</v>
      </c>
      <c r="M166" s="39">
        <f t="shared" si="48"/>
        <v>550</v>
      </c>
      <c r="N166" s="39">
        <v>347</v>
      </c>
      <c r="O166" s="39">
        <v>1</v>
      </c>
      <c r="P166" s="39">
        <v>1</v>
      </c>
      <c r="Q166" s="39">
        <v>1</v>
      </c>
      <c r="R166" s="39">
        <f t="shared" si="49"/>
        <v>5</v>
      </c>
      <c r="S166" s="34">
        <v>644</v>
      </c>
      <c r="T166" s="41">
        <v>616</v>
      </c>
      <c r="U166" s="39">
        <v>28</v>
      </c>
      <c r="V166" s="39">
        <f t="shared" si="50"/>
        <v>33</v>
      </c>
      <c r="W166" s="45">
        <v>36545</v>
      </c>
      <c r="X166" s="45">
        <v>19110</v>
      </c>
      <c r="Y166" s="48">
        <f t="shared" si="51"/>
        <v>5.0015031840170545</v>
      </c>
      <c r="Z166" s="48">
        <f t="shared" si="52"/>
        <v>3.2250129820437836</v>
      </c>
      <c r="AA166" s="48">
        <f t="shared" si="53"/>
        <v>64.480874316939889</v>
      </c>
      <c r="AB166" s="48">
        <f t="shared" si="54"/>
        <v>9.6477083276394549</v>
      </c>
      <c r="AC166" s="48">
        <f t="shared" si="55"/>
        <v>9.620377709147558</v>
      </c>
      <c r="AD166" s="48">
        <f t="shared" si="56"/>
        <v>55.807365439093481</v>
      </c>
      <c r="AE166" s="48">
        <f t="shared" si="57"/>
        <v>42.492917847025495</v>
      </c>
      <c r="AF166" s="48">
        <f t="shared" si="58"/>
        <v>15.03184017054306</v>
      </c>
      <c r="AG166" s="48">
        <f t="shared" si="59"/>
        <v>9.4837246166880771</v>
      </c>
      <c r="AH166" s="48">
        <f t="shared" si="60"/>
        <v>0.13665309245948234</v>
      </c>
      <c r="AI166" s="48">
        <f t="shared" si="61"/>
        <v>2.8328611898017</v>
      </c>
      <c r="AJ166" s="48">
        <f t="shared" si="62"/>
        <v>2.8409090909090908</v>
      </c>
      <c r="AK166" s="48">
        <f t="shared" si="63"/>
        <v>2.8409090909090908</v>
      </c>
      <c r="AL166" s="48">
        <f t="shared" si="47"/>
        <v>5.6657223796034</v>
      </c>
      <c r="AM166" s="49">
        <f t="shared" si="64"/>
        <v>17.600918308781328</v>
      </c>
      <c r="AN166" s="49">
        <f t="shared" si="65"/>
        <v>16.835660991008226</v>
      </c>
      <c r="AO166" s="48">
        <f t="shared" si="66"/>
        <v>0.76525731777310124</v>
      </c>
      <c r="AP166" s="48">
        <f t="shared" si="67"/>
        <v>0.90191041023258356</v>
      </c>
    </row>
    <row r="167" spans="1:42" s="36" customFormat="1" x14ac:dyDescent="0.2">
      <c r="A167" s="37" t="s">
        <v>142</v>
      </c>
      <c r="B167" s="46">
        <v>14405</v>
      </c>
      <c r="C167" s="46">
        <v>7335</v>
      </c>
      <c r="D167" s="39">
        <v>66</v>
      </c>
      <c r="E167" s="39">
        <v>21</v>
      </c>
      <c r="F167" s="39">
        <v>180</v>
      </c>
      <c r="G167" s="39">
        <v>3</v>
      </c>
      <c r="H167" s="39">
        <f t="shared" si="46"/>
        <v>183</v>
      </c>
      <c r="I167" s="39">
        <v>117</v>
      </c>
      <c r="J167" s="39">
        <v>14</v>
      </c>
      <c r="K167" s="39">
        <v>122</v>
      </c>
      <c r="L167" s="39">
        <v>78</v>
      </c>
      <c r="M167" s="39">
        <f t="shared" si="48"/>
        <v>305</v>
      </c>
      <c r="N167" s="39">
        <v>90</v>
      </c>
      <c r="O167" s="39">
        <v>1</v>
      </c>
      <c r="P167" s="39">
        <v>1</v>
      </c>
      <c r="Q167" s="39">
        <v>0</v>
      </c>
      <c r="R167" s="39">
        <f t="shared" si="49"/>
        <v>90</v>
      </c>
      <c r="S167" s="34">
        <v>90</v>
      </c>
      <c r="T167" s="41">
        <v>165</v>
      </c>
      <c r="U167" s="39">
        <v>-75</v>
      </c>
      <c r="V167" s="39">
        <f t="shared" si="50"/>
        <v>15</v>
      </c>
      <c r="W167" s="45">
        <v>14424</v>
      </c>
      <c r="X167" s="45">
        <v>7345</v>
      </c>
      <c r="Y167" s="48">
        <f t="shared" si="51"/>
        <v>4.581742450538008</v>
      </c>
      <c r="Z167" s="48">
        <f t="shared" si="52"/>
        <v>1.4578271433530026</v>
      </c>
      <c r="AA167" s="48">
        <f t="shared" si="53"/>
        <v>31.818181818181817</v>
      </c>
      <c r="AB167" s="48">
        <f t="shared" si="54"/>
        <v>12.703922249219021</v>
      </c>
      <c r="AC167" s="48">
        <f t="shared" si="55"/>
        <v>12.495661228740021</v>
      </c>
      <c r="AD167" s="48">
        <f t="shared" si="56"/>
        <v>66.666666666666657</v>
      </c>
      <c r="AE167" s="48">
        <f t="shared" si="57"/>
        <v>42.622950819672127</v>
      </c>
      <c r="AF167" s="48">
        <f t="shared" si="58"/>
        <v>21.17320374869837</v>
      </c>
      <c r="AG167" s="48">
        <f t="shared" si="59"/>
        <v>6.2478306143700104</v>
      </c>
      <c r="AH167" s="48">
        <f t="shared" si="60"/>
        <v>6.2478306143700104</v>
      </c>
      <c r="AI167" s="48">
        <f t="shared" si="61"/>
        <v>16.393442622950822</v>
      </c>
      <c r="AJ167" s="48">
        <f t="shared" si="62"/>
        <v>5.5555555555555554</v>
      </c>
      <c r="AK167" s="48">
        <f t="shared" si="63"/>
        <v>5.5555555555555554</v>
      </c>
      <c r="AL167" s="48">
        <f t="shared" si="47"/>
        <v>16.393442622950822</v>
      </c>
      <c r="AM167" s="49">
        <f t="shared" si="64"/>
        <v>6.2478306143700104</v>
      </c>
      <c r="AN167" s="49">
        <f t="shared" si="65"/>
        <v>11.454356126345019</v>
      </c>
      <c r="AO167" s="48">
        <f t="shared" si="66"/>
        <v>-5.2065255119750082</v>
      </c>
      <c r="AP167" s="48">
        <f t="shared" si="67"/>
        <v>1.0413051023950017</v>
      </c>
    </row>
    <row r="168" spans="1:42" s="36" customFormat="1" x14ac:dyDescent="0.2">
      <c r="A168" s="37" t="s">
        <v>189</v>
      </c>
      <c r="B168" s="46">
        <v>6204</v>
      </c>
      <c r="C168" s="46">
        <v>3123</v>
      </c>
      <c r="D168" s="39">
        <v>35</v>
      </c>
      <c r="E168" s="39">
        <v>6</v>
      </c>
      <c r="F168" s="39">
        <v>87</v>
      </c>
      <c r="G168" s="39">
        <v>0</v>
      </c>
      <c r="H168" s="39">
        <f t="shared" si="46"/>
        <v>87</v>
      </c>
      <c r="I168" s="39">
        <v>73</v>
      </c>
      <c r="J168" s="39">
        <v>8</v>
      </c>
      <c r="K168" s="39">
        <v>16</v>
      </c>
      <c r="L168" s="39">
        <v>7</v>
      </c>
      <c r="M168" s="39">
        <f t="shared" si="48"/>
        <v>103</v>
      </c>
      <c r="N168" s="39">
        <v>40</v>
      </c>
      <c r="O168" s="39">
        <v>0</v>
      </c>
      <c r="P168" s="39">
        <v>0</v>
      </c>
      <c r="Q168" s="39">
        <v>0</v>
      </c>
      <c r="R168" s="39">
        <f t="shared" si="49"/>
        <v>47</v>
      </c>
      <c r="S168" s="34">
        <v>142</v>
      </c>
      <c r="T168" s="41">
        <v>109</v>
      </c>
      <c r="U168" s="39">
        <v>33</v>
      </c>
      <c r="V168" s="39">
        <f t="shared" si="50"/>
        <v>80</v>
      </c>
      <c r="W168" s="45">
        <v>6232</v>
      </c>
      <c r="X168" s="45">
        <v>3135</v>
      </c>
      <c r="Y168" s="48">
        <f t="shared" si="51"/>
        <v>5.6415215989684082</v>
      </c>
      <c r="Z168" s="48">
        <f t="shared" si="52"/>
        <v>0.96711798839458418</v>
      </c>
      <c r="AA168" s="48">
        <f t="shared" si="53"/>
        <v>17.142857142857142</v>
      </c>
      <c r="AB168" s="48">
        <f t="shared" si="54"/>
        <v>14.023210831721471</v>
      </c>
      <c r="AC168" s="48">
        <f t="shared" si="55"/>
        <v>14.023210831721471</v>
      </c>
      <c r="AD168" s="48">
        <f t="shared" si="56"/>
        <v>18.390804597701148</v>
      </c>
      <c r="AE168" s="48">
        <f t="shared" si="57"/>
        <v>8.0459770114942533</v>
      </c>
      <c r="AF168" s="48">
        <f t="shared" si="58"/>
        <v>16.602192134107028</v>
      </c>
      <c r="AG168" s="48">
        <f t="shared" si="59"/>
        <v>6.447453255963894</v>
      </c>
      <c r="AH168" s="48">
        <f t="shared" si="60"/>
        <v>7.5757575757575761</v>
      </c>
      <c r="AI168" s="48">
        <f t="shared" si="61"/>
        <v>0</v>
      </c>
      <c r="AJ168" s="48">
        <f t="shared" si="62"/>
        <v>0</v>
      </c>
      <c r="AK168" s="48">
        <f t="shared" si="63"/>
        <v>0</v>
      </c>
      <c r="AL168" s="48">
        <f t="shared" si="47"/>
        <v>0</v>
      </c>
      <c r="AM168" s="49">
        <f t="shared" si="64"/>
        <v>22.888459058671824</v>
      </c>
      <c r="AN168" s="49">
        <f t="shared" si="65"/>
        <v>17.569310122501612</v>
      </c>
      <c r="AO168" s="48">
        <f t="shared" si="66"/>
        <v>5.3191489361702127</v>
      </c>
      <c r="AP168" s="48">
        <f t="shared" si="67"/>
        <v>12.894906511927788</v>
      </c>
    </row>
    <row r="169" spans="1:42" s="36" customFormat="1" x14ac:dyDescent="0.2">
      <c r="A169" s="37" t="s">
        <v>190</v>
      </c>
      <c r="B169" s="46">
        <v>8177</v>
      </c>
      <c r="C169" s="46">
        <v>4287</v>
      </c>
      <c r="D169" s="39">
        <v>38</v>
      </c>
      <c r="E169" s="39">
        <v>21</v>
      </c>
      <c r="F169" s="39">
        <v>57</v>
      </c>
      <c r="G169" s="39">
        <v>0</v>
      </c>
      <c r="H169" s="39">
        <f t="shared" si="46"/>
        <v>57</v>
      </c>
      <c r="I169" s="39">
        <v>53</v>
      </c>
      <c r="J169" s="39">
        <v>0</v>
      </c>
      <c r="K169" s="39">
        <v>52</v>
      </c>
      <c r="L169" s="39">
        <v>44</v>
      </c>
      <c r="M169" s="39">
        <f t="shared" si="48"/>
        <v>109</v>
      </c>
      <c r="N169" s="39">
        <v>63</v>
      </c>
      <c r="O169" s="39">
        <v>0</v>
      </c>
      <c r="P169" s="39">
        <v>0</v>
      </c>
      <c r="Q169" s="39">
        <v>0</v>
      </c>
      <c r="R169" s="39">
        <f t="shared" si="49"/>
        <v>-6</v>
      </c>
      <c r="S169" s="34">
        <v>138</v>
      </c>
      <c r="T169" s="41">
        <v>170</v>
      </c>
      <c r="U169" s="39">
        <v>-32</v>
      </c>
      <c r="V169" s="39">
        <f t="shared" si="50"/>
        <v>-38</v>
      </c>
      <c r="W169" s="45">
        <v>8153</v>
      </c>
      <c r="X169" s="45">
        <v>4279</v>
      </c>
      <c r="Y169" s="48">
        <f t="shared" si="51"/>
        <v>4.6471811177693523</v>
      </c>
      <c r="Z169" s="48">
        <f t="shared" si="52"/>
        <v>2.568179038767274</v>
      </c>
      <c r="AA169" s="48">
        <f t="shared" si="53"/>
        <v>55.26315789473685</v>
      </c>
      <c r="AB169" s="48">
        <f t="shared" si="54"/>
        <v>6.9707716766540297</v>
      </c>
      <c r="AC169" s="48">
        <f t="shared" si="55"/>
        <v>6.9707716766540297</v>
      </c>
      <c r="AD169" s="48">
        <f t="shared" si="56"/>
        <v>91.228070175438589</v>
      </c>
      <c r="AE169" s="48">
        <f t="shared" si="57"/>
        <v>77.192982456140342</v>
      </c>
      <c r="AF169" s="48">
        <f t="shared" si="58"/>
        <v>13.330072153601565</v>
      </c>
      <c r="AG169" s="48">
        <f t="shared" si="59"/>
        <v>7.7045371163018226</v>
      </c>
      <c r="AH169" s="48">
        <f t="shared" si="60"/>
        <v>-0.73376543964779262</v>
      </c>
      <c r="AI169" s="48">
        <f t="shared" si="61"/>
        <v>0</v>
      </c>
      <c r="AJ169" s="48">
        <f t="shared" si="62"/>
        <v>0</v>
      </c>
      <c r="AK169" s="48">
        <f t="shared" si="63"/>
        <v>0</v>
      </c>
      <c r="AL169" s="48">
        <f t="shared" si="47"/>
        <v>0</v>
      </c>
      <c r="AM169" s="49">
        <f t="shared" si="64"/>
        <v>16.876605111899227</v>
      </c>
      <c r="AN169" s="49">
        <f t="shared" si="65"/>
        <v>20.79002079002079</v>
      </c>
      <c r="AO169" s="48">
        <f t="shared" si="66"/>
        <v>-3.9134156781215608</v>
      </c>
      <c r="AP169" s="48">
        <f t="shared" si="67"/>
        <v>-4.6471811177693523</v>
      </c>
    </row>
    <row r="170" spans="1:42" s="36" customFormat="1" x14ac:dyDescent="0.2">
      <c r="A170" s="37" t="s">
        <v>120</v>
      </c>
      <c r="B170" s="46">
        <v>33034</v>
      </c>
      <c r="C170" s="46">
        <v>17075</v>
      </c>
      <c r="D170" s="39">
        <v>126</v>
      </c>
      <c r="E170" s="39">
        <v>97</v>
      </c>
      <c r="F170" s="39">
        <v>265</v>
      </c>
      <c r="G170" s="39">
        <v>1</v>
      </c>
      <c r="H170" s="39">
        <f t="shared" si="46"/>
        <v>266</v>
      </c>
      <c r="I170" s="39">
        <v>223</v>
      </c>
      <c r="J170" s="39">
        <v>7</v>
      </c>
      <c r="K170" s="39">
        <v>169</v>
      </c>
      <c r="L170" s="39">
        <v>131</v>
      </c>
      <c r="M170" s="39">
        <f t="shared" si="48"/>
        <v>435</v>
      </c>
      <c r="N170" s="39">
        <v>227</v>
      </c>
      <c r="O170" s="39">
        <v>1</v>
      </c>
      <c r="P170" s="39">
        <v>1</v>
      </c>
      <c r="Q170" s="39">
        <v>1</v>
      </c>
      <c r="R170" s="39">
        <f t="shared" si="49"/>
        <v>38</v>
      </c>
      <c r="S170" s="34">
        <v>369</v>
      </c>
      <c r="T170" s="41">
        <v>397</v>
      </c>
      <c r="U170" s="39">
        <v>-28</v>
      </c>
      <c r="V170" s="39">
        <f t="shared" si="50"/>
        <v>10</v>
      </c>
      <c r="W170" s="45">
        <v>33004</v>
      </c>
      <c r="X170" s="45">
        <v>17067</v>
      </c>
      <c r="Y170" s="48">
        <f t="shared" si="51"/>
        <v>3.8142519828055943</v>
      </c>
      <c r="Z170" s="48">
        <f t="shared" si="52"/>
        <v>2.9363685899376399</v>
      </c>
      <c r="AA170" s="48">
        <f t="shared" si="53"/>
        <v>76.984126984126988</v>
      </c>
      <c r="AB170" s="48">
        <f t="shared" si="54"/>
        <v>8.0523097414784761</v>
      </c>
      <c r="AC170" s="48">
        <f t="shared" si="55"/>
        <v>8.022037900345099</v>
      </c>
      <c r="AD170" s="48">
        <f t="shared" si="56"/>
        <v>63.533834586466163</v>
      </c>
      <c r="AE170" s="48">
        <f t="shared" si="57"/>
        <v>49.248120300751879</v>
      </c>
      <c r="AF170" s="48">
        <f t="shared" si="58"/>
        <v>13.168250893019314</v>
      </c>
      <c r="AG170" s="48">
        <f t="shared" si="59"/>
        <v>6.8717079372767449</v>
      </c>
      <c r="AH170" s="48">
        <f t="shared" si="60"/>
        <v>1.1503299630683539</v>
      </c>
      <c r="AI170" s="48">
        <f t="shared" si="61"/>
        <v>3.7593984962406015</v>
      </c>
      <c r="AJ170" s="48">
        <f t="shared" si="62"/>
        <v>3.7735849056603774</v>
      </c>
      <c r="AK170" s="48">
        <f t="shared" si="63"/>
        <v>3.7735849056603774</v>
      </c>
      <c r="AL170" s="48">
        <f t="shared" ref="AL170:AL233" si="68">(G170+Q170)/(F170+G170)*1000</f>
        <v>7.518796992481203</v>
      </c>
      <c r="AM170" s="49">
        <f t="shared" si="64"/>
        <v>11.170309378216384</v>
      </c>
      <c r="AN170" s="49">
        <f t="shared" si="65"/>
        <v>12.017920929950959</v>
      </c>
      <c r="AO170" s="48">
        <f t="shared" si="66"/>
        <v>-0.84761155173457647</v>
      </c>
      <c r="AP170" s="48">
        <f t="shared" si="67"/>
        <v>0.3027184113337773</v>
      </c>
    </row>
    <row r="171" spans="1:42" s="36" customFormat="1" x14ac:dyDescent="0.2">
      <c r="A171" s="37" t="s">
        <v>131</v>
      </c>
      <c r="B171" s="46">
        <v>28204</v>
      </c>
      <c r="C171" s="46">
        <v>15083</v>
      </c>
      <c r="D171" s="39">
        <v>130</v>
      </c>
      <c r="E171" s="39">
        <v>123</v>
      </c>
      <c r="F171" s="39">
        <v>240</v>
      </c>
      <c r="G171" s="39">
        <v>0</v>
      </c>
      <c r="H171" s="39">
        <f t="shared" ref="H171:H235" si="69">SUM(F171:G171)</f>
        <v>240</v>
      </c>
      <c r="I171" s="39">
        <v>150</v>
      </c>
      <c r="J171" s="39">
        <v>21</v>
      </c>
      <c r="K171" s="39">
        <v>168</v>
      </c>
      <c r="L171" s="39">
        <v>122</v>
      </c>
      <c r="M171" s="39">
        <f t="shared" si="48"/>
        <v>408</v>
      </c>
      <c r="N171" s="39">
        <v>322</v>
      </c>
      <c r="O171" s="39">
        <v>3</v>
      </c>
      <c r="P171" s="39">
        <v>0</v>
      </c>
      <c r="Q171" s="39">
        <v>0</v>
      </c>
      <c r="R171" s="39">
        <f t="shared" si="49"/>
        <v>-82</v>
      </c>
      <c r="S171" s="34">
        <v>485</v>
      </c>
      <c r="T171" s="41">
        <v>444</v>
      </c>
      <c r="U171" s="39">
        <v>41</v>
      </c>
      <c r="V171" s="39">
        <f t="shared" si="50"/>
        <v>-41</v>
      </c>
      <c r="W171" s="45">
        <v>28221</v>
      </c>
      <c r="X171" s="45">
        <v>15079</v>
      </c>
      <c r="Y171" s="48">
        <f t="shared" si="51"/>
        <v>4.6092752801021133</v>
      </c>
      <c r="Z171" s="48">
        <f t="shared" si="52"/>
        <v>4.3610835342504606</v>
      </c>
      <c r="AA171" s="48">
        <f t="shared" si="53"/>
        <v>94.615384615384613</v>
      </c>
      <c r="AB171" s="48">
        <f t="shared" si="54"/>
        <v>8.5094312863423625</v>
      </c>
      <c r="AC171" s="48">
        <f t="shared" si="55"/>
        <v>8.5094312863423625</v>
      </c>
      <c r="AD171" s="48">
        <f t="shared" si="56"/>
        <v>70</v>
      </c>
      <c r="AE171" s="48">
        <f t="shared" si="57"/>
        <v>50.833333333333329</v>
      </c>
      <c r="AF171" s="48">
        <f t="shared" si="58"/>
        <v>14.466033186782017</v>
      </c>
      <c r="AG171" s="48">
        <f t="shared" si="59"/>
        <v>11.416820309176003</v>
      </c>
      <c r="AH171" s="48">
        <f t="shared" si="60"/>
        <v>-2.9073890228336405</v>
      </c>
      <c r="AI171" s="48">
        <f t="shared" si="61"/>
        <v>0</v>
      </c>
      <c r="AJ171" s="48">
        <f t="shared" si="62"/>
        <v>12.5</v>
      </c>
      <c r="AK171" s="48">
        <f t="shared" si="63"/>
        <v>0</v>
      </c>
      <c r="AL171" s="48">
        <f t="shared" si="68"/>
        <v>0</v>
      </c>
      <c r="AM171" s="49">
        <f t="shared" si="64"/>
        <v>17.196142391150193</v>
      </c>
      <c r="AN171" s="49">
        <f t="shared" si="65"/>
        <v>15.742447879733373</v>
      </c>
      <c r="AO171" s="48">
        <f t="shared" si="66"/>
        <v>1.4536945114168203</v>
      </c>
      <c r="AP171" s="48">
        <f t="shared" si="67"/>
        <v>-1.4536945114168203</v>
      </c>
    </row>
    <row r="172" spans="1:42" s="36" customFormat="1" x14ac:dyDescent="0.2">
      <c r="A172" s="37" t="s">
        <v>90</v>
      </c>
      <c r="B172" s="46">
        <v>17682</v>
      </c>
      <c r="C172" s="46">
        <v>9056</v>
      </c>
      <c r="D172" s="39">
        <v>88</v>
      </c>
      <c r="E172" s="39">
        <v>50</v>
      </c>
      <c r="F172" s="39">
        <v>139</v>
      </c>
      <c r="G172" s="39">
        <v>1</v>
      </c>
      <c r="H172" s="39">
        <f t="shared" si="69"/>
        <v>140</v>
      </c>
      <c r="I172" s="39">
        <v>107</v>
      </c>
      <c r="J172" s="39">
        <v>7</v>
      </c>
      <c r="K172" s="39">
        <v>97</v>
      </c>
      <c r="L172" s="39">
        <v>83</v>
      </c>
      <c r="M172" s="39">
        <f t="shared" si="48"/>
        <v>237</v>
      </c>
      <c r="N172" s="39">
        <v>125</v>
      </c>
      <c r="O172" s="39">
        <v>1</v>
      </c>
      <c r="P172" s="39">
        <v>1</v>
      </c>
      <c r="Q172" s="39">
        <v>1</v>
      </c>
      <c r="R172" s="39">
        <f t="shared" si="49"/>
        <v>14</v>
      </c>
      <c r="S172" s="34">
        <v>432</v>
      </c>
      <c r="T172" s="41">
        <v>396</v>
      </c>
      <c r="U172" s="39">
        <v>36</v>
      </c>
      <c r="V172" s="39">
        <f t="shared" si="50"/>
        <v>50</v>
      </c>
      <c r="W172" s="45">
        <v>17765</v>
      </c>
      <c r="X172" s="45">
        <v>9074</v>
      </c>
      <c r="Y172" s="48">
        <f t="shared" si="51"/>
        <v>4.976812577762697</v>
      </c>
      <c r="Z172" s="48">
        <f t="shared" si="52"/>
        <v>2.8277344191833507</v>
      </c>
      <c r="AA172" s="48">
        <f t="shared" si="53"/>
        <v>56.81818181818182</v>
      </c>
      <c r="AB172" s="48">
        <f t="shared" si="54"/>
        <v>7.9176563737133803</v>
      </c>
      <c r="AC172" s="48">
        <f t="shared" si="55"/>
        <v>7.8611016853297135</v>
      </c>
      <c r="AD172" s="48">
        <f t="shared" si="56"/>
        <v>69.285714285714278</v>
      </c>
      <c r="AE172" s="48">
        <f t="shared" si="57"/>
        <v>59.285714285714285</v>
      </c>
      <c r="AF172" s="48">
        <f t="shared" si="58"/>
        <v>13.403461146929081</v>
      </c>
      <c r="AG172" s="48">
        <f t="shared" si="59"/>
        <v>7.0693360479583758</v>
      </c>
      <c r="AH172" s="48">
        <f t="shared" si="60"/>
        <v>0.79176563737133809</v>
      </c>
      <c r="AI172" s="48">
        <f t="shared" si="61"/>
        <v>7.1428571428571423</v>
      </c>
      <c r="AJ172" s="48">
        <f t="shared" si="62"/>
        <v>7.1942446043165473</v>
      </c>
      <c r="AK172" s="48">
        <f t="shared" si="63"/>
        <v>7.1942446043165473</v>
      </c>
      <c r="AL172" s="48">
        <f t="shared" si="68"/>
        <v>14.285714285714285</v>
      </c>
      <c r="AM172" s="49">
        <f t="shared" si="64"/>
        <v>24.431625381744144</v>
      </c>
      <c r="AN172" s="49">
        <f t="shared" si="65"/>
        <v>22.395656599932135</v>
      </c>
      <c r="AO172" s="48">
        <f t="shared" si="66"/>
        <v>2.0359687818120125</v>
      </c>
      <c r="AP172" s="48">
        <f t="shared" si="67"/>
        <v>2.8277344191833507</v>
      </c>
    </row>
    <row r="173" spans="1:42" s="36" customFormat="1" x14ac:dyDescent="0.2">
      <c r="A173" s="37" t="s">
        <v>121</v>
      </c>
      <c r="B173" s="46">
        <v>60049</v>
      </c>
      <c r="C173" s="46">
        <v>31016</v>
      </c>
      <c r="D173" s="39">
        <v>260</v>
      </c>
      <c r="E173" s="39">
        <v>170</v>
      </c>
      <c r="F173" s="39">
        <v>572</v>
      </c>
      <c r="G173" s="39">
        <v>3</v>
      </c>
      <c r="H173" s="39">
        <f t="shared" si="69"/>
        <v>575</v>
      </c>
      <c r="I173" s="39">
        <v>419</v>
      </c>
      <c r="J173" s="39">
        <v>41</v>
      </c>
      <c r="K173" s="39">
        <v>295</v>
      </c>
      <c r="L173" s="39">
        <v>249</v>
      </c>
      <c r="M173" s="39">
        <f t="shared" si="48"/>
        <v>870</v>
      </c>
      <c r="N173" s="39">
        <v>393</v>
      </c>
      <c r="O173" s="39">
        <v>3</v>
      </c>
      <c r="P173" s="39">
        <v>2</v>
      </c>
      <c r="Q173" s="39">
        <v>1</v>
      </c>
      <c r="R173" s="39">
        <f t="shared" si="49"/>
        <v>179</v>
      </c>
      <c r="S173" s="34">
        <v>724</v>
      </c>
      <c r="T173" s="41">
        <v>941</v>
      </c>
      <c r="U173" s="39">
        <v>-217</v>
      </c>
      <c r="V173" s="39">
        <f t="shared" si="50"/>
        <v>-38</v>
      </c>
      <c r="W173" s="45">
        <v>60017</v>
      </c>
      <c r="X173" s="45">
        <v>31008</v>
      </c>
      <c r="Y173" s="48">
        <f t="shared" si="51"/>
        <v>4.3297973321787211</v>
      </c>
      <c r="Z173" s="48">
        <f t="shared" si="52"/>
        <v>2.8310213325783944</v>
      </c>
      <c r="AA173" s="48">
        <f t="shared" si="53"/>
        <v>65.384615384615387</v>
      </c>
      <c r="AB173" s="48">
        <f t="shared" si="54"/>
        <v>9.575513330779863</v>
      </c>
      <c r="AC173" s="48">
        <f t="shared" si="55"/>
        <v>9.5255541307931857</v>
      </c>
      <c r="AD173" s="48">
        <f t="shared" si="56"/>
        <v>51.304347826086961</v>
      </c>
      <c r="AE173" s="48">
        <f t="shared" si="57"/>
        <v>43.304347826086961</v>
      </c>
      <c r="AF173" s="48">
        <f t="shared" si="58"/>
        <v>14.48816799613649</v>
      </c>
      <c r="AG173" s="48">
        <f t="shared" si="59"/>
        <v>6.5446551982547589</v>
      </c>
      <c r="AH173" s="48">
        <f t="shared" si="60"/>
        <v>2.9808989325384267</v>
      </c>
      <c r="AI173" s="48">
        <f t="shared" si="61"/>
        <v>5.2173913043478262</v>
      </c>
      <c r="AJ173" s="48">
        <f t="shared" si="62"/>
        <v>5.244755244755245</v>
      </c>
      <c r="AK173" s="48">
        <f t="shared" si="63"/>
        <v>3.4965034965034967</v>
      </c>
      <c r="AL173" s="48">
        <f t="shared" si="68"/>
        <v>6.9565217391304355</v>
      </c>
      <c r="AM173" s="49">
        <f t="shared" si="64"/>
        <v>12.056820263451515</v>
      </c>
      <c r="AN173" s="49">
        <f t="shared" si="65"/>
        <v>15.670535729154524</v>
      </c>
      <c r="AO173" s="48">
        <f t="shared" si="66"/>
        <v>-3.6137154657030091</v>
      </c>
      <c r="AP173" s="48">
        <f t="shared" si="67"/>
        <v>-0.63281653316458231</v>
      </c>
    </row>
    <row r="174" spans="1:42" s="36" customFormat="1" x14ac:dyDescent="0.2">
      <c r="A174" s="37" t="s">
        <v>191</v>
      </c>
      <c r="B174" s="46">
        <v>3701</v>
      </c>
      <c r="C174" s="46">
        <v>1842</v>
      </c>
      <c r="D174" s="39">
        <v>9</v>
      </c>
      <c r="E174" s="39">
        <v>7</v>
      </c>
      <c r="F174" s="39">
        <v>60</v>
      </c>
      <c r="G174" s="39">
        <v>0</v>
      </c>
      <c r="H174" s="39">
        <f t="shared" si="69"/>
        <v>60</v>
      </c>
      <c r="I174" s="39">
        <v>28</v>
      </c>
      <c r="J174" s="39">
        <v>7</v>
      </c>
      <c r="K174" s="39">
        <v>20</v>
      </c>
      <c r="L174" s="39">
        <v>14</v>
      </c>
      <c r="M174" s="39">
        <f t="shared" si="48"/>
        <v>80</v>
      </c>
      <c r="N174" s="39">
        <v>44</v>
      </c>
      <c r="O174" s="39">
        <v>2</v>
      </c>
      <c r="P174" s="39">
        <v>1</v>
      </c>
      <c r="Q174" s="39">
        <v>1</v>
      </c>
      <c r="R174" s="39">
        <f t="shared" si="49"/>
        <v>16</v>
      </c>
      <c r="S174" s="34">
        <v>42</v>
      </c>
      <c r="T174" s="41">
        <v>47</v>
      </c>
      <c r="U174" s="39">
        <v>-5</v>
      </c>
      <c r="V174" s="39">
        <f t="shared" si="50"/>
        <v>11</v>
      </c>
      <c r="W174" s="45">
        <v>3705</v>
      </c>
      <c r="X174" s="45">
        <v>1846</v>
      </c>
      <c r="Y174" s="48">
        <f t="shared" si="51"/>
        <v>2.4317751958930023</v>
      </c>
      <c r="Z174" s="48">
        <f t="shared" si="52"/>
        <v>1.8913807079167793</v>
      </c>
      <c r="AA174" s="48">
        <f t="shared" si="53"/>
        <v>77.777777777777786</v>
      </c>
      <c r="AB174" s="48">
        <f t="shared" si="54"/>
        <v>16.211834639286682</v>
      </c>
      <c r="AC174" s="48">
        <f t="shared" si="55"/>
        <v>16.211834639286682</v>
      </c>
      <c r="AD174" s="48">
        <f t="shared" si="56"/>
        <v>33.333333333333329</v>
      </c>
      <c r="AE174" s="48">
        <f t="shared" si="57"/>
        <v>23.333333333333332</v>
      </c>
      <c r="AF174" s="48">
        <f t="shared" si="58"/>
        <v>21.615779519048907</v>
      </c>
      <c r="AG174" s="48">
        <f t="shared" si="59"/>
        <v>11.888678735476898</v>
      </c>
      <c r="AH174" s="48">
        <f t="shared" si="60"/>
        <v>4.3231559038097807</v>
      </c>
      <c r="AI174" s="48">
        <f t="shared" si="61"/>
        <v>0</v>
      </c>
      <c r="AJ174" s="48">
        <f t="shared" si="62"/>
        <v>33.333333333333336</v>
      </c>
      <c r="AK174" s="48">
        <f t="shared" si="63"/>
        <v>16.666666666666668</v>
      </c>
      <c r="AL174" s="48">
        <f t="shared" si="68"/>
        <v>16.666666666666668</v>
      </c>
      <c r="AM174" s="49">
        <f t="shared" si="64"/>
        <v>11.348284247500676</v>
      </c>
      <c r="AN174" s="49">
        <f t="shared" si="65"/>
        <v>12.699270467441233</v>
      </c>
      <c r="AO174" s="48">
        <f t="shared" si="66"/>
        <v>-1.3509862199405567</v>
      </c>
      <c r="AP174" s="48">
        <f t="shared" si="67"/>
        <v>2.9721696838692244</v>
      </c>
    </row>
    <row r="175" spans="1:42" s="36" customFormat="1" x14ac:dyDescent="0.2">
      <c r="A175" s="37" t="s">
        <v>143</v>
      </c>
      <c r="B175" s="46">
        <v>6710</v>
      </c>
      <c r="C175" s="46">
        <v>3429</v>
      </c>
      <c r="D175" s="39">
        <v>43</v>
      </c>
      <c r="E175" s="39">
        <v>9</v>
      </c>
      <c r="F175" s="39">
        <v>75</v>
      </c>
      <c r="G175" s="39">
        <v>0</v>
      </c>
      <c r="H175" s="39">
        <f t="shared" si="69"/>
        <v>75</v>
      </c>
      <c r="I175" s="39">
        <v>52</v>
      </c>
      <c r="J175" s="39">
        <v>12</v>
      </c>
      <c r="K175" s="39">
        <v>27</v>
      </c>
      <c r="L175" s="39">
        <v>17</v>
      </c>
      <c r="M175" s="39">
        <f t="shared" si="48"/>
        <v>102</v>
      </c>
      <c r="N175" s="39">
        <v>48</v>
      </c>
      <c r="O175" s="39">
        <v>0</v>
      </c>
      <c r="P175" s="39">
        <v>0</v>
      </c>
      <c r="Q175" s="39">
        <v>0</v>
      </c>
      <c r="R175" s="39">
        <f t="shared" si="49"/>
        <v>27</v>
      </c>
      <c r="S175" s="34">
        <v>51</v>
      </c>
      <c r="T175" s="41">
        <v>94</v>
      </c>
      <c r="U175" s="39">
        <v>-43</v>
      </c>
      <c r="V175" s="39">
        <f t="shared" si="50"/>
        <v>-16</v>
      </c>
      <c r="W175" s="45">
        <v>6717</v>
      </c>
      <c r="X175" s="45">
        <v>3426</v>
      </c>
      <c r="Y175" s="48">
        <f t="shared" si="51"/>
        <v>6.4083457526080485</v>
      </c>
      <c r="Z175" s="48">
        <f t="shared" si="52"/>
        <v>1.3412816691505216</v>
      </c>
      <c r="AA175" s="48">
        <f t="shared" si="53"/>
        <v>20.930232558139537</v>
      </c>
      <c r="AB175" s="48">
        <f t="shared" si="54"/>
        <v>11.177347242921014</v>
      </c>
      <c r="AC175" s="48">
        <f t="shared" si="55"/>
        <v>11.177347242921014</v>
      </c>
      <c r="AD175" s="48">
        <f t="shared" si="56"/>
        <v>36</v>
      </c>
      <c r="AE175" s="48">
        <f t="shared" si="57"/>
        <v>22.666666666666664</v>
      </c>
      <c r="AF175" s="48">
        <f t="shared" si="58"/>
        <v>15.201192250372578</v>
      </c>
      <c r="AG175" s="48">
        <f t="shared" si="59"/>
        <v>7.1535022354694489</v>
      </c>
      <c r="AH175" s="48">
        <f t="shared" si="60"/>
        <v>4.0238450074515653</v>
      </c>
      <c r="AI175" s="48">
        <f t="shared" si="61"/>
        <v>0</v>
      </c>
      <c r="AJ175" s="48">
        <f t="shared" si="62"/>
        <v>0</v>
      </c>
      <c r="AK175" s="48">
        <f t="shared" si="63"/>
        <v>0</v>
      </c>
      <c r="AL175" s="48">
        <f t="shared" si="68"/>
        <v>0</v>
      </c>
      <c r="AM175" s="49">
        <f t="shared" si="64"/>
        <v>7.6005961251862892</v>
      </c>
      <c r="AN175" s="49">
        <f t="shared" si="65"/>
        <v>14.008941877794337</v>
      </c>
      <c r="AO175" s="48">
        <f t="shared" si="66"/>
        <v>-6.4083457526080485</v>
      </c>
      <c r="AP175" s="48">
        <f t="shared" si="67"/>
        <v>-2.3845007451564828</v>
      </c>
    </row>
    <row r="176" spans="1:42" s="36" customFormat="1" x14ac:dyDescent="0.2">
      <c r="A176" s="37" t="s">
        <v>158</v>
      </c>
      <c r="B176" s="46">
        <v>39934</v>
      </c>
      <c r="C176" s="46">
        <v>20648</v>
      </c>
      <c r="D176" s="39">
        <v>183</v>
      </c>
      <c r="E176" s="39">
        <v>131</v>
      </c>
      <c r="F176" s="39">
        <v>370</v>
      </c>
      <c r="G176" s="39">
        <v>2</v>
      </c>
      <c r="H176" s="39">
        <f t="shared" si="69"/>
        <v>372</v>
      </c>
      <c r="I176" s="39">
        <v>290</v>
      </c>
      <c r="J176" s="39">
        <v>38</v>
      </c>
      <c r="K176" s="39">
        <v>226</v>
      </c>
      <c r="L176" s="39">
        <v>189</v>
      </c>
      <c r="M176" s="39">
        <f t="shared" si="48"/>
        <v>598</v>
      </c>
      <c r="N176" s="39">
        <v>281</v>
      </c>
      <c r="O176" s="39">
        <v>6</v>
      </c>
      <c r="P176" s="39">
        <v>3</v>
      </c>
      <c r="Q176" s="39">
        <v>1</v>
      </c>
      <c r="R176" s="39">
        <f t="shared" si="49"/>
        <v>89</v>
      </c>
      <c r="S176" s="34">
        <v>556</v>
      </c>
      <c r="T176" s="41">
        <v>731</v>
      </c>
      <c r="U176" s="39">
        <v>-175</v>
      </c>
      <c r="V176" s="39">
        <f t="shared" si="50"/>
        <v>-86</v>
      </c>
      <c r="W176" s="45">
        <v>39865</v>
      </c>
      <c r="X176" s="45">
        <v>20614</v>
      </c>
      <c r="Y176" s="48">
        <f t="shared" si="51"/>
        <v>4.5825612260229382</v>
      </c>
      <c r="Z176" s="48">
        <f t="shared" si="52"/>
        <v>3.2804126809235234</v>
      </c>
      <c r="AA176" s="48">
        <f t="shared" si="53"/>
        <v>71.58469945355192</v>
      </c>
      <c r="AB176" s="48">
        <f t="shared" si="54"/>
        <v>9.3153703610958072</v>
      </c>
      <c r="AC176" s="48">
        <f t="shared" si="55"/>
        <v>9.2652877247458303</v>
      </c>
      <c r="AD176" s="48">
        <f t="shared" si="56"/>
        <v>60.752688172043015</v>
      </c>
      <c r="AE176" s="48">
        <f t="shared" si="57"/>
        <v>50.806451612903224</v>
      </c>
      <c r="AF176" s="48">
        <f t="shared" si="58"/>
        <v>14.974708268643262</v>
      </c>
      <c r="AG176" s="48">
        <f t="shared" si="59"/>
        <v>7.0366104071718327</v>
      </c>
      <c r="AH176" s="48">
        <f t="shared" si="60"/>
        <v>2.2286773175739971</v>
      </c>
      <c r="AI176" s="48">
        <f t="shared" si="61"/>
        <v>5.3763440860215059</v>
      </c>
      <c r="AJ176" s="48">
        <f t="shared" si="62"/>
        <v>16.216216216216218</v>
      </c>
      <c r="AK176" s="48">
        <f t="shared" si="63"/>
        <v>8.1081081081081088</v>
      </c>
      <c r="AL176" s="48">
        <f t="shared" si="68"/>
        <v>8.064516129032258</v>
      </c>
      <c r="AM176" s="49">
        <f t="shared" si="64"/>
        <v>13.922972905293735</v>
      </c>
      <c r="AN176" s="49">
        <f t="shared" si="65"/>
        <v>18.305203585916761</v>
      </c>
      <c r="AO176" s="48">
        <f t="shared" si="66"/>
        <v>-4.382230680623028</v>
      </c>
      <c r="AP176" s="48">
        <f t="shared" si="67"/>
        <v>-2.1535533630490309</v>
      </c>
    </row>
    <row r="177" spans="1:42" s="36" customFormat="1" x14ac:dyDescent="0.2">
      <c r="A177" s="37" t="s">
        <v>192</v>
      </c>
      <c r="B177" s="46">
        <v>8532</v>
      </c>
      <c r="C177" s="46">
        <v>4454</v>
      </c>
      <c r="D177" s="39">
        <v>44</v>
      </c>
      <c r="E177" s="39">
        <v>22</v>
      </c>
      <c r="F177" s="39">
        <v>54</v>
      </c>
      <c r="G177" s="39">
        <v>1</v>
      </c>
      <c r="H177" s="39">
        <f t="shared" si="69"/>
        <v>55</v>
      </c>
      <c r="I177" s="39">
        <v>46</v>
      </c>
      <c r="J177" s="39">
        <v>2</v>
      </c>
      <c r="K177" s="39">
        <v>40</v>
      </c>
      <c r="L177" s="39">
        <v>34</v>
      </c>
      <c r="M177" s="39">
        <f t="shared" si="48"/>
        <v>95</v>
      </c>
      <c r="N177" s="39">
        <v>64</v>
      </c>
      <c r="O177" s="39">
        <v>0</v>
      </c>
      <c r="P177" s="39">
        <v>0</v>
      </c>
      <c r="Q177" s="39">
        <v>0</v>
      </c>
      <c r="R177" s="39">
        <f t="shared" si="49"/>
        <v>-10</v>
      </c>
      <c r="S177" s="34">
        <v>171</v>
      </c>
      <c r="T177" s="41">
        <v>115</v>
      </c>
      <c r="U177" s="39">
        <v>56</v>
      </c>
      <c r="V177" s="39">
        <f t="shared" si="50"/>
        <v>46</v>
      </c>
      <c r="W177" s="45">
        <v>8557</v>
      </c>
      <c r="X177" s="45">
        <v>4456</v>
      </c>
      <c r="Y177" s="48">
        <f t="shared" si="51"/>
        <v>5.1570557899671829</v>
      </c>
      <c r="Z177" s="48">
        <f t="shared" si="52"/>
        <v>2.5785278949835915</v>
      </c>
      <c r="AA177" s="48">
        <f t="shared" si="53"/>
        <v>50</v>
      </c>
      <c r="AB177" s="48">
        <f t="shared" si="54"/>
        <v>6.4463197374589782</v>
      </c>
      <c r="AC177" s="48">
        <f t="shared" si="55"/>
        <v>6.3291139240506329</v>
      </c>
      <c r="AD177" s="48">
        <f t="shared" si="56"/>
        <v>72.727272727272734</v>
      </c>
      <c r="AE177" s="48">
        <f t="shared" si="57"/>
        <v>61.818181818181813</v>
      </c>
      <c r="AF177" s="48">
        <f t="shared" si="58"/>
        <v>11.134552273792782</v>
      </c>
      <c r="AG177" s="48">
        <f t="shared" si="59"/>
        <v>7.5011720581340837</v>
      </c>
      <c r="AH177" s="48">
        <f t="shared" si="60"/>
        <v>-1.1720581340834506</v>
      </c>
      <c r="AI177" s="48">
        <f t="shared" si="61"/>
        <v>18.18181818181818</v>
      </c>
      <c r="AJ177" s="48">
        <f t="shared" si="62"/>
        <v>0</v>
      </c>
      <c r="AK177" s="48">
        <f t="shared" si="63"/>
        <v>0</v>
      </c>
      <c r="AL177" s="48">
        <f t="shared" si="68"/>
        <v>18.18181818181818</v>
      </c>
      <c r="AM177" s="49">
        <f t="shared" si="64"/>
        <v>20.042194092827007</v>
      </c>
      <c r="AN177" s="49">
        <f t="shared" si="65"/>
        <v>13.478668541959681</v>
      </c>
      <c r="AO177" s="48">
        <f t="shared" si="66"/>
        <v>6.5635255508673227</v>
      </c>
      <c r="AP177" s="48">
        <f t="shared" si="67"/>
        <v>5.3914674167838728</v>
      </c>
    </row>
    <row r="178" spans="1:42" s="36" customFormat="1" x14ac:dyDescent="0.2">
      <c r="A178" s="37" t="s">
        <v>193</v>
      </c>
      <c r="B178" s="46">
        <v>1436</v>
      </c>
      <c r="C178" s="46">
        <v>711</v>
      </c>
      <c r="D178" s="39">
        <v>6</v>
      </c>
      <c r="E178" s="39">
        <v>1</v>
      </c>
      <c r="F178" s="39">
        <v>13</v>
      </c>
      <c r="G178" s="39">
        <v>0</v>
      </c>
      <c r="H178" s="39">
        <f t="shared" si="69"/>
        <v>13</v>
      </c>
      <c r="I178" s="39">
        <v>8</v>
      </c>
      <c r="J178" s="39">
        <v>0</v>
      </c>
      <c r="K178" s="39">
        <v>6</v>
      </c>
      <c r="L178" s="39">
        <v>4</v>
      </c>
      <c r="M178" s="39">
        <f t="shared" si="48"/>
        <v>19</v>
      </c>
      <c r="N178" s="39">
        <v>17</v>
      </c>
      <c r="O178" s="39">
        <v>0</v>
      </c>
      <c r="P178" s="39">
        <v>0</v>
      </c>
      <c r="Q178" s="39">
        <v>0</v>
      </c>
      <c r="R178" s="39">
        <f t="shared" si="49"/>
        <v>-4</v>
      </c>
      <c r="S178" s="34">
        <v>42</v>
      </c>
      <c r="T178" s="41">
        <v>35</v>
      </c>
      <c r="U178" s="39">
        <v>7</v>
      </c>
      <c r="V178" s="39">
        <f t="shared" si="50"/>
        <v>3</v>
      </c>
      <c r="W178" s="45">
        <v>1419</v>
      </c>
      <c r="X178" s="45">
        <v>699</v>
      </c>
      <c r="Y178" s="48">
        <f t="shared" si="51"/>
        <v>4.1782729805013927</v>
      </c>
      <c r="Z178" s="48">
        <f t="shared" si="52"/>
        <v>0.69637883008356549</v>
      </c>
      <c r="AA178" s="48">
        <f t="shared" si="53"/>
        <v>16.666666666666664</v>
      </c>
      <c r="AB178" s="48">
        <f t="shared" si="54"/>
        <v>9.0529247910863511</v>
      </c>
      <c r="AC178" s="48">
        <f t="shared" si="55"/>
        <v>9.0529247910863511</v>
      </c>
      <c r="AD178" s="48">
        <f t="shared" si="56"/>
        <v>46.153846153846153</v>
      </c>
      <c r="AE178" s="48">
        <f t="shared" si="57"/>
        <v>30.76923076923077</v>
      </c>
      <c r="AF178" s="48">
        <f t="shared" si="58"/>
        <v>13.231197771587743</v>
      </c>
      <c r="AG178" s="48">
        <f t="shared" si="59"/>
        <v>11.838440111420613</v>
      </c>
      <c r="AH178" s="48">
        <f t="shared" si="60"/>
        <v>-2.785515320334262</v>
      </c>
      <c r="AI178" s="48">
        <f t="shared" si="61"/>
        <v>0</v>
      </c>
      <c r="AJ178" s="48">
        <f t="shared" si="62"/>
        <v>0</v>
      </c>
      <c r="AK178" s="48">
        <f t="shared" si="63"/>
        <v>0</v>
      </c>
      <c r="AL178" s="48">
        <f t="shared" si="68"/>
        <v>0</v>
      </c>
      <c r="AM178" s="49">
        <f t="shared" si="64"/>
        <v>29.247910863509748</v>
      </c>
      <c r="AN178" s="49">
        <f t="shared" si="65"/>
        <v>24.373259052924791</v>
      </c>
      <c r="AO178" s="48">
        <f t="shared" si="66"/>
        <v>4.8746518105849583</v>
      </c>
      <c r="AP178" s="48">
        <f t="shared" si="67"/>
        <v>2.0891364902506964</v>
      </c>
    </row>
    <row r="179" spans="1:42" s="36" customFormat="1" x14ac:dyDescent="0.2">
      <c r="A179" s="37" t="s">
        <v>194</v>
      </c>
      <c r="B179" s="46">
        <v>9584</v>
      </c>
      <c r="C179" s="46">
        <v>4900</v>
      </c>
      <c r="D179" s="39">
        <v>34</v>
      </c>
      <c r="E179" s="39">
        <v>24</v>
      </c>
      <c r="F179" s="39">
        <v>148</v>
      </c>
      <c r="G179" s="39">
        <v>3</v>
      </c>
      <c r="H179" s="39">
        <f t="shared" si="69"/>
        <v>151</v>
      </c>
      <c r="I179" s="39">
        <v>84</v>
      </c>
      <c r="J179" s="39">
        <v>12</v>
      </c>
      <c r="K179" s="39">
        <v>52</v>
      </c>
      <c r="L179" s="39">
        <v>43</v>
      </c>
      <c r="M179" s="39">
        <f t="shared" si="48"/>
        <v>203</v>
      </c>
      <c r="N179" s="39">
        <v>66</v>
      </c>
      <c r="O179" s="39">
        <v>4</v>
      </c>
      <c r="P179" s="39">
        <v>3</v>
      </c>
      <c r="Q179" s="39">
        <v>2</v>
      </c>
      <c r="R179" s="39">
        <f t="shared" si="49"/>
        <v>82</v>
      </c>
      <c r="S179" s="34">
        <v>184</v>
      </c>
      <c r="T179" s="41">
        <v>177</v>
      </c>
      <c r="U179" s="39">
        <v>7</v>
      </c>
      <c r="V179" s="39">
        <f t="shared" si="50"/>
        <v>89</v>
      </c>
      <c r="W179" s="45">
        <v>9638</v>
      </c>
      <c r="X179" s="45">
        <v>4938</v>
      </c>
      <c r="Y179" s="48">
        <f t="shared" si="51"/>
        <v>3.5475792988313857</v>
      </c>
      <c r="Z179" s="48">
        <f t="shared" si="52"/>
        <v>2.5041736227045073</v>
      </c>
      <c r="AA179" s="48">
        <f t="shared" si="53"/>
        <v>70.588235294117652</v>
      </c>
      <c r="AB179" s="48">
        <f t="shared" si="54"/>
        <v>15.75542570951586</v>
      </c>
      <c r="AC179" s="48">
        <f t="shared" si="55"/>
        <v>15.442404006677798</v>
      </c>
      <c r="AD179" s="48">
        <f t="shared" si="56"/>
        <v>34.437086092715234</v>
      </c>
      <c r="AE179" s="48">
        <f t="shared" si="57"/>
        <v>28.476821192052981</v>
      </c>
      <c r="AF179" s="48">
        <f t="shared" si="58"/>
        <v>21.181135225375623</v>
      </c>
      <c r="AG179" s="48">
        <f t="shared" si="59"/>
        <v>6.8864774624373961</v>
      </c>
      <c r="AH179" s="48">
        <f t="shared" si="60"/>
        <v>8.5559265442404016</v>
      </c>
      <c r="AI179" s="48">
        <f t="shared" si="61"/>
        <v>19.867549668874172</v>
      </c>
      <c r="AJ179" s="48">
        <f t="shared" si="62"/>
        <v>27.027027027027028</v>
      </c>
      <c r="AK179" s="48">
        <f t="shared" si="63"/>
        <v>20.27027027027027</v>
      </c>
      <c r="AL179" s="48">
        <f t="shared" si="68"/>
        <v>33.112582781456958</v>
      </c>
      <c r="AM179" s="49">
        <f t="shared" si="64"/>
        <v>19.198664440734557</v>
      </c>
      <c r="AN179" s="49">
        <f t="shared" si="65"/>
        <v>18.468280467445741</v>
      </c>
      <c r="AO179" s="48">
        <f t="shared" si="66"/>
        <v>0.73038397328881466</v>
      </c>
      <c r="AP179" s="48">
        <f t="shared" si="67"/>
        <v>9.2863105175292144</v>
      </c>
    </row>
    <row r="180" spans="1:42" s="36" customFormat="1" x14ac:dyDescent="0.2">
      <c r="A180" s="37" t="s">
        <v>102</v>
      </c>
      <c r="B180" s="46">
        <v>13078</v>
      </c>
      <c r="C180" s="46">
        <v>6781</v>
      </c>
      <c r="D180" s="39">
        <v>54</v>
      </c>
      <c r="E180" s="39">
        <v>29</v>
      </c>
      <c r="F180" s="39">
        <v>103</v>
      </c>
      <c r="G180" s="39">
        <v>0</v>
      </c>
      <c r="H180" s="39">
        <f t="shared" si="69"/>
        <v>103</v>
      </c>
      <c r="I180" s="39">
        <v>89</v>
      </c>
      <c r="J180" s="39">
        <v>1</v>
      </c>
      <c r="K180" s="39">
        <v>44</v>
      </c>
      <c r="L180" s="39">
        <v>37</v>
      </c>
      <c r="M180" s="39">
        <f t="shared" si="48"/>
        <v>147</v>
      </c>
      <c r="N180" s="39">
        <v>154</v>
      </c>
      <c r="O180" s="39">
        <v>1</v>
      </c>
      <c r="P180" s="39">
        <v>1</v>
      </c>
      <c r="Q180" s="39">
        <v>1</v>
      </c>
      <c r="R180" s="39">
        <f t="shared" si="49"/>
        <v>-51</v>
      </c>
      <c r="S180" s="34">
        <v>149</v>
      </c>
      <c r="T180" s="41">
        <v>163</v>
      </c>
      <c r="U180" s="39">
        <v>-14</v>
      </c>
      <c r="V180" s="39">
        <f t="shared" si="50"/>
        <v>-65</v>
      </c>
      <c r="W180" s="45">
        <v>13045</v>
      </c>
      <c r="X180" s="45">
        <v>6772</v>
      </c>
      <c r="Y180" s="48">
        <f t="shared" si="51"/>
        <v>4.1290717235051231</v>
      </c>
      <c r="Z180" s="48">
        <f t="shared" si="52"/>
        <v>2.217464444104603</v>
      </c>
      <c r="AA180" s="48">
        <f t="shared" si="53"/>
        <v>53.703703703703709</v>
      </c>
      <c r="AB180" s="48">
        <f t="shared" si="54"/>
        <v>7.8758219911301417</v>
      </c>
      <c r="AC180" s="48">
        <f t="shared" si="55"/>
        <v>7.8758219911301417</v>
      </c>
      <c r="AD180" s="48">
        <f t="shared" si="56"/>
        <v>42.718446601941743</v>
      </c>
      <c r="AE180" s="48">
        <f t="shared" si="57"/>
        <v>35.922330097087382</v>
      </c>
      <c r="AF180" s="48">
        <f t="shared" si="58"/>
        <v>11.240250802875057</v>
      </c>
      <c r="AG180" s="48">
        <f t="shared" si="59"/>
        <v>11.775500841107203</v>
      </c>
      <c r="AH180" s="48">
        <f t="shared" si="60"/>
        <v>-3.8996788499770605</v>
      </c>
      <c r="AI180" s="48">
        <f t="shared" si="61"/>
        <v>0</v>
      </c>
      <c r="AJ180" s="48">
        <f t="shared" si="62"/>
        <v>9.7087378640776691</v>
      </c>
      <c r="AK180" s="48">
        <f t="shared" si="63"/>
        <v>9.7087378640776691</v>
      </c>
      <c r="AL180" s="48">
        <f t="shared" si="68"/>
        <v>9.7087378640776691</v>
      </c>
      <c r="AM180" s="49">
        <f t="shared" si="64"/>
        <v>11.393179385227098</v>
      </c>
      <c r="AN180" s="49">
        <f t="shared" si="65"/>
        <v>12.46367946169139</v>
      </c>
      <c r="AO180" s="48">
        <f t="shared" si="66"/>
        <v>-1.0705000764642911</v>
      </c>
      <c r="AP180" s="48">
        <f t="shared" si="67"/>
        <v>-4.9701789264413518</v>
      </c>
    </row>
    <row r="181" spans="1:42" s="36" customFormat="1" x14ac:dyDescent="0.2">
      <c r="A181" s="37" t="s">
        <v>122</v>
      </c>
      <c r="B181" s="46">
        <v>8153</v>
      </c>
      <c r="C181" s="46">
        <v>4093</v>
      </c>
      <c r="D181" s="39">
        <v>38</v>
      </c>
      <c r="E181" s="39">
        <v>12</v>
      </c>
      <c r="F181" s="39">
        <v>127</v>
      </c>
      <c r="G181" s="39">
        <v>0</v>
      </c>
      <c r="H181" s="39">
        <f t="shared" si="69"/>
        <v>127</v>
      </c>
      <c r="I181" s="39">
        <v>119</v>
      </c>
      <c r="J181" s="39">
        <v>6</v>
      </c>
      <c r="K181" s="39">
        <v>26</v>
      </c>
      <c r="L181" s="39">
        <v>16</v>
      </c>
      <c r="M181" s="39">
        <f t="shared" si="48"/>
        <v>153</v>
      </c>
      <c r="N181" s="39">
        <v>48</v>
      </c>
      <c r="O181" s="39">
        <v>1</v>
      </c>
      <c r="P181" s="39">
        <v>1</v>
      </c>
      <c r="Q181" s="39">
        <v>0</v>
      </c>
      <c r="R181" s="39">
        <f t="shared" si="49"/>
        <v>79</v>
      </c>
      <c r="S181" s="34">
        <v>100</v>
      </c>
      <c r="T181" s="41">
        <v>193</v>
      </c>
      <c r="U181" s="39">
        <v>-93</v>
      </c>
      <c r="V181" s="39">
        <f t="shared" si="50"/>
        <v>-14</v>
      </c>
      <c r="W181" s="45">
        <v>8151</v>
      </c>
      <c r="X181" s="45">
        <v>4095</v>
      </c>
      <c r="Y181" s="48">
        <f t="shared" si="51"/>
        <v>4.6608610327486817</v>
      </c>
      <c r="Z181" s="48">
        <f t="shared" si="52"/>
        <v>1.471850852446952</v>
      </c>
      <c r="AA181" s="48">
        <f t="shared" si="53"/>
        <v>31.578947368421051</v>
      </c>
      <c r="AB181" s="48">
        <f t="shared" si="54"/>
        <v>15.577088188396909</v>
      </c>
      <c r="AC181" s="48">
        <f t="shared" si="55"/>
        <v>15.577088188396909</v>
      </c>
      <c r="AD181" s="48">
        <f t="shared" si="56"/>
        <v>20.472440944881889</v>
      </c>
      <c r="AE181" s="48">
        <f t="shared" si="57"/>
        <v>12.598425196850393</v>
      </c>
      <c r="AF181" s="48">
        <f t="shared" si="58"/>
        <v>18.766098368698639</v>
      </c>
      <c r="AG181" s="48">
        <f t="shared" si="59"/>
        <v>5.8874034097878081</v>
      </c>
      <c r="AH181" s="48">
        <f t="shared" si="60"/>
        <v>9.6896847786091005</v>
      </c>
      <c r="AI181" s="48">
        <f t="shared" si="61"/>
        <v>0</v>
      </c>
      <c r="AJ181" s="48">
        <f t="shared" si="62"/>
        <v>7.8740157480314963</v>
      </c>
      <c r="AK181" s="48">
        <f t="shared" si="63"/>
        <v>7.8740157480314963</v>
      </c>
      <c r="AL181" s="48">
        <f t="shared" si="68"/>
        <v>0</v>
      </c>
      <c r="AM181" s="49">
        <f t="shared" si="64"/>
        <v>12.265423770391267</v>
      </c>
      <c r="AN181" s="49">
        <f t="shared" si="65"/>
        <v>23.672267876855145</v>
      </c>
      <c r="AO181" s="48">
        <f t="shared" si="66"/>
        <v>-11.406844106463879</v>
      </c>
      <c r="AP181" s="48">
        <f t="shared" si="67"/>
        <v>-1.7171593278547774</v>
      </c>
    </row>
    <row r="182" spans="1:42" s="36" customFormat="1" x14ac:dyDescent="0.2">
      <c r="A182" s="37" t="s">
        <v>195</v>
      </c>
      <c r="B182" s="46">
        <v>6183</v>
      </c>
      <c r="C182" s="46">
        <v>3116</v>
      </c>
      <c r="D182" s="39">
        <v>19</v>
      </c>
      <c r="E182" s="39">
        <v>5</v>
      </c>
      <c r="F182" s="39">
        <v>54</v>
      </c>
      <c r="G182" s="39">
        <v>0</v>
      </c>
      <c r="H182" s="39">
        <f t="shared" si="69"/>
        <v>54</v>
      </c>
      <c r="I182" s="39">
        <v>49</v>
      </c>
      <c r="J182" s="39">
        <v>2</v>
      </c>
      <c r="K182" s="39">
        <v>16</v>
      </c>
      <c r="L182" s="39">
        <v>13</v>
      </c>
      <c r="M182" s="39">
        <f t="shared" si="48"/>
        <v>70</v>
      </c>
      <c r="N182" s="39">
        <v>40</v>
      </c>
      <c r="O182" s="39">
        <v>0</v>
      </c>
      <c r="P182" s="39">
        <v>0</v>
      </c>
      <c r="Q182" s="39">
        <v>0</v>
      </c>
      <c r="R182" s="39">
        <f t="shared" si="49"/>
        <v>14</v>
      </c>
      <c r="S182" s="34">
        <v>91</v>
      </c>
      <c r="T182" s="41">
        <v>85</v>
      </c>
      <c r="U182" s="39">
        <v>6</v>
      </c>
      <c r="V182" s="39">
        <f t="shared" si="50"/>
        <v>20</v>
      </c>
      <c r="W182" s="45">
        <v>6188</v>
      </c>
      <c r="X182" s="45">
        <v>3118</v>
      </c>
      <c r="Y182" s="48">
        <f t="shared" si="51"/>
        <v>3.0729419375707585</v>
      </c>
      <c r="Z182" s="48">
        <f t="shared" si="52"/>
        <v>0.8086689309396734</v>
      </c>
      <c r="AA182" s="48">
        <f t="shared" si="53"/>
        <v>26.315789473684209</v>
      </c>
      <c r="AB182" s="48">
        <f t="shared" si="54"/>
        <v>8.7336244541484707</v>
      </c>
      <c r="AC182" s="48">
        <f t="shared" si="55"/>
        <v>8.7336244541484707</v>
      </c>
      <c r="AD182" s="48">
        <f t="shared" si="56"/>
        <v>29.629629629629626</v>
      </c>
      <c r="AE182" s="48">
        <f t="shared" si="57"/>
        <v>24.074074074074073</v>
      </c>
      <c r="AF182" s="48">
        <f t="shared" si="58"/>
        <v>11.321365033155427</v>
      </c>
      <c r="AG182" s="48">
        <f t="shared" si="59"/>
        <v>6.4693514475173872</v>
      </c>
      <c r="AH182" s="48">
        <f t="shared" si="60"/>
        <v>2.2642730066310852</v>
      </c>
      <c r="AI182" s="48">
        <f t="shared" si="61"/>
        <v>0</v>
      </c>
      <c r="AJ182" s="48">
        <f t="shared" si="62"/>
        <v>0</v>
      </c>
      <c r="AK182" s="48">
        <f t="shared" si="63"/>
        <v>0</v>
      </c>
      <c r="AL182" s="48">
        <f t="shared" si="68"/>
        <v>0</v>
      </c>
      <c r="AM182" s="49">
        <f t="shared" si="64"/>
        <v>14.717774543102054</v>
      </c>
      <c r="AN182" s="49">
        <f t="shared" si="65"/>
        <v>13.747371825974446</v>
      </c>
      <c r="AO182" s="48">
        <f t="shared" si="66"/>
        <v>0.97040271712760795</v>
      </c>
      <c r="AP182" s="48">
        <f t="shared" si="67"/>
        <v>3.2346757237586936</v>
      </c>
    </row>
    <row r="183" spans="1:42" s="36" customFormat="1" x14ac:dyDescent="0.2">
      <c r="A183" s="37" t="s">
        <v>111</v>
      </c>
      <c r="B183" s="46">
        <v>87112</v>
      </c>
      <c r="C183" s="46">
        <v>45195</v>
      </c>
      <c r="D183" s="39">
        <v>427</v>
      </c>
      <c r="E183" s="39">
        <v>229</v>
      </c>
      <c r="F183" s="39">
        <v>699</v>
      </c>
      <c r="G183" s="39">
        <v>1</v>
      </c>
      <c r="H183" s="39">
        <f t="shared" si="69"/>
        <v>700</v>
      </c>
      <c r="I183" s="39">
        <v>558</v>
      </c>
      <c r="J183" s="39">
        <v>47</v>
      </c>
      <c r="K183" s="39">
        <v>341</v>
      </c>
      <c r="L183" s="39">
        <v>279</v>
      </c>
      <c r="M183" s="39">
        <f t="shared" si="48"/>
        <v>1041</v>
      </c>
      <c r="N183" s="39">
        <v>713</v>
      </c>
      <c r="O183" s="39">
        <v>1</v>
      </c>
      <c r="P183" s="39">
        <v>1</v>
      </c>
      <c r="Q183" s="39">
        <v>1</v>
      </c>
      <c r="R183" s="39">
        <f t="shared" si="49"/>
        <v>-14</v>
      </c>
      <c r="S183" s="34">
        <v>885</v>
      </c>
      <c r="T183" s="41">
        <v>1221</v>
      </c>
      <c r="U183" s="39">
        <v>-336</v>
      </c>
      <c r="V183" s="39">
        <f t="shared" si="50"/>
        <v>-350</v>
      </c>
      <c r="W183" s="45">
        <v>86958</v>
      </c>
      <c r="X183" s="45">
        <v>45145</v>
      </c>
      <c r="Y183" s="48">
        <f t="shared" si="51"/>
        <v>4.9017356965745247</v>
      </c>
      <c r="Z183" s="48">
        <f t="shared" si="52"/>
        <v>2.6287997061254478</v>
      </c>
      <c r="AA183" s="48">
        <f t="shared" si="53"/>
        <v>53.62997658079626</v>
      </c>
      <c r="AB183" s="48">
        <f t="shared" si="54"/>
        <v>8.0356322894664345</v>
      </c>
      <c r="AC183" s="48">
        <f t="shared" si="55"/>
        <v>8.0241528147671968</v>
      </c>
      <c r="AD183" s="48">
        <f t="shared" si="56"/>
        <v>48.714285714285715</v>
      </c>
      <c r="AE183" s="48">
        <f t="shared" si="57"/>
        <v>39.857142857142861</v>
      </c>
      <c r="AF183" s="48">
        <f t="shared" si="58"/>
        <v>11.950133161906511</v>
      </c>
      <c r="AG183" s="48">
        <f t="shared" si="59"/>
        <v>8.1848654605565248</v>
      </c>
      <c r="AH183" s="48">
        <f t="shared" si="60"/>
        <v>-0.16071264578932867</v>
      </c>
      <c r="AI183" s="48">
        <f t="shared" si="61"/>
        <v>1.4285714285714286</v>
      </c>
      <c r="AJ183" s="48">
        <f t="shared" si="62"/>
        <v>1.4306151645207439</v>
      </c>
      <c r="AK183" s="48">
        <f t="shared" si="63"/>
        <v>1.4306151645207439</v>
      </c>
      <c r="AL183" s="48">
        <f t="shared" si="68"/>
        <v>2.8571428571428572</v>
      </c>
      <c r="AM183" s="49">
        <f t="shared" si="64"/>
        <v>10.15933510882542</v>
      </c>
      <c r="AN183" s="49">
        <f t="shared" si="65"/>
        <v>14.016438607769308</v>
      </c>
      <c r="AO183" s="48">
        <f t="shared" si="66"/>
        <v>-3.8571034989438879</v>
      </c>
      <c r="AP183" s="48">
        <f t="shared" si="67"/>
        <v>-4.0178161447332172</v>
      </c>
    </row>
    <row r="184" spans="1:42" s="36" customFormat="1" x14ac:dyDescent="0.2">
      <c r="A184" s="37" t="s">
        <v>196</v>
      </c>
      <c r="B184" s="46">
        <v>7508</v>
      </c>
      <c r="C184" s="46">
        <v>3874</v>
      </c>
      <c r="D184" s="39">
        <v>29</v>
      </c>
      <c r="E184" s="39">
        <v>18</v>
      </c>
      <c r="F184" s="39">
        <v>59</v>
      </c>
      <c r="G184" s="39">
        <v>0</v>
      </c>
      <c r="H184" s="39">
        <f t="shared" si="69"/>
        <v>59</v>
      </c>
      <c r="I184" s="39">
        <v>49</v>
      </c>
      <c r="J184" s="39">
        <v>6</v>
      </c>
      <c r="K184" s="39">
        <v>25</v>
      </c>
      <c r="L184" s="39">
        <v>21</v>
      </c>
      <c r="M184" s="39">
        <f t="shared" si="48"/>
        <v>84</v>
      </c>
      <c r="N184" s="39">
        <v>71</v>
      </c>
      <c r="O184" s="39">
        <v>0</v>
      </c>
      <c r="P184" s="39">
        <v>0</v>
      </c>
      <c r="Q184" s="39">
        <v>0</v>
      </c>
      <c r="R184" s="39">
        <f t="shared" si="49"/>
        <v>-12</v>
      </c>
      <c r="S184" s="34">
        <v>87</v>
      </c>
      <c r="T184" s="41">
        <v>123</v>
      </c>
      <c r="U184" s="39">
        <v>-36</v>
      </c>
      <c r="V184" s="39">
        <f t="shared" si="50"/>
        <v>-48</v>
      </c>
      <c r="W184" s="45">
        <v>7481</v>
      </c>
      <c r="X184" s="45">
        <v>3865</v>
      </c>
      <c r="Y184" s="48">
        <f t="shared" si="51"/>
        <v>3.8625466169419287</v>
      </c>
      <c r="Z184" s="48">
        <f t="shared" si="52"/>
        <v>2.3974427277570589</v>
      </c>
      <c r="AA184" s="48">
        <f t="shared" si="53"/>
        <v>62.068965517241381</v>
      </c>
      <c r="AB184" s="48">
        <f t="shared" si="54"/>
        <v>7.8582844965370269</v>
      </c>
      <c r="AC184" s="48">
        <f t="shared" si="55"/>
        <v>7.8582844965370269</v>
      </c>
      <c r="AD184" s="48">
        <f t="shared" si="56"/>
        <v>42.372881355932201</v>
      </c>
      <c r="AE184" s="48">
        <f t="shared" si="57"/>
        <v>35.593220338983052</v>
      </c>
      <c r="AF184" s="48">
        <f t="shared" si="58"/>
        <v>11.188066062866277</v>
      </c>
      <c r="AG184" s="48">
        <f t="shared" si="59"/>
        <v>9.456579648375067</v>
      </c>
      <c r="AH184" s="48">
        <f t="shared" si="60"/>
        <v>-1.5982951518380393</v>
      </c>
      <c r="AI184" s="48">
        <f t="shared" si="61"/>
        <v>0</v>
      </c>
      <c r="AJ184" s="48">
        <f t="shared" si="62"/>
        <v>0</v>
      </c>
      <c r="AK184" s="48">
        <f t="shared" si="63"/>
        <v>0</v>
      </c>
      <c r="AL184" s="48">
        <f t="shared" si="68"/>
        <v>0</v>
      </c>
      <c r="AM184" s="49">
        <f t="shared" si="64"/>
        <v>11.587639850825784</v>
      </c>
      <c r="AN184" s="49">
        <f t="shared" si="65"/>
        <v>16.382525306339904</v>
      </c>
      <c r="AO184" s="48">
        <f t="shared" si="66"/>
        <v>-4.7948854555141178</v>
      </c>
      <c r="AP184" s="48">
        <f t="shared" si="67"/>
        <v>-6.3931806073521571</v>
      </c>
    </row>
    <row r="185" spans="1:42" s="36" customFormat="1" x14ac:dyDescent="0.2">
      <c r="A185" s="37" t="s">
        <v>197</v>
      </c>
      <c r="B185" s="46">
        <v>12221</v>
      </c>
      <c r="C185" s="46">
        <v>6223</v>
      </c>
      <c r="D185" s="39">
        <v>46</v>
      </c>
      <c r="E185" s="39">
        <v>18</v>
      </c>
      <c r="F185" s="39">
        <v>77</v>
      </c>
      <c r="G185" s="39">
        <v>0</v>
      </c>
      <c r="H185" s="39">
        <f t="shared" si="69"/>
        <v>77</v>
      </c>
      <c r="I185" s="39">
        <v>65</v>
      </c>
      <c r="J185" s="39">
        <v>3</v>
      </c>
      <c r="K185" s="39">
        <v>37</v>
      </c>
      <c r="L185" s="39">
        <v>33</v>
      </c>
      <c r="M185" s="39">
        <f t="shared" si="48"/>
        <v>114</v>
      </c>
      <c r="N185" s="39">
        <v>91</v>
      </c>
      <c r="O185" s="39">
        <v>0</v>
      </c>
      <c r="P185" s="39">
        <v>0</v>
      </c>
      <c r="Q185" s="39">
        <v>0</v>
      </c>
      <c r="R185" s="39">
        <f t="shared" si="49"/>
        <v>-14</v>
      </c>
      <c r="S185" s="34">
        <v>173</v>
      </c>
      <c r="T185" s="41">
        <v>221</v>
      </c>
      <c r="U185" s="39">
        <v>-48</v>
      </c>
      <c r="V185" s="39">
        <f t="shared" si="50"/>
        <v>-62</v>
      </c>
      <c r="W185" s="45">
        <v>12209</v>
      </c>
      <c r="X185" s="45">
        <v>6227</v>
      </c>
      <c r="Y185" s="48">
        <f t="shared" si="51"/>
        <v>3.764012764912855</v>
      </c>
      <c r="Z185" s="48">
        <f t="shared" si="52"/>
        <v>1.4728745601832911</v>
      </c>
      <c r="AA185" s="48">
        <f t="shared" si="53"/>
        <v>39.130434782608695</v>
      </c>
      <c r="AB185" s="48">
        <f t="shared" si="54"/>
        <v>6.3006300630063006</v>
      </c>
      <c r="AC185" s="48">
        <f t="shared" si="55"/>
        <v>6.3006300630063006</v>
      </c>
      <c r="AD185" s="48">
        <f t="shared" si="56"/>
        <v>48.051948051948052</v>
      </c>
      <c r="AE185" s="48">
        <f t="shared" si="57"/>
        <v>42.857142857142854</v>
      </c>
      <c r="AF185" s="48">
        <f t="shared" si="58"/>
        <v>9.3282055478275101</v>
      </c>
      <c r="AG185" s="48">
        <f t="shared" si="59"/>
        <v>7.4461991653710831</v>
      </c>
      <c r="AH185" s="48">
        <f t="shared" si="60"/>
        <v>-1.145569102364782</v>
      </c>
      <c r="AI185" s="48">
        <f t="shared" si="61"/>
        <v>0</v>
      </c>
      <c r="AJ185" s="48">
        <f t="shared" si="62"/>
        <v>0</v>
      </c>
      <c r="AK185" s="48">
        <f t="shared" si="63"/>
        <v>0</v>
      </c>
      <c r="AL185" s="48">
        <f t="shared" si="68"/>
        <v>0</v>
      </c>
      <c r="AM185" s="49">
        <f t="shared" si="64"/>
        <v>14.15596105065052</v>
      </c>
      <c r="AN185" s="49">
        <f t="shared" si="65"/>
        <v>18.083626544472629</v>
      </c>
      <c r="AO185" s="48">
        <f t="shared" si="66"/>
        <v>-3.9276654938221096</v>
      </c>
      <c r="AP185" s="48">
        <f t="shared" si="67"/>
        <v>-5.0732345961868921</v>
      </c>
    </row>
    <row r="186" spans="1:42" s="36" customFormat="1" x14ac:dyDescent="0.2">
      <c r="A186" s="37" t="s">
        <v>198</v>
      </c>
      <c r="B186" s="46">
        <v>4412</v>
      </c>
      <c r="C186" s="46">
        <v>2251</v>
      </c>
      <c r="D186" s="39">
        <v>21</v>
      </c>
      <c r="E186" s="39">
        <v>12</v>
      </c>
      <c r="F186" s="39">
        <v>35</v>
      </c>
      <c r="G186" s="39">
        <v>0</v>
      </c>
      <c r="H186" s="39">
        <f t="shared" si="69"/>
        <v>35</v>
      </c>
      <c r="I186" s="39">
        <v>30</v>
      </c>
      <c r="J186" s="39">
        <v>4</v>
      </c>
      <c r="K186" s="39">
        <v>16</v>
      </c>
      <c r="L186" s="39">
        <v>12</v>
      </c>
      <c r="M186" s="39">
        <f t="shared" si="48"/>
        <v>51</v>
      </c>
      <c r="N186" s="39">
        <v>46</v>
      </c>
      <c r="O186" s="39">
        <v>1</v>
      </c>
      <c r="P186" s="39">
        <v>0</v>
      </c>
      <c r="Q186" s="39">
        <v>0</v>
      </c>
      <c r="R186" s="39">
        <f t="shared" si="49"/>
        <v>-11</v>
      </c>
      <c r="S186" s="34">
        <v>82</v>
      </c>
      <c r="T186" s="41">
        <v>61</v>
      </c>
      <c r="U186" s="39">
        <v>21</v>
      </c>
      <c r="V186" s="39">
        <f t="shared" si="50"/>
        <v>10</v>
      </c>
      <c r="W186" s="45">
        <v>4414</v>
      </c>
      <c r="X186" s="45">
        <v>2249</v>
      </c>
      <c r="Y186" s="48">
        <f t="shared" si="51"/>
        <v>4.7597461468721667</v>
      </c>
      <c r="Z186" s="48">
        <f t="shared" si="52"/>
        <v>2.7198549410698094</v>
      </c>
      <c r="AA186" s="48">
        <f t="shared" si="53"/>
        <v>57.142857142857139</v>
      </c>
      <c r="AB186" s="48">
        <f t="shared" si="54"/>
        <v>7.932910244786946</v>
      </c>
      <c r="AC186" s="48">
        <f t="shared" si="55"/>
        <v>7.932910244786946</v>
      </c>
      <c r="AD186" s="48">
        <f t="shared" si="56"/>
        <v>45.714285714285715</v>
      </c>
      <c r="AE186" s="48">
        <f t="shared" si="57"/>
        <v>34.285714285714285</v>
      </c>
      <c r="AF186" s="48">
        <f t="shared" si="58"/>
        <v>11.559383499546692</v>
      </c>
      <c r="AG186" s="48">
        <f t="shared" si="59"/>
        <v>10.42611060743427</v>
      </c>
      <c r="AH186" s="48">
        <f t="shared" si="60"/>
        <v>-2.4932003626473254</v>
      </c>
      <c r="AI186" s="48">
        <f t="shared" si="61"/>
        <v>0</v>
      </c>
      <c r="AJ186" s="48">
        <f t="shared" si="62"/>
        <v>28.571428571428569</v>
      </c>
      <c r="AK186" s="48">
        <f t="shared" si="63"/>
        <v>0</v>
      </c>
      <c r="AL186" s="48">
        <f t="shared" si="68"/>
        <v>0</v>
      </c>
      <c r="AM186" s="49">
        <f t="shared" si="64"/>
        <v>18.5856754306437</v>
      </c>
      <c r="AN186" s="49">
        <f t="shared" si="65"/>
        <v>13.825929283771533</v>
      </c>
      <c r="AO186" s="48">
        <f t="shared" si="66"/>
        <v>4.7597461468721667</v>
      </c>
      <c r="AP186" s="48">
        <f t="shared" si="67"/>
        <v>2.2665457842248413</v>
      </c>
    </row>
    <row r="187" spans="1:42" s="36" customFormat="1" x14ac:dyDescent="0.2">
      <c r="A187" s="37" t="s">
        <v>103</v>
      </c>
      <c r="B187" s="46">
        <v>21202</v>
      </c>
      <c r="C187" s="46">
        <v>10962</v>
      </c>
      <c r="D187" s="39">
        <v>105</v>
      </c>
      <c r="E187" s="39">
        <v>48</v>
      </c>
      <c r="F187" s="39">
        <v>167</v>
      </c>
      <c r="G187" s="39">
        <v>2</v>
      </c>
      <c r="H187" s="39">
        <f t="shared" si="69"/>
        <v>169</v>
      </c>
      <c r="I187" s="39">
        <v>137</v>
      </c>
      <c r="J187" s="39">
        <v>9</v>
      </c>
      <c r="K187" s="39">
        <v>82</v>
      </c>
      <c r="L187" s="39">
        <v>67</v>
      </c>
      <c r="M187" s="39">
        <f t="shared" si="48"/>
        <v>251</v>
      </c>
      <c r="N187" s="39">
        <v>149</v>
      </c>
      <c r="O187" s="39">
        <v>2</v>
      </c>
      <c r="P187" s="39">
        <v>2</v>
      </c>
      <c r="Q187" s="39">
        <v>1</v>
      </c>
      <c r="R187" s="39">
        <f t="shared" si="49"/>
        <v>18</v>
      </c>
      <c r="S187" s="34">
        <v>202</v>
      </c>
      <c r="T187" s="41">
        <v>412</v>
      </c>
      <c r="U187" s="39">
        <v>-210</v>
      </c>
      <c r="V187" s="39">
        <f t="shared" si="50"/>
        <v>-192</v>
      </c>
      <c r="W187" s="45">
        <v>21105</v>
      </c>
      <c r="X187" s="45">
        <v>10919</v>
      </c>
      <c r="Y187" s="48">
        <f t="shared" si="51"/>
        <v>4.9523629846240924</v>
      </c>
      <c r="Z187" s="48">
        <f t="shared" si="52"/>
        <v>2.263937364399585</v>
      </c>
      <c r="AA187" s="48">
        <f t="shared" si="53"/>
        <v>45.714285714285715</v>
      </c>
      <c r="AB187" s="48">
        <f t="shared" si="54"/>
        <v>7.9709461371568722</v>
      </c>
      <c r="AC187" s="48">
        <f t="shared" si="55"/>
        <v>7.8766154136402227</v>
      </c>
      <c r="AD187" s="48">
        <f t="shared" si="56"/>
        <v>48.520710059171599</v>
      </c>
      <c r="AE187" s="48">
        <f t="shared" si="57"/>
        <v>39.644970414201183</v>
      </c>
      <c r="AF187" s="48">
        <f t="shared" si="58"/>
        <v>11.838505801339496</v>
      </c>
      <c r="AG187" s="48">
        <f t="shared" si="59"/>
        <v>7.027638901990378</v>
      </c>
      <c r="AH187" s="48">
        <f t="shared" si="60"/>
        <v>0.84897651164984433</v>
      </c>
      <c r="AI187" s="48">
        <f t="shared" si="61"/>
        <v>11.834319526627219</v>
      </c>
      <c r="AJ187" s="48">
        <f t="shared" si="62"/>
        <v>11.976047904191617</v>
      </c>
      <c r="AK187" s="48">
        <f t="shared" si="63"/>
        <v>11.976047904191617</v>
      </c>
      <c r="AL187" s="48">
        <f t="shared" si="68"/>
        <v>17.751479289940828</v>
      </c>
      <c r="AM187" s="49">
        <f t="shared" si="64"/>
        <v>9.5274030751815868</v>
      </c>
      <c r="AN187" s="49">
        <f t="shared" si="65"/>
        <v>19.432129044429772</v>
      </c>
      <c r="AO187" s="48">
        <f t="shared" si="66"/>
        <v>-9.9047259692481848</v>
      </c>
      <c r="AP187" s="48">
        <f t="shared" si="67"/>
        <v>-9.0557494575983402</v>
      </c>
    </row>
    <row r="188" spans="1:42" s="36" customFormat="1" x14ac:dyDescent="0.2">
      <c r="A188" s="37" t="s">
        <v>112</v>
      </c>
      <c r="B188" s="46">
        <v>41969</v>
      </c>
      <c r="C188" s="46">
        <v>22047</v>
      </c>
      <c r="D188" s="39">
        <v>196</v>
      </c>
      <c r="E188" s="39">
        <v>156</v>
      </c>
      <c r="F188" s="39">
        <v>355</v>
      </c>
      <c r="G188" s="39">
        <v>0</v>
      </c>
      <c r="H188" s="39">
        <f t="shared" si="69"/>
        <v>355</v>
      </c>
      <c r="I188" s="39">
        <v>249</v>
      </c>
      <c r="J188" s="39">
        <v>27</v>
      </c>
      <c r="K188" s="39">
        <v>212</v>
      </c>
      <c r="L188" s="39">
        <v>173</v>
      </c>
      <c r="M188" s="39">
        <f t="shared" si="48"/>
        <v>567</v>
      </c>
      <c r="N188" s="39">
        <v>344</v>
      </c>
      <c r="O188" s="39">
        <v>1</v>
      </c>
      <c r="P188" s="39">
        <v>1</v>
      </c>
      <c r="Q188" s="39">
        <v>1</v>
      </c>
      <c r="R188" s="39">
        <f t="shared" si="49"/>
        <v>11</v>
      </c>
      <c r="S188" s="34">
        <v>531</v>
      </c>
      <c r="T188" s="41">
        <v>731</v>
      </c>
      <c r="U188" s="39">
        <v>-200</v>
      </c>
      <c r="V188" s="39">
        <f t="shared" si="50"/>
        <v>-189</v>
      </c>
      <c r="W188" s="45">
        <v>41866</v>
      </c>
      <c r="X188" s="45">
        <v>21994</v>
      </c>
      <c r="Y188" s="48">
        <f t="shared" si="51"/>
        <v>4.6701136553170191</v>
      </c>
      <c r="Z188" s="48">
        <f t="shared" si="52"/>
        <v>3.7170292358645667</v>
      </c>
      <c r="AA188" s="48">
        <f t="shared" si="53"/>
        <v>79.591836734693871</v>
      </c>
      <c r="AB188" s="48">
        <f t="shared" si="54"/>
        <v>8.4586242226405197</v>
      </c>
      <c r="AC188" s="48">
        <f t="shared" si="55"/>
        <v>8.4586242226405197</v>
      </c>
      <c r="AD188" s="48">
        <f t="shared" si="56"/>
        <v>59.718309859154928</v>
      </c>
      <c r="AE188" s="48">
        <f t="shared" si="57"/>
        <v>48.732394366197184</v>
      </c>
      <c r="AF188" s="48">
        <f t="shared" si="58"/>
        <v>13.509971645738521</v>
      </c>
      <c r="AG188" s="48">
        <f t="shared" si="59"/>
        <v>8.1965260072910961</v>
      </c>
      <c r="AH188" s="48">
        <f t="shared" si="60"/>
        <v>0.26209821534942457</v>
      </c>
      <c r="AI188" s="48">
        <f t="shared" si="61"/>
        <v>0</v>
      </c>
      <c r="AJ188" s="48">
        <f t="shared" si="62"/>
        <v>2.8169014084507045</v>
      </c>
      <c r="AK188" s="48">
        <f t="shared" si="63"/>
        <v>2.8169014084507045</v>
      </c>
      <c r="AL188" s="48">
        <f t="shared" si="68"/>
        <v>2.8169014084507045</v>
      </c>
      <c r="AM188" s="49">
        <f t="shared" si="64"/>
        <v>12.652195668231315</v>
      </c>
      <c r="AN188" s="49">
        <f t="shared" si="65"/>
        <v>17.417617765493578</v>
      </c>
      <c r="AO188" s="48">
        <f t="shared" si="66"/>
        <v>-4.765422097262265</v>
      </c>
      <c r="AP188" s="48">
        <f t="shared" si="67"/>
        <v>-4.5033238819128405</v>
      </c>
    </row>
    <row r="189" spans="1:42" s="36" customFormat="1" x14ac:dyDescent="0.2">
      <c r="A189" s="37" t="s">
        <v>104</v>
      </c>
      <c r="B189" s="46">
        <v>24809</v>
      </c>
      <c r="C189" s="46">
        <v>12790</v>
      </c>
      <c r="D189" s="39">
        <v>106</v>
      </c>
      <c r="E189" s="39">
        <v>51</v>
      </c>
      <c r="F189" s="39">
        <v>191</v>
      </c>
      <c r="G189" s="39">
        <v>0</v>
      </c>
      <c r="H189" s="39">
        <f t="shared" si="69"/>
        <v>191</v>
      </c>
      <c r="I189" s="39">
        <v>157</v>
      </c>
      <c r="J189" s="39">
        <v>15</v>
      </c>
      <c r="K189" s="39">
        <v>122</v>
      </c>
      <c r="L189" s="39">
        <v>108</v>
      </c>
      <c r="M189" s="39">
        <f t="shared" si="48"/>
        <v>313</v>
      </c>
      <c r="N189" s="39">
        <v>179</v>
      </c>
      <c r="O189" s="39">
        <v>1</v>
      </c>
      <c r="P189" s="39">
        <v>1</v>
      </c>
      <c r="Q189" s="39">
        <v>1</v>
      </c>
      <c r="R189" s="39">
        <f t="shared" si="49"/>
        <v>12</v>
      </c>
      <c r="S189" s="34">
        <v>257</v>
      </c>
      <c r="T189" s="41">
        <v>361</v>
      </c>
      <c r="U189" s="39">
        <v>-104</v>
      </c>
      <c r="V189" s="39">
        <f t="shared" si="50"/>
        <v>-92</v>
      </c>
      <c r="W189" s="45">
        <v>24781</v>
      </c>
      <c r="X189" s="45">
        <v>12782</v>
      </c>
      <c r="Y189" s="48">
        <f t="shared" si="51"/>
        <v>4.272642992462413</v>
      </c>
      <c r="Z189" s="48">
        <f t="shared" si="52"/>
        <v>2.0557055907130475</v>
      </c>
      <c r="AA189" s="48">
        <f t="shared" si="53"/>
        <v>48.113207547169814</v>
      </c>
      <c r="AB189" s="48">
        <f t="shared" si="54"/>
        <v>7.6988189769841586</v>
      </c>
      <c r="AC189" s="48">
        <f t="shared" si="55"/>
        <v>7.6988189769841586</v>
      </c>
      <c r="AD189" s="48">
        <f t="shared" si="56"/>
        <v>63.874345549738223</v>
      </c>
      <c r="AE189" s="48">
        <f t="shared" si="57"/>
        <v>56.544502617801051</v>
      </c>
      <c r="AF189" s="48">
        <f t="shared" si="58"/>
        <v>12.616389213591841</v>
      </c>
      <c r="AG189" s="48">
        <f t="shared" si="59"/>
        <v>7.2151235438752064</v>
      </c>
      <c r="AH189" s="48">
        <f t="shared" si="60"/>
        <v>0.48369543310895236</v>
      </c>
      <c r="AI189" s="48">
        <f t="shared" si="61"/>
        <v>0</v>
      </c>
      <c r="AJ189" s="48">
        <f t="shared" si="62"/>
        <v>5.2356020942408383</v>
      </c>
      <c r="AK189" s="48">
        <f t="shared" si="63"/>
        <v>5.2356020942408383</v>
      </c>
      <c r="AL189" s="48">
        <f t="shared" si="68"/>
        <v>5.2356020942408383</v>
      </c>
      <c r="AM189" s="49">
        <f t="shared" si="64"/>
        <v>10.359143859083398</v>
      </c>
      <c r="AN189" s="49">
        <f t="shared" si="65"/>
        <v>14.55117094602765</v>
      </c>
      <c r="AO189" s="48">
        <f t="shared" si="66"/>
        <v>-4.192027086944254</v>
      </c>
      <c r="AP189" s="48">
        <f t="shared" si="67"/>
        <v>-3.7083316538353017</v>
      </c>
    </row>
    <row r="190" spans="1:42" s="36" customFormat="1" x14ac:dyDescent="0.2">
      <c r="A190" s="37" t="s">
        <v>91</v>
      </c>
      <c r="B190" s="46">
        <v>21079</v>
      </c>
      <c r="C190" s="46">
        <v>10872</v>
      </c>
      <c r="D190" s="39">
        <v>110</v>
      </c>
      <c r="E190" s="39">
        <v>74</v>
      </c>
      <c r="F190" s="39">
        <v>172</v>
      </c>
      <c r="G190" s="39">
        <v>2</v>
      </c>
      <c r="H190" s="39">
        <f t="shared" si="69"/>
        <v>174</v>
      </c>
      <c r="I190" s="39">
        <v>143</v>
      </c>
      <c r="J190" s="39">
        <v>8</v>
      </c>
      <c r="K190" s="39">
        <v>102</v>
      </c>
      <c r="L190" s="39">
        <v>84</v>
      </c>
      <c r="M190" s="39">
        <f t="shared" si="48"/>
        <v>276</v>
      </c>
      <c r="N190" s="39">
        <v>161</v>
      </c>
      <c r="O190" s="39">
        <v>0</v>
      </c>
      <c r="P190" s="39">
        <v>0</v>
      </c>
      <c r="Q190" s="39">
        <v>0</v>
      </c>
      <c r="R190" s="39">
        <f t="shared" si="49"/>
        <v>11</v>
      </c>
      <c r="S190" s="34">
        <v>449</v>
      </c>
      <c r="T190" s="41">
        <v>442</v>
      </c>
      <c r="U190" s="39">
        <v>7</v>
      </c>
      <c r="V190" s="39">
        <f t="shared" si="50"/>
        <v>18</v>
      </c>
      <c r="W190" s="45">
        <v>21095</v>
      </c>
      <c r="X190" s="45">
        <v>10871</v>
      </c>
      <c r="Y190" s="48">
        <f t="shared" si="51"/>
        <v>5.218463873997818</v>
      </c>
      <c r="Z190" s="48">
        <f t="shared" si="52"/>
        <v>3.5106029697803502</v>
      </c>
      <c r="AA190" s="48">
        <f t="shared" si="53"/>
        <v>67.272727272727266</v>
      </c>
      <c r="AB190" s="48">
        <f t="shared" si="54"/>
        <v>8.2546610370510933</v>
      </c>
      <c r="AC190" s="48">
        <f t="shared" si="55"/>
        <v>8.159779875705679</v>
      </c>
      <c r="AD190" s="48">
        <f t="shared" si="56"/>
        <v>58.620689655172406</v>
      </c>
      <c r="AE190" s="48">
        <f t="shared" si="57"/>
        <v>48.275862068965516</v>
      </c>
      <c r="AF190" s="48">
        <f t="shared" si="58"/>
        <v>13.093600265667252</v>
      </c>
      <c r="AG190" s="48">
        <f t="shared" si="59"/>
        <v>7.6379334883058974</v>
      </c>
      <c r="AH190" s="48">
        <f t="shared" si="60"/>
        <v>0.52184638739978184</v>
      </c>
      <c r="AI190" s="48">
        <f t="shared" si="61"/>
        <v>11.494252873563218</v>
      </c>
      <c r="AJ190" s="48">
        <f t="shared" si="62"/>
        <v>0</v>
      </c>
      <c r="AK190" s="48">
        <f t="shared" si="63"/>
        <v>0</v>
      </c>
      <c r="AL190" s="48">
        <f t="shared" si="68"/>
        <v>11.494252873563218</v>
      </c>
      <c r="AM190" s="49">
        <f t="shared" si="64"/>
        <v>21.300820722045636</v>
      </c>
      <c r="AN190" s="49">
        <f t="shared" si="65"/>
        <v>20.968736657336688</v>
      </c>
      <c r="AO190" s="48">
        <f t="shared" si="66"/>
        <v>0.33208406470895202</v>
      </c>
      <c r="AP190" s="48">
        <f t="shared" si="67"/>
        <v>0.85393045210873386</v>
      </c>
    </row>
    <row r="191" spans="1:42" s="36" customFormat="1" x14ac:dyDescent="0.2">
      <c r="A191" s="37" t="s">
        <v>96</v>
      </c>
      <c r="B191" s="46">
        <v>30407</v>
      </c>
      <c r="C191" s="46">
        <v>16104</v>
      </c>
      <c r="D191" s="39">
        <v>172</v>
      </c>
      <c r="E191" s="39">
        <v>69</v>
      </c>
      <c r="F191" s="39">
        <v>211</v>
      </c>
      <c r="G191" s="39">
        <v>2</v>
      </c>
      <c r="H191" s="39">
        <f t="shared" si="69"/>
        <v>213</v>
      </c>
      <c r="I191" s="39">
        <v>179</v>
      </c>
      <c r="J191" s="39">
        <v>7</v>
      </c>
      <c r="K191" s="39">
        <v>59</v>
      </c>
      <c r="L191" s="39">
        <v>46</v>
      </c>
      <c r="M191" s="39">
        <f t="shared" si="48"/>
        <v>272</v>
      </c>
      <c r="N191" s="39">
        <v>299</v>
      </c>
      <c r="O191" s="39">
        <v>1</v>
      </c>
      <c r="P191" s="39">
        <v>1</v>
      </c>
      <c r="Q191" s="39">
        <v>1</v>
      </c>
      <c r="R191" s="39">
        <f t="shared" si="49"/>
        <v>-88</v>
      </c>
      <c r="S191" s="34">
        <v>399</v>
      </c>
      <c r="T191" s="41">
        <v>529</v>
      </c>
      <c r="U191" s="39">
        <v>-130</v>
      </c>
      <c r="V191" s="39">
        <f t="shared" si="50"/>
        <v>-218</v>
      </c>
      <c r="W191" s="45">
        <v>30331</v>
      </c>
      <c r="X191" s="45">
        <v>16050</v>
      </c>
      <c r="Y191" s="48">
        <f t="shared" si="51"/>
        <v>5.65659223205183</v>
      </c>
      <c r="Z191" s="48">
        <f t="shared" si="52"/>
        <v>2.2692143256486994</v>
      </c>
      <c r="AA191" s="48">
        <f t="shared" si="53"/>
        <v>40.116279069767444</v>
      </c>
      <c r="AB191" s="48">
        <f t="shared" si="54"/>
        <v>7.004965961785115</v>
      </c>
      <c r="AC191" s="48">
        <f t="shared" si="55"/>
        <v>6.9391916335054429</v>
      </c>
      <c r="AD191" s="48">
        <f t="shared" si="56"/>
        <v>27.699530516431924</v>
      </c>
      <c r="AE191" s="48">
        <f t="shared" si="57"/>
        <v>21.5962441314554</v>
      </c>
      <c r="AF191" s="48">
        <f t="shared" si="58"/>
        <v>8.9453086460354516</v>
      </c>
      <c r="AG191" s="48">
        <f t="shared" si="59"/>
        <v>9.83326207781103</v>
      </c>
      <c r="AH191" s="48">
        <f t="shared" si="60"/>
        <v>-2.8940704443055876</v>
      </c>
      <c r="AI191" s="48">
        <f t="shared" si="61"/>
        <v>9.3896713615023479</v>
      </c>
      <c r="AJ191" s="48">
        <f t="shared" si="62"/>
        <v>4.7393364928909953</v>
      </c>
      <c r="AK191" s="48">
        <f t="shared" si="63"/>
        <v>4.7393364928909953</v>
      </c>
      <c r="AL191" s="48">
        <f t="shared" si="68"/>
        <v>14.084507042253522</v>
      </c>
      <c r="AM191" s="49">
        <f t="shared" si="64"/>
        <v>13.121978491794653</v>
      </c>
      <c r="AN191" s="49">
        <f t="shared" si="65"/>
        <v>17.397309829973359</v>
      </c>
      <c r="AO191" s="48">
        <f t="shared" si="66"/>
        <v>-4.2753313381787095</v>
      </c>
      <c r="AP191" s="48">
        <f t="shared" si="67"/>
        <v>-7.1694017824842966</v>
      </c>
    </row>
    <row r="192" spans="1:42" s="36" customFormat="1" x14ac:dyDescent="0.2">
      <c r="A192" s="37" t="s">
        <v>199</v>
      </c>
      <c r="B192" s="46">
        <v>3177</v>
      </c>
      <c r="C192" s="46">
        <v>1597</v>
      </c>
      <c r="D192" s="39">
        <v>21</v>
      </c>
      <c r="E192" s="39">
        <v>2</v>
      </c>
      <c r="F192" s="39">
        <v>53</v>
      </c>
      <c r="G192" s="39">
        <v>0</v>
      </c>
      <c r="H192" s="39">
        <f t="shared" si="69"/>
        <v>53</v>
      </c>
      <c r="I192" s="39">
        <v>50</v>
      </c>
      <c r="J192" s="39">
        <v>5</v>
      </c>
      <c r="K192" s="39">
        <v>11</v>
      </c>
      <c r="L192" s="39">
        <v>5</v>
      </c>
      <c r="M192" s="39">
        <f t="shared" si="48"/>
        <v>64</v>
      </c>
      <c r="N192" s="39">
        <v>14</v>
      </c>
      <c r="O192" s="39">
        <v>0</v>
      </c>
      <c r="P192" s="39">
        <v>0</v>
      </c>
      <c r="Q192" s="39">
        <v>0</v>
      </c>
      <c r="R192" s="39">
        <f t="shared" si="49"/>
        <v>39</v>
      </c>
      <c r="S192" s="34">
        <v>13</v>
      </c>
      <c r="T192" s="41">
        <v>45</v>
      </c>
      <c r="U192" s="39">
        <v>-32</v>
      </c>
      <c r="V192" s="39">
        <f t="shared" si="50"/>
        <v>7</v>
      </c>
      <c r="W192" s="45">
        <v>3181</v>
      </c>
      <c r="X192" s="45">
        <v>1597</v>
      </c>
      <c r="Y192" s="48">
        <f t="shared" si="51"/>
        <v>6.6100094428706324</v>
      </c>
      <c r="Z192" s="48">
        <f t="shared" si="52"/>
        <v>0.62952470884482215</v>
      </c>
      <c r="AA192" s="48">
        <f t="shared" si="53"/>
        <v>9.5238095238095237</v>
      </c>
      <c r="AB192" s="48">
        <f t="shared" si="54"/>
        <v>16.682404784387789</v>
      </c>
      <c r="AC192" s="48">
        <f t="shared" si="55"/>
        <v>16.682404784387789</v>
      </c>
      <c r="AD192" s="48">
        <f t="shared" si="56"/>
        <v>20.754716981132077</v>
      </c>
      <c r="AE192" s="48">
        <f t="shared" si="57"/>
        <v>9.433962264150944</v>
      </c>
      <c r="AF192" s="48">
        <f t="shared" si="58"/>
        <v>20.144790683034309</v>
      </c>
      <c r="AG192" s="48">
        <f t="shared" si="59"/>
        <v>4.4066729619137543</v>
      </c>
      <c r="AH192" s="48">
        <f t="shared" si="60"/>
        <v>12.275731822474031</v>
      </c>
      <c r="AI192" s="48">
        <f t="shared" si="61"/>
        <v>0</v>
      </c>
      <c r="AJ192" s="48">
        <f t="shared" si="62"/>
        <v>0</v>
      </c>
      <c r="AK192" s="48">
        <f t="shared" si="63"/>
        <v>0</v>
      </c>
      <c r="AL192" s="48">
        <f t="shared" si="68"/>
        <v>0</v>
      </c>
      <c r="AM192" s="49">
        <f t="shared" si="64"/>
        <v>4.0919106074913447</v>
      </c>
      <c r="AN192" s="49">
        <f t="shared" si="65"/>
        <v>14.164305949008499</v>
      </c>
      <c r="AO192" s="48">
        <f t="shared" si="66"/>
        <v>-10.072395341517154</v>
      </c>
      <c r="AP192" s="48">
        <f t="shared" si="67"/>
        <v>2.2033364809568772</v>
      </c>
    </row>
    <row r="193" spans="1:42" s="36" customFormat="1" x14ac:dyDescent="0.2">
      <c r="A193" s="37" t="s">
        <v>132</v>
      </c>
      <c r="B193" s="46">
        <v>6093</v>
      </c>
      <c r="C193" s="46">
        <v>3175</v>
      </c>
      <c r="D193" s="39">
        <v>24</v>
      </c>
      <c r="E193" s="39">
        <v>17</v>
      </c>
      <c r="F193" s="39">
        <v>62</v>
      </c>
      <c r="G193" s="39">
        <v>0</v>
      </c>
      <c r="H193" s="39">
        <f t="shared" si="69"/>
        <v>62</v>
      </c>
      <c r="I193" s="39">
        <v>46</v>
      </c>
      <c r="J193" s="39">
        <v>3</v>
      </c>
      <c r="K193" s="39">
        <v>34</v>
      </c>
      <c r="L193" s="39">
        <v>28</v>
      </c>
      <c r="M193" s="39">
        <f t="shared" si="48"/>
        <v>96</v>
      </c>
      <c r="N193" s="39">
        <v>55</v>
      </c>
      <c r="O193" s="39">
        <v>0</v>
      </c>
      <c r="P193" s="39">
        <v>0</v>
      </c>
      <c r="Q193" s="39">
        <v>0</v>
      </c>
      <c r="R193" s="39">
        <f t="shared" si="49"/>
        <v>7</v>
      </c>
      <c r="S193" s="34">
        <v>79</v>
      </c>
      <c r="T193" s="41">
        <v>118</v>
      </c>
      <c r="U193" s="39">
        <v>-39</v>
      </c>
      <c r="V193" s="39">
        <f t="shared" si="50"/>
        <v>-32</v>
      </c>
      <c r="W193" s="45">
        <v>6065</v>
      </c>
      <c r="X193" s="45">
        <v>3171</v>
      </c>
      <c r="Y193" s="48">
        <f t="shared" si="51"/>
        <v>3.9389463318562288</v>
      </c>
      <c r="Z193" s="48">
        <f t="shared" si="52"/>
        <v>2.7900869850648284</v>
      </c>
      <c r="AA193" s="48">
        <f t="shared" si="53"/>
        <v>70.833333333333343</v>
      </c>
      <c r="AB193" s="48">
        <f t="shared" si="54"/>
        <v>10.175611357295256</v>
      </c>
      <c r="AC193" s="48">
        <f t="shared" si="55"/>
        <v>10.175611357295256</v>
      </c>
      <c r="AD193" s="48">
        <f t="shared" si="56"/>
        <v>54.838709677419352</v>
      </c>
      <c r="AE193" s="48">
        <f t="shared" si="57"/>
        <v>45.161290322580641</v>
      </c>
      <c r="AF193" s="48">
        <f t="shared" si="58"/>
        <v>15.755785327424915</v>
      </c>
      <c r="AG193" s="48">
        <f t="shared" si="59"/>
        <v>9.0267520105038574</v>
      </c>
      <c r="AH193" s="48">
        <f t="shared" si="60"/>
        <v>1.1488593467913999</v>
      </c>
      <c r="AI193" s="48">
        <f t="shared" si="61"/>
        <v>0</v>
      </c>
      <c r="AJ193" s="48">
        <f t="shared" si="62"/>
        <v>0</v>
      </c>
      <c r="AK193" s="48">
        <f t="shared" si="63"/>
        <v>0</v>
      </c>
      <c r="AL193" s="48">
        <f t="shared" si="68"/>
        <v>0</v>
      </c>
      <c r="AM193" s="49">
        <f t="shared" si="64"/>
        <v>12.965698342360087</v>
      </c>
      <c r="AN193" s="49">
        <f t="shared" si="65"/>
        <v>19.366486131626456</v>
      </c>
      <c r="AO193" s="48">
        <f t="shared" si="66"/>
        <v>-6.4007877892663716</v>
      </c>
      <c r="AP193" s="48">
        <f t="shared" si="67"/>
        <v>-5.2519284424749708</v>
      </c>
    </row>
    <row r="194" spans="1:42" s="36" customFormat="1" x14ac:dyDescent="0.2">
      <c r="A194" s="37" t="s">
        <v>144</v>
      </c>
      <c r="B194" s="46">
        <v>56132</v>
      </c>
      <c r="C194" s="46">
        <v>29133</v>
      </c>
      <c r="D194" s="39">
        <v>284</v>
      </c>
      <c r="E194" s="39">
        <v>154</v>
      </c>
      <c r="F194" s="39">
        <v>537</v>
      </c>
      <c r="G194" s="39">
        <v>3</v>
      </c>
      <c r="H194" s="39">
        <f t="shared" si="69"/>
        <v>540</v>
      </c>
      <c r="I194" s="39">
        <v>414</v>
      </c>
      <c r="J194" s="39">
        <v>38</v>
      </c>
      <c r="K194" s="39">
        <v>277</v>
      </c>
      <c r="L194" s="39">
        <v>227</v>
      </c>
      <c r="M194" s="39">
        <f t="shared" si="48"/>
        <v>817</v>
      </c>
      <c r="N194" s="39">
        <v>358</v>
      </c>
      <c r="O194" s="39">
        <v>8</v>
      </c>
      <c r="P194" s="39">
        <v>4</v>
      </c>
      <c r="Q194" s="39">
        <v>1</v>
      </c>
      <c r="R194" s="39">
        <f t="shared" si="49"/>
        <v>179</v>
      </c>
      <c r="S194" s="34">
        <v>469</v>
      </c>
      <c r="T194" s="41">
        <v>907</v>
      </c>
      <c r="U194" s="39">
        <v>-438</v>
      </c>
      <c r="V194" s="39">
        <f t="shared" si="50"/>
        <v>-259</v>
      </c>
      <c r="W194" s="45">
        <v>55982</v>
      </c>
      <c r="X194" s="45">
        <v>29065</v>
      </c>
      <c r="Y194" s="48">
        <f t="shared" si="51"/>
        <v>5.0595026010119</v>
      </c>
      <c r="Z194" s="48">
        <f t="shared" si="52"/>
        <v>2.7435331005487069</v>
      </c>
      <c r="AA194" s="48">
        <f t="shared" si="53"/>
        <v>54.225352112676063</v>
      </c>
      <c r="AB194" s="48">
        <f t="shared" si="54"/>
        <v>9.6201810019240366</v>
      </c>
      <c r="AC194" s="48">
        <f t="shared" si="55"/>
        <v>9.5667355519133466</v>
      </c>
      <c r="AD194" s="48">
        <f t="shared" si="56"/>
        <v>51.296296296296298</v>
      </c>
      <c r="AE194" s="48">
        <f t="shared" si="57"/>
        <v>42.037037037037038</v>
      </c>
      <c r="AF194" s="48">
        <f t="shared" si="58"/>
        <v>14.554977552910994</v>
      </c>
      <c r="AG194" s="48">
        <f t="shared" si="59"/>
        <v>6.377823701275565</v>
      </c>
      <c r="AH194" s="48">
        <f t="shared" si="60"/>
        <v>3.1889118506377825</v>
      </c>
      <c r="AI194" s="48">
        <f t="shared" si="61"/>
        <v>5.5555555555555554</v>
      </c>
      <c r="AJ194" s="48">
        <f t="shared" si="62"/>
        <v>14.8975791433892</v>
      </c>
      <c r="AK194" s="48">
        <f t="shared" si="63"/>
        <v>7.4487895716945998</v>
      </c>
      <c r="AL194" s="48">
        <f t="shared" si="68"/>
        <v>7.4074074074074074</v>
      </c>
      <c r="AM194" s="49">
        <f t="shared" si="64"/>
        <v>8.3553053516710598</v>
      </c>
      <c r="AN194" s="49">
        <f t="shared" si="65"/>
        <v>16.15834105323167</v>
      </c>
      <c r="AO194" s="48">
        <f t="shared" si="66"/>
        <v>-7.8030357015606073</v>
      </c>
      <c r="AP194" s="48">
        <f t="shared" si="67"/>
        <v>-4.6141238509228248</v>
      </c>
    </row>
    <row r="195" spans="1:42" s="36" customFormat="1" x14ac:dyDescent="0.2">
      <c r="A195" s="37" t="s">
        <v>105</v>
      </c>
      <c r="B195" s="46">
        <v>42761</v>
      </c>
      <c r="C195" s="46">
        <v>22044</v>
      </c>
      <c r="D195" s="39">
        <v>203</v>
      </c>
      <c r="E195" s="39">
        <v>86</v>
      </c>
      <c r="F195" s="39">
        <v>334</v>
      </c>
      <c r="G195" s="39">
        <v>0</v>
      </c>
      <c r="H195" s="39">
        <f t="shared" si="69"/>
        <v>334</v>
      </c>
      <c r="I195" s="39">
        <v>272</v>
      </c>
      <c r="J195" s="39">
        <v>16</v>
      </c>
      <c r="K195" s="39">
        <v>147</v>
      </c>
      <c r="L195" s="39">
        <v>118</v>
      </c>
      <c r="M195" s="39">
        <f t="shared" si="48"/>
        <v>481</v>
      </c>
      <c r="N195" s="39">
        <v>306</v>
      </c>
      <c r="O195" s="39">
        <v>1</v>
      </c>
      <c r="P195" s="39">
        <v>0</v>
      </c>
      <c r="Q195" s="39">
        <v>0</v>
      </c>
      <c r="R195" s="39">
        <f t="shared" si="49"/>
        <v>28</v>
      </c>
      <c r="S195" s="34">
        <v>429</v>
      </c>
      <c r="T195" s="41">
        <v>489</v>
      </c>
      <c r="U195" s="39">
        <v>-60</v>
      </c>
      <c r="V195" s="39">
        <f t="shared" si="50"/>
        <v>-32</v>
      </c>
      <c r="W195" s="45">
        <v>42716</v>
      </c>
      <c r="X195" s="45">
        <v>22040</v>
      </c>
      <c r="Y195" s="48">
        <f t="shared" si="51"/>
        <v>4.747316479970066</v>
      </c>
      <c r="Z195" s="48">
        <f t="shared" si="52"/>
        <v>2.0111784102336241</v>
      </c>
      <c r="AA195" s="48">
        <f t="shared" si="53"/>
        <v>42.364532019704434</v>
      </c>
      <c r="AB195" s="48">
        <f t="shared" si="54"/>
        <v>7.8108556862561676</v>
      </c>
      <c r="AC195" s="48">
        <f t="shared" si="55"/>
        <v>7.8108556862561676</v>
      </c>
      <c r="AD195" s="48">
        <f t="shared" si="56"/>
        <v>44.011976047904191</v>
      </c>
      <c r="AE195" s="48">
        <f t="shared" si="57"/>
        <v>35.32934131736527</v>
      </c>
      <c r="AF195" s="48">
        <f t="shared" si="58"/>
        <v>11.248567620027595</v>
      </c>
      <c r="AG195" s="48">
        <f t="shared" si="59"/>
        <v>7.1560534131568492</v>
      </c>
      <c r="AH195" s="48">
        <f t="shared" si="60"/>
        <v>0.65480227309931938</v>
      </c>
      <c r="AI195" s="48">
        <f t="shared" si="61"/>
        <v>0</v>
      </c>
      <c r="AJ195" s="48">
        <f t="shared" si="62"/>
        <v>2.9940119760479043</v>
      </c>
      <c r="AK195" s="48">
        <f t="shared" si="63"/>
        <v>0</v>
      </c>
      <c r="AL195" s="48">
        <f t="shared" si="68"/>
        <v>0</v>
      </c>
      <c r="AM195" s="49">
        <f t="shared" si="64"/>
        <v>10.032506255700287</v>
      </c>
      <c r="AN195" s="49">
        <f t="shared" si="65"/>
        <v>11.435653983770258</v>
      </c>
      <c r="AO195" s="48">
        <f t="shared" si="66"/>
        <v>-1.4031477280699705</v>
      </c>
      <c r="AP195" s="48">
        <f t="shared" si="67"/>
        <v>-0.74834545497065086</v>
      </c>
    </row>
    <row r="196" spans="1:42" s="36" customFormat="1" x14ac:dyDescent="0.2">
      <c r="A196" s="37" t="s">
        <v>145</v>
      </c>
      <c r="B196" s="46">
        <v>92580</v>
      </c>
      <c r="C196" s="46">
        <v>48065</v>
      </c>
      <c r="D196" s="39">
        <v>459</v>
      </c>
      <c r="E196" s="39">
        <v>181</v>
      </c>
      <c r="F196" s="39">
        <v>793</v>
      </c>
      <c r="G196" s="39">
        <v>3</v>
      </c>
      <c r="H196" s="39">
        <f t="shared" si="69"/>
        <v>796</v>
      </c>
      <c r="I196" s="39">
        <v>687</v>
      </c>
      <c r="J196" s="39">
        <v>42</v>
      </c>
      <c r="K196" s="39">
        <v>270</v>
      </c>
      <c r="L196" s="39">
        <v>141</v>
      </c>
      <c r="M196" s="39">
        <f t="shared" si="48"/>
        <v>1066</v>
      </c>
      <c r="N196" s="39">
        <v>661</v>
      </c>
      <c r="O196" s="39">
        <v>8</v>
      </c>
      <c r="P196" s="39">
        <v>5</v>
      </c>
      <c r="Q196" s="39">
        <v>4</v>
      </c>
      <c r="R196" s="39">
        <f t="shared" si="49"/>
        <v>132</v>
      </c>
      <c r="S196" s="34">
        <v>854</v>
      </c>
      <c r="T196" s="41">
        <v>1220</v>
      </c>
      <c r="U196" s="39">
        <v>-366</v>
      </c>
      <c r="V196" s="39">
        <f t="shared" si="50"/>
        <v>-234</v>
      </c>
      <c r="W196" s="45">
        <v>92486</v>
      </c>
      <c r="X196" s="45">
        <v>48067</v>
      </c>
      <c r="Y196" s="48">
        <f t="shared" si="51"/>
        <v>4.9578742709008425</v>
      </c>
      <c r="Z196" s="48">
        <f t="shared" si="52"/>
        <v>1.9550658889608985</v>
      </c>
      <c r="AA196" s="48">
        <f t="shared" si="53"/>
        <v>39.433551198257085</v>
      </c>
      <c r="AB196" s="48">
        <f t="shared" si="54"/>
        <v>8.5979693238280408</v>
      </c>
      <c r="AC196" s="48">
        <f t="shared" si="55"/>
        <v>8.5655649168286896</v>
      </c>
      <c r="AD196" s="48">
        <f t="shared" si="56"/>
        <v>33.91959798994975</v>
      </c>
      <c r="AE196" s="48">
        <f t="shared" si="57"/>
        <v>17.713567839195978</v>
      </c>
      <c r="AF196" s="48">
        <f t="shared" si="58"/>
        <v>11.514365953769714</v>
      </c>
      <c r="AG196" s="48">
        <f t="shared" si="59"/>
        <v>7.1397710088572044</v>
      </c>
      <c r="AH196" s="48">
        <f t="shared" si="60"/>
        <v>1.4257939079714841</v>
      </c>
      <c r="AI196" s="48">
        <f t="shared" si="61"/>
        <v>3.7688442211055273</v>
      </c>
      <c r="AJ196" s="48">
        <f t="shared" si="62"/>
        <v>10.088272383354351</v>
      </c>
      <c r="AK196" s="48">
        <f t="shared" si="63"/>
        <v>6.3051702395964693</v>
      </c>
      <c r="AL196" s="48">
        <f t="shared" si="68"/>
        <v>8.7939698492462313</v>
      </c>
      <c r="AM196" s="49">
        <f t="shared" si="64"/>
        <v>9.2244545258155117</v>
      </c>
      <c r="AN196" s="49">
        <f t="shared" si="65"/>
        <v>13.177792179736443</v>
      </c>
      <c r="AO196" s="48">
        <f t="shared" si="66"/>
        <v>-3.9533376539209333</v>
      </c>
      <c r="AP196" s="48">
        <f t="shared" si="67"/>
        <v>-2.527543745949449</v>
      </c>
    </row>
    <row r="197" spans="1:42" s="36" customFormat="1" x14ac:dyDescent="0.2">
      <c r="A197" s="37" t="s">
        <v>106</v>
      </c>
      <c r="B197" s="46">
        <v>52906</v>
      </c>
      <c r="C197" s="46">
        <v>27102</v>
      </c>
      <c r="D197" s="39">
        <v>210</v>
      </c>
      <c r="E197" s="39">
        <v>171</v>
      </c>
      <c r="F197" s="39">
        <v>440</v>
      </c>
      <c r="G197" s="39">
        <v>0</v>
      </c>
      <c r="H197" s="39">
        <f t="shared" si="69"/>
        <v>440</v>
      </c>
      <c r="I197" s="39">
        <v>312</v>
      </c>
      <c r="J197" s="39">
        <v>40</v>
      </c>
      <c r="K197" s="39">
        <v>273</v>
      </c>
      <c r="L197" s="39">
        <v>214</v>
      </c>
      <c r="M197" s="39">
        <f t="shared" si="48"/>
        <v>713</v>
      </c>
      <c r="N197" s="39">
        <v>301</v>
      </c>
      <c r="O197" s="39">
        <v>2</v>
      </c>
      <c r="P197" s="39">
        <v>2</v>
      </c>
      <c r="Q197" s="39">
        <v>1</v>
      </c>
      <c r="R197" s="39">
        <f t="shared" si="49"/>
        <v>139</v>
      </c>
      <c r="S197" s="34">
        <v>540</v>
      </c>
      <c r="T197" s="41">
        <v>968</v>
      </c>
      <c r="U197" s="39">
        <v>-428</v>
      </c>
      <c r="V197" s="39">
        <f t="shared" si="50"/>
        <v>-289</v>
      </c>
      <c r="W197" s="45">
        <v>52658</v>
      </c>
      <c r="X197" s="45">
        <v>26957</v>
      </c>
      <c r="Y197" s="48">
        <f t="shared" si="51"/>
        <v>3.9693040486901299</v>
      </c>
      <c r="Z197" s="48">
        <f t="shared" si="52"/>
        <v>3.2321475825048198</v>
      </c>
      <c r="AA197" s="48">
        <f t="shared" si="53"/>
        <v>81.428571428571431</v>
      </c>
      <c r="AB197" s="48">
        <f t="shared" si="54"/>
        <v>8.3166370543983685</v>
      </c>
      <c r="AC197" s="48">
        <f t="shared" si="55"/>
        <v>8.3166370543983685</v>
      </c>
      <c r="AD197" s="48">
        <f t="shared" si="56"/>
        <v>62.045454545454547</v>
      </c>
      <c r="AE197" s="48">
        <f t="shared" si="57"/>
        <v>48.63636363636364</v>
      </c>
      <c r="AF197" s="48">
        <f t="shared" si="58"/>
        <v>13.476732317695534</v>
      </c>
      <c r="AG197" s="48">
        <f t="shared" si="59"/>
        <v>5.6893358031225194</v>
      </c>
      <c r="AH197" s="48">
        <f t="shared" si="60"/>
        <v>2.6273012512758478</v>
      </c>
      <c r="AI197" s="48">
        <f t="shared" si="61"/>
        <v>0</v>
      </c>
      <c r="AJ197" s="48">
        <f t="shared" si="62"/>
        <v>4.545454545454545</v>
      </c>
      <c r="AK197" s="48">
        <f t="shared" si="63"/>
        <v>4.545454545454545</v>
      </c>
      <c r="AL197" s="48">
        <f t="shared" si="68"/>
        <v>2.2727272727272725</v>
      </c>
      <c r="AM197" s="49">
        <f t="shared" si="64"/>
        <v>10.206781839488904</v>
      </c>
      <c r="AN197" s="49">
        <f t="shared" si="65"/>
        <v>18.296601519676408</v>
      </c>
      <c r="AO197" s="48">
        <f t="shared" si="66"/>
        <v>-8.0898196801875013</v>
      </c>
      <c r="AP197" s="48">
        <f t="shared" si="67"/>
        <v>-5.4625184289116548</v>
      </c>
    </row>
    <row r="198" spans="1:42" s="36" customFormat="1" x14ac:dyDescent="0.2">
      <c r="A198" s="37" t="s">
        <v>107</v>
      </c>
      <c r="B198" s="46">
        <v>18802</v>
      </c>
      <c r="C198" s="46">
        <v>9628</v>
      </c>
      <c r="D198" s="39">
        <v>94</v>
      </c>
      <c r="E198" s="39">
        <v>39</v>
      </c>
      <c r="F198" s="39">
        <v>154</v>
      </c>
      <c r="G198" s="39">
        <v>0</v>
      </c>
      <c r="H198" s="39">
        <f t="shared" si="69"/>
        <v>154</v>
      </c>
      <c r="I198" s="39">
        <v>125</v>
      </c>
      <c r="J198" s="39">
        <v>11</v>
      </c>
      <c r="K198" s="39">
        <v>63</v>
      </c>
      <c r="L198" s="39">
        <v>55</v>
      </c>
      <c r="M198" s="39">
        <f t="shared" si="48"/>
        <v>217</v>
      </c>
      <c r="N198" s="39">
        <v>144</v>
      </c>
      <c r="O198" s="39">
        <v>2</v>
      </c>
      <c r="P198" s="39">
        <v>1</v>
      </c>
      <c r="Q198" s="39">
        <v>1</v>
      </c>
      <c r="R198" s="39">
        <f t="shared" si="49"/>
        <v>10</v>
      </c>
      <c r="S198" s="34">
        <v>205</v>
      </c>
      <c r="T198" s="41">
        <v>264</v>
      </c>
      <c r="U198" s="39">
        <v>-59</v>
      </c>
      <c r="V198" s="39">
        <f t="shared" si="50"/>
        <v>-49</v>
      </c>
      <c r="W198" s="45">
        <v>18773</v>
      </c>
      <c r="X198" s="45">
        <v>9605</v>
      </c>
      <c r="Y198" s="48">
        <f t="shared" si="51"/>
        <v>4.9994681416870543</v>
      </c>
      <c r="Z198" s="48">
        <f t="shared" si="52"/>
        <v>2.0742474204871826</v>
      </c>
      <c r="AA198" s="48">
        <f t="shared" si="53"/>
        <v>41.48936170212766</v>
      </c>
      <c r="AB198" s="48">
        <f t="shared" si="54"/>
        <v>8.1906180193596434</v>
      </c>
      <c r="AC198" s="48">
        <f t="shared" si="55"/>
        <v>8.1906180193596434</v>
      </c>
      <c r="AD198" s="48">
        <f t="shared" si="56"/>
        <v>40.909090909090914</v>
      </c>
      <c r="AE198" s="48">
        <f t="shared" si="57"/>
        <v>35.714285714285715</v>
      </c>
      <c r="AF198" s="48">
        <f t="shared" si="58"/>
        <v>11.54132539091586</v>
      </c>
      <c r="AG198" s="48">
        <f t="shared" si="59"/>
        <v>7.6587597064142114</v>
      </c>
      <c r="AH198" s="48">
        <f t="shared" si="60"/>
        <v>0.5318583129454314</v>
      </c>
      <c r="AI198" s="48">
        <f t="shared" si="61"/>
        <v>0</v>
      </c>
      <c r="AJ198" s="48">
        <f t="shared" si="62"/>
        <v>12.987012987012989</v>
      </c>
      <c r="AK198" s="48">
        <f t="shared" si="63"/>
        <v>6.4935064935064943</v>
      </c>
      <c r="AL198" s="48">
        <f t="shared" si="68"/>
        <v>6.4935064935064943</v>
      </c>
      <c r="AM198" s="49">
        <f t="shared" si="64"/>
        <v>10.903095415381342</v>
      </c>
      <c r="AN198" s="49">
        <f t="shared" si="65"/>
        <v>14.041059461759387</v>
      </c>
      <c r="AO198" s="48">
        <f t="shared" si="66"/>
        <v>-3.1379640463780452</v>
      </c>
      <c r="AP198" s="48">
        <f t="shared" si="67"/>
        <v>-2.6061057334326136</v>
      </c>
    </row>
    <row r="199" spans="1:42" s="36" customFormat="1" x14ac:dyDescent="0.2">
      <c r="A199" s="37" t="s">
        <v>200</v>
      </c>
      <c r="B199" s="46">
        <v>6048</v>
      </c>
      <c r="C199" s="46">
        <v>3062</v>
      </c>
      <c r="D199" s="39">
        <v>30</v>
      </c>
      <c r="E199" s="39">
        <v>12</v>
      </c>
      <c r="F199" s="39">
        <v>52</v>
      </c>
      <c r="G199" s="39">
        <v>0</v>
      </c>
      <c r="H199" s="39">
        <f t="shared" si="69"/>
        <v>52</v>
      </c>
      <c r="I199" s="39">
        <v>47</v>
      </c>
      <c r="J199" s="39">
        <v>0</v>
      </c>
      <c r="K199" s="39">
        <v>24</v>
      </c>
      <c r="L199" s="39">
        <v>16</v>
      </c>
      <c r="M199" s="39">
        <f t="shared" si="48"/>
        <v>76</v>
      </c>
      <c r="N199" s="39">
        <v>45</v>
      </c>
      <c r="O199" s="39">
        <v>0</v>
      </c>
      <c r="P199" s="39">
        <v>0</v>
      </c>
      <c r="Q199" s="39">
        <v>0</v>
      </c>
      <c r="R199" s="39">
        <f t="shared" si="49"/>
        <v>7</v>
      </c>
      <c r="S199" s="34">
        <v>49</v>
      </c>
      <c r="T199" s="41">
        <v>59</v>
      </c>
      <c r="U199" s="39">
        <v>-10</v>
      </c>
      <c r="V199" s="39">
        <f t="shared" si="50"/>
        <v>-3</v>
      </c>
      <c r="W199" s="45">
        <v>6051</v>
      </c>
      <c r="X199" s="45">
        <v>3061</v>
      </c>
      <c r="Y199" s="48">
        <f t="shared" si="51"/>
        <v>4.9603174603174605</v>
      </c>
      <c r="Z199" s="48">
        <f t="shared" si="52"/>
        <v>1.984126984126984</v>
      </c>
      <c r="AA199" s="48">
        <f t="shared" si="53"/>
        <v>40</v>
      </c>
      <c r="AB199" s="48">
        <f t="shared" si="54"/>
        <v>8.5978835978835981</v>
      </c>
      <c r="AC199" s="48">
        <f t="shared" si="55"/>
        <v>8.5978835978835981</v>
      </c>
      <c r="AD199" s="48">
        <f t="shared" si="56"/>
        <v>46.153846153846153</v>
      </c>
      <c r="AE199" s="48">
        <f t="shared" si="57"/>
        <v>30.76923076923077</v>
      </c>
      <c r="AF199" s="48">
        <f t="shared" si="58"/>
        <v>12.566137566137565</v>
      </c>
      <c r="AG199" s="48">
        <f t="shared" si="59"/>
        <v>7.4404761904761898</v>
      </c>
      <c r="AH199" s="48">
        <f t="shared" si="60"/>
        <v>1.1574074074074074</v>
      </c>
      <c r="AI199" s="48">
        <f t="shared" si="61"/>
        <v>0</v>
      </c>
      <c r="AJ199" s="48">
        <f t="shared" si="62"/>
        <v>0</v>
      </c>
      <c r="AK199" s="48">
        <f t="shared" si="63"/>
        <v>0</v>
      </c>
      <c r="AL199" s="48">
        <f t="shared" si="68"/>
        <v>0</v>
      </c>
      <c r="AM199" s="49">
        <f t="shared" si="64"/>
        <v>8.1018518518518512</v>
      </c>
      <c r="AN199" s="49">
        <f t="shared" si="65"/>
        <v>9.7552910052910047</v>
      </c>
      <c r="AO199" s="48">
        <f t="shared" si="66"/>
        <v>-1.6534391534391533</v>
      </c>
      <c r="AP199" s="48">
        <f t="shared" si="67"/>
        <v>-0.49603174603174599</v>
      </c>
    </row>
    <row r="200" spans="1:42" s="36" customFormat="1" x14ac:dyDescent="0.2">
      <c r="A200" s="37" t="s">
        <v>201</v>
      </c>
      <c r="B200" s="46">
        <v>2682</v>
      </c>
      <c r="C200" s="46">
        <v>1367</v>
      </c>
      <c r="D200" s="39">
        <v>14</v>
      </c>
      <c r="E200" s="39">
        <v>1</v>
      </c>
      <c r="F200" s="39">
        <v>42</v>
      </c>
      <c r="G200" s="39">
        <v>0</v>
      </c>
      <c r="H200" s="39">
        <f t="shared" si="69"/>
        <v>42</v>
      </c>
      <c r="I200" s="39">
        <v>37</v>
      </c>
      <c r="J200" s="39">
        <v>2</v>
      </c>
      <c r="K200" s="39">
        <v>4</v>
      </c>
      <c r="L200" s="39">
        <v>3</v>
      </c>
      <c r="M200" s="39">
        <f t="shared" si="48"/>
        <v>46</v>
      </c>
      <c r="N200" s="39">
        <v>24</v>
      </c>
      <c r="O200" s="39">
        <v>0</v>
      </c>
      <c r="P200" s="39">
        <v>0</v>
      </c>
      <c r="Q200" s="39">
        <v>0</v>
      </c>
      <c r="R200" s="39">
        <f t="shared" si="49"/>
        <v>18</v>
      </c>
      <c r="S200" s="34">
        <v>47</v>
      </c>
      <c r="T200" s="41">
        <v>36</v>
      </c>
      <c r="U200" s="39">
        <v>11</v>
      </c>
      <c r="V200" s="39">
        <f t="shared" si="50"/>
        <v>29</v>
      </c>
      <c r="W200" s="45">
        <v>2696</v>
      </c>
      <c r="X200" s="45">
        <v>1371</v>
      </c>
      <c r="Y200" s="48">
        <f t="shared" si="51"/>
        <v>5.2199850857568979</v>
      </c>
      <c r="Z200" s="48">
        <f t="shared" si="52"/>
        <v>0.37285607755406408</v>
      </c>
      <c r="AA200" s="48">
        <f t="shared" si="53"/>
        <v>7.1428571428571423</v>
      </c>
      <c r="AB200" s="48">
        <f t="shared" si="54"/>
        <v>15.659955257270694</v>
      </c>
      <c r="AC200" s="48">
        <f t="shared" si="55"/>
        <v>15.659955257270694</v>
      </c>
      <c r="AD200" s="48">
        <f t="shared" si="56"/>
        <v>9.5238095238095237</v>
      </c>
      <c r="AE200" s="48">
        <f t="shared" si="57"/>
        <v>7.1428571428571423</v>
      </c>
      <c r="AF200" s="48">
        <f t="shared" si="58"/>
        <v>17.151379567486952</v>
      </c>
      <c r="AG200" s="48">
        <f t="shared" si="59"/>
        <v>8.9485458612975393</v>
      </c>
      <c r="AH200" s="48">
        <f t="shared" si="60"/>
        <v>6.7114093959731544</v>
      </c>
      <c r="AI200" s="48">
        <f t="shared" si="61"/>
        <v>0</v>
      </c>
      <c r="AJ200" s="48">
        <f t="shared" si="62"/>
        <v>0</v>
      </c>
      <c r="AK200" s="48">
        <f t="shared" si="63"/>
        <v>0</v>
      </c>
      <c r="AL200" s="48">
        <f t="shared" si="68"/>
        <v>0</v>
      </c>
      <c r="AM200" s="49">
        <f t="shared" si="64"/>
        <v>17.524235645041013</v>
      </c>
      <c r="AN200" s="49">
        <f t="shared" si="65"/>
        <v>13.422818791946309</v>
      </c>
      <c r="AO200" s="48">
        <f t="shared" si="66"/>
        <v>4.1014168530947055</v>
      </c>
      <c r="AP200" s="48">
        <f t="shared" si="67"/>
        <v>10.812826249067859</v>
      </c>
    </row>
    <row r="201" spans="1:42" s="36" customFormat="1" x14ac:dyDescent="0.2">
      <c r="A201" s="37" t="s">
        <v>133</v>
      </c>
      <c r="B201" s="46">
        <v>13418</v>
      </c>
      <c r="C201" s="46">
        <v>6860</v>
      </c>
      <c r="D201" s="39">
        <v>63</v>
      </c>
      <c r="E201" s="39">
        <v>20</v>
      </c>
      <c r="F201" s="39">
        <v>134</v>
      </c>
      <c r="G201" s="39">
        <v>2</v>
      </c>
      <c r="H201" s="39">
        <f t="shared" si="69"/>
        <v>136</v>
      </c>
      <c r="I201" s="39">
        <v>95</v>
      </c>
      <c r="J201" s="39">
        <v>13</v>
      </c>
      <c r="K201" s="39">
        <v>93</v>
      </c>
      <c r="L201" s="39">
        <v>83</v>
      </c>
      <c r="M201" s="39">
        <f t="shared" si="48"/>
        <v>229</v>
      </c>
      <c r="N201" s="39">
        <v>107</v>
      </c>
      <c r="O201" s="39">
        <v>1</v>
      </c>
      <c r="P201" s="39">
        <v>1</v>
      </c>
      <c r="Q201" s="39">
        <v>1</v>
      </c>
      <c r="R201" s="39">
        <f t="shared" si="49"/>
        <v>27</v>
      </c>
      <c r="S201" s="34">
        <v>141</v>
      </c>
      <c r="T201" s="41">
        <v>282</v>
      </c>
      <c r="U201" s="39">
        <v>-141</v>
      </c>
      <c r="V201" s="39">
        <f t="shared" si="50"/>
        <v>-114</v>
      </c>
      <c r="W201" s="45">
        <v>13334</v>
      </c>
      <c r="X201" s="45">
        <v>6824</v>
      </c>
      <c r="Y201" s="48">
        <f t="shared" si="51"/>
        <v>4.6951855716202111</v>
      </c>
      <c r="Z201" s="48">
        <f t="shared" si="52"/>
        <v>1.4905351021016544</v>
      </c>
      <c r="AA201" s="48">
        <f t="shared" si="53"/>
        <v>31.746031746031743</v>
      </c>
      <c r="AB201" s="48">
        <f t="shared" si="54"/>
        <v>10.13563869429125</v>
      </c>
      <c r="AC201" s="48">
        <f t="shared" si="55"/>
        <v>9.9865851840810844</v>
      </c>
      <c r="AD201" s="48">
        <f t="shared" si="56"/>
        <v>68.382352941176478</v>
      </c>
      <c r="AE201" s="48">
        <f t="shared" si="57"/>
        <v>61.029411764705884</v>
      </c>
      <c r="AF201" s="48">
        <f t="shared" si="58"/>
        <v>17.066626919063946</v>
      </c>
      <c r="AG201" s="48">
        <f t="shared" si="59"/>
        <v>7.9743627962438506</v>
      </c>
      <c r="AH201" s="48">
        <f t="shared" si="60"/>
        <v>2.0122223878372334</v>
      </c>
      <c r="AI201" s="48">
        <f t="shared" si="61"/>
        <v>14.705882352941176</v>
      </c>
      <c r="AJ201" s="48">
        <f t="shared" si="62"/>
        <v>7.4626865671641793</v>
      </c>
      <c r="AK201" s="48">
        <f t="shared" si="63"/>
        <v>7.4626865671641793</v>
      </c>
      <c r="AL201" s="48">
        <f t="shared" si="68"/>
        <v>22.058823529411764</v>
      </c>
      <c r="AM201" s="49">
        <f t="shared" si="64"/>
        <v>10.508272469816664</v>
      </c>
      <c r="AN201" s="49">
        <f t="shared" si="65"/>
        <v>21.016544939633327</v>
      </c>
      <c r="AO201" s="48">
        <f t="shared" si="66"/>
        <v>-10.508272469816664</v>
      </c>
      <c r="AP201" s="48">
        <f t="shared" si="67"/>
        <v>-8.4960500819794298</v>
      </c>
    </row>
    <row r="202" spans="1:42" s="36" customFormat="1" x14ac:dyDescent="0.2">
      <c r="A202" s="37" t="s">
        <v>134</v>
      </c>
      <c r="B202" s="46">
        <v>25018</v>
      </c>
      <c r="C202" s="46">
        <v>13115</v>
      </c>
      <c r="D202" s="39">
        <v>107</v>
      </c>
      <c r="E202" s="39">
        <v>83</v>
      </c>
      <c r="F202" s="39">
        <v>234</v>
      </c>
      <c r="G202" s="39">
        <v>2</v>
      </c>
      <c r="H202" s="39">
        <f t="shared" si="69"/>
        <v>236</v>
      </c>
      <c r="I202" s="39">
        <v>144</v>
      </c>
      <c r="J202" s="39">
        <v>19</v>
      </c>
      <c r="K202" s="39">
        <v>170</v>
      </c>
      <c r="L202" s="39">
        <v>151</v>
      </c>
      <c r="M202" s="39">
        <f t="shared" ref="M202:M260" si="70">F202+G202+K202</f>
        <v>406</v>
      </c>
      <c r="N202" s="39">
        <v>225</v>
      </c>
      <c r="O202" s="39">
        <v>0</v>
      </c>
      <c r="P202" s="39">
        <v>0</v>
      </c>
      <c r="Q202" s="39">
        <v>0</v>
      </c>
      <c r="R202" s="39">
        <f t="shared" ref="R202:R260" si="71">F202-N202</f>
        <v>9</v>
      </c>
      <c r="S202" s="34">
        <v>284</v>
      </c>
      <c r="T202" s="41">
        <v>380</v>
      </c>
      <c r="U202" s="39">
        <v>-96</v>
      </c>
      <c r="V202" s="39">
        <f t="shared" ref="V202:V260" si="72">R202+U202</f>
        <v>-87</v>
      </c>
      <c r="W202" s="45">
        <v>24941</v>
      </c>
      <c r="X202" s="45">
        <v>13064</v>
      </c>
      <c r="Y202" s="48">
        <f t="shared" si="51"/>
        <v>4.276920617155648</v>
      </c>
      <c r="Z202" s="48">
        <f t="shared" si="52"/>
        <v>3.3176113198497084</v>
      </c>
      <c r="AA202" s="48">
        <f t="shared" si="53"/>
        <v>77.570093457943926</v>
      </c>
      <c r="AB202" s="48">
        <f t="shared" si="54"/>
        <v>9.433208090175075</v>
      </c>
      <c r="AC202" s="48">
        <f t="shared" si="55"/>
        <v>9.3532656487329131</v>
      </c>
      <c r="AD202" s="48">
        <f t="shared" si="56"/>
        <v>72.033898305084747</v>
      </c>
      <c r="AE202" s="48">
        <f t="shared" si="57"/>
        <v>63.983050847457626</v>
      </c>
      <c r="AF202" s="48">
        <f t="shared" si="58"/>
        <v>16.228315612758813</v>
      </c>
      <c r="AG202" s="48">
        <f t="shared" si="59"/>
        <v>8.9935246622431855</v>
      </c>
      <c r="AH202" s="48">
        <f t="shared" si="60"/>
        <v>0.35974098648972741</v>
      </c>
      <c r="AI202" s="48">
        <f t="shared" si="61"/>
        <v>8.4745762711864412</v>
      </c>
      <c r="AJ202" s="48">
        <f t="shared" si="62"/>
        <v>0</v>
      </c>
      <c r="AK202" s="48">
        <f t="shared" si="63"/>
        <v>0</v>
      </c>
      <c r="AL202" s="48">
        <f t="shared" si="68"/>
        <v>8.4745762711864412</v>
      </c>
      <c r="AM202" s="49">
        <f t="shared" si="64"/>
        <v>11.351826684786953</v>
      </c>
      <c r="AN202" s="49">
        <f t="shared" si="65"/>
        <v>15.189063874010712</v>
      </c>
      <c r="AO202" s="48">
        <f t="shared" si="66"/>
        <v>-3.8372371892237589</v>
      </c>
      <c r="AP202" s="48">
        <f t="shared" si="67"/>
        <v>-3.4774962027340313</v>
      </c>
    </row>
    <row r="203" spans="1:42" s="36" customFormat="1" x14ac:dyDescent="0.2">
      <c r="A203" s="37" t="s">
        <v>159</v>
      </c>
      <c r="B203" s="46">
        <v>19208</v>
      </c>
      <c r="C203" s="46">
        <v>10084</v>
      </c>
      <c r="D203" s="39">
        <v>82</v>
      </c>
      <c r="E203" s="39">
        <v>71</v>
      </c>
      <c r="F203" s="39">
        <v>167</v>
      </c>
      <c r="G203" s="39">
        <v>0</v>
      </c>
      <c r="H203" s="39">
        <f t="shared" si="69"/>
        <v>167</v>
      </c>
      <c r="I203" s="39">
        <v>102</v>
      </c>
      <c r="J203" s="39">
        <v>20</v>
      </c>
      <c r="K203" s="39">
        <v>145</v>
      </c>
      <c r="L203" s="39">
        <v>131</v>
      </c>
      <c r="M203" s="39">
        <f t="shared" si="70"/>
        <v>312</v>
      </c>
      <c r="N203" s="39">
        <v>200</v>
      </c>
      <c r="O203" s="39">
        <v>0</v>
      </c>
      <c r="P203" s="39">
        <v>0</v>
      </c>
      <c r="Q203" s="39">
        <v>0</v>
      </c>
      <c r="R203" s="39">
        <f t="shared" si="71"/>
        <v>-33</v>
      </c>
      <c r="S203" s="34">
        <v>295</v>
      </c>
      <c r="T203" s="41">
        <v>344</v>
      </c>
      <c r="U203" s="39">
        <v>-49</v>
      </c>
      <c r="V203" s="39">
        <f t="shared" si="72"/>
        <v>-82</v>
      </c>
      <c r="W203" s="45">
        <v>19137</v>
      </c>
      <c r="X203" s="45">
        <v>10068</v>
      </c>
      <c r="Y203" s="48">
        <f t="shared" ref="Y203:Y260" si="73">D203/B203*1000</f>
        <v>4.2690545605997503</v>
      </c>
      <c r="Z203" s="48">
        <f t="shared" ref="Z203:Z260" si="74">E203/B203*1000</f>
        <v>3.6963765097875885</v>
      </c>
      <c r="AA203" s="48">
        <f t="shared" ref="AA203:AA260" si="75">E203/D203*100</f>
        <v>86.58536585365853</v>
      </c>
      <c r="AB203" s="48">
        <f t="shared" ref="AB203:AB260" si="76">H203/B203*1000</f>
        <v>8.6942940441482719</v>
      </c>
      <c r="AC203" s="48">
        <f t="shared" ref="AC203:AC260" si="77">F203/B203*1000</f>
        <v>8.6942940441482719</v>
      </c>
      <c r="AD203" s="48">
        <f t="shared" ref="AD203:AD260" si="78">K203/H203*100</f>
        <v>86.82634730538922</v>
      </c>
      <c r="AE203" s="48">
        <f t="shared" ref="AE203:AE260" si="79">L203/H203*100</f>
        <v>78.443113772455092</v>
      </c>
      <c r="AF203" s="48">
        <f t="shared" ref="AF203:AF260" si="80">M203/B203*1000</f>
        <v>16.243231986672221</v>
      </c>
      <c r="AG203" s="48">
        <f t="shared" ref="AG203:AG260" si="81">N203/B203*1000</f>
        <v>10.412328196584756</v>
      </c>
      <c r="AH203" s="48">
        <f t="shared" ref="AH203:AH260" si="82">R203/B203*1000</f>
        <v>-1.7180341524364848</v>
      </c>
      <c r="AI203" s="48">
        <f t="shared" ref="AI203:AI260" si="83">G203/H203*1000</f>
        <v>0</v>
      </c>
      <c r="AJ203" s="48">
        <f t="shared" ref="AJ203:AJ260" si="84">O203/F203*1000</f>
        <v>0</v>
      </c>
      <c r="AK203" s="48">
        <f t="shared" ref="AK203:AK260" si="85">P203/F203*1000</f>
        <v>0</v>
      </c>
      <c r="AL203" s="48">
        <f t="shared" si="68"/>
        <v>0</v>
      </c>
      <c r="AM203" s="49">
        <f t="shared" ref="AM203:AM260" si="86">S203/B203*1000</f>
        <v>15.358184089962515</v>
      </c>
      <c r="AN203" s="49">
        <f t="shared" ref="AN203:AN260" si="87">T203/B203*1000</f>
        <v>17.909204498125781</v>
      </c>
      <c r="AO203" s="48">
        <f t="shared" ref="AO203:AO260" si="88">U203/B203*1000</f>
        <v>-2.5510204081632653</v>
      </c>
      <c r="AP203" s="48">
        <f t="shared" ref="AP203:AP260" si="89">V203/B203*1000</f>
        <v>-4.2690545605997503</v>
      </c>
    </row>
    <row r="204" spans="1:42" s="36" customFormat="1" x14ac:dyDescent="0.2">
      <c r="A204" s="37" t="s">
        <v>123</v>
      </c>
      <c r="B204" s="46">
        <v>30319</v>
      </c>
      <c r="C204" s="46">
        <v>15811</v>
      </c>
      <c r="D204" s="39">
        <v>157</v>
      </c>
      <c r="E204" s="39">
        <v>95</v>
      </c>
      <c r="F204" s="39">
        <v>270</v>
      </c>
      <c r="G204" s="39">
        <v>1</v>
      </c>
      <c r="H204" s="39">
        <f t="shared" si="69"/>
        <v>271</v>
      </c>
      <c r="I204" s="39">
        <v>228</v>
      </c>
      <c r="J204" s="39">
        <v>19</v>
      </c>
      <c r="K204" s="39">
        <v>128</v>
      </c>
      <c r="L204" s="39">
        <v>97</v>
      </c>
      <c r="M204" s="39">
        <f t="shared" si="70"/>
        <v>399</v>
      </c>
      <c r="N204" s="39">
        <v>239</v>
      </c>
      <c r="O204" s="39">
        <v>0</v>
      </c>
      <c r="P204" s="39">
        <v>0</v>
      </c>
      <c r="Q204" s="39">
        <v>0</v>
      </c>
      <c r="R204" s="39">
        <f t="shared" si="71"/>
        <v>31</v>
      </c>
      <c r="S204" s="34">
        <v>322</v>
      </c>
      <c r="T204" s="41">
        <v>393</v>
      </c>
      <c r="U204" s="39">
        <v>-71</v>
      </c>
      <c r="V204" s="39">
        <f t="shared" si="72"/>
        <v>-40</v>
      </c>
      <c r="W204" s="45">
        <v>30271</v>
      </c>
      <c r="X204" s="45">
        <v>15808</v>
      </c>
      <c r="Y204" s="48">
        <f t="shared" si="73"/>
        <v>5.1782710511560408</v>
      </c>
      <c r="Z204" s="48">
        <f t="shared" si="74"/>
        <v>3.1333487252218082</v>
      </c>
      <c r="AA204" s="48">
        <f t="shared" si="75"/>
        <v>60.509554140127385</v>
      </c>
      <c r="AB204" s="48">
        <f t="shared" si="76"/>
        <v>8.9382895214222113</v>
      </c>
      <c r="AC204" s="48">
        <f t="shared" si="77"/>
        <v>8.9053069032619803</v>
      </c>
      <c r="AD204" s="48">
        <f t="shared" si="78"/>
        <v>47.232472324723247</v>
      </c>
      <c r="AE204" s="48">
        <f t="shared" si="79"/>
        <v>35.793357933579337</v>
      </c>
      <c r="AF204" s="48">
        <f t="shared" si="80"/>
        <v>13.160064645931595</v>
      </c>
      <c r="AG204" s="48">
        <f t="shared" si="81"/>
        <v>7.8828457402948651</v>
      </c>
      <c r="AH204" s="48">
        <f t="shared" si="82"/>
        <v>1.0224611629671163</v>
      </c>
      <c r="AI204" s="48">
        <f t="shared" si="83"/>
        <v>3.6900369003690034</v>
      </c>
      <c r="AJ204" s="48">
        <f t="shared" si="84"/>
        <v>0</v>
      </c>
      <c r="AK204" s="48">
        <f t="shared" si="85"/>
        <v>0</v>
      </c>
      <c r="AL204" s="48">
        <f t="shared" si="68"/>
        <v>3.6900369003690034</v>
      </c>
      <c r="AM204" s="49">
        <f t="shared" si="86"/>
        <v>10.62040304759392</v>
      </c>
      <c r="AN204" s="49">
        <f t="shared" si="87"/>
        <v>12.962168936970217</v>
      </c>
      <c r="AO204" s="48">
        <f t="shared" si="88"/>
        <v>-2.3417658893762989</v>
      </c>
      <c r="AP204" s="48">
        <f t="shared" si="89"/>
        <v>-1.3193047264091824</v>
      </c>
    </row>
    <row r="205" spans="1:42" s="36" customFormat="1" x14ac:dyDescent="0.2">
      <c r="A205" s="37" t="s">
        <v>146</v>
      </c>
      <c r="B205" s="46">
        <v>12308</v>
      </c>
      <c r="C205" s="46">
        <v>6260</v>
      </c>
      <c r="D205" s="39">
        <v>54</v>
      </c>
      <c r="E205" s="39">
        <v>16</v>
      </c>
      <c r="F205" s="39">
        <v>152</v>
      </c>
      <c r="G205" s="39">
        <v>0</v>
      </c>
      <c r="H205" s="39">
        <f t="shared" si="69"/>
        <v>152</v>
      </c>
      <c r="I205" s="39">
        <v>122</v>
      </c>
      <c r="J205" s="39">
        <v>14</v>
      </c>
      <c r="K205" s="39">
        <v>40</v>
      </c>
      <c r="L205" s="39">
        <v>15</v>
      </c>
      <c r="M205" s="39">
        <f t="shared" si="70"/>
        <v>192</v>
      </c>
      <c r="N205" s="39">
        <v>65</v>
      </c>
      <c r="O205" s="39">
        <v>1</v>
      </c>
      <c r="P205" s="39">
        <v>1</v>
      </c>
      <c r="Q205" s="39">
        <v>0</v>
      </c>
      <c r="R205" s="39">
        <f t="shared" si="71"/>
        <v>87</v>
      </c>
      <c r="S205" s="34">
        <v>132</v>
      </c>
      <c r="T205" s="41">
        <v>169</v>
      </c>
      <c r="U205" s="39">
        <v>-37</v>
      </c>
      <c r="V205" s="39">
        <f t="shared" si="72"/>
        <v>50</v>
      </c>
      <c r="W205" s="45">
        <v>12341</v>
      </c>
      <c r="X205" s="45">
        <v>6271</v>
      </c>
      <c r="Y205" s="48">
        <f t="shared" si="73"/>
        <v>4.3873903152421185</v>
      </c>
      <c r="Z205" s="48">
        <f t="shared" si="74"/>
        <v>1.2999675008124798</v>
      </c>
      <c r="AA205" s="48">
        <f t="shared" si="75"/>
        <v>29.629629629629626</v>
      </c>
      <c r="AB205" s="48">
        <f t="shared" si="76"/>
        <v>12.349691257718558</v>
      </c>
      <c r="AC205" s="48">
        <f t="shared" si="77"/>
        <v>12.349691257718558</v>
      </c>
      <c r="AD205" s="48">
        <f t="shared" si="78"/>
        <v>26.315789473684209</v>
      </c>
      <c r="AE205" s="48">
        <f t="shared" si="79"/>
        <v>9.8684210526315788</v>
      </c>
      <c r="AF205" s="48">
        <f t="shared" si="80"/>
        <v>15.599610009749757</v>
      </c>
      <c r="AG205" s="48">
        <f t="shared" si="81"/>
        <v>5.2811179720506987</v>
      </c>
      <c r="AH205" s="48">
        <f t="shared" si="82"/>
        <v>7.068573285667858</v>
      </c>
      <c r="AI205" s="48">
        <f t="shared" si="83"/>
        <v>0</v>
      </c>
      <c r="AJ205" s="48">
        <f t="shared" si="84"/>
        <v>6.5789473684210522</v>
      </c>
      <c r="AK205" s="48">
        <f t="shared" si="85"/>
        <v>6.5789473684210522</v>
      </c>
      <c r="AL205" s="48">
        <f t="shared" si="68"/>
        <v>0</v>
      </c>
      <c r="AM205" s="49">
        <f t="shared" si="86"/>
        <v>10.724731881702956</v>
      </c>
      <c r="AN205" s="49">
        <f t="shared" si="87"/>
        <v>13.730906727331817</v>
      </c>
      <c r="AO205" s="48">
        <f t="shared" si="88"/>
        <v>-3.0061748456288595</v>
      </c>
      <c r="AP205" s="48">
        <f t="shared" si="89"/>
        <v>4.062398440038999</v>
      </c>
    </row>
    <row r="206" spans="1:42" s="36" customFormat="1" x14ac:dyDescent="0.2">
      <c r="A206" s="37" t="s">
        <v>202</v>
      </c>
      <c r="B206" s="46">
        <v>7827</v>
      </c>
      <c r="C206" s="46">
        <v>4029</v>
      </c>
      <c r="D206" s="39">
        <v>31</v>
      </c>
      <c r="E206" s="39">
        <v>12</v>
      </c>
      <c r="F206" s="39">
        <v>104</v>
      </c>
      <c r="G206" s="39">
        <v>0</v>
      </c>
      <c r="H206" s="39">
        <f t="shared" si="69"/>
        <v>104</v>
      </c>
      <c r="I206" s="39">
        <v>55</v>
      </c>
      <c r="J206" s="39">
        <v>16</v>
      </c>
      <c r="K206" s="39">
        <v>26</v>
      </c>
      <c r="L206" s="39">
        <v>21</v>
      </c>
      <c r="M206" s="39">
        <f t="shared" si="70"/>
        <v>130</v>
      </c>
      <c r="N206" s="39">
        <v>76</v>
      </c>
      <c r="O206" s="39">
        <v>3</v>
      </c>
      <c r="P206" s="39">
        <v>1</v>
      </c>
      <c r="Q206" s="39">
        <v>1</v>
      </c>
      <c r="R206" s="39">
        <f t="shared" si="71"/>
        <v>28</v>
      </c>
      <c r="S206" s="34">
        <v>92</v>
      </c>
      <c r="T206" s="41">
        <v>127</v>
      </c>
      <c r="U206" s="39">
        <v>-35</v>
      </c>
      <c r="V206" s="39">
        <f t="shared" si="72"/>
        <v>-7</v>
      </c>
      <c r="W206" s="45">
        <v>7825</v>
      </c>
      <c r="X206" s="45">
        <v>4019</v>
      </c>
      <c r="Y206" s="48">
        <f t="shared" si="73"/>
        <v>3.9606490353903157</v>
      </c>
      <c r="Z206" s="48">
        <f t="shared" si="74"/>
        <v>1.5331544653123803</v>
      </c>
      <c r="AA206" s="48">
        <f t="shared" si="75"/>
        <v>38.70967741935484</v>
      </c>
      <c r="AB206" s="48">
        <f t="shared" si="76"/>
        <v>13.287338699373963</v>
      </c>
      <c r="AC206" s="48">
        <f t="shared" si="77"/>
        <v>13.287338699373963</v>
      </c>
      <c r="AD206" s="48">
        <f t="shared" si="78"/>
        <v>25</v>
      </c>
      <c r="AE206" s="48">
        <f t="shared" si="79"/>
        <v>20.192307692307693</v>
      </c>
      <c r="AF206" s="48">
        <f t="shared" si="80"/>
        <v>16.609173374217452</v>
      </c>
      <c r="AG206" s="48">
        <f t="shared" si="81"/>
        <v>9.7099782803117414</v>
      </c>
      <c r="AH206" s="48">
        <f t="shared" si="82"/>
        <v>3.5773604190622206</v>
      </c>
      <c r="AI206" s="48">
        <f t="shared" si="83"/>
        <v>0</v>
      </c>
      <c r="AJ206" s="48">
        <f t="shared" si="84"/>
        <v>28.846153846153847</v>
      </c>
      <c r="AK206" s="48">
        <f t="shared" si="85"/>
        <v>9.6153846153846168</v>
      </c>
      <c r="AL206" s="48">
        <f t="shared" si="68"/>
        <v>9.6153846153846168</v>
      </c>
      <c r="AM206" s="49">
        <f t="shared" si="86"/>
        <v>11.754184234061581</v>
      </c>
      <c r="AN206" s="49">
        <f t="shared" si="87"/>
        <v>16.225884757889357</v>
      </c>
      <c r="AO206" s="48">
        <f t="shared" si="88"/>
        <v>-4.4717005238277761</v>
      </c>
      <c r="AP206" s="48">
        <f t="shared" si="89"/>
        <v>-0.89434010476555514</v>
      </c>
    </row>
    <row r="207" spans="1:42" s="36" customFormat="1" x14ac:dyDescent="0.2">
      <c r="A207" s="37" t="s">
        <v>92</v>
      </c>
      <c r="B207" s="46">
        <v>14703</v>
      </c>
      <c r="C207" s="46">
        <v>7604</v>
      </c>
      <c r="D207" s="39">
        <v>76</v>
      </c>
      <c r="E207" s="39">
        <v>26</v>
      </c>
      <c r="F207" s="39">
        <v>99</v>
      </c>
      <c r="G207" s="39">
        <v>0</v>
      </c>
      <c r="H207" s="39">
        <f t="shared" si="69"/>
        <v>99</v>
      </c>
      <c r="I207" s="39">
        <v>79</v>
      </c>
      <c r="J207" s="39">
        <v>7</v>
      </c>
      <c r="K207" s="39">
        <v>66</v>
      </c>
      <c r="L207" s="39">
        <v>53</v>
      </c>
      <c r="M207" s="39">
        <f t="shared" si="70"/>
        <v>165</v>
      </c>
      <c r="N207" s="39">
        <v>114</v>
      </c>
      <c r="O207" s="39">
        <v>2</v>
      </c>
      <c r="P207" s="39">
        <v>2</v>
      </c>
      <c r="Q207" s="39">
        <v>0</v>
      </c>
      <c r="R207" s="39">
        <f t="shared" si="71"/>
        <v>-15</v>
      </c>
      <c r="S207" s="34">
        <v>403</v>
      </c>
      <c r="T207" s="41">
        <v>287</v>
      </c>
      <c r="U207" s="39">
        <v>116</v>
      </c>
      <c r="V207" s="39">
        <f t="shared" si="72"/>
        <v>101</v>
      </c>
      <c r="W207" s="45">
        <v>14811</v>
      </c>
      <c r="X207" s="45">
        <v>7648</v>
      </c>
      <c r="Y207" s="48">
        <f t="shared" si="73"/>
        <v>5.1690131265728079</v>
      </c>
      <c r="Z207" s="48">
        <f t="shared" si="74"/>
        <v>1.7683465959328026</v>
      </c>
      <c r="AA207" s="48">
        <f t="shared" si="75"/>
        <v>34.210526315789473</v>
      </c>
      <c r="AB207" s="48">
        <f t="shared" si="76"/>
        <v>6.7333197306672101</v>
      </c>
      <c r="AC207" s="48">
        <f t="shared" si="77"/>
        <v>6.7333197306672101</v>
      </c>
      <c r="AD207" s="48">
        <f t="shared" si="78"/>
        <v>66.666666666666657</v>
      </c>
      <c r="AE207" s="48">
        <f t="shared" si="79"/>
        <v>53.535353535353536</v>
      </c>
      <c r="AF207" s="48">
        <f t="shared" si="80"/>
        <v>11.222199551112018</v>
      </c>
      <c r="AG207" s="48">
        <f t="shared" si="81"/>
        <v>7.7535196898592122</v>
      </c>
      <c r="AH207" s="48">
        <f t="shared" si="82"/>
        <v>-1.0201999591920017</v>
      </c>
      <c r="AI207" s="48">
        <f t="shared" si="83"/>
        <v>0</v>
      </c>
      <c r="AJ207" s="48">
        <f t="shared" si="84"/>
        <v>20.202020202020204</v>
      </c>
      <c r="AK207" s="48">
        <f t="shared" si="85"/>
        <v>20.202020202020204</v>
      </c>
      <c r="AL207" s="48">
        <f t="shared" si="68"/>
        <v>0</v>
      </c>
      <c r="AM207" s="49">
        <f t="shared" si="86"/>
        <v>27.409372236958443</v>
      </c>
      <c r="AN207" s="49">
        <f t="shared" si="87"/>
        <v>19.519825885873633</v>
      </c>
      <c r="AO207" s="48">
        <f t="shared" si="88"/>
        <v>7.8895463510848129</v>
      </c>
      <c r="AP207" s="48">
        <f t="shared" si="89"/>
        <v>6.8693463918928108</v>
      </c>
    </row>
    <row r="208" spans="1:42" s="36" customFormat="1" x14ac:dyDescent="0.2">
      <c r="A208" s="37" t="s">
        <v>97</v>
      </c>
      <c r="B208" s="46">
        <v>21186</v>
      </c>
      <c r="C208" s="46">
        <v>10790</v>
      </c>
      <c r="D208" s="39">
        <v>110</v>
      </c>
      <c r="E208" s="39">
        <v>49</v>
      </c>
      <c r="F208" s="39">
        <v>175</v>
      </c>
      <c r="G208" s="39">
        <v>0</v>
      </c>
      <c r="H208" s="39">
        <f t="shared" si="69"/>
        <v>175</v>
      </c>
      <c r="I208" s="39">
        <v>146</v>
      </c>
      <c r="J208" s="39">
        <v>10</v>
      </c>
      <c r="K208" s="39">
        <v>107</v>
      </c>
      <c r="L208" s="39">
        <v>86</v>
      </c>
      <c r="M208" s="39">
        <f t="shared" si="70"/>
        <v>282</v>
      </c>
      <c r="N208" s="39">
        <v>175</v>
      </c>
      <c r="O208" s="39">
        <v>0</v>
      </c>
      <c r="P208" s="39">
        <v>0</v>
      </c>
      <c r="Q208" s="39">
        <v>0</v>
      </c>
      <c r="R208" s="39">
        <f t="shared" si="71"/>
        <v>0</v>
      </c>
      <c r="S208" s="34">
        <v>256</v>
      </c>
      <c r="T208" s="41">
        <v>313</v>
      </c>
      <c r="U208" s="39">
        <v>-57</v>
      </c>
      <c r="V208" s="39">
        <f t="shared" si="72"/>
        <v>-57</v>
      </c>
      <c r="W208" s="45">
        <v>21136</v>
      </c>
      <c r="X208" s="45">
        <v>10778</v>
      </c>
      <c r="Y208" s="48">
        <f t="shared" si="73"/>
        <v>5.1921079958463139</v>
      </c>
      <c r="Z208" s="48">
        <f t="shared" si="74"/>
        <v>2.3128481072406304</v>
      </c>
      <c r="AA208" s="48">
        <f t="shared" si="75"/>
        <v>44.545454545454547</v>
      </c>
      <c r="AB208" s="48">
        <f t="shared" si="76"/>
        <v>8.2601718115736809</v>
      </c>
      <c r="AC208" s="48">
        <f t="shared" si="77"/>
        <v>8.2601718115736809</v>
      </c>
      <c r="AD208" s="48">
        <f t="shared" si="78"/>
        <v>61.142857142857146</v>
      </c>
      <c r="AE208" s="48">
        <f t="shared" si="79"/>
        <v>49.142857142857146</v>
      </c>
      <c r="AF208" s="48">
        <f t="shared" si="80"/>
        <v>13.310676862078731</v>
      </c>
      <c r="AG208" s="48">
        <f t="shared" si="81"/>
        <v>8.2601718115736809</v>
      </c>
      <c r="AH208" s="48">
        <f t="shared" si="82"/>
        <v>0</v>
      </c>
      <c r="AI208" s="48">
        <f t="shared" si="83"/>
        <v>0</v>
      </c>
      <c r="AJ208" s="48">
        <f t="shared" si="84"/>
        <v>0</v>
      </c>
      <c r="AK208" s="48">
        <f t="shared" si="85"/>
        <v>0</v>
      </c>
      <c r="AL208" s="48">
        <f t="shared" si="68"/>
        <v>0</v>
      </c>
      <c r="AM208" s="49">
        <f t="shared" si="86"/>
        <v>12.083451335787785</v>
      </c>
      <c r="AN208" s="49">
        <f t="shared" si="87"/>
        <v>14.773907297271784</v>
      </c>
      <c r="AO208" s="48">
        <f t="shared" si="88"/>
        <v>-2.6904559614839987</v>
      </c>
      <c r="AP208" s="48">
        <f t="shared" si="89"/>
        <v>-2.6904559614839987</v>
      </c>
    </row>
    <row r="209" spans="1:42" s="36" customFormat="1" x14ac:dyDescent="0.2">
      <c r="A209" s="37" t="s">
        <v>203</v>
      </c>
      <c r="B209" s="46">
        <v>17349</v>
      </c>
      <c r="C209" s="46">
        <v>8941</v>
      </c>
      <c r="D209" s="39">
        <v>82</v>
      </c>
      <c r="E209" s="39">
        <v>38</v>
      </c>
      <c r="F209" s="39">
        <v>154</v>
      </c>
      <c r="G209" s="39">
        <v>0</v>
      </c>
      <c r="H209" s="39">
        <f t="shared" si="69"/>
        <v>154</v>
      </c>
      <c r="I209" s="39">
        <v>124</v>
      </c>
      <c r="J209" s="39">
        <v>10</v>
      </c>
      <c r="K209" s="39">
        <v>96</v>
      </c>
      <c r="L209" s="39">
        <v>69</v>
      </c>
      <c r="M209" s="39">
        <f t="shared" si="70"/>
        <v>250</v>
      </c>
      <c r="N209" s="39">
        <v>156</v>
      </c>
      <c r="O209" s="39">
        <v>1</v>
      </c>
      <c r="P209" s="39">
        <v>1</v>
      </c>
      <c r="Q209" s="39">
        <v>1</v>
      </c>
      <c r="R209" s="39">
        <f t="shared" si="71"/>
        <v>-2</v>
      </c>
      <c r="S209" s="34">
        <v>229</v>
      </c>
      <c r="T209" s="41">
        <v>268</v>
      </c>
      <c r="U209" s="39">
        <v>-39</v>
      </c>
      <c r="V209" s="39">
        <f t="shared" si="72"/>
        <v>-41</v>
      </c>
      <c r="W209" s="45">
        <v>17317</v>
      </c>
      <c r="X209" s="45">
        <v>8925</v>
      </c>
      <c r="Y209" s="48">
        <f t="shared" si="73"/>
        <v>4.7264972044498235</v>
      </c>
      <c r="Z209" s="48">
        <f t="shared" si="74"/>
        <v>2.190327972793821</v>
      </c>
      <c r="AA209" s="48">
        <f t="shared" si="75"/>
        <v>46.341463414634148</v>
      </c>
      <c r="AB209" s="48">
        <f t="shared" si="76"/>
        <v>8.8765923107960116</v>
      </c>
      <c r="AC209" s="48">
        <f t="shared" si="77"/>
        <v>8.8765923107960116</v>
      </c>
      <c r="AD209" s="48">
        <f t="shared" si="78"/>
        <v>62.337662337662337</v>
      </c>
      <c r="AE209" s="48">
        <f t="shared" si="79"/>
        <v>44.805194805194802</v>
      </c>
      <c r="AF209" s="48">
        <f t="shared" si="80"/>
        <v>14.410052452590929</v>
      </c>
      <c r="AG209" s="48">
        <f t="shared" si="81"/>
        <v>8.9918727304167394</v>
      </c>
      <c r="AH209" s="48">
        <f t="shared" si="82"/>
        <v>-0.11528041962072741</v>
      </c>
      <c r="AI209" s="48">
        <f t="shared" si="83"/>
        <v>0</v>
      </c>
      <c r="AJ209" s="48">
        <f t="shared" si="84"/>
        <v>6.4935064935064943</v>
      </c>
      <c r="AK209" s="48">
        <f t="shared" si="85"/>
        <v>6.4935064935064943</v>
      </c>
      <c r="AL209" s="48">
        <f t="shared" si="68"/>
        <v>6.4935064935064943</v>
      </c>
      <c r="AM209" s="49">
        <f t="shared" si="86"/>
        <v>13.199608046573291</v>
      </c>
      <c r="AN209" s="49">
        <f t="shared" si="87"/>
        <v>15.447576229177475</v>
      </c>
      <c r="AO209" s="48">
        <f t="shared" si="88"/>
        <v>-2.2479681826041849</v>
      </c>
      <c r="AP209" s="48">
        <f t="shared" si="89"/>
        <v>-2.3632486022249117</v>
      </c>
    </row>
    <row r="210" spans="1:42" s="36" customFormat="1" x14ac:dyDescent="0.2">
      <c r="A210" s="37" t="s">
        <v>98</v>
      </c>
      <c r="B210" s="46">
        <v>14979</v>
      </c>
      <c r="C210" s="46">
        <v>7722</v>
      </c>
      <c r="D210" s="39">
        <v>76</v>
      </c>
      <c r="E210" s="39">
        <v>28</v>
      </c>
      <c r="F210" s="39">
        <v>133</v>
      </c>
      <c r="G210" s="39">
        <v>1</v>
      </c>
      <c r="H210" s="39">
        <f t="shared" si="69"/>
        <v>134</v>
      </c>
      <c r="I210" s="39">
        <v>108</v>
      </c>
      <c r="J210" s="39">
        <v>8</v>
      </c>
      <c r="K210" s="39">
        <v>69</v>
      </c>
      <c r="L210" s="39">
        <v>48</v>
      </c>
      <c r="M210" s="39">
        <f t="shared" si="70"/>
        <v>203</v>
      </c>
      <c r="N210" s="39">
        <v>128</v>
      </c>
      <c r="O210" s="39">
        <v>0</v>
      </c>
      <c r="P210" s="39">
        <v>0</v>
      </c>
      <c r="Q210" s="39">
        <v>0</v>
      </c>
      <c r="R210" s="39">
        <f t="shared" si="71"/>
        <v>5</v>
      </c>
      <c r="S210" s="34">
        <v>194</v>
      </c>
      <c r="T210" s="41">
        <v>205</v>
      </c>
      <c r="U210" s="39">
        <v>-11</v>
      </c>
      <c r="V210" s="39">
        <f t="shared" si="72"/>
        <v>-6</v>
      </c>
      <c r="W210" s="45">
        <v>14994</v>
      </c>
      <c r="X210" s="45">
        <v>7728</v>
      </c>
      <c r="Y210" s="48">
        <f t="shared" si="73"/>
        <v>5.0737699445890918</v>
      </c>
      <c r="Z210" s="48">
        <f t="shared" si="74"/>
        <v>1.8692836637959811</v>
      </c>
      <c r="AA210" s="48">
        <f t="shared" si="75"/>
        <v>36.84210526315789</v>
      </c>
      <c r="AB210" s="48">
        <f t="shared" si="76"/>
        <v>8.9458575338807655</v>
      </c>
      <c r="AC210" s="48">
        <f t="shared" si="77"/>
        <v>8.8790974030309098</v>
      </c>
      <c r="AD210" s="48">
        <f t="shared" si="78"/>
        <v>51.492537313432841</v>
      </c>
      <c r="AE210" s="48">
        <f t="shared" si="79"/>
        <v>35.820895522388057</v>
      </c>
      <c r="AF210" s="48">
        <f t="shared" si="80"/>
        <v>13.552306562520863</v>
      </c>
      <c r="AG210" s="48">
        <f t="shared" si="81"/>
        <v>8.5452967487816274</v>
      </c>
      <c r="AH210" s="48">
        <f t="shared" si="82"/>
        <v>0.33380065424928235</v>
      </c>
      <c r="AI210" s="48">
        <f t="shared" si="83"/>
        <v>7.4626865671641793</v>
      </c>
      <c r="AJ210" s="48">
        <f t="shared" si="84"/>
        <v>0</v>
      </c>
      <c r="AK210" s="48">
        <f t="shared" si="85"/>
        <v>0</v>
      </c>
      <c r="AL210" s="48">
        <f t="shared" si="68"/>
        <v>7.4626865671641793</v>
      </c>
      <c r="AM210" s="49">
        <f t="shared" si="86"/>
        <v>12.951465384872154</v>
      </c>
      <c r="AN210" s="49">
        <f t="shared" si="87"/>
        <v>13.685826824220575</v>
      </c>
      <c r="AO210" s="48">
        <f t="shared" si="88"/>
        <v>-0.73436143934842113</v>
      </c>
      <c r="AP210" s="48">
        <f t="shared" si="89"/>
        <v>-0.40056078509913878</v>
      </c>
    </row>
    <row r="211" spans="1:42" s="36" customFormat="1" x14ac:dyDescent="0.2">
      <c r="A211" s="37" t="s">
        <v>204</v>
      </c>
      <c r="B211" s="46">
        <v>6091</v>
      </c>
      <c r="C211" s="46">
        <v>3165</v>
      </c>
      <c r="D211" s="39">
        <v>17</v>
      </c>
      <c r="E211" s="39">
        <v>12</v>
      </c>
      <c r="F211" s="39">
        <v>61</v>
      </c>
      <c r="G211" s="39">
        <v>0</v>
      </c>
      <c r="H211" s="39">
        <f t="shared" si="69"/>
        <v>61</v>
      </c>
      <c r="I211" s="39">
        <v>49</v>
      </c>
      <c r="J211" s="39">
        <v>2</v>
      </c>
      <c r="K211" s="39">
        <v>35</v>
      </c>
      <c r="L211" s="39">
        <v>29</v>
      </c>
      <c r="M211" s="39">
        <f t="shared" si="70"/>
        <v>96</v>
      </c>
      <c r="N211" s="39">
        <v>67</v>
      </c>
      <c r="O211" s="39">
        <v>0</v>
      </c>
      <c r="P211" s="39">
        <v>0</v>
      </c>
      <c r="Q211" s="39">
        <v>0</v>
      </c>
      <c r="R211" s="39">
        <f t="shared" si="71"/>
        <v>-6</v>
      </c>
      <c r="S211" s="34">
        <v>152</v>
      </c>
      <c r="T211" s="41">
        <v>114</v>
      </c>
      <c r="U211" s="39">
        <v>38</v>
      </c>
      <c r="V211" s="39">
        <f t="shared" si="72"/>
        <v>32</v>
      </c>
      <c r="W211" s="45">
        <v>6127</v>
      </c>
      <c r="X211" s="45">
        <v>3184</v>
      </c>
      <c r="Y211" s="48">
        <f t="shared" si="73"/>
        <v>2.7910031193564273</v>
      </c>
      <c r="Z211" s="48">
        <f t="shared" si="74"/>
        <v>1.9701198489574783</v>
      </c>
      <c r="AA211" s="48">
        <f t="shared" si="75"/>
        <v>70.588235294117652</v>
      </c>
      <c r="AB211" s="48">
        <f t="shared" si="76"/>
        <v>10.01477589886718</v>
      </c>
      <c r="AC211" s="48">
        <f t="shared" si="77"/>
        <v>10.01477589886718</v>
      </c>
      <c r="AD211" s="48">
        <f t="shared" si="78"/>
        <v>57.377049180327866</v>
      </c>
      <c r="AE211" s="48">
        <f t="shared" si="79"/>
        <v>47.540983606557376</v>
      </c>
      <c r="AF211" s="48">
        <f t="shared" si="80"/>
        <v>15.760958791659826</v>
      </c>
      <c r="AG211" s="48">
        <f t="shared" si="81"/>
        <v>10.99983582334592</v>
      </c>
      <c r="AH211" s="48">
        <f t="shared" si="82"/>
        <v>-0.98505992447873914</v>
      </c>
      <c r="AI211" s="48">
        <f t="shared" si="83"/>
        <v>0</v>
      </c>
      <c r="AJ211" s="48">
        <f t="shared" si="84"/>
        <v>0</v>
      </c>
      <c r="AK211" s="48">
        <f t="shared" si="85"/>
        <v>0</v>
      </c>
      <c r="AL211" s="48">
        <f t="shared" si="68"/>
        <v>0</v>
      </c>
      <c r="AM211" s="49">
        <f t="shared" si="86"/>
        <v>24.954851420128058</v>
      </c>
      <c r="AN211" s="49">
        <f t="shared" si="87"/>
        <v>18.716138565096042</v>
      </c>
      <c r="AO211" s="48">
        <f t="shared" si="88"/>
        <v>6.2387128550320146</v>
      </c>
      <c r="AP211" s="48">
        <f t="shared" si="89"/>
        <v>5.2536529305532751</v>
      </c>
    </row>
    <row r="212" spans="1:42" s="36" customFormat="1" x14ac:dyDescent="0.2">
      <c r="A212" s="37" t="s">
        <v>205</v>
      </c>
      <c r="B212" s="46">
        <v>4694</v>
      </c>
      <c r="C212" s="46">
        <v>2446</v>
      </c>
      <c r="D212" s="39">
        <v>29</v>
      </c>
      <c r="E212" s="39">
        <v>14</v>
      </c>
      <c r="F212" s="39">
        <v>34</v>
      </c>
      <c r="G212" s="39">
        <v>0</v>
      </c>
      <c r="H212" s="39">
        <f t="shared" si="69"/>
        <v>34</v>
      </c>
      <c r="I212" s="39">
        <v>31</v>
      </c>
      <c r="J212" s="39">
        <v>3</v>
      </c>
      <c r="K212" s="39">
        <v>24</v>
      </c>
      <c r="L212" s="39">
        <v>22</v>
      </c>
      <c r="M212" s="39">
        <f t="shared" si="70"/>
        <v>58</v>
      </c>
      <c r="N212" s="39">
        <v>39</v>
      </c>
      <c r="O212" s="39">
        <v>0</v>
      </c>
      <c r="P212" s="39">
        <v>0</v>
      </c>
      <c r="Q212" s="39">
        <v>0</v>
      </c>
      <c r="R212" s="39">
        <f t="shared" si="71"/>
        <v>-5</v>
      </c>
      <c r="S212" s="34">
        <v>153</v>
      </c>
      <c r="T212" s="41">
        <v>79</v>
      </c>
      <c r="U212" s="39">
        <v>74</v>
      </c>
      <c r="V212" s="39">
        <f t="shared" si="72"/>
        <v>69</v>
      </c>
      <c r="W212" s="45">
        <v>4745</v>
      </c>
      <c r="X212" s="45">
        <v>2464</v>
      </c>
      <c r="Y212" s="48">
        <f t="shared" si="73"/>
        <v>6.1780997017469108</v>
      </c>
      <c r="Z212" s="48">
        <f t="shared" si="74"/>
        <v>2.9825308904985088</v>
      </c>
      <c r="AA212" s="48">
        <f t="shared" si="75"/>
        <v>48.275862068965516</v>
      </c>
      <c r="AB212" s="48">
        <f t="shared" si="76"/>
        <v>7.2432893054963783</v>
      </c>
      <c r="AC212" s="48">
        <f t="shared" si="77"/>
        <v>7.2432893054963783</v>
      </c>
      <c r="AD212" s="48">
        <f t="shared" si="78"/>
        <v>70.588235294117652</v>
      </c>
      <c r="AE212" s="48">
        <f t="shared" si="79"/>
        <v>64.705882352941174</v>
      </c>
      <c r="AF212" s="48">
        <f t="shared" si="80"/>
        <v>12.356199403493822</v>
      </c>
      <c r="AG212" s="48">
        <f t="shared" si="81"/>
        <v>8.3084789092458458</v>
      </c>
      <c r="AH212" s="48">
        <f t="shared" si="82"/>
        <v>-1.0651896037494673</v>
      </c>
      <c r="AI212" s="48">
        <f t="shared" si="83"/>
        <v>0</v>
      </c>
      <c r="AJ212" s="48">
        <f t="shared" si="84"/>
        <v>0</v>
      </c>
      <c r="AK212" s="48">
        <f t="shared" si="85"/>
        <v>0</v>
      </c>
      <c r="AL212" s="48">
        <f t="shared" si="68"/>
        <v>0</v>
      </c>
      <c r="AM212" s="49">
        <f t="shared" si="86"/>
        <v>32.594801874733704</v>
      </c>
      <c r="AN212" s="49">
        <f t="shared" si="87"/>
        <v>16.829995739241586</v>
      </c>
      <c r="AO212" s="48">
        <f t="shared" si="88"/>
        <v>15.764806135492117</v>
      </c>
      <c r="AP212" s="48">
        <f t="shared" si="89"/>
        <v>14.699616531742651</v>
      </c>
    </row>
    <row r="213" spans="1:42" s="36" customFormat="1" x14ac:dyDescent="0.2">
      <c r="A213" s="37" t="s">
        <v>147</v>
      </c>
      <c r="B213" s="46">
        <v>21400</v>
      </c>
      <c r="C213" s="46">
        <v>10904</v>
      </c>
      <c r="D213" s="39">
        <v>100</v>
      </c>
      <c r="E213" s="39">
        <v>36</v>
      </c>
      <c r="F213" s="39">
        <v>198</v>
      </c>
      <c r="G213" s="39">
        <v>1</v>
      </c>
      <c r="H213" s="39">
        <f t="shared" si="69"/>
        <v>199</v>
      </c>
      <c r="I213" s="39">
        <v>181</v>
      </c>
      <c r="J213" s="39">
        <v>9</v>
      </c>
      <c r="K213" s="39">
        <v>89</v>
      </c>
      <c r="L213" s="39">
        <v>58</v>
      </c>
      <c r="M213" s="39">
        <f t="shared" si="70"/>
        <v>288</v>
      </c>
      <c r="N213" s="39">
        <v>138</v>
      </c>
      <c r="O213" s="39">
        <v>3</v>
      </c>
      <c r="P213" s="39">
        <v>1</v>
      </c>
      <c r="Q213" s="39">
        <v>1</v>
      </c>
      <c r="R213" s="39">
        <f t="shared" si="71"/>
        <v>60</v>
      </c>
      <c r="S213" s="34">
        <v>155</v>
      </c>
      <c r="T213" s="41">
        <v>214</v>
      </c>
      <c r="U213" s="39">
        <v>-59</v>
      </c>
      <c r="V213" s="39">
        <f t="shared" si="72"/>
        <v>1</v>
      </c>
      <c r="W213" s="45">
        <v>21401</v>
      </c>
      <c r="X213" s="45">
        <v>10913</v>
      </c>
      <c r="Y213" s="48">
        <f t="shared" si="73"/>
        <v>4.6728971962616823</v>
      </c>
      <c r="Z213" s="48">
        <f t="shared" si="74"/>
        <v>1.6822429906542056</v>
      </c>
      <c r="AA213" s="48">
        <f t="shared" si="75"/>
        <v>36</v>
      </c>
      <c r="AB213" s="48">
        <f t="shared" si="76"/>
        <v>9.2990654205607477</v>
      </c>
      <c r="AC213" s="48">
        <f t="shared" si="77"/>
        <v>9.2523364485981308</v>
      </c>
      <c r="AD213" s="48">
        <f t="shared" si="78"/>
        <v>44.723618090452263</v>
      </c>
      <c r="AE213" s="48">
        <f t="shared" si="79"/>
        <v>29.145728643216078</v>
      </c>
      <c r="AF213" s="48">
        <f t="shared" si="80"/>
        <v>13.457943925233645</v>
      </c>
      <c r="AG213" s="48">
        <f t="shared" si="81"/>
        <v>6.4485981308411215</v>
      </c>
      <c r="AH213" s="48">
        <f t="shared" si="82"/>
        <v>2.8037383177570092</v>
      </c>
      <c r="AI213" s="48">
        <f t="shared" si="83"/>
        <v>5.025125628140704</v>
      </c>
      <c r="AJ213" s="48">
        <f t="shared" si="84"/>
        <v>15.151515151515152</v>
      </c>
      <c r="AK213" s="48">
        <f t="shared" si="85"/>
        <v>5.0505050505050511</v>
      </c>
      <c r="AL213" s="48">
        <f t="shared" si="68"/>
        <v>10.050251256281408</v>
      </c>
      <c r="AM213" s="49">
        <f t="shared" si="86"/>
        <v>7.2429906542056077</v>
      </c>
      <c r="AN213" s="49">
        <f t="shared" si="87"/>
        <v>10</v>
      </c>
      <c r="AO213" s="48">
        <f t="shared" si="88"/>
        <v>-2.7570093457943927</v>
      </c>
      <c r="AP213" s="48">
        <f t="shared" si="89"/>
        <v>4.6728971962616821E-2</v>
      </c>
    </row>
    <row r="214" spans="1:42" s="36" customFormat="1" x14ac:dyDescent="0.2">
      <c r="A214" s="37" t="s">
        <v>160</v>
      </c>
      <c r="B214" s="46">
        <v>6296</v>
      </c>
      <c r="C214" s="46">
        <v>3248</v>
      </c>
      <c r="D214" s="39">
        <v>30</v>
      </c>
      <c r="E214" s="39">
        <v>11</v>
      </c>
      <c r="F214" s="39">
        <v>65</v>
      </c>
      <c r="G214" s="39">
        <v>0</v>
      </c>
      <c r="H214" s="39">
        <f t="shared" si="69"/>
        <v>65</v>
      </c>
      <c r="I214" s="39">
        <v>48</v>
      </c>
      <c r="J214" s="39">
        <v>5</v>
      </c>
      <c r="K214" s="39">
        <v>36</v>
      </c>
      <c r="L214" s="39">
        <v>28</v>
      </c>
      <c r="M214" s="39">
        <f t="shared" si="70"/>
        <v>101</v>
      </c>
      <c r="N214" s="39">
        <v>43</v>
      </c>
      <c r="O214" s="39">
        <v>2</v>
      </c>
      <c r="P214" s="39">
        <v>0</v>
      </c>
      <c r="Q214" s="39">
        <v>0</v>
      </c>
      <c r="R214" s="39">
        <f t="shared" si="71"/>
        <v>22</v>
      </c>
      <c r="S214" s="34">
        <v>85</v>
      </c>
      <c r="T214" s="41">
        <v>119</v>
      </c>
      <c r="U214" s="39">
        <v>-34</v>
      </c>
      <c r="V214" s="39">
        <f t="shared" si="72"/>
        <v>-12</v>
      </c>
      <c r="W214" s="45">
        <v>6273</v>
      </c>
      <c r="X214" s="45">
        <v>3239</v>
      </c>
      <c r="Y214" s="48">
        <f t="shared" si="73"/>
        <v>4.7649301143583225</v>
      </c>
      <c r="Z214" s="48">
        <f t="shared" si="74"/>
        <v>1.7471410419313851</v>
      </c>
      <c r="AA214" s="48">
        <f t="shared" si="75"/>
        <v>36.666666666666664</v>
      </c>
      <c r="AB214" s="48">
        <f t="shared" si="76"/>
        <v>10.324015247776366</v>
      </c>
      <c r="AC214" s="48">
        <f t="shared" si="77"/>
        <v>10.324015247776366</v>
      </c>
      <c r="AD214" s="48">
        <f t="shared" si="78"/>
        <v>55.384615384615387</v>
      </c>
      <c r="AE214" s="48">
        <f t="shared" si="79"/>
        <v>43.07692307692308</v>
      </c>
      <c r="AF214" s="48">
        <f t="shared" si="80"/>
        <v>16.04193138500635</v>
      </c>
      <c r="AG214" s="48">
        <f t="shared" si="81"/>
        <v>6.8297331639135956</v>
      </c>
      <c r="AH214" s="48">
        <f t="shared" si="82"/>
        <v>3.4942820838627702</v>
      </c>
      <c r="AI214" s="48">
        <f t="shared" si="83"/>
        <v>0</v>
      </c>
      <c r="AJ214" s="48">
        <f t="shared" si="84"/>
        <v>30.76923076923077</v>
      </c>
      <c r="AK214" s="48">
        <f t="shared" si="85"/>
        <v>0</v>
      </c>
      <c r="AL214" s="48">
        <f t="shared" si="68"/>
        <v>0</v>
      </c>
      <c r="AM214" s="49">
        <f t="shared" si="86"/>
        <v>13.500635324015247</v>
      </c>
      <c r="AN214" s="49">
        <f t="shared" si="87"/>
        <v>18.900889453621346</v>
      </c>
      <c r="AO214" s="48">
        <f t="shared" si="88"/>
        <v>-5.4002541296060995</v>
      </c>
      <c r="AP214" s="48">
        <f t="shared" si="89"/>
        <v>-1.9059720457433291</v>
      </c>
    </row>
    <row r="215" spans="1:42" s="36" customFormat="1" x14ac:dyDescent="0.2">
      <c r="A215" s="37" t="s">
        <v>206</v>
      </c>
      <c r="B215" s="46">
        <v>6106</v>
      </c>
      <c r="C215" s="46">
        <v>3060</v>
      </c>
      <c r="D215" s="39">
        <v>35</v>
      </c>
      <c r="E215" s="39">
        <v>5</v>
      </c>
      <c r="F215" s="39">
        <v>65</v>
      </c>
      <c r="G215" s="39">
        <v>0</v>
      </c>
      <c r="H215" s="39">
        <f t="shared" si="69"/>
        <v>65</v>
      </c>
      <c r="I215" s="39">
        <v>58</v>
      </c>
      <c r="J215" s="39">
        <v>2</v>
      </c>
      <c r="K215" s="39">
        <v>22</v>
      </c>
      <c r="L215" s="39">
        <v>17</v>
      </c>
      <c r="M215" s="39">
        <f t="shared" si="70"/>
        <v>87</v>
      </c>
      <c r="N215" s="39">
        <v>40</v>
      </c>
      <c r="O215" s="39">
        <v>0</v>
      </c>
      <c r="P215" s="39">
        <v>0</v>
      </c>
      <c r="Q215" s="39">
        <v>0</v>
      </c>
      <c r="R215" s="39">
        <f t="shared" si="71"/>
        <v>25</v>
      </c>
      <c r="S215" s="34">
        <v>37</v>
      </c>
      <c r="T215" s="41">
        <v>102</v>
      </c>
      <c r="U215" s="39">
        <v>-65</v>
      </c>
      <c r="V215" s="39">
        <f t="shared" si="72"/>
        <v>-40</v>
      </c>
      <c r="W215" s="45">
        <v>6073</v>
      </c>
      <c r="X215" s="45">
        <v>3051</v>
      </c>
      <c r="Y215" s="48">
        <f t="shared" si="73"/>
        <v>5.7320668195217825</v>
      </c>
      <c r="Z215" s="48">
        <f t="shared" si="74"/>
        <v>0.81886668850311173</v>
      </c>
      <c r="AA215" s="48">
        <f t="shared" si="75"/>
        <v>14.285714285714285</v>
      </c>
      <c r="AB215" s="48">
        <f t="shared" si="76"/>
        <v>10.645266950540453</v>
      </c>
      <c r="AC215" s="48">
        <f t="shared" si="77"/>
        <v>10.645266950540453</v>
      </c>
      <c r="AD215" s="48">
        <f t="shared" si="78"/>
        <v>33.846153846153847</v>
      </c>
      <c r="AE215" s="48">
        <f t="shared" si="79"/>
        <v>26.153846153846157</v>
      </c>
      <c r="AF215" s="48">
        <f t="shared" si="80"/>
        <v>14.248280379954144</v>
      </c>
      <c r="AG215" s="48">
        <f t="shared" si="81"/>
        <v>6.5509335080248938</v>
      </c>
      <c r="AH215" s="48">
        <f t="shared" si="82"/>
        <v>4.0943334425155582</v>
      </c>
      <c r="AI215" s="48">
        <f t="shared" si="83"/>
        <v>0</v>
      </c>
      <c r="AJ215" s="48">
        <f t="shared" si="84"/>
        <v>0</v>
      </c>
      <c r="AK215" s="48">
        <f t="shared" si="85"/>
        <v>0</v>
      </c>
      <c r="AL215" s="48">
        <f t="shared" si="68"/>
        <v>0</v>
      </c>
      <c r="AM215" s="49">
        <f t="shared" si="86"/>
        <v>6.0596134949230267</v>
      </c>
      <c r="AN215" s="49">
        <f t="shared" si="87"/>
        <v>16.704880445463477</v>
      </c>
      <c r="AO215" s="48">
        <f t="shared" si="88"/>
        <v>-10.645266950540453</v>
      </c>
      <c r="AP215" s="48">
        <f t="shared" si="89"/>
        <v>-6.5509335080248938</v>
      </c>
    </row>
    <row r="216" spans="1:42" s="36" customFormat="1" x14ac:dyDescent="0.2">
      <c r="A216" s="37" t="s">
        <v>161</v>
      </c>
      <c r="B216" s="46">
        <v>39064</v>
      </c>
      <c r="C216" s="46">
        <v>19972</v>
      </c>
      <c r="D216" s="39">
        <v>201</v>
      </c>
      <c r="E216" s="39">
        <v>97</v>
      </c>
      <c r="F216" s="39">
        <v>380</v>
      </c>
      <c r="G216" s="39">
        <v>1</v>
      </c>
      <c r="H216" s="39">
        <f t="shared" si="69"/>
        <v>381</v>
      </c>
      <c r="I216" s="39">
        <v>280</v>
      </c>
      <c r="J216" s="39">
        <v>29</v>
      </c>
      <c r="K216" s="39">
        <v>176</v>
      </c>
      <c r="L216" s="39">
        <v>133</v>
      </c>
      <c r="M216" s="39">
        <f t="shared" si="70"/>
        <v>557</v>
      </c>
      <c r="N216" s="39">
        <v>310</v>
      </c>
      <c r="O216" s="39">
        <v>0</v>
      </c>
      <c r="P216" s="39">
        <v>0</v>
      </c>
      <c r="Q216" s="39">
        <v>0</v>
      </c>
      <c r="R216" s="39">
        <f t="shared" si="71"/>
        <v>70</v>
      </c>
      <c r="S216" s="34">
        <v>425</v>
      </c>
      <c r="T216" s="41">
        <v>659</v>
      </c>
      <c r="U216" s="39">
        <v>-234</v>
      </c>
      <c r="V216" s="39">
        <f t="shared" si="72"/>
        <v>-164</v>
      </c>
      <c r="W216" s="45">
        <v>38958</v>
      </c>
      <c r="X216" s="45">
        <v>19894</v>
      </c>
      <c r="Y216" s="48">
        <f t="shared" si="73"/>
        <v>5.1454024165472045</v>
      </c>
      <c r="Z216" s="48">
        <f t="shared" si="74"/>
        <v>2.4831046487814867</v>
      </c>
      <c r="AA216" s="48">
        <f t="shared" si="75"/>
        <v>48.258706467661696</v>
      </c>
      <c r="AB216" s="48">
        <f t="shared" si="76"/>
        <v>9.753225476141715</v>
      </c>
      <c r="AC216" s="48">
        <f t="shared" si="77"/>
        <v>9.7276264591439698</v>
      </c>
      <c r="AD216" s="48">
        <f t="shared" si="78"/>
        <v>46.194225721784775</v>
      </c>
      <c r="AE216" s="48">
        <f t="shared" si="79"/>
        <v>34.908136482939632</v>
      </c>
      <c r="AF216" s="48">
        <f t="shared" si="80"/>
        <v>14.258652467745238</v>
      </c>
      <c r="AG216" s="48">
        <f t="shared" si="81"/>
        <v>7.9356952693016583</v>
      </c>
      <c r="AH216" s="48">
        <f t="shared" si="82"/>
        <v>1.79193118984231</v>
      </c>
      <c r="AI216" s="48">
        <f t="shared" si="83"/>
        <v>2.6246719160104988</v>
      </c>
      <c r="AJ216" s="48">
        <f t="shared" si="84"/>
        <v>0</v>
      </c>
      <c r="AK216" s="48">
        <f t="shared" si="85"/>
        <v>0</v>
      </c>
      <c r="AL216" s="48">
        <f t="shared" si="68"/>
        <v>2.6246719160104988</v>
      </c>
      <c r="AM216" s="49">
        <f t="shared" si="86"/>
        <v>10.879582224042597</v>
      </c>
      <c r="AN216" s="49">
        <f t="shared" si="87"/>
        <v>16.869752201515464</v>
      </c>
      <c r="AO216" s="48">
        <f t="shared" si="88"/>
        <v>-5.9901699774728652</v>
      </c>
      <c r="AP216" s="48">
        <f t="shared" si="89"/>
        <v>-4.1982387876305554</v>
      </c>
    </row>
    <row r="217" spans="1:42" s="36" customFormat="1" x14ac:dyDescent="0.2">
      <c r="A217" s="37" t="s">
        <v>207</v>
      </c>
      <c r="B217" s="46">
        <v>2353</v>
      </c>
      <c r="C217" s="46">
        <v>1196</v>
      </c>
      <c r="D217" s="39">
        <v>12</v>
      </c>
      <c r="E217" s="39">
        <v>3</v>
      </c>
      <c r="F217" s="39">
        <v>23</v>
      </c>
      <c r="G217" s="39">
        <v>0</v>
      </c>
      <c r="H217" s="39">
        <f t="shared" si="69"/>
        <v>23</v>
      </c>
      <c r="I217" s="39">
        <v>20</v>
      </c>
      <c r="J217" s="39">
        <v>2</v>
      </c>
      <c r="K217" s="39">
        <v>9</v>
      </c>
      <c r="L217" s="39">
        <v>7</v>
      </c>
      <c r="M217" s="39">
        <f t="shared" si="70"/>
        <v>32</v>
      </c>
      <c r="N217" s="39">
        <v>18</v>
      </c>
      <c r="O217" s="39">
        <v>2</v>
      </c>
      <c r="P217" s="39">
        <v>2</v>
      </c>
      <c r="Q217" s="39">
        <v>1</v>
      </c>
      <c r="R217" s="39">
        <f t="shared" si="71"/>
        <v>5</v>
      </c>
      <c r="S217" s="34">
        <v>28</v>
      </c>
      <c r="T217" s="41">
        <v>53</v>
      </c>
      <c r="U217" s="39">
        <v>-25</v>
      </c>
      <c r="V217" s="39">
        <f t="shared" si="72"/>
        <v>-20</v>
      </c>
      <c r="W217" s="45">
        <v>2328</v>
      </c>
      <c r="X217" s="45">
        <v>1179</v>
      </c>
      <c r="Y217" s="48">
        <f t="shared" si="73"/>
        <v>5.099872503187421</v>
      </c>
      <c r="Z217" s="48">
        <f t="shared" si="74"/>
        <v>1.2749681257968553</v>
      </c>
      <c r="AA217" s="48">
        <f t="shared" si="75"/>
        <v>25</v>
      </c>
      <c r="AB217" s="48">
        <f t="shared" si="76"/>
        <v>9.7747556311092225</v>
      </c>
      <c r="AC217" s="48">
        <f t="shared" si="77"/>
        <v>9.7747556311092225</v>
      </c>
      <c r="AD217" s="48">
        <f t="shared" si="78"/>
        <v>39.130434782608695</v>
      </c>
      <c r="AE217" s="48">
        <f t="shared" si="79"/>
        <v>30.434782608695656</v>
      </c>
      <c r="AF217" s="48">
        <f t="shared" si="80"/>
        <v>13.599660008499788</v>
      </c>
      <c r="AG217" s="48">
        <f t="shared" si="81"/>
        <v>7.6498087547811302</v>
      </c>
      <c r="AH217" s="48">
        <f t="shared" si="82"/>
        <v>2.1249468763280914</v>
      </c>
      <c r="AI217" s="48">
        <f t="shared" si="83"/>
        <v>0</v>
      </c>
      <c r="AJ217" s="48">
        <f t="shared" si="84"/>
        <v>86.956521739130437</v>
      </c>
      <c r="AK217" s="48">
        <f t="shared" si="85"/>
        <v>86.956521739130437</v>
      </c>
      <c r="AL217" s="48">
        <f t="shared" si="68"/>
        <v>43.478260869565219</v>
      </c>
      <c r="AM217" s="49">
        <f t="shared" si="86"/>
        <v>11.899702507437315</v>
      </c>
      <c r="AN217" s="49">
        <f t="shared" si="87"/>
        <v>22.524436889077773</v>
      </c>
      <c r="AO217" s="48">
        <f t="shared" si="88"/>
        <v>-10.62473438164046</v>
      </c>
      <c r="AP217" s="48">
        <f t="shared" si="89"/>
        <v>-8.4997875053123657</v>
      </c>
    </row>
    <row r="218" spans="1:42" s="36" customFormat="1" x14ac:dyDescent="0.2">
      <c r="A218" s="37" t="s">
        <v>208</v>
      </c>
      <c r="B218" s="46">
        <v>3839</v>
      </c>
      <c r="C218" s="46">
        <v>1943</v>
      </c>
      <c r="D218" s="39">
        <v>21</v>
      </c>
      <c r="E218" s="39">
        <v>9</v>
      </c>
      <c r="F218" s="39">
        <v>52</v>
      </c>
      <c r="G218" s="39">
        <v>0</v>
      </c>
      <c r="H218" s="39">
        <f t="shared" si="69"/>
        <v>52</v>
      </c>
      <c r="I218" s="39">
        <v>41</v>
      </c>
      <c r="J218" s="39">
        <v>5</v>
      </c>
      <c r="K218" s="39">
        <v>13</v>
      </c>
      <c r="L218" s="39">
        <v>7</v>
      </c>
      <c r="M218" s="39">
        <f t="shared" si="70"/>
        <v>65</v>
      </c>
      <c r="N218" s="39">
        <v>33</v>
      </c>
      <c r="O218" s="39">
        <v>0</v>
      </c>
      <c r="P218" s="39">
        <v>0</v>
      </c>
      <c r="Q218" s="39">
        <v>0</v>
      </c>
      <c r="R218" s="39">
        <f t="shared" si="71"/>
        <v>19</v>
      </c>
      <c r="S218" s="34">
        <v>75</v>
      </c>
      <c r="T218" s="41">
        <v>79</v>
      </c>
      <c r="U218" s="39">
        <v>-4</v>
      </c>
      <c r="V218" s="39">
        <f t="shared" si="72"/>
        <v>15</v>
      </c>
      <c r="W218" s="45">
        <v>3848</v>
      </c>
      <c r="X218" s="45">
        <v>1945</v>
      </c>
      <c r="Y218" s="48">
        <f t="shared" si="73"/>
        <v>5.4701745246157856</v>
      </c>
      <c r="Z218" s="48">
        <f t="shared" si="74"/>
        <v>2.3443605105496221</v>
      </c>
      <c r="AA218" s="48">
        <f t="shared" si="75"/>
        <v>42.857142857142854</v>
      </c>
      <c r="AB218" s="48">
        <f t="shared" si="76"/>
        <v>13.545194060953373</v>
      </c>
      <c r="AC218" s="48">
        <f t="shared" si="77"/>
        <v>13.545194060953373</v>
      </c>
      <c r="AD218" s="48">
        <f t="shared" si="78"/>
        <v>25</v>
      </c>
      <c r="AE218" s="48">
        <f t="shared" si="79"/>
        <v>13.461538461538462</v>
      </c>
      <c r="AF218" s="48">
        <f t="shared" si="80"/>
        <v>16.931492576191715</v>
      </c>
      <c r="AG218" s="48">
        <f t="shared" si="81"/>
        <v>8.595988538681949</v>
      </c>
      <c r="AH218" s="48">
        <f t="shared" si="82"/>
        <v>4.9492055222714244</v>
      </c>
      <c r="AI218" s="48">
        <f t="shared" si="83"/>
        <v>0</v>
      </c>
      <c r="AJ218" s="48">
        <f t="shared" si="84"/>
        <v>0</v>
      </c>
      <c r="AK218" s="48">
        <f t="shared" si="85"/>
        <v>0</v>
      </c>
      <c r="AL218" s="48">
        <f t="shared" si="68"/>
        <v>0</v>
      </c>
      <c r="AM218" s="49">
        <f t="shared" si="86"/>
        <v>19.536337587913522</v>
      </c>
      <c r="AN218" s="49">
        <f t="shared" si="87"/>
        <v>20.578275592602242</v>
      </c>
      <c r="AO218" s="48">
        <f t="shared" si="88"/>
        <v>-1.041938004688721</v>
      </c>
      <c r="AP218" s="48">
        <f t="shared" si="89"/>
        <v>3.9072675175827039</v>
      </c>
    </row>
    <row r="219" spans="1:42" s="36" customFormat="1" x14ac:dyDescent="0.2">
      <c r="A219" s="37" t="s">
        <v>209</v>
      </c>
      <c r="B219" s="46">
        <v>3526</v>
      </c>
      <c r="C219" s="46">
        <v>1800</v>
      </c>
      <c r="D219" s="39">
        <v>16</v>
      </c>
      <c r="E219" s="39">
        <v>5</v>
      </c>
      <c r="F219" s="39">
        <v>37</v>
      </c>
      <c r="G219" s="39">
        <v>0</v>
      </c>
      <c r="H219" s="39">
        <f t="shared" si="69"/>
        <v>37</v>
      </c>
      <c r="I219" s="39">
        <v>32</v>
      </c>
      <c r="J219" s="39">
        <v>4</v>
      </c>
      <c r="K219" s="39">
        <v>15</v>
      </c>
      <c r="L219" s="39">
        <v>15</v>
      </c>
      <c r="M219" s="39">
        <f t="shared" si="70"/>
        <v>52</v>
      </c>
      <c r="N219" s="39">
        <v>40</v>
      </c>
      <c r="O219" s="39">
        <v>0</v>
      </c>
      <c r="P219" s="39">
        <v>0</v>
      </c>
      <c r="Q219" s="39">
        <v>0</v>
      </c>
      <c r="R219" s="39">
        <f t="shared" si="71"/>
        <v>-3</v>
      </c>
      <c r="S219" s="34">
        <v>60</v>
      </c>
      <c r="T219" s="41">
        <v>42</v>
      </c>
      <c r="U219" s="39">
        <v>18</v>
      </c>
      <c r="V219" s="39">
        <f t="shared" si="72"/>
        <v>15</v>
      </c>
      <c r="W219" s="45">
        <v>3536</v>
      </c>
      <c r="X219" s="45">
        <v>1805</v>
      </c>
      <c r="Y219" s="48">
        <f t="shared" si="73"/>
        <v>4.5377197958026096</v>
      </c>
      <c r="Z219" s="48">
        <f t="shared" si="74"/>
        <v>1.4180374361883152</v>
      </c>
      <c r="AA219" s="48">
        <f t="shared" si="75"/>
        <v>31.25</v>
      </c>
      <c r="AB219" s="48">
        <f t="shared" si="76"/>
        <v>10.493477027793535</v>
      </c>
      <c r="AC219" s="48">
        <f t="shared" si="77"/>
        <v>10.493477027793535</v>
      </c>
      <c r="AD219" s="48">
        <f t="shared" si="78"/>
        <v>40.54054054054054</v>
      </c>
      <c r="AE219" s="48">
        <f t="shared" si="79"/>
        <v>40.54054054054054</v>
      </c>
      <c r="AF219" s="48">
        <f t="shared" si="80"/>
        <v>14.74758933635848</v>
      </c>
      <c r="AG219" s="48">
        <f t="shared" si="81"/>
        <v>11.344299489506522</v>
      </c>
      <c r="AH219" s="48">
        <f t="shared" si="82"/>
        <v>-0.85082246171298925</v>
      </c>
      <c r="AI219" s="48">
        <f t="shared" si="83"/>
        <v>0</v>
      </c>
      <c r="AJ219" s="48">
        <f t="shared" si="84"/>
        <v>0</v>
      </c>
      <c r="AK219" s="48">
        <f t="shared" si="85"/>
        <v>0</v>
      </c>
      <c r="AL219" s="48">
        <f t="shared" si="68"/>
        <v>0</v>
      </c>
      <c r="AM219" s="49">
        <f t="shared" si="86"/>
        <v>17.016449234259785</v>
      </c>
      <c r="AN219" s="49">
        <f t="shared" si="87"/>
        <v>11.911514463981849</v>
      </c>
      <c r="AO219" s="48">
        <f t="shared" si="88"/>
        <v>5.1049347702779357</v>
      </c>
      <c r="AP219" s="48">
        <f t="shared" si="89"/>
        <v>4.2541123085649462</v>
      </c>
    </row>
    <row r="220" spans="1:42" s="36" customFormat="1" x14ac:dyDescent="0.2">
      <c r="A220" s="37" t="s">
        <v>148</v>
      </c>
      <c r="B220" s="46">
        <v>16299</v>
      </c>
      <c r="C220" s="46">
        <v>8183</v>
      </c>
      <c r="D220" s="39">
        <v>49</v>
      </c>
      <c r="E220" s="39">
        <v>17</v>
      </c>
      <c r="F220" s="39">
        <v>206</v>
      </c>
      <c r="G220" s="39">
        <v>0</v>
      </c>
      <c r="H220" s="39">
        <f t="shared" si="69"/>
        <v>206</v>
      </c>
      <c r="I220" s="39">
        <v>168</v>
      </c>
      <c r="J220" s="39">
        <v>20</v>
      </c>
      <c r="K220" s="39">
        <v>65</v>
      </c>
      <c r="L220" s="39">
        <v>37</v>
      </c>
      <c r="M220" s="39">
        <f t="shared" si="70"/>
        <v>271</v>
      </c>
      <c r="N220" s="39">
        <v>85</v>
      </c>
      <c r="O220" s="39">
        <v>3</v>
      </c>
      <c r="P220" s="39">
        <v>3</v>
      </c>
      <c r="Q220" s="39">
        <v>3</v>
      </c>
      <c r="R220" s="39">
        <f t="shared" si="71"/>
        <v>121</v>
      </c>
      <c r="S220" s="34">
        <v>164</v>
      </c>
      <c r="T220" s="41">
        <v>174</v>
      </c>
      <c r="U220" s="39">
        <v>-10</v>
      </c>
      <c r="V220" s="39">
        <f t="shared" si="72"/>
        <v>111</v>
      </c>
      <c r="W220" s="45">
        <v>16351</v>
      </c>
      <c r="X220" s="45">
        <v>8212</v>
      </c>
      <c r="Y220" s="48">
        <f t="shared" si="73"/>
        <v>3.0063194060985334</v>
      </c>
      <c r="Z220" s="48">
        <f t="shared" si="74"/>
        <v>1.0430087735443891</v>
      </c>
      <c r="AA220" s="48">
        <f t="shared" si="75"/>
        <v>34.693877551020407</v>
      </c>
      <c r="AB220" s="48">
        <f t="shared" si="76"/>
        <v>12.638812197067304</v>
      </c>
      <c r="AC220" s="48">
        <f t="shared" si="77"/>
        <v>12.638812197067304</v>
      </c>
      <c r="AD220" s="48">
        <f t="shared" si="78"/>
        <v>31.55339805825243</v>
      </c>
      <c r="AE220" s="48">
        <f t="shared" si="79"/>
        <v>17.961165048543691</v>
      </c>
      <c r="AF220" s="48">
        <f t="shared" si="80"/>
        <v>16.62678691944291</v>
      </c>
      <c r="AG220" s="48">
        <f t="shared" si="81"/>
        <v>5.2150438677219464</v>
      </c>
      <c r="AH220" s="48">
        <f t="shared" si="82"/>
        <v>7.4237683293453589</v>
      </c>
      <c r="AI220" s="48">
        <f t="shared" si="83"/>
        <v>0</v>
      </c>
      <c r="AJ220" s="48">
        <f t="shared" si="84"/>
        <v>14.563106796116505</v>
      </c>
      <c r="AK220" s="48">
        <f t="shared" si="85"/>
        <v>14.563106796116505</v>
      </c>
      <c r="AL220" s="48">
        <f t="shared" si="68"/>
        <v>14.563106796116505</v>
      </c>
      <c r="AM220" s="49">
        <f t="shared" si="86"/>
        <v>10.061966991839991</v>
      </c>
      <c r="AN220" s="49">
        <f t="shared" si="87"/>
        <v>10.67550156451316</v>
      </c>
      <c r="AO220" s="48">
        <f t="shared" si="88"/>
        <v>-0.61353457267317013</v>
      </c>
      <c r="AP220" s="48">
        <f t="shared" si="89"/>
        <v>6.8102337566721882</v>
      </c>
    </row>
    <row r="221" spans="1:42" s="36" customFormat="1" x14ac:dyDescent="0.2">
      <c r="A221" s="37" t="s">
        <v>210</v>
      </c>
      <c r="B221" s="46">
        <v>10226</v>
      </c>
      <c r="C221" s="46">
        <v>5270</v>
      </c>
      <c r="D221" s="39">
        <v>47</v>
      </c>
      <c r="E221" s="39">
        <v>18</v>
      </c>
      <c r="F221" s="39">
        <v>59</v>
      </c>
      <c r="G221" s="39">
        <v>0</v>
      </c>
      <c r="H221" s="39">
        <f t="shared" si="69"/>
        <v>59</v>
      </c>
      <c r="I221" s="39">
        <v>51</v>
      </c>
      <c r="J221" s="39">
        <v>2</v>
      </c>
      <c r="K221" s="39">
        <v>30</v>
      </c>
      <c r="L221" s="39">
        <v>27</v>
      </c>
      <c r="M221" s="39">
        <f t="shared" si="70"/>
        <v>89</v>
      </c>
      <c r="N221" s="39">
        <v>97</v>
      </c>
      <c r="O221" s="39">
        <v>0</v>
      </c>
      <c r="P221" s="39">
        <v>0</v>
      </c>
      <c r="Q221" s="39">
        <v>0</v>
      </c>
      <c r="R221" s="39">
        <f t="shared" si="71"/>
        <v>-38</v>
      </c>
      <c r="S221" s="34">
        <v>94</v>
      </c>
      <c r="T221" s="41">
        <v>142</v>
      </c>
      <c r="U221" s="39">
        <v>-48</v>
      </c>
      <c r="V221" s="39">
        <f t="shared" si="72"/>
        <v>-86</v>
      </c>
      <c r="W221" s="45">
        <v>10157</v>
      </c>
      <c r="X221" s="45">
        <v>5235</v>
      </c>
      <c r="Y221" s="48">
        <f t="shared" si="73"/>
        <v>4.5961275180911407</v>
      </c>
      <c r="Z221" s="48">
        <f t="shared" si="74"/>
        <v>1.7602190494817134</v>
      </c>
      <c r="AA221" s="48">
        <f t="shared" si="75"/>
        <v>38.297872340425535</v>
      </c>
      <c r="AB221" s="48">
        <f t="shared" si="76"/>
        <v>5.7696068844122825</v>
      </c>
      <c r="AC221" s="48">
        <f t="shared" si="77"/>
        <v>5.7696068844122825</v>
      </c>
      <c r="AD221" s="48">
        <f t="shared" si="78"/>
        <v>50.847457627118644</v>
      </c>
      <c r="AE221" s="48">
        <f t="shared" si="79"/>
        <v>45.762711864406782</v>
      </c>
      <c r="AF221" s="48">
        <f t="shared" si="80"/>
        <v>8.7033053002151366</v>
      </c>
      <c r="AG221" s="48">
        <f t="shared" si="81"/>
        <v>9.4856248777625662</v>
      </c>
      <c r="AH221" s="48">
        <f t="shared" si="82"/>
        <v>-3.7160179933502833</v>
      </c>
      <c r="AI221" s="48">
        <f t="shared" si="83"/>
        <v>0</v>
      </c>
      <c r="AJ221" s="48">
        <f t="shared" si="84"/>
        <v>0</v>
      </c>
      <c r="AK221" s="48">
        <f t="shared" si="85"/>
        <v>0</v>
      </c>
      <c r="AL221" s="48">
        <f t="shared" si="68"/>
        <v>0</v>
      </c>
      <c r="AM221" s="49">
        <f t="shared" si="86"/>
        <v>9.1922550361822815</v>
      </c>
      <c r="AN221" s="49">
        <f t="shared" si="87"/>
        <v>13.886172501466849</v>
      </c>
      <c r="AO221" s="48">
        <f t="shared" si="88"/>
        <v>-4.6939174652845681</v>
      </c>
      <c r="AP221" s="48">
        <f t="shared" si="89"/>
        <v>-8.4099354586348518</v>
      </c>
    </row>
    <row r="222" spans="1:42" s="36" customFormat="1" x14ac:dyDescent="0.2">
      <c r="A222" s="37" t="s">
        <v>211</v>
      </c>
      <c r="B222" s="46">
        <v>5305</v>
      </c>
      <c r="C222" s="46">
        <v>2838</v>
      </c>
      <c r="D222" s="39">
        <v>27</v>
      </c>
      <c r="E222" s="39">
        <v>11</v>
      </c>
      <c r="F222" s="39">
        <v>28</v>
      </c>
      <c r="G222" s="39">
        <v>1</v>
      </c>
      <c r="H222" s="39">
        <f t="shared" si="69"/>
        <v>29</v>
      </c>
      <c r="I222" s="39">
        <v>26</v>
      </c>
      <c r="J222" s="39">
        <v>5</v>
      </c>
      <c r="K222" s="39">
        <v>5</v>
      </c>
      <c r="L222" s="39">
        <v>4</v>
      </c>
      <c r="M222" s="39">
        <f t="shared" si="70"/>
        <v>34</v>
      </c>
      <c r="N222" s="39">
        <v>46</v>
      </c>
      <c r="O222" s="39">
        <v>1</v>
      </c>
      <c r="P222" s="39">
        <v>1</v>
      </c>
      <c r="Q222" s="39">
        <v>0</v>
      </c>
      <c r="R222" s="39">
        <f t="shared" si="71"/>
        <v>-18</v>
      </c>
      <c r="S222" s="34">
        <v>71</v>
      </c>
      <c r="T222" s="41">
        <v>149</v>
      </c>
      <c r="U222" s="39">
        <v>-78</v>
      </c>
      <c r="V222" s="39">
        <f t="shared" si="72"/>
        <v>-96</v>
      </c>
      <c r="W222" s="45">
        <v>5244</v>
      </c>
      <c r="X222" s="45">
        <v>2805</v>
      </c>
      <c r="Y222" s="48">
        <f t="shared" si="73"/>
        <v>5.0895381715362866</v>
      </c>
      <c r="Z222" s="48">
        <f t="shared" si="74"/>
        <v>2.0735155513666355</v>
      </c>
      <c r="AA222" s="48">
        <f t="shared" si="75"/>
        <v>40.74074074074074</v>
      </c>
      <c r="AB222" s="48">
        <f t="shared" si="76"/>
        <v>5.4665409990574929</v>
      </c>
      <c r="AC222" s="48">
        <f t="shared" si="77"/>
        <v>5.2780395852968898</v>
      </c>
      <c r="AD222" s="48">
        <f t="shared" si="78"/>
        <v>17.241379310344829</v>
      </c>
      <c r="AE222" s="48">
        <f t="shared" si="79"/>
        <v>13.793103448275861</v>
      </c>
      <c r="AF222" s="48">
        <f t="shared" si="80"/>
        <v>6.4090480678605086</v>
      </c>
      <c r="AG222" s="48">
        <f t="shared" si="81"/>
        <v>8.6710650329877463</v>
      </c>
      <c r="AH222" s="48">
        <f t="shared" si="82"/>
        <v>-3.3930254476908575</v>
      </c>
      <c r="AI222" s="48">
        <f t="shared" si="83"/>
        <v>34.482758620689651</v>
      </c>
      <c r="AJ222" s="48">
        <f t="shared" si="84"/>
        <v>35.714285714285715</v>
      </c>
      <c r="AK222" s="48">
        <f t="shared" si="85"/>
        <v>35.714285714285715</v>
      </c>
      <c r="AL222" s="48">
        <f t="shared" si="68"/>
        <v>34.482758620689651</v>
      </c>
      <c r="AM222" s="49">
        <f t="shared" si="86"/>
        <v>13.383600377002827</v>
      </c>
      <c r="AN222" s="49">
        <f t="shared" si="87"/>
        <v>28.086710650329877</v>
      </c>
      <c r="AO222" s="48">
        <f t="shared" si="88"/>
        <v>-14.70311027332705</v>
      </c>
      <c r="AP222" s="48">
        <f t="shared" si="89"/>
        <v>-18.096135721017909</v>
      </c>
    </row>
    <row r="223" spans="1:42" s="36" customFormat="1" x14ac:dyDescent="0.2">
      <c r="A223" s="37" t="s">
        <v>212</v>
      </c>
      <c r="B223" s="46">
        <v>4475</v>
      </c>
      <c r="C223" s="46">
        <v>2265</v>
      </c>
      <c r="D223" s="39">
        <v>18</v>
      </c>
      <c r="E223" s="39">
        <v>19</v>
      </c>
      <c r="F223" s="39">
        <v>46</v>
      </c>
      <c r="G223" s="39">
        <v>0</v>
      </c>
      <c r="H223" s="39">
        <f t="shared" si="69"/>
        <v>46</v>
      </c>
      <c r="I223" s="39">
        <v>39</v>
      </c>
      <c r="J223" s="39">
        <v>5</v>
      </c>
      <c r="K223" s="39">
        <v>18</v>
      </c>
      <c r="L223" s="39">
        <v>14</v>
      </c>
      <c r="M223" s="39">
        <f t="shared" si="70"/>
        <v>64</v>
      </c>
      <c r="N223" s="39">
        <v>63</v>
      </c>
      <c r="O223" s="39">
        <v>1</v>
      </c>
      <c r="P223" s="39">
        <v>1</v>
      </c>
      <c r="Q223" s="39">
        <v>1</v>
      </c>
      <c r="R223" s="39">
        <f t="shared" si="71"/>
        <v>-17</v>
      </c>
      <c r="S223" s="34">
        <v>79</v>
      </c>
      <c r="T223" s="41">
        <v>64</v>
      </c>
      <c r="U223" s="39">
        <v>15</v>
      </c>
      <c r="V223" s="39">
        <f t="shared" si="72"/>
        <v>-2</v>
      </c>
      <c r="W223" s="45">
        <v>4476</v>
      </c>
      <c r="X223" s="45">
        <v>2266</v>
      </c>
      <c r="Y223" s="48">
        <f t="shared" si="73"/>
        <v>4.022346368715084</v>
      </c>
      <c r="Z223" s="48">
        <f t="shared" si="74"/>
        <v>4.2458100558659222</v>
      </c>
      <c r="AA223" s="48">
        <f t="shared" si="75"/>
        <v>105.55555555555556</v>
      </c>
      <c r="AB223" s="48">
        <f t="shared" si="76"/>
        <v>10.279329608938548</v>
      </c>
      <c r="AC223" s="48">
        <f t="shared" si="77"/>
        <v>10.279329608938548</v>
      </c>
      <c r="AD223" s="48">
        <f t="shared" si="78"/>
        <v>39.130434782608695</v>
      </c>
      <c r="AE223" s="48">
        <f t="shared" si="79"/>
        <v>30.434782608695656</v>
      </c>
      <c r="AF223" s="48">
        <f t="shared" si="80"/>
        <v>14.301675977653632</v>
      </c>
      <c r="AG223" s="48">
        <f t="shared" si="81"/>
        <v>14.078212290502794</v>
      </c>
      <c r="AH223" s="48">
        <f t="shared" si="82"/>
        <v>-3.7988826815642458</v>
      </c>
      <c r="AI223" s="48">
        <f t="shared" si="83"/>
        <v>0</v>
      </c>
      <c r="AJ223" s="48">
        <f t="shared" si="84"/>
        <v>21.739130434782609</v>
      </c>
      <c r="AK223" s="48">
        <f t="shared" si="85"/>
        <v>21.739130434782609</v>
      </c>
      <c r="AL223" s="48">
        <f t="shared" si="68"/>
        <v>21.739130434782609</v>
      </c>
      <c r="AM223" s="49">
        <f t="shared" si="86"/>
        <v>17.653631284916202</v>
      </c>
      <c r="AN223" s="49">
        <f t="shared" si="87"/>
        <v>14.301675977653632</v>
      </c>
      <c r="AO223" s="48">
        <f t="shared" si="88"/>
        <v>3.3519553072625698</v>
      </c>
      <c r="AP223" s="48">
        <f t="shared" si="89"/>
        <v>-0.44692737430167601</v>
      </c>
    </row>
    <row r="224" spans="1:42" s="36" customFormat="1" x14ac:dyDescent="0.2">
      <c r="A224" s="37" t="s">
        <v>149</v>
      </c>
      <c r="B224" s="46">
        <v>10860</v>
      </c>
      <c r="C224" s="46">
        <v>5358</v>
      </c>
      <c r="D224" s="39">
        <v>53</v>
      </c>
      <c r="E224" s="39">
        <v>18</v>
      </c>
      <c r="F224" s="39">
        <v>107</v>
      </c>
      <c r="G224" s="39">
        <v>1</v>
      </c>
      <c r="H224" s="39">
        <f t="shared" si="69"/>
        <v>108</v>
      </c>
      <c r="I224" s="39">
        <v>96</v>
      </c>
      <c r="J224" s="39">
        <v>3</v>
      </c>
      <c r="K224" s="39">
        <v>31</v>
      </c>
      <c r="L224" s="39">
        <v>16</v>
      </c>
      <c r="M224" s="39">
        <f t="shared" si="70"/>
        <v>139</v>
      </c>
      <c r="N224" s="39">
        <v>60</v>
      </c>
      <c r="O224" s="39">
        <v>2</v>
      </c>
      <c r="P224" s="39">
        <v>1</v>
      </c>
      <c r="Q224" s="39">
        <v>1</v>
      </c>
      <c r="R224" s="39">
        <f t="shared" si="71"/>
        <v>47</v>
      </c>
      <c r="S224" s="34">
        <v>77</v>
      </c>
      <c r="T224" s="41">
        <v>156</v>
      </c>
      <c r="U224" s="39">
        <v>-79</v>
      </c>
      <c r="V224" s="39">
        <f t="shared" si="72"/>
        <v>-32</v>
      </c>
      <c r="W224" s="45">
        <v>10836</v>
      </c>
      <c r="X224" s="45">
        <v>5362</v>
      </c>
      <c r="Y224" s="48">
        <f t="shared" si="73"/>
        <v>4.8802946593001844</v>
      </c>
      <c r="Z224" s="48">
        <f t="shared" si="74"/>
        <v>1.6574585635359116</v>
      </c>
      <c r="AA224" s="48">
        <f t="shared" si="75"/>
        <v>33.962264150943398</v>
      </c>
      <c r="AB224" s="48">
        <f t="shared" si="76"/>
        <v>9.9447513812154682</v>
      </c>
      <c r="AC224" s="48">
        <f t="shared" si="77"/>
        <v>9.8526703499079193</v>
      </c>
      <c r="AD224" s="48">
        <f t="shared" si="78"/>
        <v>28.703703703703702</v>
      </c>
      <c r="AE224" s="48">
        <f t="shared" si="79"/>
        <v>14.814814814814813</v>
      </c>
      <c r="AF224" s="48">
        <f t="shared" si="80"/>
        <v>12.79926335174954</v>
      </c>
      <c r="AG224" s="48">
        <f t="shared" si="81"/>
        <v>5.5248618784530388</v>
      </c>
      <c r="AH224" s="48">
        <f t="shared" si="82"/>
        <v>4.3278084714548806</v>
      </c>
      <c r="AI224" s="48">
        <f t="shared" si="83"/>
        <v>9.2592592592592595</v>
      </c>
      <c r="AJ224" s="48">
        <f t="shared" si="84"/>
        <v>18.691588785046729</v>
      </c>
      <c r="AK224" s="48">
        <f t="shared" si="85"/>
        <v>9.3457943925233646</v>
      </c>
      <c r="AL224" s="48">
        <f t="shared" si="68"/>
        <v>18.518518518518519</v>
      </c>
      <c r="AM224" s="49">
        <f t="shared" si="86"/>
        <v>7.0902394106813995</v>
      </c>
      <c r="AN224" s="49">
        <f t="shared" si="87"/>
        <v>14.3646408839779</v>
      </c>
      <c r="AO224" s="48">
        <f t="shared" si="88"/>
        <v>-7.2744014732965008</v>
      </c>
      <c r="AP224" s="48">
        <f t="shared" si="89"/>
        <v>-2.9465930018416207</v>
      </c>
    </row>
    <row r="225" spans="1:42" s="36" customFormat="1" x14ac:dyDescent="0.2">
      <c r="A225" s="37" t="s">
        <v>213</v>
      </c>
      <c r="B225" s="46">
        <v>8135</v>
      </c>
      <c r="C225" s="46">
        <v>4190</v>
      </c>
      <c r="D225" s="39">
        <v>32</v>
      </c>
      <c r="E225" s="39">
        <v>26</v>
      </c>
      <c r="F225" s="39">
        <v>60</v>
      </c>
      <c r="G225" s="39">
        <v>0</v>
      </c>
      <c r="H225" s="39">
        <f t="shared" si="69"/>
        <v>60</v>
      </c>
      <c r="I225" s="39">
        <v>50</v>
      </c>
      <c r="J225" s="39">
        <v>5</v>
      </c>
      <c r="K225" s="39">
        <v>40</v>
      </c>
      <c r="L225" s="39">
        <v>31</v>
      </c>
      <c r="M225" s="39">
        <f t="shared" si="70"/>
        <v>100</v>
      </c>
      <c r="N225" s="39">
        <v>135</v>
      </c>
      <c r="O225" s="39">
        <v>1</v>
      </c>
      <c r="P225" s="39">
        <v>1</v>
      </c>
      <c r="Q225" s="39">
        <v>0</v>
      </c>
      <c r="R225" s="39">
        <f t="shared" si="71"/>
        <v>-75</v>
      </c>
      <c r="S225" s="34">
        <v>232</v>
      </c>
      <c r="T225" s="41">
        <v>106</v>
      </c>
      <c r="U225" s="39">
        <v>126</v>
      </c>
      <c r="V225" s="39">
        <f t="shared" si="72"/>
        <v>51</v>
      </c>
      <c r="W225" s="45">
        <v>8158</v>
      </c>
      <c r="X225" s="45">
        <v>4206</v>
      </c>
      <c r="Y225" s="48">
        <f t="shared" si="73"/>
        <v>3.9336201598033185</v>
      </c>
      <c r="Z225" s="48">
        <f t="shared" si="74"/>
        <v>3.1960663798401967</v>
      </c>
      <c r="AA225" s="48">
        <f t="shared" si="75"/>
        <v>81.25</v>
      </c>
      <c r="AB225" s="48">
        <f t="shared" si="76"/>
        <v>7.375537799631223</v>
      </c>
      <c r="AC225" s="48">
        <f t="shared" si="77"/>
        <v>7.375537799631223</v>
      </c>
      <c r="AD225" s="48">
        <f t="shared" si="78"/>
        <v>66.666666666666657</v>
      </c>
      <c r="AE225" s="48">
        <f t="shared" si="79"/>
        <v>51.666666666666671</v>
      </c>
      <c r="AF225" s="48">
        <f t="shared" si="80"/>
        <v>12.292562999385371</v>
      </c>
      <c r="AG225" s="48">
        <f t="shared" si="81"/>
        <v>16.594960049170254</v>
      </c>
      <c r="AH225" s="48">
        <f t="shared" si="82"/>
        <v>-9.2194222495390292</v>
      </c>
      <c r="AI225" s="48">
        <f t="shared" si="83"/>
        <v>0</v>
      </c>
      <c r="AJ225" s="48">
        <f t="shared" si="84"/>
        <v>16.666666666666668</v>
      </c>
      <c r="AK225" s="48">
        <f t="shared" si="85"/>
        <v>16.666666666666668</v>
      </c>
      <c r="AL225" s="48">
        <f t="shared" si="68"/>
        <v>0</v>
      </c>
      <c r="AM225" s="49">
        <f t="shared" si="86"/>
        <v>28.518746158574061</v>
      </c>
      <c r="AN225" s="49">
        <f t="shared" si="87"/>
        <v>13.030116779348493</v>
      </c>
      <c r="AO225" s="48">
        <f t="shared" si="88"/>
        <v>15.488629379225568</v>
      </c>
      <c r="AP225" s="48">
        <f t="shared" si="89"/>
        <v>6.2692071296865395</v>
      </c>
    </row>
    <row r="226" spans="1:42" s="36" customFormat="1" x14ac:dyDescent="0.2">
      <c r="A226" s="37" t="s">
        <v>214</v>
      </c>
      <c r="B226" s="46">
        <v>4669</v>
      </c>
      <c r="C226" s="46">
        <v>2453</v>
      </c>
      <c r="D226" s="39">
        <v>29</v>
      </c>
      <c r="E226" s="39">
        <v>10</v>
      </c>
      <c r="F226" s="39">
        <v>34</v>
      </c>
      <c r="G226" s="39">
        <v>0</v>
      </c>
      <c r="H226" s="39">
        <f t="shared" si="69"/>
        <v>34</v>
      </c>
      <c r="I226" s="39">
        <v>28</v>
      </c>
      <c r="J226" s="39">
        <v>3</v>
      </c>
      <c r="K226" s="39">
        <v>28</v>
      </c>
      <c r="L226" s="39">
        <v>19</v>
      </c>
      <c r="M226" s="39">
        <f t="shared" si="70"/>
        <v>62</v>
      </c>
      <c r="N226" s="39">
        <v>48</v>
      </c>
      <c r="O226" s="39">
        <v>0</v>
      </c>
      <c r="P226" s="39">
        <v>0</v>
      </c>
      <c r="Q226" s="39">
        <v>0</v>
      </c>
      <c r="R226" s="39">
        <f t="shared" si="71"/>
        <v>-14</v>
      </c>
      <c r="S226" s="34">
        <v>167</v>
      </c>
      <c r="T226" s="41">
        <v>66</v>
      </c>
      <c r="U226" s="39">
        <v>101</v>
      </c>
      <c r="V226" s="39">
        <f t="shared" si="72"/>
        <v>87</v>
      </c>
      <c r="W226" s="45">
        <v>4714</v>
      </c>
      <c r="X226" s="45">
        <v>2475</v>
      </c>
      <c r="Y226" s="48">
        <f t="shared" si="73"/>
        <v>6.2111801242236018</v>
      </c>
      <c r="Z226" s="48">
        <f t="shared" si="74"/>
        <v>2.1417862497322768</v>
      </c>
      <c r="AA226" s="48">
        <f t="shared" si="75"/>
        <v>34.482758620689658</v>
      </c>
      <c r="AB226" s="48">
        <f t="shared" si="76"/>
        <v>7.2820732490897413</v>
      </c>
      <c r="AC226" s="48">
        <f t="shared" si="77"/>
        <v>7.2820732490897413</v>
      </c>
      <c r="AD226" s="48">
        <f t="shared" si="78"/>
        <v>82.35294117647058</v>
      </c>
      <c r="AE226" s="48">
        <f t="shared" si="79"/>
        <v>55.882352941176471</v>
      </c>
      <c r="AF226" s="48">
        <f t="shared" si="80"/>
        <v>13.279074748340115</v>
      </c>
      <c r="AG226" s="48">
        <f t="shared" si="81"/>
        <v>10.280573998714928</v>
      </c>
      <c r="AH226" s="48">
        <f t="shared" si="82"/>
        <v>-2.9985007496251872</v>
      </c>
      <c r="AI226" s="48">
        <f t="shared" si="83"/>
        <v>0</v>
      </c>
      <c r="AJ226" s="48">
        <f t="shared" si="84"/>
        <v>0</v>
      </c>
      <c r="AK226" s="48">
        <f t="shared" si="85"/>
        <v>0</v>
      </c>
      <c r="AL226" s="48">
        <f t="shared" si="68"/>
        <v>0</v>
      </c>
      <c r="AM226" s="49">
        <f t="shared" si="86"/>
        <v>35.767830370529026</v>
      </c>
      <c r="AN226" s="49">
        <f t="shared" si="87"/>
        <v>14.135789248233028</v>
      </c>
      <c r="AO226" s="48">
        <f t="shared" si="88"/>
        <v>21.632041122295995</v>
      </c>
      <c r="AP226" s="48">
        <f t="shared" si="89"/>
        <v>18.633540372670808</v>
      </c>
    </row>
    <row r="227" spans="1:42" s="36" customFormat="1" x14ac:dyDescent="0.2">
      <c r="A227" s="37" t="s">
        <v>150</v>
      </c>
      <c r="B227" s="46">
        <v>12446</v>
      </c>
      <c r="C227" s="46">
        <v>6421</v>
      </c>
      <c r="D227" s="39">
        <v>58</v>
      </c>
      <c r="E227" s="39">
        <v>12</v>
      </c>
      <c r="F227" s="39">
        <v>129</v>
      </c>
      <c r="G227" s="39">
        <v>0</v>
      </c>
      <c r="H227" s="39">
        <f t="shared" si="69"/>
        <v>129</v>
      </c>
      <c r="I227" s="39">
        <v>115</v>
      </c>
      <c r="J227" s="39">
        <v>7</v>
      </c>
      <c r="K227" s="39">
        <v>35</v>
      </c>
      <c r="L227" s="39">
        <v>26</v>
      </c>
      <c r="M227" s="39">
        <f t="shared" si="70"/>
        <v>164</v>
      </c>
      <c r="N227" s="39">
        <v>81</v>
      </c>
      <c r="O227" s="39">
        <v>0</v>
      </c>
      <c r="P227" s="39">
        <v>0</v>
      </c>
      <c r="Q227" s="39">
        <v>0</v>
      </c>
      <c r="R227" s="39">
        <f t="shared" si="71"/>
        <v>48</v>
      </c>
      <c r="S227" s="34">
        <v>139</v>
      </c>
      <c r="T227" s="41">
        <v>200</v>
      </c>
      <c r="U227" s="39">
        <v>-61</v>
      </c>
      <c r="V227" s="39">
        <f t="shared" si="72"/>
        <v>-13</v>
      </c>
      <c r="W227" s="45">
        <v>12441</v>
      </c>
      <c r="X227" s="45">
        <v>6411</v>
      </c>
      <c r="Y227" s="48">
        <f t="shared" si="73"/>
        <v>4.6601317692431303</v>
      </c>
      <c r="Z227" s="48">
        <f t="shared" si="74"/>
        <v>0.96416519363650977</v>
      </c>
      <c r="AA227" s="48">
        <f t="shared" si="75"/>
        <v>20.689655172413794</v>
      </c>
      <c r="AB227" s="48">
        <f t="shared" si="76"/>
        <v>10.36477583159248</v>
      </c>
      <c r="AC227" s="48">
        <f t="shared" si="77"/>
        <v>10.36477583159248</v>
      </c>
      <c r="AD227" s="48">
        <f t="shared" si="78"/>
        <v>27.131782945736433</v>
      </c>
      <c r="AE227" s="48">
        <f t="shared" si="79"/>
        <v>20.155038759689923</v>
      </c>
      <c r="AF227" s="48">
        <f t="shared" si="80"/>
        <v>13.1769243130323</v>
      </c>
      <c r="AG227" s="48">
        <f t="shared" si="81"/>
        <v>6.5081150570464406</v>
      </c>
      <c r="AH227" s="48">
        <f t="shared" si="82"/>
        <v>3.8566607745460391</v>
      </c>
      <c r="AI227" s="48">
        <f t="shared" si="83"/>
        <v>0</v>
      </c>
      <c r="AJ227" s="48">
        <f t="shared" si="84"/>
        <v>0</v>
      </c>
      <c r="AK227" s="48">
        <f t="shared" si="85"/>
        <v>0</v>
      </c>
      <c r="AL227" s="48">
        <f t="shared" si="68"/>
        <v>0</v>
      </c>
      <c r="AM227" s="49">
        <f t="shared" si="86"/>
        <v>11.168246826289572</v>
      </c>
      <c r="AN227" s="49">
        <f t="shared" si="87"/>
        <v>16.069419893941827</v>
      </c>
      <c r="AO227" s="48">
        <f t="shared" si="88"/>
        <v>-4.901173067652258</v>
      </c>
      <c r="AP227" s="48">
        <f t="shared" si="89"/>
        <v>-1.0445122931062187</v>
      </c>
    </row>
    <row r="228" spans="1:42" s="36" customFormat="1" x14ac:dyDescent="0.2">
      <c r="A228" s="37" t="s">
        <v>215</v>
      </c>
      <c r="B228" s="46">
        <v>7463</v>
      </c>
      <c r="C228" s="46">
        <v>3884</v>
      </c>
      <c r="D228" s="39">
        <v>36</v>
      </c>
      <c r="E228" s="39">
        <v>17</v>
      </c>
      <c r="F228" s="39">
        <v>68</v>
      </c>
      <c r="G228" s="39">
        <v>0</v>
      </c>
      <c r="H228" s="39">
        <f t="shared" si="69"/>
        <v>68</v>
      </c>
      <c r="I228" s="39">
        <v>54</v>
      </c>
      <c r="J228" s="39">
        <v>5</v>
      </c>
      <c r="K228" s="39">
        <v>21</v>
      </c>
      <c r="L228" s="39">
        <v>15</v>
      </c>
      <c r="M228" s="39">
        <f t="shared" si="70"/>
        <v>89</v>
      </c>
      <c r="N228" s="39">
        <v>85</v>
      </c>
      <c r="O228" s="39">
        <v>0</v>
      </c>
      <c r="P228" s="39">
        <v>0</v>
      </c>
      <c r="Q228" s="39">
        <v>0</v>
      </c>
      <c r="R228" s="39">
        <f t="shared" si="71"/>
        <v>-17</v>
      </c>
      <c r="S228" s="34">
        <v>135</v>
      </c>
      <c r="T228" s="41">
        <v>84</v>
      </c>
      <c r="U228" s="39">
        <v>51</v>
      </c>
      <c r="V228" s="39">
        <f t="shared" si="72"/>
        <v>34</v>
      </c>
      <c r="W228" s="45">
        <v>7493</v>
      </c>
      <c r="X228" s="45">
        <v>3901</v>
      </c>
      <c r="Y228" s="48">
        <f t="shared" si="73"/>
        <v>4.8237974005091786</v>
      </c>
      <c r="Z228" s="48">
        <f t="shared" si="74"/>
        <v>2.2779043280182232</v>
      </c>
      <c r="AA228" s="48">
        <f t="shared" si="75"/>
        <v>47.222222222222221</v>
      </c>
      <c r="AB228" s="48">
        <f t="shared" si="76"/>
        <v>9.1116173120728927</v>
      </c>
      <c r="AC228" s="48">
        <f t="shared" si="77"/>
        <v>9.1116173120728927</v>
      </c>
      <c r="AD228" s="48">
        <f t="shared" si="78"/>
        <v>30.882352941176471</v>
      </c>
      <c r="AE228" s="48">
        <f t="shared" si="79"/>
        <v>22.058823529411764</v>
      </c>
      <c r="AF228" s="48">
        <f t="shared" si="80"/>
        <v>11.925499129036581</v>
      </c>
      <c r="AG228" s="48">
        <f t="shared" si="81"/>
        <v>11.389521640091116</v>
      </c>
      <c r="AH228" s="48">
        <f t="shared" si="82"/>
        <v>-2.2779043280182232</v>
      </c>
      <c r="AI228" s="48">
        <f t="shared" si="83"/>
        <v>0</v>
      </c>
      <c r="AJ228" s="48">
        <f t="shared" si="84"/>
        <v>0</v>
      </c>
      <c r="AK228" s="48">
        <f t="shared" si="85"/>
        <v>0</v>
      </c>
      <c r="AL228" s="48">
        <f t="shared" si="68"/>
        <v>0</v>
      </c>
      <c r="AM228" s="49">
        <f t="shared" si="86"/>
        <v>18.08924025190942</v>
      </c>
      <c r="AN228" s="49">
        <f t="shared" si="87"/>
        <v>11.255527267854751</v>
      </c>
      <c r="AO228" s="48">
        <f t="shared" si="88"/>
        <v>6.83371298405467</v>
      </c>
      <c r="AP228" s="48">
        <f t="shared" si="89"/>
        <v>4.5558086560364464</v>
      </c>
    </row>
    <row r="229" spans="1:42" s="36" customFormat="1" x14ac:dyDescent="0.2">
      <c r="A229" s="37" t="s">
        <v>216</v>
      </c>
      <c r="B229" s="46">
        <v>8063</v>
      </c>
      <c r="C229" s="46">
        <v>4233</v>
      </c>
      <c r="D229" s="39">
        <v>49</v>
      </c>
      <c r="E229" s="39">
        <v>29</v>
      </c>
      <c r="F229" s="39">
        <v>71</v>
      </c>
      <c r="G229" s="39">
        <v>1</v>
      </c>
      <c r="H229" s="39">
        <f t="shared" si="69"/>
        <v>72</v>
      </c>
      <c r="I229" s="39">
        <v>46</v>
      </c>
      <c r="J229" s="39">
        <v>4</v>
      </c>
      <c r="K229" s="39">
        <v>55</v>
      </c>
      <c r="L229" s="39">
        <v>39</v>
      </c>
      <c r="M229" s="39">
        <f t="shared" si="70"/>
        <v>127</v>
      </c>
      <c r="N229" s="39">
        <v>84</v>
      </c>
      <c r="O229" s="39">
        <v>1</v>
      </c>
      <c r="P229" s="39">
        <v>1</v>
      </c>
      <c r="Q229" s="39">
        <v>0</v>
      </c>
      <c r="R229" s="39">
        <f t="shared" si="71"/>
        <v>-13</v>
      </c>
      <c r="S229" s="34">
        <v>97</v>
      </c>
      <c r="T229" s="41">
        <v>92</v>
      </c>
      <c r="U229" s="39">
        <v>5</v>
      </c>
      <c r="V229" s="39">
        <f t="shared" si="72"/>
        <v>-8</v>
      </c>
      <c r="W229" s="45">
        <v>8050</v>
      </c>
      <c r="X229" s="45">
        <v>4242</v>
      </c>
      <c r="Y229" s="48">
        <f t="shared" si="73"/>
        <v>6.0771425027905241</v>
      </c>
      <c r="Z229" s="48">
        <f t="shared" si="74"/>
        <v>3.5966761751209226</v>
      </c>
      <c r="AA229" s="48">
        <f t="shared" si="75"/>
        <v>59.183673469387756</v>
      </c>
      <c r="AB229" s="48">
        <f t="shared" si="76"/>
        <v>8.9296787796105672</v>
      </c>
      <c r="AC229" s="48">
        <f t="shared" si="77"/>
        <v>8.8056554632270867</v>
      </c>
      <c r="AD229" s="48">
        <f t="shared" si="78"/>
        <v>76.388888888888886</v>
      </c>
      <c r="AE229" s="48">
        <f t="shared" si="79"/>
        <v>54.166666666666664</v>
      </c>
      <c r="AF229" s="48">
        <f t="shared" si="80"/>
        <v>15.750961180701971</v>
      </c>
      <c r="AG229" s="48">
        <f t="shared" si="81"/>
        <v>10.417958576212328</v>
      </c>
      <c r="AH229" s="48">
        <f t="shared" si="82"/>
        <v>-1.6123031129852412</v>
      </c>
      <c r="AI229" s="48">
        <f t="shared" si="83"/>
        <v>13.888888888888888</v>
      </c>
      <c r="AJ229" s="48">
        <f t="shared" si="84"/>
        <v>14.084507042253522</v>
      </c>
      <c r="AK229" s="48">
        <f t="shared" si="85"/>
        <v>14.084507042253522</v>
      </c>
      <c r="AL229" s="48">
        <f t="shared" si="68"/>
        <v>13.888888888888888</v>
      </c>
      <c r="AM229" s="49">
        <f t="shared" si="86"/>
        <v>12.03026168919757</v>
      </c>
      <c r="AN229" s="49">
        <f t="shared" si="87"/>
        <v>11.410145107280169</v>
      </c>
      <c r="AO229" s="48">
        <f t="shared" si="88"/>
        <v>0.62011658191740038</v>
      </c>
      <c r="AP229" s="48">
        <f t="shared" si="89"/>
        <v>-0.99218653106784072</v>
      </c>
    </row>
    <row r="230" spans="1:42" s="36" customFormat="1" x14ac:dyDescent="0.2">
      <c r="A230" s="37" t="s">
        <v>113</v>
      </c>
      <c r="B230" s="46">
        <v>24506</v>
      </c>
      <c r="C230" s="46">
        <v>12557</v>
      </c>
      <c r="D230" s="39">
        <v>110</v>
      </c>
      <c r="E230" s="39">
        <v>82</v>
      </c>
      <c r="F230" s="39">
        <v>200</v>
      </c>
      <c r="G230" s="39">
        <v>1</v>
      </c>
      <c r="H230" s="39">
        <f t="shared" si="69"/>
        <v>201</v>
      </c>
      <c r="I230" s="39">
        <v>159</v>
      </c>
      <c r="J230" s="39">
        <v>9</v>
      </c>
      <c r="K230" s="39">
        <v>123</v>
      </c>
      <c r="L230" s="39">
        <v>99</v>
      </c>
      <c r="M230" s="39">
        <f t="shared" si="70"/>
        <v>324</v>
      </c>
      <c r="N230" s="39">
        <v>162</v>
      </c>
      <c r="O230" s="39">
        <v>1</v>
      </c>
      <c r="P230" s="39">
        <v>1</v>
      </c>
      <c r="Q230" s="39">
        <v>0</v>
      </c>
      <c r="R230" s="39">
        <f t="shared" si="71"/>
        <v>38</v>
      </c>
      <c r="S230" s="34">
        <v>486</v>
      </c>
      <c r="T230" s="41">
        <v>486</v>
      </c>
      <c r="U230" s="39">
        <v>0</v>
      </c>
      <c r="V230" s="39">
        <f t="shared" si="72"/>
        <v>38</v>
      </c>
      <c r="W230" s="45">
        <v>24538</v>
      </c>
      <c r="X230" s="45">
        <v>12589</v>
      </c>
      <c r="Y230" s="48">
        <f t="shared" si="73"/>
        <v>4.4886966457194157</v>
      </c>
      <c r="Z230" s="48">
        <f t="shared" si="74"/>
        <v>3.3461193177181099</v>
      </c>
      <c r="AA230" s="48">
        <f t="shared" si="75"/>
        <v>74.545454545454547</v>
      </c>
      <c r="AB230" s="48">
        <f t="shared" si="76"/>
        <v>8.2020729617236601</v>
      </c>
      <c r="AC230" s="48">
        <f t="shared" si="77"/>
        <v>8.1612666285807549</v>
      </c>
      <c r="AD230" s="48">
        <f t="shared" si="78"/>
        <v>61.194029850746269</v>
      </c>
      <c r="AE230" s="48">
        <f t="shared" si="79"/>
        <v>49.253731343283583</v>
      </c>
      <c r="AF230" s="48">
        <f t="shared" si="80"/>
        <v>13.221251938300824</v>
      </c>
      <c r="AG230" s="48">
        <f t="shared" si="81"/>
        <v>6.6106259691504121</v>
      </c>
      <c r="AH230" s="48">
        <f t="shared" si="82"/>
        <v>1.5506406594303435</v>
      </c>
      <c r="AI230" s="48">
        <f t="shared" si="83"/>
        <v>4.9751243781094523</v>
      </c>
      <c r="AJ230" s="48">
        <f t="shared" si="84"/>
        <v>5</v>
      </c>
      <c r="AK230" s="48">
        <f t="shared" si="85"/>
        <v>5</v>
      </c>
      <c r="AL230" s="48">
        <f t="shared" si="68"/>
        <v>4.9751243781094523</v>
      </c>
      <c r="AM230" s="49">
        <f t="shared" si="86"/>
        <v>19.831877907451236</v>
      </c>
      <c r="AN230" s="49">
        <f t="shared" si="87"/>
        <v>19.831877907451236</v>
      </c>
      <c r="AO230" s="48">
        <f t="shared" si="88"/>
        <v>0</v>
      </c>
      <c r="AP230" s="48">
        <f t="shared" si="89"/>
        <v>1.5506406594303435</v>
      </c>
    </row>
    <row r="231" spans="1:42" s="36" customFormat="1" x14ac:dyDescent="0.2">
      <c r="A231" s="37" t="s">
        <v>217</v>
      </c>
      <c r="B231" s="46">
        <v>12248</v>
      </c>
      <c r="C231" s="46">
        <v>6367</v>
      </c>
      <c r="D231" s="39">
        <v>50</v>
      </c>
      <c r="E231" s="39">
        <v>40</v>
      </c>
      <c r="F231" s="39">
        <v>99</v>
      </c>
      <c r="G231" s="39">
        <v>0</v>
      </c>
      <c r="H231" s="39">
        <f t="shared" si="69"/>
        <v>99</v>
      </c>
      <c r="I231" s="39">
        <v>79</v>
      </c>
      <c r="J231" s="39">
        <v>7</v>
      </c>
      <c r="K231" s="39">
        <v>53</v>
      </c>
      <c r="L231" s="39">
        <v>40</v>
      </c>
      <c r="M231" s="39">
        <f t="shared" si="70"/>
        <v>152</v>
      </c>
      <c r="N231" s="39">
        <v>95</v>
      </c>
      <c r="O231" s="39">
        <v>0</v>
      </c>
      <c r="P231" s="39">
        <v>0</v>
      </c>
      <c r="Q231" s="39">
        <v>0</v>
      </c>
      <c r="R231" s="39">
        <f t="shared" si="71"/>
        <v>4</v>
      </c>
      <c r="S231" s="34">
        <v>349</v>
      </c>
      <c r="T231" s="41">
        <v>286</v>
      </c>
      <c r="U231" s="39">
        <v>63</v>
      </c>
      <c r="V231" s="39">
        <f t="shared" si="72"/>
        <v>67</v>
      </c>
      <c r="W231" s="45">
        <v>12212</v>
      </c>
      <c r="X231" s="45">
        <v>6354</v>
      </c>
      <c r="Y231" s="48">
        <f t="shared" si="73"/>
        <v>4.0822991508817772</v>
      </c>
      <c r="Z231" s="48">
        <f t="shared" si="74"/>
        <v>3.2658393207054215</v>
      </c>
      <c r="AA231" s="48">
        <f t="shared" si="75"/>
        <v>80</v>
      </c>
      <c r="AB231" s="48">
        <f t="shared" si="76"/>
        <v>8.0829523187459174</v>
      </c>
      <c r="AC231" s="48">
        <f t="shared" si="77"/>
        <v>8.0829523187459174</v>
      </c>
      <c r="AD231" s="48">
        <f t="shared" si="78"/>
        <v>53.535353535353536</v>
      </c>
      <c r="AE231" s="48">
        <f t="shared" si="79"/>
        <v>40.404040404040401</v>
      </c>
      <c r="AF231" s="48">
        <f t="shared" si="80"/>
        <v>12.4101894186806</v>
      </c>
      <c r="AG231" s="48">
        <f t="shared" si="81"/>
        <v>7.7563683866753754</v>
      </c>
      <c r="AH231" s="48">
        <f t="shared" si="82"/>
        <v>0.32658393207054215</v>
      </c>
      <c r="AI231" s="48">
        <f t="shared" si="83"/>
        <v>0</v>
      </c>
      <c r="AJ231" s="48">
        <f t="shared" si="84"/>
        <v>0</v>
      </c>
      <c r="AK231" s="48">
        <f t="shared" si="85"/>
        <v>0</v>
      </c>
      <c r="AL231" s="48">
        <f t="shared" si="68"/>
        <v>0</v>
      </c>
      <c r="AM231" s="49">
        <f t="shared" si="86"/>
        <v>28.4944480731548</v>
      </c>
      <c r="AN231" s="49">
        <f t="shared" si="87"/>
        <v>23.350751143043762</v>
      </c>
      <c r="AO231" s="48">
        <f t="shared" si="88"/>
        <v>5.1436969301110382</v>
      </c>
      <c r="AP231" s="48">
        <f t="shared" si="89"/>
        <v>5.4702808621815802</v>
      </c>
    </row>
    <row r="232" spans="1:42" s="36" customFormat="1" x14ac:dyDescent="0.2">
      <c r="A232" s="37" t="s">
        <v>218</v>
      </c>
      <c r="B232" s="46">
        <v>5011</v>
      </c>
      <c r="C232" s="46">
        <v>2513</v>
      </c>
      <c r="D232" s="39">
        <v>21</v>
      </c>
      <c r="E232" s="39">
        <v>12</v>
      </c>
      <c r="F232" s="39">
        <v>43</v>
      </c>
      <c r="G232" s="39">
        <v>1</v>
      </c>
      <c r="H232" s="39">
        <f>SUM(F232:G232)</f>
        <v>44</v>
      </c>
      <c r="I232" s="39">
        <v>34</v>
      </c>
      <c r="J232" s="39">
        <v>1</v>
      </c>
      <c r="K232" s="39">
        <v>23</v>
      </c>
      <c r="L232" s="39">
        <v>20</v>
      </c>
      <c r="M232" s="39">
        <f>F232+G232+K232</f>
        <v>67</v>
      </c>
      <c r="N232" s="39">
        <v>62</v>
      </c>
      <c r="O232" s="39">
        <v>0</v>
      </c>
      <c r="P232" s="39">
        <v>0</v>
      </c>
      <c r="Q232" s="39">
        <v>0</v>
      </c>
      <c r="R232" s="39">
        <f>F232-N232</f>
        <v>-19</v>
      </c>
      <c r="S232" s="34">
        <v>83</v>
      </c>
      <c r="T232" s="41">
        <v>84</v>
      </c>
      <c r="U232" s="39">
        <v>-1</v>
      </c>
      <c r="V232" s="39">
        <f>R232+U232</f>
        <v>-20</v>
      </c>
      <c r="W232" s="45">
        <v>5000</v>
      </c>
      <c r="X232" s="45">
        <v>2511</v>
      </c>
      <c r="Y232" s="48">
        <f>D232/B232*1000</f>
        <v>4.1907802833765713</v>
      </c>
      <c r="Z232" s="48">
        <f>E232/B232*1000</f>
        <v>2.3947315905008981</v>
      </c>
      <c r="AA232" s="48">
        <f>E232/D232*100</f>
        <v>57.142857142857139</v>
      </c>
      <c r="AB232" s="48">
        <f>H232/B232*1000</f>
        <v>8.7806824985032925</v>
      </c>
      <c r="AC232" s="48">
        <f>F232/B232*1000</f>
        <v>8.5811215326282184</v>
      </c>
      <c r="AD232" s="48">
        <f>K232/H232*100</f>
        <v>52.272727272727273</v>
      </c>
      <c r="AE232" s="48">
        <f>L232/H232*100</f>
        <v>45.454545454545453</v>
      </c>
      <c r="AF232" s="48">
        <f>M232/B232*1000</f>
        <v>13.370584713630015</v>
      </c>
      <c r="AG232" s="48">
        <f>N232/B232*1000</f>
        <v>12.372779884254641</v>
      </c>
      <c r="AH232" s="48">
        <f>R232/B232*1000</f>
        <v>-3.7916583516264217</v>
      </c>
      <c r="AI232" s="48">
        <f>G232/H232*1000</f>
        <v>22.727272727272727</v>
      </c>
      <c r="AJ232" s="48">
        <f>O232/F232*1000</f>
        <v>0</v>
      </c>
      <c r="AK232" s="48">
        <f>P232/F232*1000</f>
        <v>0</v>
      </c>
      <c r="AL232" s="48">
        <f t="shared" si="68"/>
        <v>22.727272727272727</v>
      </c>
      <c r="AM232" s="49">
        <f>S232/B232*1000</f>
        <v>16.563560167631213</v>
      </c>
      <c r="AN232" s="49">
        <f>T232/B232*1000</f>
        <v>16.763121133506285</v>
      </c>
      <c r="AO232" s="48">
        <f>U232/B232*1000</f>
        <v>-0.19956096587507485</v>
      </c>
      <c r="AP232" s="48">
        <f>V232/B232*1000</f>
        <v>-3.9912193175014963</v>
      </c>
    </row>
    <row r="233" spans="1:42" s="36" customFormat="1" x14ac:dyDescent="0.2">
      <c r="A233" s="37" t="s">
        <v>219</v>
      </c>
      <c r="B233" s="46">
        <v>11607</v>
      </c>
      <c r="C233" s="46">
        <v>6025</v>
      </c>
      <c r="D233" s="39">
        <v>47</v>
      </c>
      <c r="E233" s="39">
        <v>49</v>
      </c>
      <c r="F233" s="39">
        <v>93</v>
      </c>
      <c r="G233" s="39">
        <v>0</v>
      </c>
      <c r="H233" s="39">
        <f t="shared" si="69"/>
        <v>93</v>
      </c>
      <c r="I233" s="39">
        <v>62</v>
      </c>
      <c r="J233" s="39">
        <v>5</v>
      </c>
      <c r="K233" s="39">
        <v>78</v>
      </c>
      <c r="L233" s="39">
        <v>68</v>
      </c>
      <c r="M233" s="39">
        <f t="shared" si="70"/>
        <v>171</v>
      </c>
      <c r="N233" s="39">
        <v>84</v>
      </c>
      <c r="O233" s="39">
        <v>0</v>
      </c>
      <c r="P233" s="39">
        <v>0</v>
      </c>
      <c r="Q233" s="39">
        <v>0</v>
      </c>
      <c r="R233" s="39">
        <f t="shared" si="71"/>
        <v>9</v>
      </c>
      <c r="S233" s="34">
        <v>154</v>
      </c>
      <c r="T233" s="41">
        <v>280</v>
      </c>
      <c r="U233" s="39">
        <v>-126</v>
      </c>
      <c r="V233" s="39">
        <f t="shared" si="72"/>
        <v>-117</v>
      </c>
      <c r="W233" s="45">
        <v>11543</v>
      </c>
      <c r="X233" s="45">
        <v>6000</v>
      </c>
      <c r="Y233" s="48">
        <f t="shared" si="73"/>
        <v>4.0492806065305418</v>
      </c>
      <c r="Z233" s="48">
        <f t="shared" si="74"/>
        <v>4.2215904195743947</v>
      </c>
      <c r="AA233" s="48">
        <f t="shared" si="75"/>
        <v>104.25531914893618</v>
      </c>
      <c r="AB233" s="48">
        <f t="shared" si="76"/>
        <v>8.0124063065391571</v>
      </c>
      <c r="AC233" s="48">
        <f t="shared" si="77"/>
        <v>8.0124063065391571</v>
      </c>
      <c r="AD233" s="48">
        <f t="shared" si="78"/>
        <v>83.870967741935488</v>
      </c>
      <c r="AE233" s="48">
        <f t="shared" si="79"/>
        <v>73.118279569892479</v>
      </c>
      <c r="AF233" s="48">
        <f t="shared" si="80"/>
        <v>14.732489015249417</v>
      </c>
      <c r="AG233" s="48">
        <f t="shared" si="81"/>
        <v>7.2370121478418197</v>
      </c>
      <c r="AH233" s="48">
        <f t="shared" si="82"/>
        <v>0.77539415869733785</v>
      </c>
      <c r="AI233" s="48">
        <f t="shared" si="83"/>
        <v>0</v>
      </c>
      <c r="AJ233" s="48">
        <f t="shared" si="84"/>
        <v>0</v>
      </c>
      <c r="AK233" s="48">
        <f t="shared" si="85"/>
        <v>0</v>
      </c>
      <c r="AL233" s="48">
        <f t="shared" si="68"/>
        <v>0</v>
      </c>
      <c r="AM233" s="49">
        <f t="shared" si="86"/>
        <v>13.267855604376669</v>
      </c>
      <c r="AN233" s="49">
        <f t="shared" si="87"/>
        <v>24.1233738261394</v>
      </c>
      <c r="AO233" s="48">
        <f t="shared" si="88"/>
        <v>-10.855518221762729</v>
      </c>
      <c r="AP233" s="48">
        <f t="shared" si="89"/>
        <v>-10.080124063065391</v>
      </c>
    </row>
    <row r="234" spans="1:42" s="36" customFormat="1" x14ac:dyDescent="0.2">
      <c r="A234" s="37" t="s">
        <v>220</v>
      </c>
      <c r="B234" s="46">
        <v>10465</v>
      </c>
      <c r="C234" s="46">
        <v>5370</v>
      </c>
      <c r="D234" s="39">
        <v>38</v>
      </c>
      <c r="E234" s="39">
        <v>19</v>
      </c>
      <c r="F234" s="39">
        <v>77</v>
      </c>
      <c r="G234" s="39">
        <v>0</v>
      </c>
      <c r="H234" s="39">
        <f t="shared" si="69"/>
        <v>77</v>
      </c>
      <c r="I234" s="39">
        <v>60</v>
      </c>
      <c r="J234" s="39">
        <v>4</v>
      </c>
      <c r="K234" s="39">
        <v>38</v>
      </c>
      <c r="L234" s="39">
        <v>34</v>
      </c>
      <c r="M234" s="39">
        <f t="shared" si="70"/>
        <v>115</v>
      </c>
      <c r="N234" s="39">
        <v>106</v>
      </c>
      <c r="O234" s="39">
        <v>1</v>
      </c>
      <c r="P234" s="39">
        <v>1</v>
      </c>
      <c r="Q234" s="39">
        <v>1</v>
      </c>
      <c r="R234" s="39">
        <f t="shared" si="71"/>
        <v>-29</v>
      </c>
      <c r="S234" s="34">
        <v>162</v>
      </c>
      <c r="T234" s="41">
        <v>201</v>
      </c>
      <c r="U234" s="39">
        <v>-39</v>
      </c>
      <c r="V234" s="39">
        <f t="shared" si="72"/>
        <v>-68</v>
      </c>
      <c r="W234" s="45">
        <v>10435</v>
      </c>
      <c r="X234" s="45">
        <v>5351</v>
      </c>
      <c r="Y234" s="48">
        <f t="shared" si="73"/>
        <v>3.6311514572384138</v>
      </c>
      <c r="Z234" s="48">
        <f t="shared" si="74"/>
        <v>1.8155757286192069</v>
      </c>
      <c r="AA234" s="48">
        <f t="shared" si="75"/>
        <v>50</v>
      </c>
      <c r="AB234" s="48">
        <f t="shared" si="76"/>
        <v>7.3578595317725748</v>
      </c>
      <c r="AC234" s="48">
        <f t="shared" si="77"/>
        <v>7.3578595317725748</v>
      </c>
      <c r="AD234" s="48">
        <f t="shared" si="78"/>
        <v>49.350649350649348</v>
      </c>
      <c r="AE234" s="48">
        <f t="shared" si="79"/>
        <v>44.155844155844157</v>
      </c>
      <c r="AF234" s="48">
        <f t="shared" si="80"/>
        <v>10.989010989010989</v>
      </c>
      <c r="AG234" s="48">
        <f t="shared" si="81"/>
        <v>10.129001433349259</v>
      </c>
      <c r="AH234" s="48">
        <f t="shared" si="82"/>
        <v>-2.7711419015766845</v>
      </c>
      <c r="AI234" s="48">
        <f t="shared" si="83"/>
        <v>0</v>
      </c>
      <c r="AJ234" s="48">
        <f t="shared" si="84"/>
        <v>12.987012987012989</v>
      </c>
      <c r="AK234" s="48">
        <f t="shared" si="85"/>
        <v>12.987012987012989</v>
      </c>
      <c r="AL234" s="48">
        <f t="shared" ref="AL234:AL260" si="90">(G234+Q234)/(F234+G234)*1000</f>
        <v>12.987012987012989</v>
      </c>
      <c r="AM234" s="49">
        <f t="shared" si="86"/>
        <v>15.480172001911134</v>
      </c>
      <c r="AN234" s="49">
        <f t="shared" si="87"/>
        <v>19.206880076445294</v>
      </c>
      <c r="AO234" s="48">
        <f t="shared" si="88"/>
        <v>-3.7267080745341614</v>
      </c>
      <c r="AP234" s="48">
        <f t="shared" si="89"/>
        <v>-6.4978499761108459</v>
      </c>
    </row>
    <row r="235" spans="1:42" s="36" customFormat="1" x14ac:dyDescent="0.2">
      <c r="A235" s="37" t="s">
        <v>221</v>
      </c>
      <c r="B235" s="46">
        <v>4177</v>
      </c>
      <c r="C235" s="46">
        <v>2170</v>
      </c>
      <c r="D235" s="39">
        <v>12</v>
      </c>
      <c r="E235" s="39">
        <v>12</v>
      </c>
      <c r="F235" s="39">
        <v>44</v>
      </c>
      <c r="G235" s="39">
        <v>0</v>
      </c>
      <c r="H235" s="39">
        <f t="shared" si="69"/>
        <v>44</v>
      </c>
      <c r="I235" s="39">
        <v>31</v>
      </c>
      <c r="J235" s="39">
        <v>2</v>
      </c>
      <c r="K235" s="39">
        <v>25</v>
      </c>
      <c r="L235" s="39">
        <v>20</v>
      </c>
      <c r="M235" s="39">
        <f t="shared" si="70"/>
        <v>69</v>
      </c>
      <c r="N235" s="39">
        <v>79</v>
      </c>
      <c r="O235" s="39">
        <v>0</v>
      </c>
      <c r="P235" s="39">
        <v>0</v>
      </c>
      <c r="Q235" s="39">
        <v>0</v>
      </c>
      <c r="R235" s="39">
        <f t="shared" si="71"/>
        <v>-35</v>
      </c>
      <c r="S235" s="34">
        <v>52</v>
      </c>
      <c r="T235" s="41">
        <v>48</v>
      </c>
      <c r="U235" s="39">
        <v>4</v>
      </c>
      <c r="V235" s="39">
        <f t="shared" si="72"/>
        <v>-31</v>
      </c>
      <c r="W235" s="45">
        <v>4167</v>
      </c>
      <c r="X235" s="45">
        <v>2170</v>
      </c>
      <c r="Y235" s="48">
        <f t="shared" si="73"/>
        <v>2.8728752693320567</v>
      </c>
      <c r="Z235" s="48">
        <f t="shared" si="74"/>
        <v>2.8728752693320567</v>
      </c>
      <c r="AA235" s="48">
        <f t="shared" si="75"/>
        <v>100</v>
      </c>
      <c r="AB235" s="48">
        <f t="shared" si="76"/>
        <v>10.533875987550875</v>
      </c>
      <c r="AC235" s="48">
        <f t="shared" si="77"/>
        <v>10.533875987550875</v>
      </c>
      <c r="AD235" s="48">
        <f t="shared" si="78"/>
        <v>56.81818181818182</v>
      </c>
      <c r="AE235" s="48">
        <f t="shared" si="79"/>
        <v>45.454545454545453</v>
      </c>
      <c r="AF235" s="48">
        <f t="shared" si="80"/>
        <v>16.519032798659325</v>
      </c>
      <c r="AG235" s="48">
        <f t="shared" si="81"/>
        <v>18.913095523102704</v>
      </c>
      <c r="AH235" s="48">
        <f t="shared" si="82"/>
        <v>-8.3792195355518331</v>
      </c>
      <c r="AI235" s="48">
        <f t="shared" si="83"/>
        <v>0</v>
      </c>
      <c r="AJ235" s="48">
        <f t="shared" si="84"/>
        <v>0</v>
      </c>
      <c r="AK235" s="48">
        <f t="shared" si="85"/>
        <v>0</v>
      </c>
      <c r="AL235" s="48">
        <f t="shared" si="90"/>
        <v>0</v>
      </c>
      <c r="AM235" s="49">
        <f t="shared" si="86"/>
        <v>12.449126167105579</v>
      </c>
      <c r="AN235" s="49">
        <f t="shared" si="87"/>
        <v>11.491501077328227</v>
      </c>
      <c r="AO235" s="48">
        <f t="shared" si="88"/>
        <v>0.95762508977735217</v>
      </c>
      <c r="AP235" s="48">
        <f t="shared" si="89"/>
        <v>-7.4215944457744794</v>
      </c>
    </row>
    <row r="236" spans="1:42" s="36" customFormat="1" x14ac:dyDescent="0.2">
      <c r="A236" s="37" t="s">
        <v>222</v>
      </c>
      <c r="B236" s="46">
        <v>4282</v>
      </c>
      <c r="C236" s="46">
        <v>2191</v>
      </c>
      <c r="D236" s="39">
        <v>23</v>
      </c>
      <c r="E236" s="39">
        <v>18</v>
      </c>
      <c r="F236" s="39">
        <v>28</v>
      </c>
      <c r="G236" s="39">
        <v>0</v>
      </c>
      <c r="H236" s="39">
        <f t="shared" ref="H236:H260" si="91">SUM(F236:G236)</f>
        <v>28</v>
      </c>
      <c r="I236" s="39">
        <v>21</v>
      </c>
      <c r="J236" s="39">
        <v>0</v>
      </c>
      <c r="K236" s="39">
        <v>8</v>
      </c>
      <c r="L236" s="39">
        <v>6</v>
      </c>
      <c r="M236" s="39">
        <f t="shared" si="70"/>
        <v>36</v>
      </c>
      <c r="N236" s="39">
        <v>30</v>
      </c>
      <c r="O236" s="39">
        <v>1</v>
      </c>
      <c r="P236" s="39">
        <v>0</v>
      </c>
      <c r="Q236" s="39">
        <v>0</v>
      </c>
      <c r="R236" s="39">
        <f t="shared" si="71"/>
        <v>-2</v>
      </c>
      <c r="S236" s="34">
        <v>64</v>
      </c>
      <c r="T236" s="41">
        <v>98</v>
      </c>
      <c r="U236" s="39">
        <v>-34</v>
      </c>
      <c r="V236" s="39">
        <f t="shared" si="72"/>
        <v>-36</v>
      </c>
      <c r="W236" s="45">
        <v>4245</v>
      </c>
      <c r="X236" s="45">
        <v>2172</v>
      </c>
      <c r="Y236" s="48">
        <f t="shared" si="73"/>
        <v>5.3713218122372721</v>
      </c>
      <c r="Z236" s="48">
        <f t="shared" si="74"/>
        <v>4.203643157403083</v>
      </c>
      <c r="AA236" s="48">
        <f t="shared" si="75"/>
        <v>78.260869565217391</v>
      </c>
      <c r="AB236" s="48">
        <f t="shared" si="76"/>
        <v>6.5390004670714621</v>
      </c>
      <c r="AC236" s="48">
        <f t="shared" si="77"/>
        <v>6.5390004670714621</v>
      </c>
      <c r="AD236" s="48">
        <f t="shared" si="78"/>
        <v>28.571428571428569</v>
      </c>
      <c r="AE236" s="48">
        <f t="shared" si="79"/>
        <v>21.428571428571427</v>
      </c>
      <c r="AF236" s="48">
        <f t="shared" si="80"/>
        <v>8.4072863148061661</v>
      </c>
      <c r="AG236" s="48">
        <f t="shared" si="81"/>
        <v>7.0060719290051372</v>
      </c>
      <c r="AH236" s="48">
        <f t="shared" si="82"/>
        <v>-0.46707146193367582</v>
      </c>
      <c r="AI236" s="48">
        <f t="shared" si="83"/>
        <v>0</v>
      </c>
      <c r="AJ236" s="48">
        <f t="shared" si="84"/>
        <v>35.714285714285715</v>
      </c>
      <c r="AK236" s="48">
        <f t="shared" si="85"/>
        <v>0</v>
      </c>
      <c r="AL236" s="48">
        <f t="shared" si="90"/>
        <v>0</v>
      </c>
      <c r="AM236" s="49">
        <f t="shared" si="86"/>
        <v>14.946286781877626</v>
      </c>
      <c r="AN236" s="49">
        <f t="shared" si="87"/>
        <v>22.886501634750118</v>
      </c>
      <c r="AO236" s="48">
        <f t="shared" si="88"/>
        <v>-7.9402148528724892</v>
      </c>
      <c r="AP236" s="48">
        <f t="shared" si="89"/>
        <v>-8.4072863148061661</v>
      </c>
    </row>
    <row r="237" spans="1:42" s="36" customFormat="1" x14ac:dyDescent="0.2">
      <c r="A237" s="37" t="s">
        <v>114</v>
      </c>
      <c r="B237" s="46">
        <v>28936</v>
      </c>
      <c r="C237" s="46">
        <v>14966</v>
      </c>
      <c r="D237" s="39">
        <v>165</v>
      </c>
      <c r="E237" s="39">
        <v>80</v>
      </c>
      <c r="F237" s="39">
        <v>245</v>
      </c>
      <c r="G237" s="39">
        <v>2</v>
      </c>
      <c r="H237" s="39">
        <f t="shared" si="91"/>
        <v>247</v>
      </c>
      <c r="I237" s="39">
        <v>199</v>
      </c>
      <c r="J237" s="39">
        <v>9</v>
      </c>
      <c r="K237" s="39">
        <v>127</v>
      </c>
      <c r="L237" s="39">
        <v>103</v>
      </c>
      <c r="M237" s="39">
        <f t="shared" si="70"/>
        <v>374</v>
      </c>
      <c r="N237" s="39">
        <v>226</v>
      </c>
      <c r="O237" s="39">
        <v>1</v>
      </c>
      <c r="P237" s="39">
        <v>1</v>
      </c>
      <c r="Q237" s="39">
        <v>1</v>
      </c>
      <c r="R237" s="39">
        <f t="shared" si="71"/>
        <v>19</v>
      </c>
      <c r="S237" s="34">
        <v>479</v>
      </c>
      <c r="T237" s="41">
        <v>448</v>
      </c>
      <c r="U237" s="39">
        <v>31</v>
      </c>
      <c r="V237" s="39">
        <f t="shared" si="72"/>
        <v>50</v>
      </c>
      <c r="W237" s="45">
        <v>28917</v>
      </c>
      <c r="X237" s="45">
        <v>14946</v>
      </c>
      <c r="Y237" s="48">
        <f t="shared" si="73"/>
        <v>5.7022394249377939</v>
      </c>
      <c r="Z237" s="48">
        <f t="shared" si="74"/>
        <v>2.7647221454243849</v>
      </c>
      <c r="AA237" s="48">
        <f t="shared" si="75"/>
        <v>48.484848484848484</v>
      </c>
      <c r="AB237" s="48">
        <f t="shared" si="76"/>
        <v>8.5360796239977876</v>
      </c>
      <c r="AC237" s="48">
        <f t="shared" si="77"/>
        <v>8.4669615703621783</v>
      </c>
      <c r="AD237" s="48">
        <f t="shared" si="78"/>
        <v>51.417004048582996</v>
      </c>
      <c r="AE237" s="48">
        <f t="shared" si="79"/>
        <v>41.700404858299592</v>
      </c>
      <c r="AF237" s="48">
        <f t="shared" si="80"/>
        <v>12.925076029859</v>
      </c>
      <c r="AG237" s="48">
        <f t="shared" si="81"/>
        <v>7.8103400608238873</v>
      </c>
      <c r="AH237" s="48">
        <f t="shared" si="82"/>
        <v>0.65662150953829135</v>
      </c>
      <c r="AI237" s="48">
        <f t="shared" si="83"/>
        <v>8.097165991902834</v>
      </c>
      <c r="AJ237" s="48">
        <f t="shared" si="84"/>
        <v>4.0816326530612246</v>
      </c>
      <c r="AK237" s="48">
        <f t="shared" si="85"/>
        <v>4.0816326530612246</v>
      </c>
      <c r="AL237" s="48">
        <f t="shared" si="90"/>
        <v>12.145748987854251</v>
      </c>
      <c r="AM237" s="49">
        <f t="shared" si="86"/>
        <v>16.553773845728504</v>
      </c>
      <c r="AN237" s="49">
        <f t="shared" si="87"/>
        <v>15.482444014376556</v>
      </c>
      <c r="AO237" s="48">
        <f t="shared" si="88"/>
        <v>1.071329831351949</v>
      </c>
      <c r="AP237" s="48">
        <f t="shared" si="89"/>
        <v>1.7279513408902405</v>
      </c>
    </row>
    <row r="238" spans="1:42" s="36" customFormat="1" x14ac:dyDescent="0.2">
      <c r="A238" s="37" t="s">
        <v>223</v>
      </c>
      <c r="B238" s="46">
        <v>8089</v>
      </c>
      <c r="C238" s="46">
        <v>4242</v>
      </c>
      <c r="D238" s="39">
        <v>41</v>
      </c>
      <c r="E238" s="39">
        <v>10</v>
      </c>
      <c r="F238" s="39">
        <v>71</v>
      </c>
      <c r="G238" s="39">
        <v>0</v>
      </c>
      <c r="H238" s="39">
        <f t="shared" si="91"/>
        <v>71</v>
      </c>
      <c r="I238" s="39">
        <v>48</v>
      </c>
      <c r="J238" s="39">
        <v>7</v>
      </c>
      <c r="K238" s="39">
        <v>52</v>
      </c>
      <c r="L238" s="39">
        <v>42</v>
      </c>
      <c r="M238" s="39">
        <f t="shared" si="70"/>
        <v>123</v>
      </c>
      <c r="N238" s="39">
        <v>91</v>
      </c>
      <c r="O238" s="39">
        <v>1</v>
      </c>
      <c r="P238" s="39">
        <v>1</v>
      </c>
      <c r="Q238" s="39">
        <v>1</v>
      </c>
      <c r="R238" s="39">
        <f t="shared" si="71"/>
        <v>-20</v>
      </c>
      <c r="S238" s="34">
        <v>110</v>
      </c>
      <c r="T238" s="41">
        <v>158</v>
      </c>
      <c r="U238" s="39">
        <v>-48</v>
      </c>
      <c r="V238" s="39">
        <f t="shared" si="72"/>
        <v>-68</v>
      </c>
      <c r="W238" s="45">
        <v>8056</v>
      </c>
      <c r="X238" s="45">
        <v>4231</v>
      </c>
      <c r="Y238" s="48">
        <f t="shared" si="73"/>
        <v>5.068611694894301</v>
      </c>
      <c r="Z238" s="48">
        <f t="shared" si="74"/>
        <v>1.2362467548522684</v>
      </c>
      <c r="AA238" s="48">
        <f t="shared" si="75"/>
        <v>24.390243902439025</v>
      </c>
      <c r="AB238" s="48">
        <f t="shared" si="76"/>
        <v>8.7773519594511065</v>
      </c>
      <c r="AC238" s="48">
        <f t="shared" si="77"/>
        <v>8.7773519594511065</v>
      </c>
      <c r="AD238" s="48">
        <f t="shared" si="78"/>
        <v>73.239436619718319</v>
      </c>
      <c r="AE238" s="48">
        <f t="shared" si="79"/>
        <v>59.154929577464785</v>
      </c>
      <c r="AF238" s="48">
        <f t="shared" si="80"/>
        <v>15.205835084682903</v>
      </c>
      <c r="AG238" s="48">
        <f t="shared" si="81"/>
        <v>11.249845469155643</v>
      </c>
      <c r="AH238" s="48">
        <f t="shared" si="82"/>
        <v>-2.4724935097045369</v>
      </c>
      <c r="AI238" s="48">
        <f t="shared" si="83"/>
        <v>0</v>
      </c>
      <c r="AJ238" s="48">
        <f t="shared" si="84"/>
        <v>14.084507042253522</v>
      </c>
      <c r="AK238" s="48">
        <f t="shared" si="85"/>
        <v>14.084507042253522</v>
      </c>
      <c r="AL238" s="48">
        <f t="shared" si="90"/>
        <v>14.084507042253522</v>
      </c>
      <c r="AM238" s="49">
        <f t="shared" si="86"/>
        <v>13.598714303374953</v>
      </c>
      <c r="AN238" s="49">
        <f t="shared" si="87"/>
        <v>19.532698726665842</v>
      </c>
      <c r="AO238" s="48">
        <f t="shared" si="88"/>
        <v>-5.9339844232908892</v>
      </c>
      <c r="AP238" s="48">
        <f t="shared" si="89"/>
        <v>-8.4064779329954256</v>
      </c>
    </row>
    <row r="239" spans="1:42" s="36" customFormat="1" x14ac:dyDescent="0.2">
      <c r="A239" s="37" t="s">
        <v>162</v>
      </c>
      <c r="B239" s="46">
        <v>22446</v>
      </c>
      <c r="C239" s="46">
        <v>11589</v>
      </c>
      <c r="D239" s="39">
        <v>92</v>
      </c>
      <c r="E239" s="39">
        <v>56</v>
      </c>
      <c r="F239" s="39">
        <v>304</v>
      </c>
      <c r="G239" s="39">
        <v>5</v>
      </c>
      <c r="H239" s="39">
        <f t="shared" si="91"/>
        <v>309</v>
      </c>
      <c r="I239" s="39">
        <v>208</v>
      </c>
      <c r="J239" s="39">
        <v>39</v>
      </c>
      <c r="K239" s="39">
        <v>130</v>
      </c>
      <c r="L239" s="39">
        <v>89</v>
      </c>
      <c r="M239" s="39">
        <f t="shared" si="70"/>
        <v>439</v>
      </c>
      <c r="N239" s="39">
        <v>178</v>
      </c>
      <c r="O239" s="39">
        <v>8</v>
      </c>
      <c r="P239" s="39">
        <v>1</v>
      </c>
      <c r="Q239" s="39">
        <v>1</v>
      </c>
      <c r="R239" s="39">
        <f t="shared" si="71"/>
        <v>126</v>
      </c>
      <c r="S239" s="34">
        <v>363</v>
      </c>
      <c r="T239" s="41">
        <v>399</v>
      </c>
      <c r="U239" s="39">
        <v>-36</v>
      </c>
      <c r="V239" s="39">
        <f t="shared" si="72"/>
        <v>90</v>
      </c>
      <c r="W239" s="45">
        <v>22498</v>
      </c>
      <c r="X239" s="45">
        <v>11607</v>
      </c>
      <c r="Y239" s="48">
        <f t="shared" si="73"/>
        <v>4.0987258308830086</v>
      </c>
      <c r="Z239" s="48">
        <f t="shared" si="74"/>
        <v>2.4948765927113961</v>
      </c>
      <c r="AA239" s="48">
        <f t="shared" si="75"/>
        <v>60.869565217391312</v>
      </c>
      <c r="AB239" s="48">
        <f t="shared" si="76"/>
        <v>13.766372627639669</v>
      </c>
      <c r="AC239" s="48">
        <f t="shared" si="77"/>
        <v>13.543615789004722</v>
      </c>
      <c r="AD239" s="48">
        <f t="shared" si="78"/>
        <v>42.071197411003233</v>
      </c>
      <c r="AE239" s="48">
        <f t="shared" si="79"/>
        <v>28.802588996763756</v>
      </c>
      <c r="AF239" s="48">
        <f t="shared" si="80"/>
        <v>19.558050432148267</v>
      </c>
      <c r="AG239" s="48">
        <f t="shared" si="81"/>
        <v>7.9301434554040817</v>
      </c>
      <c r="AH239" s="48">
        <f t="shared" si="82"/>
        <v>5.6134723336006411</v>
      </c>
      <c r="AI239" s="48">
        <f t="shared" si="83"/>
        <v>16.181229773462782</v>
      </c>
      <c r="AJ239" s="48">
        <f t="shared" si="84"/>
        <v>26.315789473684209</v>
      </c>
      <c r="AK239" s="48">
        <f t="shared" si="85"/>
        <v>3.2894736842105261</v>
      </c>
      <c r="AL239" s="48">
        <f t="shared" si="90"/>
        <v>19.417475728155338</v>
      </c>
      <c r="AM239" s="49">
        <f t="shared" si="86"/>
        <v>16.172146484897088</v>
      </c>
      <c r="AN239" s="49">
        <f t="shared" si="87"/>
        <v>17.775995723068696</v>
      </c>
      <c r="AO239" s="48">
        <f t="shared" si="88"/>
        <v>-1.6038492381716118</v>
      </c>
      <c r="AP239" s="48">
        <f t="shared" si="89"/>
        <v>4.0096230954290295</v>
      </c>
    </row>
    <row r="240" spans="1:42" s="36" customFormat="1" x14ac:dyDescent="0.2">
      <c r="A240" s="37" t="s">
        <v>224</v>
      </c>
      <c r="B240" s="46">
        <v>4384</v>
      </c>
      <c r="C240" s="46">
        <v>2362</v>
      </c>
      <c r="D240" s="39">
        <v>9</v>
      </c>
      <c r="E240" s="39">
        <v>10</v>
      </c>
      <c r="F240" s="39">
        <v>29</v>
      </c>
      <c r="G240" s="39">
        <v>0</v>
      </c>
      <c r="H240" s="39">
        <f t="shared" si="91"/>
        <v>29</v>
      </c>
      <c r="I240" s="39">
        <v>25</v>
      </c>
      <c r="J240" s="39">
        <v>0</v>
      </c>
      <c r="K240" s="39">
        <v>15</v>
      </c>
      <c r="L240" s="39">
        <v>11</v>
      </c>
      <c r="M240" s="39">
        <f t="shared" si="70"/>
        <v>44</v>
      </c>
      <c r="N240" s="39">
        <v>45</v>
      </c>
      <c r="O240" s="39">
        <v>0</v>
      </c>
      <c r="P240" s="39">
        <v>0</v>
      </c>
      <c r="Q240" s="39">
        <v>0</v>
      </c>
      <c r="R240" s="39">
        <f t="shared" si="71"/>
        <v>-16</v>
      </c>
      <c r="S240" s="34">
        <v>41</v>
      </c>
      <c r="T240" s="41">
        <v>91</v>
      </c>
      <c r="U240" s="39">
        <v>-50</v>
      </c>
      <c r="V240" s="39">
        <f t="shared" si="72"/>
        <v>-66</v>
      </c>
      <c r="W240" s="45">
        <v>4342</v>
      </c>
      <c r="X240" s="45">
        <v>2332</v>
      </c>
      <c r="Y240" s="48">
        <f t="shared" si="73"/>
        <v>2.0529197080291972</v>
      </c>
      <c r="Z240" s="48">
        <f t="shared" si="74"/>
        <v>2.2810218978102186</v>
      </c>
      <c r="AA240" s="48">
        <f t="shared" si="75"/>
        <v>111.11111111111111</v>
      </c>
      <c r="AB240" s="48">
        <f t="shared" si="76"/>
        <v>6.6149635036496344</v>
      </c>
      <c r="AC240" s="48">
        <f t="shared" si="77"/>
        <v>6.6149635036496344</v>
      </c>
      <c r="AD240" s="48">
        <f t="shared" si="78"/>
        <v>51.724137931034484</v>
      </c>
      <c r="AE240" s="48">
        <f t="shared" si="79"/>
        <v>37.931034482758619</v>
      </c>
      <c r="AF240" s="48">
        <f t="shared" si="80"/>
        <v>10.036496350364963</v>
      </c>
      <c r="AG240" s="48">
        <f t="shared" si="81"/>
        <v>10.264598540145984</v>
      </c>
      <c r="AH240" s="48">
        <f t="shared" si="82"/>
        <v>-3.6496350364963503</v>
      </c>
      <c r="AI240" s="48">
        <f t="shared" si="83"/>
        <v>0</v>
      </c>
      <c r="AJ240" s="48">
        <f t="shared" si="84"/>
        <v>0</v>
      </c>
      <c r="AK240" s="48">
        <f t="shared" si="85"/>
        <v>0</v>
      </c>
      <c r="AL240" s="48">
        <f t="shared" si="90"/>
        <v>0</v>
      </c>
      <c r="AM240" s="49">
        <f t="shared" si="86"/>
        <v>9.3521897810218988</v>
      </c>
      <c r="AN240" s="49">
        <f t="shared" si="87"/>
        <v>20.757299270072991</v>
      </c>
      <c r="AO240" s="48">
        <f t="shared" si="88"/>
        <v>-11.405109489051094</v>
      </c>
      <c r="AP240" s="48">
        <f t="shared" si="89"/>
        <v>-15.054744525547447</v>
      </c>
    </row>
    <row r="241" spans="1:42" s="36" customFormat="1" x14ac:dyDescent="0.2">
      <c r="A241" s="37" t="s">
        <v>108</v>
      </c>
      <c r="B241" s="46">
        <v>57637</v>
      </c>
      <c r="C241" s="46">
        <v>29999</v>
      </c>
      <c r="D241" s="39">
        <v>306</v>
      </c>
      <c r="E241" s="39">
        <v>117</v>
      </c>
      <c r="F241" s="39">
        <v>464</v>
      </c>
      <c r="G241" s="39">
        <v>1</v>
      </c>
      <c r="H241" s="39">
        <f t="shared" si="91"/>
        <v>465</v>
      </c>
      <c r="I241" s="39">
        <v>407</v>
      </c>
      <c r="J241" s="39">
        <v>21</v>
      </c>
      <c r="K241" s="39">
        <v>212</v>
      </c>
      <c r="L241" s="39">
        <v>173</v>
      </c>
      <c r="M241" s="39">
        <f t="shared" si="70"/>
        <v>677</v>
      </c>
      <c r="N241" s="39">
        <v>470</v>
      </c>
      <c r="O241" s="39">
        <v>1</v>
      </c>
      <c r="P241" s="39">
        <v>0</v>
      </c>
      <c r="Q241" s="39">
        <v>0</v>
      </c>
      <c r="R241" s="39">
        <f t="shared" si="71"/>
        <v>-6</v>
      </c>
      <c r="S241" s="34">
        <v>528</v>
      </c>
      <c r="T241" s="41">
        <v>922</v>
      </c>
      <c r="U241" s="39">
        <v>-394</v>
      </c>
      <c r="V241" s="39">
        <f t="shared" si="72"/>
        <v>-400</v>
      </c>
      <c r="W241" s="45">
        <v>57413</v>
      </c>
      <c r="X241" s="45">
        <v>29888</v>
      </c>
      <c r="Y241" s="48">
        <f t="shared" si="73"/>
        <v>5.3090896472751874</v>
      </c>
      <c r="Z241" s="48">
        <f t="shared" si="74"/>
        <v>2.0299460416052186</v>
      </c>
      <c r="AA241" s="48">
        <f t="shared" si="75"/>
        <v>38.235294117647058</v>
      </c>
      <c r="AB241" s="48">
        <f t="shared" si="76"/>
        <v>8.067734267918178</v>
      </c>
      <c r="AC241" s="48">
        <f t="shared" si="77"/>
        <v>8.0503843017506114</v>
      </c>
      <c r="AD241" s="48">
        <f t="shared" si="78"/>
        <v>45.591397849462368</v>
      </c>
      <c r="AE241" s="48">
        <f t="shared" si="79"/>
        <v>37.204301075268816</v>
      </c>
      <c r="AF241" s="48">
        <f t="shared" si="80"/>
        <v>11.745927095442164</v>
      </c>
      <c r="AG241" s="48">
        <f t="shared" si="81"/>
        <v>8.1544840987560061</v>
      </c>
      <c r="AH241" s="48">
        <f t="shared" si="82"/>
        <v>-0.10409979700539584</v>
      </c>
      <c r="AI241" s="48">
        <f t="shared" si="83"/>
        <v>2.150537634408602</v>
      </c>
      <c r="AJ241" s="48">
        <f t="shared" si="84"/>
        <v>2.1551724137931032</v>
      </c>
      <c r="AK241" s="48">
        <f t="shared" si="85"/>
        <v>0</v>
      </c>
      <c r="AL241" s="48">
        <f t="shared" si="90"/>
        <v>2.150537634408602</v>
      </c>
      <c r="AM241" s="49">
        <f t="shared" si="86"/>
        <v>9.1607821364748343</v>
      </c>
      <c r="AN241" s="49">
        <f t="shared" si="87"/>
        <v>15.996668806495826</v>
      </c>
      <c r="AO241" s="48">
        <f t="shared" si="88"/>
        <v>-6.8358866700209937</v>
      </c>
      <c r="AP241" s="48">
        <f t="shared" si="89"/>
        <v>-6.9399864670263893</v>
      </c>
    </row>
    <row r="242" spans="1:42" s="36" customFormat="1" x14ac:dyDescent="0.2">
      <c r="A242" s="37" t="s">
        <v>99</v>
      </c>
      <c r="B242" s="46">
        <v>70082</v>
      </c>
      <c r="C242" s="46">
        <v>36121</v>
      </c>
      <c r="D242" s="39">
        <v>378</v>
      </c>
      <c r="E242" s="39">
        <v>173</v>
      </c>
      <c r="F242" s="39">
        <v>608</v>
      </c>
      <c r="G242" s="39">
        <v>4</v>
      </c>
      <c r="H242" s="39">
        <f t="shared" si="91"/>
        <v>612</v>
      </c>
      <c r="I242" s="39">
        <v>505</v>
      </c>
      <c r="J242" s="39">
        <v>34</v>
      </c>
      <c r="K242" s="39">
        <v>282</v>
      </c>
      <c r="L242" s="39">
        <v>248</v>
      </c>
      <c r="M242" s="39">
        <f t="shared" si="70"/>
        <v>894</v>
      </c>
      <c r="N242" s="39">
        <v>506</v>
      </c>
      <c r="O242" s="39">
        <v>5</v>
      </c>
      <c r="P242" s="39">
        <v>4</v>
      </c>
      <c r="Q242" s="39">
        <v>2</v>
      </c>
      <c r="R242" s="39">
        <f t="shared" si="71"/>
        <v>102</v>
      </c>
      <c r="S242" s="34">
        <v>674</v>
      </c>
      <c r="T242" s="41">
        <v>1097</v>
      </c>
      <c r="U242" s="39">
        <v>-423</v>
      </c>
      <c r="V242" s="39">
        <f t="shared" si="72"/>
        <v>-321</v>
      </c>
      <c r="W242" s="45">
        <v>69868</v>
      </c>
      <c r="X242" s="45">
        <v>36002</v>
      </c>
      <c r="Y242" s="48">
        <f t="shared" si="73"/>
        <v>5.3936816871664615</v>
      </c>
      <c r="Z242" s="48">
        <f t="shared" si="74"/>
        <v>2.4685368568248625</v>
      </c>
      <c r="AA242" s="48">
        <f t="shared" si="75"/>
        <v>45.767195767195766</v>
      </c>
      <c r="AB242" s="48">
        <f t="shared" si="76"/>
        <v>8.7326274935076054</v>
      </c>
      <c r="AC242" s="48">
        <f t="shared" si="77"/>
        <v>8.6755514968180147</v>
      </c>
      <c r="AD242" s="48">
        <f t="shared" si="78"/>
        <v>46.078431372549019</v>
      </c>
      <c r="AE242" s="48">
        <f t="shared" si="79"/>
        <v>40.522875816993462</v>
      </c>
      <c r="AF242" s="48">
        <f t="shared" si="80"/>
        <v>12.756485260123855</v>
      </c>
      <c r="AG242" s="48">
        <f t="shared" si="81"/>
        <v>7.2201135812334121</v>
      </c>
      <c r="AH242" s="48">
        <f t="shared" si="82"/>
        <v>1.4554379155846009</v>
      </c>
      <c r="AI242" s="48">
        <f t="shared" si="83"/>
        <v>6.5359477124183005</v>
      </c>
      <c r="AJ242" s="48">
        <f t="shared" si="84"/>
        <v>8.223684210526315</v>
      </c>
      <c r="AK242" s="48">
        <f t="shared" si="85"/>
        <v>6.5789473684210522</v>
      </c>
      <c r="AL242" s="48">
        <f t="shared" si="90"/>
        <v>9.8039215686274517</v>
      </c>
      <c r="AM242" s="49">
        <f t="shared" si="86"/>
        <v>9.6173054421962849</v>
      </c>
      <c r="AN242" s="49">
        <f t="shared" si="87"/>
        <v>15.653092092120659</v>
      </c>
      <c r="AO242" s="48">
        <f t="shared" si="88"/>
        <v>-6.0357866499243746</v>
      </c>
      <c r="AP242" s="48">
        <f t="shared" si="89"/>
        <v>-4.5803487343397737</v>
      </c>
    </row>
    <row r="243" spans="1:42" s="36" customFormat="1" x14ac:dyDescent="0.2">
      <c r="A243" s="37" t="s">
        <v>225</v>
      </c>
      <c r="B243" s="46">
        <v>7499</v>
      </c>
      <c r="C243" s="46">
        <v>3809</v>
      </c>
      <c r="D243" s="39">
        <v>21</v>
      </c>
      <c r="E243" s="39">
        <v>6</v>
      </c>
      <c r="F243" s="39">
        <v>94</v>
      </c>
      <c r="G243" s="39">
        <v>0</v>
      </c>
      <c r="H243" s="39">
        <f t="shared" si="91"/>
        <v>94</v>
      </c>
      <c r="I243" s="39">
        <v>89</v>
      </c>
      <c r="J243" s="39">
        <v>6</v>
      </c>
      <c r="K243" s="39">
        <v>21</v>
      </c>
      <c r="L243" s="39">
        <v>11</v>
      </c>
      <c r="M243" s="39">
        <f t="shared" si="70"/>
        <v>115</v>
      </c>
      <c r="N243" s="39">
        <v>50</v>
      </c>
      <c r="O243" s="39">
        <v>1</v>
      </c>
      <c r="P243" s="39">
        <v>0</v>
      </c>
      <c r="Q243" s="39">
        <v>0</v>
      </c>
      <c r="R243" s="39">
        <f t="shared" si="71"/>
        <v>44</v>
      </c>
      <c r="S243" s="34">
        <v>90</v>
      </c>
      <c r="T243" s="41">
        <v>136</v>
      </c>
      <c r="U243" s="39">
        <v>-46</v>
      </c>
      <c r="V243" s="39">
        <f t="shared" si="72"/>
        <v>-2</v>
      </c>
      <c r="W243" s="45">
        <v>7483</v>
      </c>
      <c r="X243" s="45">
        <v>3799</v>
      </c>
      <c r="Y243" s="48">
        <f t="shared" si="73"/>
        <v>2.8003733831177491</v>
      </c>
      <c r="Z243" s="48">
        <f t="shared" si="74"/>
        <v>0.8001066808907854</v>
      </c>
      <c r="AA243" s="48">
        <f t="shared" si="75"/>
        <v>28.571428571428569</v>
      </c>
      <c r="AB243" s="48">
        <f t="shared" si="76"/>
        <v>12.535004667288971</v>
      </c>
      <c r="AC243" s="48">
        <f t="shared" si="77"/>
        <v>12.535004667288971</v>
      </c>
      <c r="AD243" s="48">
        <f t="shared" si="78"/>
        <v>22.340425531914892</v>
      </c>
      <c r="AE243" s="48">
        <f t="shared" si="79"/>
        <v>11.702127659574469</v>
      </c>
      <c r="AF243" s="48">
        <f t="shared" si="80"/>
        <v>15.335378050406721</v>
      </c>
      <c r="AG243" s="48">
        <f t="shared" si="81"/>
        <v>6.6675556740898791</v>
      </c>
      <c r="AH243" s="48">
        <f t="shared" si="82"/>
        <v>5.8674489931990932</v>
      </c>
      <c r="AI243" s="48">
        <f t="shared" si="83"/>
        <v>0</v>
      </c>
      <c r="AJ243" s="48">
        <f t="shared" si="84"/>
        <v>10.638297872340425</v>
      </c>
      <c r="AK243" s="48">
        <f t="shared" si="85"/>
        <v>0</v>
      </c>
      <c r="AL243" s="48">
        <f t="shared" si="90"/>
        <v>0</v>
      </c>
      <c r="AM243" s="49">
        <f t="shared" si="86"/>
        <v>12.001600213361781</v>
      </c>
      <c r="AN243" s="49">
        <f t="shared" si="87"/>
        <v>18.135751433524469</v>
      </c>
      <c r="AO243" s="48">
        <f t="shared" si="88"/>
        <v>-6.1341512201626882</v>
      </c>
      <c r="AP243" s="48">
        <f t="shared" si="89"/>
        <v>-0.26670222696359519</v>
      </c>
    </row>
    <row r="244" spans="1:42" s="36" customFormat="1" x14ac:dyDescent="0.2">
      <c r="A244" s="37" t="s">
        <v>226</v>
      </c>
      <c r="B244" s="46">
        <v>6987</v>
      </c>
      <c r="C244" s="46">
        <v>3594</v>
      </c>
      <c r="D244" s="39">
        <v>21</v>
      </c>
      <c r="E244" s="39">
        <v>15</v>
      </c>
      <c r="F244" s="39">
        <v>45</v>
      </c>
      <c r="G244" s="39">
        <v>0</v>
      </c>
      <c r="H244" s="39">
        <f t="shared" si="91"/>
        <v>45</v>
      </c>
      <c r="I244" s="39">
        <v>33</v>
      </c>
      <c r="J244" s="39">
        <v>3</v>
      </c>
      <c r="K244" s="39">
        <v>26</v>
      </c>
      <c r="L244" s="39">
        <v>24</v>
      </c>
      <c r="M244" s="39">
        <f t="shared" si="70"/>
        <v>71</v>
      </c>
      <c r="N244" s="39">
        <v>110</v>
      </c>
      <c r="O244" s="39">
        <v>0</v>
      </c>
      <c r="P244" s="39">
        <v>0</v>
      </c>
      <c r="Q244" s="39">
        <v>0</v>
      </c>
      <c r="R244" s="39">
        <f t="shared" si="71"/>
        <v>-65</v>
      </c>
      <c r="S244" s="34">
        <v>152</v>
      </c>
      <c r="T244" s="41">
        <v>108</v>
      </c>
      <c r="U244" s="39">
        <v>44</v>
      </c>
      <c r="V244" s="39">
        <f t="shared" si="72"/>
        <v>-21</v>
      </c>
      <c r="W244" s="45">
        <v>6964</v>
      </c>
      <c r="X244" s="45">
        <v>3585</v>
      </c>
      <c r="Y244" s="48">
        <f t="shared" si="73"/>
        <v>3.0055817947617003</v>
      </c>
      <c r="Z244" s="48">
        <f t="shared" si="74"/>
        <v>2.1468441391155002</v>
      </c>
      <c r="AA244" s="48">
        <f t="shared" si="75"/>
        <v>71.428571428571431</v>
      </c>
      <c r="AB244" s="48">
        <f t="shared" si="76"/>
        <v>6.4405324173465006</v>
      </c>
      <c r="AC244" s="48">
        <f t="shared" si="77"/>
        <v>6.4405324173465006</v>
      </c>
      <c r="AD244" s="48">
        <f t="shared" si="78"/>
        <v>57.777777777777771</v>
      </c>
      <c r="AE244" s="48">
        <f t="shared" si="79"/>
        <v>53.333333333333336</v>
      </c>
      <c r="AF244" s="48">
        <f t="shared" si="80"/>
        <v>10.161728925146701</v>
      </c>
      <c r="AG244" s="48">
        <f t="shared" si="81"/>
        <v>15.743523686847002</v>
      </c>
      <c r="AH244" s="48">
        <f t="shared" si="82"/>
        <v>-9.3029912695005006</v>
      </c>
      <c r="AI244" s="48">
        <f t="shared" si="83"/>
        <v>0</v>
      </c>
      <c r="AJ244" s="48">
        <f t="shared" si="84"/>
        <v>0</v>
      </c>
      <c r="AK244" s="48">
        <f t="shared" si="85"/>
        <v>0</v>
      </c>
      <c r="AL244" s="48">
        <f t="shared" si="90"/>
        <v>0</v>
      </c>
      <c r="AM244" s="49">
        <f t="shared" si="86"/>
        <v>21.754687276370401</v>
      </c>
      <c r="AN244" s="49">
        <f t="shared" si="87"/>
        <v>15.457277801631601</v>
      </c>
      <c r="AO244" s="48">
        <f t="shared" si="88"/>
        <v>6.2974094747388003</v>
      </c>
      <c r="AP244" s="48">
        <f t="shared" si="89"/>
        <v>-3.0055817947617003</v>
      </c>
    </row>
    <row r="245" spans="1:42" s="36" customFormat="1" x14ac:dyDescent="0.2">
      <c r="A245" s="37" t="s">
        <v>227</v>
      </c>
      <c r="B245" s="46">
        <v>7840</v>
      </c>
      <c r="C245" s="46">
        <v>3977</v>
      </c>
      <c r="D245" s="39">
        <v>52</v>
      </c>
      <c r="E245" s="39">
        <v>18</v>
      </c>
      <c r="F245" s="39">
        <v>70</v>
      </c>
      <c r="G245" s="39">
        <v>1</v>
      </c>
      <c r="H245" s="39">
        <f t="shared" si="91"/>
        <v>71</v>
      </c>
      <c r="I245" s="39">
        <v>56</v>
      </c>
      <c r="J245" s="39">
        <v>2</v>
      </c>
      <c r="K245" s="39">
        <v>20</v>
      </c>
      <c r="L245" s="39">
        <v>14</v>
      </c>
      <c r="M245" s="39">
        <f t="shared" si="70"/>
        <v>91</v>
      </c>
      <c r="N245" s="39">
        <v>88</v>
      </c>
      <c r="O245" s="39">
        <v>1</v>
      </c>
      <c r="P245" s="39">
        <v>1</v>
      </c>
      <c r="Q245" s="39">
        <v>0</v>
      </c>
      <c r="R245" s="39">
        <f t="shared" si="71"/>
        <v>-18</v>
      </c>
      <c r="S245" s="34">
        <v>81</v>
      </c>
      <c r="T245" s="41">
        <v>95</v>
      </c>
      <c r="U245" s="39">
        <v>-14</v>
      </c>
      <c r="V245" s="39">
        <f t="shared" si="72"/>
        <v>-32</v>
      </c>
      <c r="W245" s="45">
        <v>7831</v>
      </c>
      <c r="X245" s="45">
        <v>3971</v>
      </c>
      <c r="Y245" s="48">
        <f t="shared" si="73"/>
        <v>6.6326530612244898</v>
      </c>
      <c r="Z245" s="48">
        <f t="shared" si="74"/>
        <v>2.295918367346939</v>
      </c>
      <c r="AA245" s="48">
        <f t="shared" si="75"/>
        <v>34.615384615384613</v>
      </c>
      <c r="AB245" s="48">
        <f t="shared" si="76"/>
        <v>9.0561224489795915</v>
      </c>
      <c r="AC245" s="48">
        <f t="shared" si="77"/>
        <v>8.9285714285714288</v>
      </c>
      <c r="AD245" s="48">
        <f t="shared" si="78"/>
        <v>28.169014084507044</v>
      </c>
      <c r="AE245" s="48">
        <f t="shared" si="79"/>
        <v>19.718309859154928</v>
      </c>
      <c r="AF245" s="48">
        <f t="shared" si="80"/>
        <v>11.607142857142858</v>
      </c>
      <c r="AG245" s="48">
        <f t="shared" si="81"/>
        <v>11.224489795918366</v>
      </c>
      <c r="AH245" s="48">
        <f t="shared" si="82"/>
        <v>-2.295918367346939</v>
      </c>
      <c r="AI245" s="48">
        <f t="shared" si="83"/>
        <v>14.084507042253522</v>
      </c>
      <c r="AJ245" s="48">
        <f t="shared" si="84"/>
        <v>14.285714285714285</v>
      </c>
      <c r="AK245" s="48">
        <f t="shared" si="85"/>
        <v>14.285714285714285</v>
      </c>
      <c r="AL245" s="48">
        <f t="shared" si="90"/>
        <v>14.084507042253522</v>
      </c>
      <c r="AM245" s="49">
        <f t="shared" si="86"/>
        <v>10.331632653061225</v>
      </c>
      <c r="AN245" s="49">
        <f t="shared" si="87"/>
        <v>12.11734693877551</v>
      </c>
      <c r="AO245" s="48">
        <f t="shared" si="88"/>
        <v>-1.7857142857142856</v>
      </c>
      <c r="AP245" s="48">
        <f t="shared" si="89"/>
        <v>-4.0816326530612246</v>
      </c>
    </row>
    <row r="246" spans="1:42" s="36" customFormat="1" x14ac:dyDescent="0.2">
      <c r="A246" s="37" t="s">
        <v>124</v>
      </c>
      <c r="B246" s="46">
        <v>9485</v>
      </c>
      <c r="C246" s="46">
        <v>4714</v>
      </c>
      <c r="D246" s="39">
        <v>66</v>
      </c>
      <c r="E246" s="39">
        <v>10</v>
      </c>
      <c r="F246" s="39">
        <v>88</v>
      </c>
      <c r="G246" s="39">
        <v>1</v>
      </c>
      <c r="H246" s="39">
        <f t="shared" si="91"/>
        <v>89</v>
      </c>
      <c r="I246" s="39">
        <v>83</v>
      </c>
      <c r="J246" s="39">
        <v>6</v>
      </c>
      <c r="K246" s="39">
        <v>19</v>
      </c>
      <c r="L246" s="39">
        <v>15</v>
      </c>
      <c r="M246" s="39">
        <f t="shared" si="70"/>
        <v>108</v>
      </c>
      <c r="N246" s="39">
        <v>66</v>
      </c>
      <c r="O246" s="39">
        <v>2</v>
      </c>
      <c r="P246" s="39">
        <v>1</v>
      </c>
      <c r="Q246" s="39">
        <v>1</v>
      </c>
      <c r="R246" s="39">
        <f t="shared" si="71"/>
        <v>22</v>
      </c>
      <c r="S246" s="34">
        <v>119</v>
      </c>
      <c r="T246" s="41">
        <v>209</v>
      </c>
      <c r="U246" s="39">
        <v>-90</v>
      </c>
      <c r="V246" s="39">
        <f t="shared" si="72"/>
        <v>-68</v>
      </c>
      <c r="W246" s="45">
        <v>9459</v>
      </c>
      <c r="X246" s="45">
        <v>4705</v>
      </c>
      <c r="Y246" s="48">
        <f t="shared" si="73"/>
        <v>6.9583552978386924</v>
      </c>
      <c r="Z246" s="48">
        <f t="shared" si="74"/>
        <v>1.0542962572482868</v>
      </c>
      <c r="AA246" s="48">
        <f t="shared" si="75"/>
        <v>15.151515151515152</v>
      </c>
      <c r="AB246" s="48">
        <f t="shared" si="76"/>
        <v>9.3832366895097525</v>
      </c>
      <c r="AC246" s="48">
        <f t="shared" si="77"/>
        <v>9.277807063784925</v>
      </c>
      <c r="AD246" s="48">
        <f t="shared" si="78"/>
        <v>21.348314606741571</v>
      </c>
      <c r="AE246" s="48">
        <f t="shared" si="79"/>
        <v>16.853932584269664</v>
      </c>
      <c r="AF246" s="48">
        <f t="shared" si="80"/>
        <v>11.386399578281498</v>
      </c>
      <c r="AG246" s="48">
        <f t="shared" si="81"/>
        <v>6.9583552978386924</v>
      </c>
      <c r="AH246" s="48">
        <f t="shared" si="82"/>
        <v>2.3194517659462313</v>
      </c>
      <c r="AI246" s="48">
        <f t="shared" si="83"/>
        <v>11.235955056179774</v>
      </c>
      <c r="AJ246" s="48">
        <f t="shared" si="84"/>
        <v>22.727272727272727</v>
      </c>
      <c r="AK246" s="48">
        <f t="shared" si="85"/>
        <v>11.363636363636363</v>
      </c>
      <c r="AL246" s="48">
        <f t="shared" si="90"/>
        <v>22.471910112359549</v>
      </c>
      <c r="AM246" s="49">
        <f t="shared" si="86"/>
        <v>12.546125461254613</v>
      </c>
      <c r="AN246" s="49">
        <f t="shared" si="87"/>
        <v>22.034791776489193</v>
      </c>
      <c r="AO246" s="48">
        <f t="shared" si="88"/>
        <v>-9.4886663152345818</v>
      </c>
      <c r="AP246" s="48">
        <f t="shared" si="89"/>
        <v>-7.1692145492883501</v>
      </c>
    </row>
    <row r="247" spans="1:42" s="36" customFormat="1" x14ac:dyDescent="0.2">
      <c r="A247" s="37" t="s">
        <v>228</v>
      </c>
      <c r="B247" s="46">
        <v>9690</v>
      </c>
      <c r="C247" s="46">
        <v>4937</v>
      </c>
      <c r="D247" s="39">
        <v>42</v>
      </c>
      <c r="E247" s="39">
        <v>48</v>
      </c>
      <c r="F247" s="39">
        <v>92</v>
      </c>
      <c r="G247" s="39">
        <v>0</v>
      </c>
      <c r="H247" s="39">
        <f t="shared" si="91"/>
        <v>92</v>
      </c>
      <c r="I247" s="39">
        <v>60</v>
      </c>
      <c r="J247" s="39">
        <v>7</v>
      </c>
      <c r="K247" s="39">
        <v>48</v>
      </c>
      <c r="L247" s="39">
        <v>41</v>
      </c>
      <c r="M247" s="39">
        <f t="shared" si="70"/>
        <v>140</v>
      </c>
      <c r="N247" s="39">
        <v>81</v>
      </c>
      <c r="O247" s="39">
        <v>0</v>
      </c>
      <c r="P247" s="39">
        <v>0</v>
      </c>
      <c r="Q247" s="39">
        <v>0</v>
      </c>
      <c r="R247" s="39">
        <f t="shared" si="71"/>
        <v>11</v>
      </c>
      <c r="S247" s="34">
        <v>100</v>
      </c>
      <c r="T247" s="41">
        <v>220</v>
      </c>
      <c r="U247" s="39">
        <v>-120</v>
      </c>
      <c r="V247" s="39">
        <f t="shared" si="72"/>
        <v>-109</v>
      </c>
      <c r="W247" s="45">
        <v>9642</v>
      </c>
      <c r="X247" s="45">
        <v>4903</v>
      </c>
      <c r="Y247" s="48">
        <f t="shared" si="73"/>
        <v>4.3343653250773997</v>
      </c>
      <c r="Z247" s="48">
        <f t="shared" si="74"/>
        <v>4.9535603715170282</v>
      </c>
      <c r="AA247" s="48">
        <f t="shared" si="75"/>
        <v>114.28571428571428</v>
      </c>
      <c r="AB247" s="48">
        <f t="shared" si="76"/>
        <v>9.4943240454076356</v>
      </c>
      <c r="AC247" s="48">
        <f t="shared" si="77"/>
        <v>9.4943240454076356</v>
      </c>
      <c r="AD247" s="48">
        <f t="shared" si="78"/>
        <v>52.173913043478258</v>
      </c>
      <c r="AE247" s="48">
        <f t="shared" si="79"/>
        <v>44.565217391304344</v>
      </c>
      <c r="AF247" s="48">
        <f t="shared" si="80"/>
        <v>14.447884416924664</v>
      </c>
      <c r="AG247" s="48">
        <f t="shared" si="81"/>
        <v>8.3591331269349851</v>
      </c>
      <c r="AH247" s="48">
        <f t="shared" si="82"/>
        <v>1.1351909184726523</v>
      </c>
      <c r="AI247" s="48">
        <f t="shared" si="83"/>
        <v>0</v>
      </c>
      <c r="AJ247" s="48">
        <f t="shared" si="84"/>
        <v>0</v>
      </c>
      <c r="AK247" s="48">
        <f t="shared" si="85"/>
        <v>0</v>
      </c>
      <c r="AL247" s="48">
        <f t="shared" si="90"/>
        <v>0</v>
      </c>
      <c r="AM247" s="49">
        <f t="shared" si="86"/>
        <v>10.319917440660475</v>
      </c>
      <c r="AN247" s="49">
        <f t="shared" si="87"/>
        <v>22.703818369453046</v>
      </c>
      <c r="AO247" s="48">
        <f t="shared" si="88"/>
        <v>-12.383900928792571</v>
      </c>
      <c r="AP247" s="48">
        <f t="shared" si="89"/>
        <v>-11.248710010319916</v>
      </c>
    </row>
    <row r="248" spans="1:42" s="36" customFormat="1" x14ac:dyDescent="0.2">
      <c r="A248" s="37" t="s">
        <v>135</v>
      </c>
      <c r="B248" s="46">
        <v>13949</v>
      </c>
      <c r="C248" s="46">
        <v>7187</v>
      </c>
      <c r="D248" s="39">
        <v>57</v>
      </c>
      <c r="E248" s="39">
        <v>49</v>
      </c>
      <c r="F248" s="39">
        <v>125</v>
      </c>
      <c r="G248" s="39">
        <v>0</v>
      </c>
      <c r="H248" s="39">
        <f t="shared" si="91"/>
        <v>125</v>
      </c>
      <c r="I248" s="39">
        <v>79</v>
      </c>
      <c r="J248" s="39">
        <v>11</v>
      </c>
      <c r="K248" s="39">
        <v>89</v>
      </c>
      <c r="L248" s="39">
        <v>69</v>
      </c>
      <c r="M248" s="39">
        <f t="shared" si="70"/>
        <v>214</v>
      </c>
      <c r="N248" s="39">
        <v>99</v>
      </c>
      <c r="O248" s="39">
        <v>0</v>
      </c>
      <c r="P248" s="39">
        <v>0</v>
      </c>
      <c r="Q248" s="39">
        <v>0</v>
      </c>
      <c r="R248" s="39">
        <f t="shared" si="71"/>
        <v>26</v>
      </c>
      <c r="S248" s="34">
        <v>290</v>
      </c>
      <c r="T248" s="41">
        <v>339</v>
      </c>
      <c r="U248" s="39">
        <v>-49</v>
      </c>
      <c r="V248" s="39">
        <f t="shared" si="72"/>
        <v>-23</v>
      </c>
      <c r="W248" s="45">
        <v>13947</v>
      </c>
      <c r="X248" s="45">
        <v>7187</v>
      </c>
      <c r="Y248" s="48">
        <f t="shared" si="73"/>
        <v>4.0863144311420179</v>
      </c>
      <c r="Z248" s="48">
        <f t="shared" si="74"/>
        <v>3.5127966162448923</v>
      </c>
      <c r="AA248" s="48">
        <f t="shared" si="75"/>
        <v>85.964912280701753</v>
      </c>
      <c r="AB248" s="48">
        <f t="shared" si="76"/>
        <v>8.9612158577675824</v>
      </c>
      <c r="AC248" s="48">
        <f t="shared" si="77"/>
        <v>8.9612158577675824</v>
      </c>
      <c r="AD248" s="48">
        <f t="shared" si="78"/>
        <v>71.2</v>
      </c>
      <c r="AE248" s="48">
        <f t="shared" si="79"/>
        <v>55.2</v>
      </c>
      <c r="AF248" s="48">
        <f t="shared" si="80"/>
        <v>15.341601548498101</v>
      </c>
      <c r="AG248" s="48">
        <f t="shared" si="81"/>
        <v>7.0972829593519249</v>
      </c>
      <c r="AH248" s="48">
        <f t="shared" si="82"/>
        <v>1.8639328984156569</v>
      </c>
      <c r="AI248" s="48">
        <f t="shared" si="83"/>
        <v>0</v>
      </c>
      <c r="AJ248" s="48">
        <f t="shared" si="84"/>
        <v>0</v>
      </c>
      <c r="AK248" s="48">
        <f t="shared" si="85"/>
        <v>0</v>
      </c>
      <c r="AL248" s="48">
        <f t="shared" si="90"/>
        <v>0</v>
      </c>
      <c r="AM248" s="49">
        <f t="shared" si="86"/>
        <v>20.79002079002079</v>
      </c>
      <c r="AN248" s="49">
        <f t="shared" si="87"/>
        <v>24.302817406265682</v>
      </c>
      <c r="AO248" s="48">
        <f t="shared" si="88"/>
        <v>-3.5127966162448923</v>
      </c>
      <c r="AP248" s="48">
        <f t="shared" si="89"/>
        <v>-1.6488637178292351</v>
      </c>
    </row>
    <row r="249" spans="1:42" s="36" customFormat="1" x14ac:dyDescent="0.2">
      <c r="A249" s="37" t="s">
        <v>229</v>
      </c>
      <c r="B249" s="46">
        <v>9074</v>
      </c>
      <c r="C249" s="46">
        <v>4732</v>
      </c>
      <c r="D249" s="39">
        <v>31</v>
      </c>
      <c r="E249" s="39">
        <v>26</v>
      </c>
      <c r="F249" s="39">
        <v>66</v>
      </c>
      <c r="G249" s="39">
        <v>1</v>
      </c>
      <c r="H249" s="39">
        <f t="shared" si="91"/>
        <v>67</v>
      </c>
      <c r="I249" s="39">
        <v>45</v>
      </c>
      <c r="J249" s="39">
        <v>5</v>
      </c>
      <c r="K249" s="39">
        <v>46</v>
      </c>
      <c r="L249" s="39">
        <v>40</v>
      </c>
      <c r="M249" s="39">
        <f t="shared" si="70"/>
        <v>113</v>
      </c>
      <c r="N249" s="39">
        <v>93</v>
      </c>
      <c r="O249" s="39">
        <v>0</v>
      </c>
      <c r="P249" s="39">
        <v>0</v>
      </c>
      <c r="Q249" s="39">
        <v>0</v>
      </c>
      <c r="R249" s="39">
        <f t="shared" si="71"/>
        <v>-27</v>
      </c>
      <c r="S249" s="34">
        <v>78</v>
      </c>
      <c r="T249" s="41">
        <v>146</v>
      </c>
      <c r="U249" s="39">
        <v>-68</v>
      </c>
      <c r="V249" s="39">
        <f t="shared" si="72"/>
        <v>-95</v>
      </c>
      <c r="W249" s="45">
        <v>9019</v>
      </c>
      <c r="X249" s="45">
        <v>4702</v>
      </c>
      <c r="Y249" s="48">
        <f t="shared" si="73"/>
        <v>3.4163544192197488</v>
      </c>
      <c r="Z249" s="48">
        <f t="shared" si="74"/>
        <v>2.8653295128939829</v>
      </c>
      <c r="AA249" s="48">
        <f t="shared" si="75"/>
        <v>83.870967741935488</v>
      </c>
      <c r="AB249" s="48">
        <f t="shared" si="76"/>
        <v>7.3837337447652631</v>
      </c>
      <c r="AC249" s="48">
        <f t="shared" si="77"/>
        <v>7.27352876350011</v>
      </c>
      <c r="AD249" s="48">
        <f t="shared" si="78"/>
        <v>68.656716417910445</v>
      </c>
      <c r="AE249" s="48">
        <f t="shared" si="79"/>
        <v>59.701492537313428</v>
      </c>
      <c r="AF249" s="48">
        <f t="shared" si="80"/>
        <v>12.45316288296231</v>
      </c>
      <c r="AG249" s="48">
        <f t="shared" si="81"/>
        <v>10.249063257659246</v>
      </c>
      <c r="AH249" s="48">
        <f t="shared" si="82"/>
        <v>-2.975534494159136</v>
      </c>
      <c r="AI249" s="48">
        <f t="shared" si="83"/>
        <v>14.925373134328359</v>
      </c>
      <c r="AJ249" s="48">
        <f t="shared" si="84"/>
        <v>0</v>
      </c>
      <c r="AK249" s="48">
        <f t="shared" si="85"/>
        <v>0</v>
      </c>
      <c r="AL249" s="48">
        <f t="shared" si="90"/>
        <v>14.925373134328359</v>
      </c>
      <c r="AM249" s="49">
        <f t="shared" si="86"/>
        <v>8.595988538681949</v>
      </c>
      <c r="AN249" s="49">
        <f t="shared" si="87"/>
        <v>16.089927264712365</v>
      </c>
      <c r="AO249" s="48">
        <f t="shared" si="88"/>
        <v>-7.4939387260304171</v>
      </c>
      <c r="AP249" s="48">
        <f t="shared" si="89"/>
        <v>-10.469473220189553</v>
      </c>
    </row>
    <row r="250" spans="1:42" s="36" customFormat="1" x14ac:dyDescent="0.2">
      <c r="A250" s="37" t="s">
        <v>230</v>
      </c>
      <c r="B250" s="46">
        <v>4110</v>
      </c>
      <c r="C250" s="46">
        <v>2116</v>
      </c>
      <c r="D250" s="39">
        <v>23</v>
      </c>
      <c r="E250" s="39">
        <v>9</v>
      </c>
      <c r="F250" s="39">
        <v>53</v>
      </c>
      <c r="G250" s="39">
        <v>0</v>
      </c>
      <c r="H250" s="39">
        <f t="shared" si="91"/>
        <v>53</v>
      </c>
      <c r="I250" s="39">
        <v>38</v>
      </c>
      <c r="J250" s="39">
        <v>7</v>
      </c>
      <c r="K250" s="39">
        <v>16</v>
      </c>
      <c r="L250" s="39">
        <v>5</v>
      </c>
      <c r="M250" s="39">
        <f t="shared" si="70"/>
        <v>69</v>
      </c>
      <c r="N250" s="39">
        <v>48</v>
      </c>
      <c r="O250" s="39">
        <v>1</v>
      </c>
      <c r="P250" s="39">
        <v>0</v>
      </c>
      <c r="Q250" s="39">
        <v>0</v>
      </c>
      <c r="R250" s="39">
        <f t="shared" si="71"/>
        <v>5</v>
      </c>
      <c r="S250" s="34">
        <v>155</v>
      </c>
      <c r="T250" s="41">
        <v>60</v>
      </c>
      <c r="U250" s="39">
        <v>95</v>
      </c>
      <c r="V250" s="39">
        <f t="shared" si="72"/>
        <v>100</v>
      </c>
      <c r="W250" s="45">
        <v>4155</v>
      </c>
      <c r="X250" s="45">
        <v>2144</v>
      </c>
      <c r="Y250" s="48">
        <f t="shared" si="73"/>
        <v>5.5961070559610704</v>
      </c>
      <c r="Z250" s="48">
        <f t="shared" si="74"/>
        <v>2.1897810218978102</v>
      </c>
      <c r="AA250" s="48">
        <f t="shared" si="75"/>
        <v>39.130434782608695</v>
      </c>
      <c r="AB250" s="48">
        <f t="shared" si="76"/>
        <v>12.89537712895377</v>
      </c>
      <c r="AC250" s="48">
        <f t="shared" si="77"/>
        <v>12.89537712895377</v>
      </c>
      <c r="AD250" s="48">
        <f t="shared" si="78"/>
        <v>30.188679245283019</v>
      </c>
      <c r="AE250" s="48">
        <f t="shared" si="79"/>
        <v>9.433962264150944</v>
      </c>
      <c r="AF250" s="48">
        <f t="shared" si="80"/>
        <v>16.788321167883211</v>
      </c>
      <c r="AG250" s="48">
        <f t="shared" si="81"/>
        <v>11.678832116788321</v>
      </c>
      <c r="AH250" s="48">
        <f t="shared" si="82"/>
        <v>1.2165450121654502</v>
      </c>
      <c r="AI250" s="48">
        <f t="shared" si="83"/>
        <v>0</v>
      </c>
      <c r="AJ250" s="48">
        <f t="shared" si="84"/>
        <v>18.867924528301884</v>
      </c>
      <c r="AK250" s="48">
        <f t="shared" si="85"/>
        <v>0</v>
      </c>
      <c r="AL250" s="48">
        <f t="shared" si="90"/>
        <v>0</v>
      </c>
      <c r="AM250" s="49">
        <f t="shared" si="86"/>
        <v>37.712895377128959</v>
      </c>
      <c r="AN250" s="49">
        <f t="shared" si="87"/>
        <v>14.598540145985401</v>
      </c>
      <c r="AO250" s="48">
        <f t="shared" si="88"/>
        <v>23.114355231143552</v>
      </c>
      <c r="AP250" s="48">
        <f t="shared" si="89"/>
        <v>24.330900243309003</v>
      </c>
    </row>
    <row r="251" spans="1:42" s="36" customFormat="1" x14ac:dyDescent="0.2">
      <c r="A251" s="37" t="s">
        <v>231</v>
      </c>
      <c r="B251" s="46">
        <v>9519</v>
      </c>
      <c r="C251" s="46">
        <v>4911</v>
      </c>
      <c r="D251" s="39">
        <v>36</v>
      </c>
      <c r="E251" s="39">
        <v>22</v>
      </c>
      <c r="F251" s="39">
        <v>92</v>
      </c>
      <c r="G251" s="39">
        <v>0</v>
      </c>
      <c r="H251" s="39">
        <f t="shared" si="91"/>
        <v>92</v>
      </c>
      <c r="I251" s="39">
        <v>70</v>
      </c>
      <c r="J251" s="39">
        <v>5</v>
      </c>
      <c r="K251" s="39">
        <v>38</v>
      </c>
      <c r="L251" s="39">
        <v>33</v>
      </c>
      <c r="M251" s="39">
        <f t="shared" si="70"/>
        <v>130</v>
      </c>
      <c r="N251" s="39">
        <v>60</v>
      </c>
      <c r="O251" s="39">
        <v>1</v>
      </c>
      <c r="P251" s="39">
        <v>1</v>
      </c>
      <c r="Q251" s="39">
        <v>1</v>
      </c>
      <c r="R251" s="39">
        <f t="shared" si="71"/>
        <v>32</v>
      </c>
      <c r="S251" s="34">
        <v>133</v>
      </c>
      <c r="T251" s="41">
        <v>141</v>
      </c>
      <c r="U251" s="39">
        <v>-8</v>
      </c>
      <c r="V251" s="39">
        <f t="shared" si="72"/>
        <v>24</v>
      </c>
      <c r="W251" s="45">
        <v>9527</v>
      </c>
      <c r="X251" s="45">
        <v>4931</v>
      </c>
      <c r="Y251" s="48">
        <f t="shared" si="73"/>
        <v>3.781909864481563</v>
      </c>
      <c r="Z251" s="48">
        <f t="shared" si="74"/>
        <v>2.3111671394053999</v>
      </c>
      <c r="AA251" s="48">
        <f t="shared" si="75"/>
        <v>61.111111111111114</v>
      </c>
      <c r="AB251" s="48">
        <f t="shared" si="76"/>
        <v>9.6648807647862185</v>
      </c>
      <c r="AC251" s="48">
        <f t="shared" si="77"/>
        <v>9.6648807647862185</v>
      </c>
      <c r="AD251" s="48">
        <f t="shared" si="78"/>
        <v>41.304347826086953</v>
      </c>
      <c r="AE251" s="48">
        <f t="shared" si="79"/>
        <v>35.869565217391305</v>
      </c>
      <c r="AF251" s="48">
        <f t="shared" si="80"/>
        <v>13.65689673285009</v>
      </c>
      <c r="AG251" s="48">
        <f t="shared" si="81"/>
        <v>6.3031831074692715</v>
      </c>
      <c r="AH251" s="48">
        <f t="shared" si="82"/>
        <v>3.3616976573169453</v>
      </c>
      <c r="AI251" s="48">
        <f t="shared" si="83"/>
        <v>0</v>
      </c>
      <c r="AJ251" s="48">
        <f t="shared" si="84"/>
        <v>10.869565217391305</v>
      </c>
      <c r="AK251" s="48">
        <f t="shared" si="85"/>
        <v>10.869565217391305</v>
      </c>
      <c r="AL251" s="48">
        <f t="shared" si="90"/>
        <v>10.869565217391305</v>
      </c>
      <c r="AM251" s="49">
        <f t="shared" si="86"/>
        <v>13.972055888223553</v>
      </c>
      <c r="AN251" s="49">
        <f t="shared" si="87"/>
        <v>14.812480302552789</v>
      </c>
      <c r="AO251" s="48">
        <f t="shared" si="88"/>
        <v>-0.84042441432923631</v>
      </c>
      <c r="AP251" s="48">
        <f t="shared" si="89"/>
        <v>2.5212732429877085</v>
      </c>
    </row>
    <row r="252" spans="1:42" s="36" customFormat="1" x14ac:dyDescent="0.2">
      <c r="A252" s="37" t="s">
        <v>151</v>
      </c>
      <c r="B252" s="46">
        <v>22977</v>
      </c>
      <c r="C252" s="46">
        <v>11682</v>
      </c>
      <c r="D252" s="39">
        <v>101</v>
      </c>
      <c r="E252" s="39">
        <v>45</v>
      </c>
      <c r="F252" s="39">
        <v>246</v>
      </c>
      <c r="G252" s="39">
        <v>0</v>
      </c>
      <c r="H252" s="39">
        <f t="shared" si="91"/>
        <v>246</v>
      </c>
      <c r="I252" s="39">
        <v>194</v>
      </c>
      <c r="J252" s="39">
        <v>19</v>
      </c>
      <c r="K252" s="39">
        <v>127</v>
      </c>
      <c r="L252" s="39">
        <v>103</v>
      </c>
      <c r="M252" s="39">
        <f t="shared" si="70"/>
        <v>373</v>
      </c>
      <c r="N252" s="39">
        <v>156</v>
      </c>
      <c r="O252" s="39">
        <v>1</v>
      </c>
      <c r="P252" s="39">
        <v>0</v>
      </c>
      <c r="Q252" s="39">
        <v>0</v>
      </c>
      <c r="R252" s="39">
        <f t="shared" si="71"/>
        <v>90</v>
      </c>
      <c r="S252" s="34">
        <v>247</v>
      </c>
      <c r="T252" s="41">
        <v>364</v>
      </c>
      <c r="U252" s="39">
        <v>-117</v>
      </c>
      <c r="V252" s="39">
        <f t="shared" si="72"/>
        <v>-27</v>
      </c>
      <c r="W252" s="45">
        <v>22958</v>
      </c>
      <c r="X252" s="45">
        <v>11678</v>
      </c>
      <c r="Y252" s="48">
        <f t="shared" si="73"/>
        <v>4.3957000478739605</v>
      </c>
      <c r="Z252" s="48">
        <f t="shared" si="74"/>
        <v>1.9584802193497848</v>
      </c>
      <c r="AA252" s="48">
        <f t="shared" si="75"/>
        <v>44.554455445544555</v>
      </c>
      <c r="AB252" s="48">
        <f t="shared" si="76"/>
        <v>10.70635853244549</v>
      </c>
      <c r="AC252" s="48">
        <f t="shared" si="77"/>
        <v>10.70635853244549</v>
      </c>
      <c r="AD252" s="48">
        <f t="shared" si="78"/>
        <v>51.626016260162601</v>
      </c>
      <c r="AE252" s="48">
        <f t="shared" si="79"/>
        <v>41.869918699186989</v>
      </c>
      <c r="AF252" s="48">
        <f t="shared" si="80"/>
        <v>16.233624929277102</v>
      </c>
      <c r="AG252" s="48">
        <f t="shared" si="81"/>
        <v>6.7893980937459206</v>
      </c>
      <c r="AH252" s="48">
        <f t="shared" si="82"/>
        <v>3.9169604386995696</v>
      </c>
      <c r="AI252" s="48">
        <f t="shared" si="83"/>
        <v>0</v>
      </c>
      <c r="AJ252" s="48">
        <f t="shared" si="84"/>
        <v>4.0650406504065044</v>
      </c>
      <c r="AK252" s="48">
        <f t="shared" si="85"/>
        <v>0</v>
      </c>
      <c r="AL252" s="48">
        <f t="shared" si="90"/>
        <v>0</v>
      </c>
      <c r="AM252" s="49">
        <f t="shared" si="86"/>
        <v>10.749880315097707</v>
      </c>
      <c r="AN252" s="49">
        <f t="shared" si="87"/>
        <v>15.841928885407144</v>
      </c>
      <c r="AO252" s="48">
        <f t="shared" si="88"/>
        <v>-5.0920485703094398</v>
      </c>
      <c r="AP252" s="48">
        <f t="shared" si="89"/>
        <v>-1.1750881316098707</v>
      </c>
    </row>
    <row r="253" spans="1:42" s="36" customFormat="1" x14ac:dyDescent="0.2">
      <c r="A253" s="37" t="s">
        <v>232</v>
      </c>
      <c r="B253" s="46">
        <v>6258</v>
      </c>
      <c r="C253" s="46">
        <v>3302</v>
      </c>
      <c r="D253" s="39">
        <v>22</v>
      </c>
      <c r="E253" s="39">
        <v>12</v>
      </c>
      <c r="F253" s="39">
        <v>57</v>
      </c>
      <c r="G253" s="39">
        <v>1</v>
      </c>
      <c r="H253" s="39">
        <f t="shared" si="91"/>
        <v>58</v>
      </c>
      <c r="I253" s="39">
        <v>54</v>
      </c>
      <c r="J253" s="39">
        <v>2</v>
      </c>
      <c r="K253" s="39">
        <v>20</v>
      </c>
      <c r="L253" s="39">
        <v>15</v>
      </c>
      <c r="M253" s="39">
        <f t="shared" si="70"/>
        <v>78</v>
      </c>
      <c r="N253" s="39">
        <v>46</v>
      </c>
      <c r="O253" s="39">
        <v>0</v>
      </c>
      <c r="P253" s="39">
        <v>0</v>
      </c>
      <c r="Q253" s="39">
        <v>0</v>
      </c>
      <c r="R253" s="39">
        <f t="shared" si="71"/>
        <v>11</v>
      </c>
      <c r="S253" s="34">
        <v>99</v>
      </c>
      <c r="T253" s="41">
        <v>97</v>
      </c>
      <c r="U253" s="39">
        <v>2</v>
      </c>
      <c r="V253" s="39">
        <f t="shared" si="72"/>
        <v>13</v>
      </c>
      <c r="W253" s="45">
        <v>6268</v>
      </c>
      <c r="X253" s="45">
        <v>3316</v>
      </c>
      <c r="Y253" s="48">
        <f t="shared" si="73"/>
        <v>3.515500159795462</v>
      </c>
      <c r="Z253" s="48">
        <f t="shared" si="74"/>
        <v>1.9175455417066154</v>
      </c>
      <c r="AA253" s="48">
        <f t="shared" si="75"/>
        <v>54.54545454545454</v>
      </c>
      <c r="AB253" s="48">
        <f t="shared" si="76"/>
        <v>9.268136784915308</v>
      </c>
      <c r="AC253" s="48">
        <f t="shared" si="77"/>
        <v>9.1083413231064245</v>
      </c>
      <c r="AD253" s="48">
        <f t="shared" si="78"/>
        <v>34.482758620689658</v>
      </c>
      <c r="AE253" s="48">
        <f t="shared" si="79"/>
        <v>25.862068965517242</v>
      </c>
      <c r="AF253" s="48">
        <f t="shared" si="80"/>
        <v>12.464046021093003</v>
      </c>
      <c r="AG253" s="48">
        <f t="shared" si="81"/>
        <v>7.3505912432086928</v>
      </c>
      <c r="AH253" s="48">
        <f t="shared" si="82"/>
        <v>1.757750079897731</v>
      </c>
      <c r="AI253" s="48">
        <f t="shared" si="83"/>
        <v>17.241379310344826</v>
      </c>
      <c r="AJ253" s="48">
        <f t="shared" si="84"/>
        <v>0</v>
      </c>
      <c r="AK253" s="48">
        <f t="shared" si="85"/>
        <v>0</v>
      </c>
      <c r="AL253" s="48">
        <f t="shared" si="90"/>
        <v>17.241379310344826</v>
      </c>
      <c r="AM253" s="49">
        <f t="shared" si="86"/>
        <v>15.819750719079577</v>
      </c>
      <c r="AN253" s="49">
        <f t="shared" si="87"/>
        <v>15.500159795461808</v>
      </c>
      <c r="AO253" s="48">
        <f t="shared" si="88"/>
        <v>0.31959092361776925</v>
      </c>
      <c r="AP253" s="48">
        <f t="shared" si="89"/>
        <v>2.0773410035155004</v>
      </c>
    </row>
    <row r="254" spans="1:42" s="36" customFormat="1" x14ac:dyDescent="0.2">
      <c r="A254" s="37" t="s">
        <v>233</v>
      </c>
      <c r="B254" s="46">
        <v>7263</v>
      </c>
      <c r="C254" s="46">
        <v>3730</v>
      </c>
      <c r="D254" s="39">
        <v>33</v>
      </c>
      <c r="E254" s="39">
        <v>13</v>
      </c>
      <c r="F254" s="39">
        <v>67</v>
      </c>
      <c r="G254" s="39">
        <v>0</v>
      </c>
      <c r="H254" s="39">
        <f t="shared" si="91"/>
        <v>67</v>
      </c>
      <c r="I254" s="39">
        <v>48</v>
      </c>
      <c r="J254" s="39">
        <v>8</v>
      </c>
      <c r="K254" s="39">
        <v>35</v>
      </c>
      <c r="L254" s="39">
        <v>30</v>
      </c>
      <c r="M254" s="39">
        <f t="shared" si="70"/>
        <v>102</v>
      </c>
      <c r="N254" s="39">
        <v>79</v>
      </c>
      <c r="O254" s="39">
        <v>2</v>
      </c>
      <c r="P254" s="39">
        <v>1</v>
      </c>
      <c r="Q254" s="39">
        <v>1</v>
      </c>
      <c r="R254" s="39">
        <f t="shared" si="71"/>
        <v>-12</v>
      </c>
      <c r="S254" s="34">
        <v>166</v>
      </c>
      <c r="T254" s="41">
        <v>206</v>
      </c>
      <c r="U254" s="39">
        <v>-40</v>
      </c>
      <c r="V254" s="39">
        <f t="shared" si="72"/>
        <v>-52</v>
      </c>
      <c r="W254" s="45">
        <v>7243</v>
      </c>
      <c r="X254" s="45">
        <v>3723</v>
      </c>
      <c r="Y254" s="48">
        <f t="shared" si="73"/>
        <v>4.5435770342833539</v>
      </c>
      <c r="Z254" s="48">
        <f t="shared" si="74"/>
        <v>1.7898939832025333</v>
      </c>
      <c r="AA254" s="48">
        <f t="shared" si="75"/>
        <v>39.393939393939391</v>
      </c>
      <c r="AB254" s="48">
        <f t="shared" si="76"/>
        <v>9.2248382211207485</v>
      </c>
      <c r="AC254" s="48">
        <f t="shared" si="77"/>
        <v>9.2248382211207485</v>
      </c>
      <c r="AD254" s="48">
        <f t="shared" si="78"/>
        <v>52.238805970149251</v>
      </c>
      <c r="AE254" s="48">
        <f t="shared" si="79"/>
        <v>44.776119402985074</v>
      </c>
      <c r="AF254" s="48">
        <f t="shared" si="80"/>
        <v>14.043783560512184</v>
      </c>
      <c r="AG254" s="48">
        <f t="shared" si="81"/>
        <v>10.877048051769242</v>
      </c>
      <c r="AH254" s="48">
        <f t="shared" si="82"/>
        <v>-1.6522098306484925</v>
      </c>
      <c r="AI254" s="48">
        <f t="shared" si="83"/>
        <v>0</v>
      </c>
      <c r="AJ254" s="48">
        <f t="shared" si="84"/>
        <v>29.850746268656717</v>
      </c>
      <c r="AK254" s="48">
        <f t="shared" si="85"/>
        <v>14.925373134328359</v>
      </c>
      <c r="AL254" s="48">
        <f t="shared" si="90"/>
        <v>14.925373134328359</v>
      </c>
      <c r="AM254" s="49">
        <f t="shared" si="86"/>
        <v>22.855569323970812</v>
      </c>
      <c r="AN254" s="49">
        <f t="shared" si="87"/>
        <v>28.362935426132452</v>
      </c>
      <c r="AO254" s="48">
        <f t="shared" si="88"/>
        <v>-5.5073661021616411</v>
      </c>
      <c r="AP254" s="48">
        <f t="shared" si="89"/>
        <v>-7.1595759328101334</v>
      </c>
    </row>
    <row r="255" spans="1:42" s="36" customFormat="1" x14ac:dyDescent="0.2">
      <c r="A255" s="37" t="s">
        <v>115</v>
      </c>
      <c r="B255" s="46">
        <v>15577</v>
      </c>
      <c r="C255" s="46">
        <v>8076</v>
      </c>
      <c r="D255" s="39">
        <v>62</v>
      </c>
      <c r="E255" s="39">
        <v>43</v>
      </c>
      <c r="F255" s="39">
        <v>121</v>
      </c>
      <c r="G255" s="39">
        <v>1</v>
      </c>
      <c r="H255" s="39">
        <f t="shared" si="91"/>
        <v>122</v>
      </c>
      <c r="I255" s="39">
        <v>91</v>
      </c>
      <c r="J255" s="39">
        <v>10</v>
      </c>
      <c r="K255" s="39">
        <v>54</v>
      </c>
      <c r="L255" s="39">
        <v>36</v>
      </c>
      <c r="M255" s="39">
        <f t="shared" si="70"/>
        <v>176</v>
      </c>
      <c r="N255" s="39">
        <v>149</v>
      </c>
      <c r="O255" s="39">
        <v>2</v>
      </c>
      <c r="P255" s="39">
        <v>1</v>
      </c>
      <c r="Q255" s="39">
        <v>1</v>
      </c>
      <c r="R255" s="39">
        <f t="shared" si="71"/>
        <v>-28</v>
      </c>
      <c r="S255" s="34">
        <v>157</v>
      </c>
      <c r="T255" s="41">
        <v>201</v>
      </c>
      <c r="U255" s="39">
        <v>-44</v>
      </c>
      <c r="V255" s="39">
        <f t="shared" si="72"/>
        <v>-72</v>
      </c>
      <c r="W255" s="45">
        <v>15520</v>
      </c>
      <c r="X255" s="45">
        <v>8049</v>
      </c>
      <c r="Y255" s="48">
        <f t="shared" si="73"/>
        <v>3.9802272581369973</v>
      </c>
      <c r="Z255" s="48">
        <f t="shared" si="74"/>
        <v>2.7604801951595301</v>
      </c>
      <c r="AA255" s="48">
        <f t="shared" si="75"/>
        <v>69.354838709677423</v>
      </c>
      <c r="AB255" s="48">
        <f t="shared" si="76"/>
        <v>7.8320600885921543</v>
      </c>
      <c r="AC255" s="48">
        <f t="shared" si="77"/>
        <v>7.767862874751235</v>
      </c>
      <c r="AD255" s="48">
        <f t="shared" si="78"/>
        <v>44.26229508196721</v>
      </c>
      <c r="AE255" s="48">
        <f t="shared" si="79"/>
        <v>29.508196721311474</v>
      </c>
      <c r="AF255" s="48">
        <f t="shared" si="80"/>
        <v>11.298709636001798</v>
      </c>
      <c r="AG255" s="48">
        <f t="shared" si="81"/>
        <v>9.5653848622969768</v>
      </c>
      <c r="AH255" s="48">
        <f t="shared" si="82"/>
        <v>-1.7975219875457407</v>
      </c>
      <c r="AI255" s="48">
        <f t="shared" si="83"/>
        <v>8.1967213114754109</v>
      </c>
      <c r="AJ255" s="48">
        <f t="shared" si="84"/>
        <v>16.528925619834713</v>
      </c>
      <c r="AK255" s="48">
        <f t="shared" si="85"/>
        <v>8.2644628099173563</v>
      </c>
      <c r="AL255" s="48">
        <f t="shared" si="90"/>
        <v>16.393442622950822</v>
      </c>
      <c r="AM255" s="49">
        <f t="shared" si="86"/>
        <v>10.078962573024331</v>
      </c>
      <c r="AN255" s="49">
        <f t="shared" si="87"/>
        <v>12.90363998202478</v>
      </c>
      <c r="AO255" s="48">
        <f t="shared" si="88"/>
        <v>-2.8246774090004494</v>
      </c>
      <c r="AP255" s="48">
        <f t="shared" si="89"/>
        <v>-4.6221993965461898</v>
      </c>
    </row>
    <row r="256" spans="1:42" s="36" customFormat="1" x14ac:dyDescent="0.2">
      <c r="A256" s="37" t="s">
        <v>136</v>
      </c>
      <c r="B256" s="46">
        <v>43776</v>
      </c>
      <c r="C256" s="46">
        <v>22933</v>
      </c>
      <c r="D256" s="39">
        <v>192</v>
      </c>
      <c r="E256" s="39">
        <v>138</v>
      </c>
      <c r="F256" s="39">
        <v>395</v>
      </c>
      <c r="G256" s="39">
        <v>0</v>
      </c>
      <c r="H256" s="39">
        <f t="shared" si="91"/>
        <v>395</v>
      </c>
      <c r="I256" s="39">
        <v>295</v>
      </c>
      <c r="J256" s="39">
        <v>17</v>
      </c>
      <c r="K256" s="39">
        <v>238</v>
      </c>
      <c r="L256" s="39">
        <v>189</v>
      </c>
      <c r="M256" s="39">
        <f t="shared" si="70"/>
        <v>633</v>
      </c>
      <c r="N256" s="39">
        <v>370</v>
      </c>
      <c r="O256" s="39">
        <v>3</v>
      </c>
      <c r="P256" s="39">
        <v>0</v>
      </c>
      <c r="Q256" s="39">
        <v>0</v>
      </c>
      <c r="R256" s="39">
        <f t="shared" si="71"/>
        <v>25</v>
      </c>
      <c r="S256" s="34">
        <v>665</v>
      </c>
      <c r="T256" s="41">
        <v>812</v>
      </c>
      <c r="U256" s="39">
        <v>-147</v>
      </c>
      <c r="V256" s="39">
        <f t="shared" si="72"/>
        <v>-122</v>
      </c>
      <c r="W256" s="45">
        <v>43674</v>
      </c>
      <c r="X256" s="45">
        <v>22896</v>
      </c>
      <c r="Y256" s="48">
        <f t="shared" si="73"/>
        <v>4.3859649122807012</v>
      </c>
      <c r="Z256" s="48">
        <f t="shared" si="74"/>
        <v>3.1524122807017543</v>
      </c>
      <c r="AA256" s="48">
        <f t="shared" si="75"/>
        <v>71.875</v>
      </c>
      <c r="AB256" s="48">
        <f t="shared" si="76"/>
        <v>9.0232090643274852</v>
      </c>
      <c r="AC256" s="48">
        <f t="shared" si="77"/>
        <v>9.0232090643274852</v>
      </c>
      <c r="AD256" s="48">
        <f t="shared" si="78"/>
        <v>60.253164556962027</v>
      </c>
      <c r="AE256" s="48">
        <f t="shared" si="79"/>
        <v>47.848101265822784</v>
      </c>
      <c r="AF256" s="48">
        <f t="shared" si="80"/>
        <v>14.459978070175438</v>
      </c>
      <c r="AG256" s="48">
        <f t="shared" si="81"/>
        <v>8.4521198830409361</v>
      </c>
      <c r="AH256" s="48">
        <f t="shared" si="82"/>
        <v>0.57108918128654973</v>
      </c>
      <c r="AI256" s="48">
        <f t="shared" si="83"/>
        <v>0</v>
      </c>
      <c r="AJ256" s="48">
        <f t="shared" si="84"/>
        <v>7.5949367088607591</v>
      </c>
      <c r="AK256" s="48">
        <f t="shared" si="85"/>
        <v>0</v>
      </c>
      <c r="AL256" s="48">
        <f t="shared" si="90"/>
        <v>0</v>
      </c>
      <c r="AM256" s="49">
        <f t="shared" si="86"/>
        <v>15.190972222222221</v>
      </c>
      <c r="AN256" s="49">
        <f t="shared" si="87"/>
        <v>18.548976608187136</v>
      </c>
      <c r="AO256" s="48">
        <f t="shared" si="88"/>
        <v>-3.3580043859649122</v>
      </c>
      <c r="AP256" s="48">
        <f t="shared" si="89"/>
        <v>-2.7869152046783623</v>
      </c>
    </row>
    <row r="257" spans="1:42" s="36" customFormat="1" x14ac:dyDescent="0.2">
      <c r="A257" s="37" t="s">
        <v>137</v>
      </c>
      <c r="B257" s="46">
        <v>6566</v>
      </c>
      <c r="C257" s="46">
        <v>3376</v>
      </c>
      <c r="D257" s="39">
        <v>38</v>
      </c>
      <c r="E257" s="39">
        <v>14</v>
      </c>
      <c r="F257" s="39">
        <v>65</v>
      </c>
      <c r="G257" s="39">
        <v>0</v>
      </c>
      <c r="H257" s="39">
        <f t="shared" si="91"/>
        <v>65</v>
      </c>
      <c r="I257" s="39">
        <v>48</v>
      </c>
      <c r="J257" s="39">
        <v>7</v>
      </c>
      <c r="K257" s="39">
        <v>29</v>
      </c>
      <c r="L257" s="39">
        <v>23</v>
      </c>
      <c r="M257" s="39">
        <f t="shared" si="70"/>
        <v>94</v>
      </c>
      <c r="N257" s="39">
        <v>54</v>
      </c>
      <c r="O257" s="39">
        <v>0</v>
      </c>
      <c r="P257" s="39">
        <v>0</v>
      </c>
      <c r="Q257" s="39">
        <v>0</v>
      </c>
      <c r="R257" s="39">
        <f t="shared" si="71"/>
        <v>11</v>
      </c>
      <c r="S257" s="34">
        <v>83</v>
      </c>
      <c r="T257" s="41">
        <v>120</v>
      </c>
      <c r="U257" s="39">
        <v>-37</v>
      </c>
      <c r="V257" s="39">
        <f t="shared" si="72"/>
        <v>-26</v>
      </c>
      <c r="W257" s="45">
        <v>6565</v>
      </c>
      <c r="X257" s="45">
        <v>3374</v>
      </c>
      <c r="Y257" s="48">
        <f t="shared" si="73"/>
        <v>5.7873895826987507</v>
      </c>
      <c r="Z257" s="48">
        <f t="shared" si="74"/>
        <v>2.1321961620469083</v>
      </c>
      <c r="AA257" s="48">
        <f t="shared" si="75"/>
        <v>36.84210526315789</v>
      </c>
      <c r="AB257" s="48">
        <f t="shared" si="76"/>
        <v>9.8994821809320737</v>
      </c>
      <c r="AC257" s="48">
        <f t="shared" si="77"/>
        <v>9.8994821809320737</v>
      </c>
      <c r="AD257" s="48">
        <f t="shared" si="78"/>
        <v>44.61538461538462</v>
      </c>
      <c r="AE257" s="48">
        <f t="shared" si="79"/>
        <v>35.384615384615387</v>
      </c>
      <c r="AF257" s="48">
        <f t="shared" si="80"/>
        <v>14.316174230886384</v>
      </c>
      <c r="AG257" s="48">
        <f t="shared" si="81"/>
        <v>8.2241851964666477</v>
      </c>
      <c r="AH257" s="48">
        <f t="shared" si="82"/>
        <v>1.675296984465428</v>
      </c>
      <c r="AI257" s="48">
        <f t="shared" si="83"/>
        <v>0</v>
      </c>
      <c r="AJ257" s="48">
        <f t="shared" si="84"/>
        <v>0</v>
      </c>
      <c r="AK257" s="48">
        <f t="shared" si="85"/>
        <v>0</v>
      </c>
      <c r="AL257" s="48">
        <f t="shared" si="90"/>
        <v>0</v>
      </c>
      <c r="AM257" s="49">
        <f t="shared" si="86"/>
        <v>12.640877246420956</v>
      </c>
      <c r="AN257" s="49">
        <f t="shared" si="87"/>
        <v>18.275967103259216</v>
      </c>
      <c r="AO257" s="48">
        <f t="shared" si="88"/>
        <v>-5.6350898568382579</v>
      </c>
      <c r="AP257" s="48">
        <f t="shared" si="89"/>
        <v>-3.9597928723728297</v>
      </c>
    </row>
    <row r="258" spans="1:42" s="36" customFormat="1" x14ac:dyDescent="0.2">
      <c r="A258" s="37" t="s">
        <v>234</v>
      </c>
      <c r="B258" s="46">
        <v>7501</v>
      </c>
      <c r="C258" s="46">
        <v>3958</v>
      </c>
      <c r="D258" s="39">
        <v>29</v>
      </c>
      <c r="E258" s="39">
        <v>20</v>
      </c>
      <c r="F258" s="39">
        <v>62</v>
      </c>
      <c r="G258" s="39">
        <v>1</v>
      </c>
      <c r="H258" s="39">
        <f t="shared" si="91"/>
        <v>63</v>
      </c>
      <c r="I258" s="39">
        <v>40</v>
      </c>
      <c r="J258" s="39">
        <v>4</v>
      </c>
      <c r="K258" s="39">
        <v>34</v>
      </c>
      <c r="L258" s="39">
        <v>29</v>
      </c>
      <c r="M258" s="39">
        <f t="shared" si="70"/>
        <v>97</v>
      </c>
      <c r="N258" s="39">
        <v>85</v>
      </c>
      <c r="O258" s="39">
        <v>0</v>
      </c>
      <c r="P258" s="39">
        <v>0</v>
      </c>
      <c r="Q258" s="39">
        <v>0</v>
      </c>
      <c r="R258" s="39">
        <f t="shared" si="71"/>
        <v>-23</v>
      </c>
      <c r="S258" s="34">
        <v>113</v>
      </c>
      <c r="T258" s="43">
        <v>97</v>
      </c>
      <c r="U258" s="39">
        <v>16</v>
      </c>
      <c r="V258" s="39">
        <f t="shared" si="72"/>
        <v>-7</v>
      </c>
      <c r="W258" s="45">
        <v>7498</v>
      </c>
      <c r="X258" s="45">
        <v>3955</v>
      </c>
      <c r="Y258" s="48">
        <f t="shared" si="73"/>
        <v>3.8661511798426877</v>
      </c>
      <c r="Z258" s="48">
        <f t="shared" si="74"/>
        <v>2.6663111585121984</v>
      </c>
      <c r="AA258" s="48">
        <f t="shared" si="75"/>
        <v>68.965517241379317</v>
      </c>
      <c r="AB258" s="48">
        <f t="shared" si="76"/>
        <v>8.3988801493134257</v>
      </c>
      <c r="AC258" s="48">
        <f t="shared" si="77"/>
        <v>8.2655645913878146</v>
      </c>
      <c r="AD258" s="48">
        <f t="shared" si="78"/>
        <v>53.968253968253968</v>
      </c>
      <c r="AE258" s="48">
        <f t="shared" si="79"/>
        <v>46.031746031746032</v>
      </c>
      <c r="AF258" s="48">
        <f t="shared" si="80"/>
        <v>12.931609118784161</v>
      </c>
      <c r="AG258" s="48">
        <f t="shared" si="81"/>
        <v>11.331822423676844</v>
      </c>
      <c r="AH258" s="48">
        <f t="shared" si="82"/>
        <v>-3.0662578322890282</v>
      </c>
      <c r="AI258" s="48">
        <f t="shared" si="83"/>
        <v>15.873015873015872</v>
      </c>
      <c r="AJ258" s="48">
        <f t="shared" si="84"/>
        <v>0</v>
      </c>
      <c r="AK258" s="48">
        <f t="shared" si="85"/>
        <v>0</v>
      </c>
      <c r="AL258" s="48">
        <f t="shared" si="90"/>
        <v>15.873015873015872</v>
      </c>
      <c r="AM258" s="49">
        <f t="shared" si="86"/>
        <v>15.064658045593921</v>
      </c>
      <c r="AN258" s="49">
        <f t="shared" si="87"/>
        <v>12.931609118784161</v>
      </c>
      <c r="AO258" s="48">
        <f t="shared" si="88"/>
        <v>2.1330489268097583</v>
      </c>
      <c r="AP258" s="48">
        <f t="shared" si="89"/>
        <v>-0.93320890547926938</v>
      </c>
    </row>
    <row r="259" spans="1:42" s="36" customFormat="1" x14ac:dyDescent="0.2">
      <c r="A259" s="37" t="s">
        <v>138</v>
      </c>
      <c r="B259" s="46">
        <v>19897</v>
      </c>
      <c r="C259" s="46">
        <v>10352</v>
      </c>
      <c r="D259" s="39">
        <v>72</v>
      </c>
      <c r="E259" s="39">
        <v>74</v>
      </c>
      <c r="F259" s="39">
        <v>156</v>
      </c>
      <c r="G259" s="39">
        <v>1</v>
      </c>
      <c r="H259" s="39">
        <f t="shared" si="91"/>
        <v>157</v>
      </c>
      <c r="I259" s="39">
        <v>114</v>
      </c>
      <c r="J259" s="39">
        <v>12</v>
      </c>
      <c r="K259" s="39">
        <v>89</v>
      </c>
      <c r="L259" s="39">
        <v>69</v>
      </c>
      <c r="M259" s="39">
        <f t="shared" si="70"/>
        <v>246</v>
      </c>
      <c r="N259" s="39">
        <v>173</v>
      </c>
      <c r="O259" s="39">
        <v>2</v>
      </c>
      <c r="P259" s="39">
        <v>2</v>
      </c>
      <c r="Q259" s="39">
        <v>1</v>
      </c>
      <c r="R259" s="39">
        <f t="shared" si="71"/>
        <v>-17</v>
      </c>
      <c r="S259" s="43">
        <v>312</v>
      </c>
      <c r="T259" s="43">
        <v>389</v>
      </c>
      <c r="U259" s="39">
        <v>-77</v>
      </c>
      <c r="V259" s="39">
        <f t="shared" si="72"/>
        <v>-94</v>
      </c>
      <c r="W259" s="45">
        <v>19831</v>
      </c>
      <c r="X259" s="45">
        <v>10329</v>
      </c>
      <c r="Y259" s="48">
        <f t="shared" si="73"/>
        <v>3.618635975272654</v>
      </c>
      <c r="Z259" s="48">
        <f t="shared" si="74"/>
        <v>3.7191536412524502</v>
      </c>
      <c r="AA259" s="48">
        <f t="shared" si="75"/>
        <v>102.77777777777777</v>
      </c>
      <c r="AB259" s="48">
        <f t="shared" si="76"/>
        <v>7.8906367794139829</v>
      </c>
      <c r="AC259" s="48">
        <f t="shared" si="77"/>
        <v>7.8403779464240841</v>
      </c>
      <c r="AD259" s="48">
        <f t="shared" si="78"/>
        <v>56.687898089171973</v>
      </c>
      <c r="AE259" s="48">
        <f t="shared" si="79"/>
        <v>43.949044585987259</v>
      </c>
      <c r="AF259" s="48">
        <f t="shared" si="80"/>
        <v>12.363672915514901</v>
      </c>
      <c r="AG259" s="48">
        <f t="shared" si="81"/>
        <v>8.6947781072523505</v>
      </c>
      <c r="AH259" s="48">
        <f t="shared" si="82"/>
        <v>-0.85440016082826564</v>
      </c>
      <c r="AI259" s="48">
        <f t="shared" si="83"/>
        <v>6.369426751592357</v>
      </c>
      <c r="AJ259" s="48">
        <f t="shared" si="84"/>
        <v>12.820512820512819</v>
      </c>
      <c r="AK259" s="48">
        <f t="shared" si="85"/>
        <v>12.820512820512819</v>
      </c>
      <c r="AL259" s="48">
        <f t="shared" si="90"/>
        <v>12.738853503184714</v>
      </c>
      <c r="AM259" s="49">
        <f t="shared" si="86"/>
        <v>15.680755892848168</v>
      </c>
      <c r="AN259" s="49">
        <f t="shared" si="87"/>
        <v>19.55068603307031</v>
      </c>
      <c r="AO259" s="48">
        <f t="shared" si="88"/>
        <v>-3.8699301402221438</v>
      </c>
      <c r="AP259" s="48">
        <f t="shared" si="89"/>
        <v>-4.7243303010504096</v>
      </c>
    </row>
    <row r="260" spans="1:42" s="36" customFormat="1" x14ac:dyDescent="0.2">
      <c r="A260" s="37" t="s">
        <v>125</v>
      </c>
      <c r="B260" s="46">
        <v>85416</v>
      </c>
      <c r="C260" s="46">
        <v>44449</v>
      </c>
      <c r="D260" s="36">
        <v>355</v>
      </c>
      <c r="E260" s="36">
        <v>212</v>
      </c>
      <c r="F260" s="36">
        <v>702</v>
      </c>
      <c r="G260" s="36">
        <v>1</v>
      </c>
      <c r="H260" s="39">
        <f t="shared" si="91"/>
        <v>703</v>
      </c>
      <c r="I260" s="36">
        <v>595</v>
      </c>
      <c r="J260" s="36">
        <v>38</v>
      </c>
      <c r="K260" s="36">
        <v>389</v>
      </c>
      <c r="L260" s="36">
        <v>318</v>
      </c>
      <c r="M260" s="39">
        <f t="shared" si="70"/>
        <v>1092</v>
      </c>
      <c r="N260" s="36">
        <v>665</v>
      </c>
      <c r="O260" s="36">
        <v>6</v>
      </c>
      <c r="P260" s="36">
        <v>5</v>
      </c>
      <c r="Q260" s="36">
        <v>4</v>
      </c>
      <c r="R260" s="39">
        <f t="shared" si="71"/>
        <v>37</v>
      </c>
      <c r="S260" s="43">
        <v>876</v>
      </c>
      <c r="T260" s="43">
        <v>950</v>
      </c>
      <c r="U260" s="36">
        <v>-74</v>
      </c>
      <c r="V260" s="39">
        <f t="shared" si="72"/>
        <v>-37</v>
      </c>
      <c r="W260" s="45">
        <v>85347</v>
      </c>
      <c r="X260" s="45">
        <v>44421</v>
      </c>
      <c r="Y260" s="48">
        <f t="shared" si="73"/>
        <v>4.1561299990634071</v>
      </c>
      <c r="Z260" s="48">
        <f t="shared" si="74"/>
        <v>2.4819705909899783</v>
      </c>
      <c r="AA260" s="48">
        <f t="shared" si="75"/>
        <v>59.718309859154928</v>
      </c>
      <c r="AB260" s="48">
        <f t="shared" si="76"/>
        <v>8.2303081389903525</v>
      </c>
      <c r="AC260" s="48">
        <f t="shared" si="77"/>
        <v>8.2186007305422883</v>
      </c>
      <c r="AD260" s="48">
        <f t="shared" si="78"/>
        <v>55.334281650071127</v>
      </c>
      <c r="AE260" s="48">
        <f t="shared" si="79"/>
        <v>45.234708392603132</v>
      </c>
      <c r="AF260" s="48">
        <f t="shared" si="80"/>
        <v>12.784490025288001</v>
      </c>
      <c r="AG260" s="48">
        <f t="shared" si="81"/>
        <v>7.7854266179638474</v>
      </c>
      <c r="AH260" s="48">
        <f t="shared" si="82"/>
        <v>0.43317411257843969</v>
      </c>
      <c r="AI260" s="48">
        <f t="shared" si="83"/>
        <v>1.4224751066856332</v>
      </c>
      <c r="AJ260" s="48">
        <f t="shared" si="84"/>
        <v>8.5470085470085486</v>
      </c>
      <c r="AK260" s="48">
        <f t="shared" si="85"/>
        <v>7.1225071225071224</v>
      </c>
      <c r="AL260" s="48">
        <f t="shared" si="90"/>
        <v>7.1123755334281649</v>
      </c>
      <c r="AM260" s="49">
        <f t="shared" si="86"/>
        <v>10.255689800505762</v>
      </c>
      <c r="AN260" s="49">
        <f t="shared" si="87"/>
        <v>11.12203802566264</v>
      </c>
      <c r="AO260" s="48">
        <f t="shared" si="88"/>
        <v>-0.86634822515687937</v>
      </c>
      <c r="AP260" s="48">
        <f t="shared" si="89"/>
        <v>-0.43317411257843969</v>
      </c>
    </row>
    <row r="261" spans="1:42" s="36" customFormat="1" x14ac:dyDescent="0.2">
      <c r="B261" s="38"/>
      <c r="C261" s="38"/>
      <c r="S261" s="44"/>
      <c r="T261" s="43"/>
    </row>
    <row r="262" spans="1:42" s="36" customFormat="1" x14ac:dyDescent="0.2">
      <c r="S262" s="44"/>
      <c r="T262" s="43"/>
    </row>
    <row r="263" spans="1:42" s="36" customFormat="1" x14ac:dyDescent="0.2">
      <c r="S263" s="44"/>
      <c r="T263" s="43"/>
    </row>
    <row r="264" spans="1:42" s="36" customFormat="1" x14ac:dyDescent="0.2">
      <c r="S264" s="44"/>
      <c r="T264" s="43"/>
    </row>
    <row r="265" spans="1:42" s="36" customFormat="1" x14ac:dyDescent="0.2">
      <c r="S265" s="44"/>
      <c r="T265" s="43"/>
    </row>
    <row r="266" spans="1:42" s="36" customFormat="1" x14ac:dyDescent="0.2">
      <c r="S266" s="44"/>
      <c r="T266" s="43"/>
    </row>
    <row r="267" spans="1:42" s="36" customFormat="1" x14ac:dyDescent="0.2">
      <c r="S267" s="44"/>
      <c r="T267" s="43"/>
    </row>
    <row r="268" spans="1:42" s="36" customFormat="1" x14ac:dyDescent="0.2">
      <c r="S268" s="44"/>
      <c r="T268" s="43"/>
    </row>
    <row r="269" spans="1:42" s="36" customFormat="1" x14ac:dyDescent="0.2">
      <c r="S269" s="44"/>
      <c r="T269" s="43"/>
    </row>
    <row r="270" spans="1:42" s="36" customFormat="1" x14ac:dyDescent="0.2">
      <c r="S270" s="44"/>
      <c r="T270" s="43"/>
    </row>
    <row r="271" spans="1:42" s="36" customFormat="1" x14ac:dyDescent="0.2">
      <c r="S271" s="44"/>
      <c r="T271" s="43"/>
    </row>
    <row r="272" spans="1:42" s="36" customFormat="1" x14ac:dyDescent="0.2">
      <c r="S272" s="44"/>
      <c r="T272" s="43"/>
    </row>
    <row r="273" spans="19:20" s="36" customFormat="1" x14ac:dyDescent="0.2">
      <c r="S273" s="44"/>
      <c r="T273" s="43"/>
    </row>
    <row r="274" spans="19:20" s="36" customFormat="1" x14ac:dyDescent="0.2">
      <c r="S274" s="44"/>
      <c r="T274" s="43"/>
    </row>
    <row r="275" spans="19:20" s="36" customFormat="1" x14ac:dyDescent="0.2">
      <c r="S275" s="44"/>
      <c r="T275" s="43"/>
    </row>
    <row r="276" spans="19:20" s="36" customFormat="1" x14ac:dyDescent="0.2">
      <c r="S276" s="44"/>
      <c r="T276" s="43"/>
    </row>
    <row r="277" spans="19:20" s="36" customFormat="1" x14ac:dyDescent="0.2">
      <c r="S277" s="44"/>
      <c r="T277" s="43"/>
    </row>
    <row r="278" spans="19:20" s="36" customFormat="1" x14ac:dyDescent="0.2">
      <c r="S278" s="44"/>
      <c r="T278" s="43"/>
    </row>
    <row r="279" spans="19:20" s="36" customFormat="1" x14ac:dyDescent="0.2">
      <c r="S279" s="44"/>
      <c r="T279" s="43"/>
    </row>
    <row r="280" spans="19:20" s="36" customFormat="1" x14ac:dyDescent="0.2">
      <c r="S280" s="44"/>
      <c r="T280" s="43"/>
    </row>
    <row r="281" spans="19:20" s="36" customFormat="1" x14ac:dyDescent="0.2">
      <c r="S281" s="44"/>
      <c r="T281" s="43"/>
    </row>
    <row r="282" spans="19:20" s="36" customFormat="1" x14ac:dyDescent="0.2">
      <c r="S282" s="44"/>
      <c r="T282" s="43"/>
    </row>
    <row r="283" spans="19:20" s="36" customFormat="1" x14ac:dyDescent="0.2">
      <c r="S283" s="44"/>
      <c r="T283" s="43"/>
    </row>
    <row r="284" spans="19:20" s="36" customFormat="1" x14ac:dyDescent="0.2">
      <c r="S284" s="44"/>
      <c r="T284" s="43"/>
    </row>
    <row r="285" spans="19:20" s="36" customFormat="1" x14ac:dyDescent="0.2">
      <c r="S285" s="44"/>
      <c r="T285" s="43"/>
    </row>
    <row r="286" spans="19:20" s="36" customFormat="1" x14ac:dyDescent="0.2">
      <c r="S286" s="44"/>
      <c r="T286" s="43"/>
    </row>
    <row r="287" spans="19:20" s="36" customFormat="1" x14ac:dyDescent="0.2">
      <c r="S287" s="44"/>
      <c r="T287" s="43"/>
    </row>
    <row r="288" spans="19:20" s="36" customFormat="1" x14ac:dyDescent="0.2">
      <c r="S288" s="44"/>
      <c r="T288" s="43"/>
    </row>
    <row r="289" spans="19:20" s="36" customFormat="1" x14ac:dyDescent="0.2">
      <c r="S289" s="44"/>
      <c r="T289" s="43"/>
    </row>
    <row r="290" spans="19:20" s="36" customFormat="1" x14ac:dyDescent="0.2">
      <c r="S290" s="44"/>
      <c r="T290" s="43"/>
    </row>
    <row r="291" spans="19:20" s="36" customFormat="1" x14ac:dyDescent="0.2">
      <c r="S291" s="44"/>
      <c r="T291" s="43"/>
    </row>
    <row r="292" spans="19:20" s="36" customFormat="1" x14ac:dyDescent="0.2">
      <c r="S292" s="44"/>
      <c r="T292" s="43"/>
    </row>
    <row r="293" spans="19:20" s="36" customFormat="1" x14ac:dyDescent="0.2">
      <c r="S293" s="44"/>
      <c r="T293" s="43"/>
    </row>
    <row r="294" spans="19:20" s="36" customFormat="1" x14ac:dyDescent="0.2">
      <c r="S294" s="44"/>
      <c r="T294" s="43"/>
    </row>
    <row r="295" spans="19:20" s="36" customFormat="1" x14ac:dyDescent="0.2">
      <c r="S295" s="44"/>
      <c r="T295" s="43"/>
    </row>
    <row r="296" spans="19:20" s="36" customFormat="1" x14ac:dyDescent="0.2">
      <c r="S296" s="44"/>
      <c r="T296" s="43"/>
    </row>
    <row r="297" spans="19:20" s="36" customFormat="1" x14ac:dyDescent="0.2">
      <c r="S297" s="44"/>
      <c r="T297" s="43"/>
    </row>
    <row r="298" spans="19:20" s="36" customFormat="1" x14ac:dyDescent="0.2">
      <c r="S298" s="44"/>
      <c r="T298" s="43"/>
    </row>
    <row r="299" spans="19:20" s="36" customFormat="1" x14ac:dyDescent="0.2">
      <c r="S299" s="44"/>
      <c r="T299" s="43"/>
    </row>
    <row r="300" spans="19:20" s="36" customFormat="1" x14ac:dyDescent="0.2">
      <c r="S300" s="44"/>
      <c r="T300" s="43"/>
    </row>
    <row r="301" spans="19:20" s="36" customFormat="1" x14ac:dyDescent="0.2">
      <c r="S301" s="44"/>
      <c r="T301" s="43"/>
    </row>
    <row r="302" spans="19:20" s="36" customFormat="1" x14ac:dyDescent="0.2">
      <c r="S302" s="44"/>
      <c r="T302" s="43"/>
    </row>
    <row r="303" spans="19:20" s="36" customFormat="1" x14ac:dyDescent="0.2">
      <c r="S303" s="44"/>
      <c r="T303" s="43"/>
    </row>
    <row r="304" spans="19:20" s="36" customFormat="1" x14ac:dyDescent="0.2">
      <c r="S304" s="44"/>
      <c r="T304" s="43"/>
    </row>
    <row r="305" spans="19:20" s="36" customFormat="1" x14ac:dyDescent="0.2">
      <c r="S305" s="44"/>
      <c r="T305" s="43"/>
    </row>
    <row r="306" spans="19:20" s="36" customFormat="1" x14ac:dyDescent="0.2">
      <c r="S306" s="44"/>
      <c r="T306" s="43"/>
    </row>
    <row r="307" spans="19:20" s="36" customFormat="1" x14ac:dyDescent="0.2">
      <c r="S307" s="44"/>
      <c r="T307" s="43"/>
    </row>
    <row r="308" spans="19:20" s="36" customFormat="1" x14ac:dyDescent="0.2">
      <c r="S308" s="44"/>
      <c r="T308" s="43"/>
    </row>
    <row r="309" spans="19:20" s="36" customFormat="1" x14ac:dyDescent="0.2">
      <c r="S309" s="44"/>
      <c r="T309" s="43"/>
    </row>
    <row r="310" spans="19:20" s="36" customFormat="1" x14ac:dyDescent="0.2">
      <c r="S310" s="44"/>
      <c r="T310" s="43"/>
    </row>
    <row r="311" spans="19:20" s="36" customFormat="1" x14ac:dyDescent="0.2">
      <c r="S311" s="44"/>
      <c r="T311" s="43"/>
    </row>
    <row r="312" spans="19:20" s="36" customFormat="1" x14ac:dyDescent="0.2">
      <c r="S312" s="44"/>
      <c r="T312" s="43"/>
    </row>
    <row r="313" spans="19:20" s="36" customFormat="1" x14ac:dyDescent="0.2">
      <c r="S313" s="44"/>
      <c r="T313" s="43"/>
    </row>
    <row r="314" spans="19:20" s="36" customFormat="1" x14ac:dyDescent="0.2">
      <c r="S314" s="44"/>
      <c r="T314" s="43"/>
    </row>
    <row r="315" spans="19:20" s="36" customFormat="1" x14ac:dyDescent="0.2">
      <c r="S315" s="44"/>
      <c r="T315" s="43"/>
    </row>
    <row r="316" spans="19:20" s="36" customFormat="1" x14ac:dyDescent="0.2">
      <c r="S316" s="44"/>
      <c r="T316" s="43"/>
    </row>
    <row r="317" spans="19:20" s="36" customFormat="1" x14ac:dyDescent="0.2">
      <c r="S317" s="44"/>
      <c r="T317" s="43"/>
    </row>
    <row r="318" spans="19:20" s="36" customFormat="1" x14ac:dyDescent="0.2">
      <c r="S318" s="44"/>
      <c r="T318" s="43"/>
    </row>
    <row r="319" spans="19:20" s="36" customFormat="1" x14ac:dyDescent="0.2">
      <c r="S319" s="44"/>
      <c r="T319" s="43"/>
    </row>
    <row r="320" spans="19:20" s="36" customFormat="1" x14ac:dyDescent="0.2">
      <c r="S320" s="44"/>
      <c r="T320" s="43"/>
    </row>
    <row r="321" spans="19:20" s="36" customFormat="1" x14ac:dyDescent="0.2">
      <c r="S321" s="44"/>
      <c r="T321" s="43"/>
    </row>
    <row r="322" spans="19:20" s="36" customFormat="1" x14ac:dyDescent="0.2">
      <c r="S322" s="44"/>
      <c r="T322" s="43"/>
    </row>
    <row r="323" spans="19:20" s="36" customFormat="1" x14ac:dyDescent="0.2">
      <c r="S323" s="44"/>
      <c r="T323" s="43"/>
    </row>
    <row r="324" spans="19:20" s="36" customFormat="1" x14ac:dyDescent="0.2">
      <c r="S324" s="44"/>
      <c r="T324" s="43"/>
    </row>
    <row r="325" spans="19:20" s="36" customFormat="1" x14ac:dyDescent="0.2">
      <c r="S325" s="44"/>
      <c r="T325" s="43"/>
    </row>
    <row r="326" spans="19:20" s="36" customFormat="1" x14ac:dyDescent="0.2">
      <c r="S326" s="44"/>
      <c r="T326" s="43"/>
    </row>
    <row r="327" spans="19:20" s="36" customFormat="1" x14ac:dyDescent="0.2">
      <c r="S327" s="44"/>
      <c r="T327" s="43"/>
    </row>
    <row r="328" spans="19:20" s="36" customFormat="1" x14ac:dyDescent="0.2">
      <c r="S328" s="44"/>
      <c r="T328" s="43"/>
    </row>
    <row r="329" spans="19:20" s="36" customFormat="1" x14ac:dyDescent="0.2">
      <c r="S329" s="44"/>
      <c r="T329" s="43"/>
    </row>
    <row r="330" spans="19:20" s="36" customFormat="1" x14ac:dyDescent="0.2">
      <c r="S330" s="44"/>
      <c r="T330" s="43"/>
    </row>
    <row r="331" spans="19:20" s="36" customFormat="1" x14ac:dyDescent="0.2">
      <c r="S331" s="44"/>
      <c r="T331" s="43"/>
    </row>
    <row r="332" spans="19:20" s="36" customFormat="1" x14ac:dyDescent="0.2">
      <c r="S332" s="44"/>
      <c r="T332" s="43"/>
    </row>
    <row r="333" spans="19:20" s="36" customFormat="1" x14ac:dyDescent="0.2">
      <c r="S333" s="44"/>
      <c r="T333" s="43"/>
    </row>
    <row r="334" spans="19:20" s="36" customFormat="1" x14ac:dyDescent="0.2">
      <c r="S334" s="44"/>
      <c r="T334" s="43"/>
    </row>
    <row r="335" spans="19:20" s="36" customFormat="1" x14ac:dyDescent="0.2">
      <c r="S335" s="44"/>
      <c r="T335" s="43"/>
    </row>
    <row r="336" spans="19:20" s="36" customFormat="1" x14ac:dyDescent="0.2">
      <c r="S336" s="44"/>
      <c r="T336" s="43"/>
    </row>
    <row r="337" spans="19:20" s="36" customFormat="1" x14ac:dyDescent="0.2">
      <c r="S337" s="44"/>
      <c r="T337" s="43"/>
    </row>
    <row r="338" spans="19:20" s="36" customFormat="1" x14ac:dyDescent="0.2">
      <c r="S338" s="44"/>
      <c r="T338" s="43"/>
    </row>
    <row r="339" spans="19:20" s="36" customFormat="1" x14ac:dyDescent="0.2">
      <c r="S339" s="44"/>
      <c r="T339" s="43"/>
    </row>
    <row r="340" spans="19:20" s="36" customFormat="1" x14ac:dyDescent="0.2">
      <c r="S340" s="44"/>
      <c r="T340" s="43"/>
    </row>
    <row r="341" spans="19:20" s="36" customFormat="1" x14ac:dyDescent="0.2">
      <c r="S341" s="44"/>
      <c r="T341" s="43"/>
    </row>
    <row r="342" spans="19:20" s="36" customFormat="1" x14ac:dyDescent="0.2">
      <c r="S342" s="44"/>
      <c r="T342" s="43"/>
    </row>
    <row r="343" spans="19:20" s="36" customFormat="1" x14ac:dyDescent="0.2">
      <c r="S343" s="44"/>
      <c r="T343" s="43"/>
    </row>
    <row r="344" spans="19:20" s="36" customFormat="1" x14ac:dyDescent="0.2">
      <c r="S344" s="44"/>
      <c r="T344" s="43"/>
    </row>
    <row r="345" spans="19:20" s="36" customFormat="1" x14ac:dyDescent="0.2">
      <c r="S345" s="44"/>
      <c r="T345" s="43"/>
    </row>
    <row r="346" spans="19:20" s="36" customFormat="1" x14ac:dyDescent="0.2">
      <c r="S346" s="44"/>
      <c r="T346" s="43"/>
    </row>
    <row r="347" spans="19:20" s="36" customFormat="1" x14ac:dyDescent="0.2">
      <c r="S347" s="44"/>
      <c r="T347" s="43"/>
    </row>
    <row r="348" spans="19:20" s="36" customFormat="1" x14ac:dyDescent="0.2">
      <c r="S348" s="44"/>
      <c r="T348" s="43"/>
    </row>
    <row r="349" spans="19:20" s="36" customFormat="1" x14ac:dyDescent="0.2">
      <c r="S349" s="44"/>
      <c r="T349" s="43"/>
    </row>
    <row r="350" spans="19:20" s="36" customFormat="1" x14ac:dyDescent="0.2">
      <c r="S350" s="44"/>
      <c r="T350" s="43"/>
    </row>
    <row r="351" spans="19:20" s="36" customFormat="1" x14ac:dyDescent="0.2">
      <c r="S351" s="44"/>
      <c r="T351" s="43"/>
    </row>
    <row r="352" spans="19:20" s="36" customFormat="1" x14ac:dyDescent="0.2">
      <c r="S352" s="44"/>
      <c r="T352" s="43"/>
    </row>
    <row r="353" spans="19:20" s="36" customFormat="1" x14ac:dyDescent="0.2">
      <c r="S353" s="44"/>
      <c r="T353" s="43"/>
    </row>
    <row r="354" spans="19:20" s="36" customFormat="1" x14ac:dyDescent="0.2">
      <c r="S354" s="44"/>
      <c r="T354" s="43"/>
    </row>
    <row r="355" spans="19:20" s="36" customFormat="1" x14ac:dyDescent="0.2">
      <c r="S355" s="44"/>
      <c r="T355" s="43"/>
    </row>
    <row r="356" spans="19:20" s="36" customFormat="1" x14ac:dyDescent="0.2">
      <c r="S356" s="44"/>
      <c r="T356" s="43"/>
    </row>
    <row r="357" spans="19:20" s="36" customFormat="1" x14ac:dyDescent="0.2">
      <c r="S357" s="44"/>
      <c r="T357" s="43"/>
    </row>
    <row r="358" spans="19:20" s="36" customFormat="1" x14ac:dyDescent="0.2">
      <c r="S358" s="44"/>
      <c r="T358" s="43"/>
    </row>
    <row r="359" spans="19:20" s="36" customFormat="1" x14ac:dyDescent="0.2">
      <c r="S359" s="44"/>
      <c r="T359" s="43"/>
    </row>
    <row r="360" spans="19:20" s="36" customFormat="1" x14ac:dyDescent="0.2">
      <c r="S360" s="44"/>
      <c r="T360" s="43"/>
    </row>
    <row r="361" spans="19:20" s="36" customFormat="1" x14ac:dyDescent="0.2">
      <c r="S361" s="44"/>
      <c r="T361" s="43"/>
    </row>
    <row r="362" spans="19:20" s="36" customFormat="1" x14ac:dyDescent="0.2">
      <c r="S362" s="44"/>
      <c r="T362" s="43"/>
    </row>
    <row r="363" spans="19:20" s="36" customFormat="1" x14ac:dyDescent="0.2">
      <c r="S363" s="44"/>
      <c r="T363" s="43"/>
    </row>
    <row r="364" spans="19:20" s="36" customFormat="1" x14ac:dyDescent="0.2">
      <c r="S364" s="44"/>
      <c r="T364" s="43"/>
    </row>
    <row r="365" spans="19:20" s="36" customFormat="1" x14ac:dyDescent="0.2">
      <c r="S365" s="44"/>
      <c r="T365" s="43"/>
    </row>
    <row r="366" spans="19:20" s="36" customFormat="1" x14ac:dyDescent="0.2">
      <c r="S366" s="44"/>
      <c r="T366" s="43"/>
    </row>
    <row r="367" spans="19:20" s="36" customFormat="1" x14ac:dyDescent="0.2">
      <c r="S367" s="44"/>
      <c r="T367" s="43"/>
    </row>
    <row r="368" spans="19:20" s="36" customFormat="1" x14ac:dyDescent="0.2">
      <c r="S368" s="44"/>
      <c r="T368" s="43"/>
    </row>
    <row r="369" spans="19:20" s="36" customFormat="1" x14ac:dyDescent="0.2">
      <c r="S369" s="44"/>
      <c r="T369" s="43"/>
    </row>
    <row r="370" spans="19:20" s="36" customFormat="1" x14ac:dyDescent="0.2">
      <c r="S370" s="44"/>
      <c r="T370" s="43"/>
    </row>
    <row r="371" spans="19:20" s="36" customFormat="1" x14ac:dyDescent="0.2">
      <c r="S371" s="44"/>
      <c r="T371" s="43"/>
    </row>
    <row r="372" spans="19:20" s="36" customFormat="1" x14ac:dyDescent="0.2">
      <c r="S372" s="44"/>
      <c r="T372" s="43"/>
    </row>
    <row r="373" spans="19:20" s="36" customFormat="1" x14ac:dyDescent="0.2">
      <c r="S373" s="44"/>
      <c r="T373" s="43"/>
    </row>
    <row r="374" spans="19:20" s="36" customFormat="1" x14ac:dyDescent="0.2">
      <c r="S374" s="44"/>
      <c r="T374" s="43"/>
    </row>
    <row r="375" spans="19:20" s="36" customFormat="1" x14ac:dyDescent="0.2">
      <c r="S375" s="44"/>
      <c r="T375" s="43"/>
    </row>
    <row r="376" spans="19:20" s="36" customFormat="1" x14ac:dyDescent="0.2">
      <c r="S376" s="44"/>
      <c r="T376" s="43"/>
    </row>
    <row r="377" spans="19:20" s="36" customFormat="1" x14ac:dyDescent="0.2">
      <c r="S377" s="44"/>
      <c r="T377" s="43"/>
    </row>
    <row r="378" spans="19:20" s="36" customFormat="1" x14ac:dyDescent="0.2">
      <c r="S378" s="44"/>
      <c r="T378" s="43"/>
    </row>
    <row r="379" spans="19:20" s="36" customFormat="1" x14ac:dyDescent="0.2">
      <c r="S379" s="44"/>
      <c r="T379" s="43"/>
    </row>
    <row r="380" spans="19:20" s="36" customFormat="1" x14ac:dyDescent="0.2">
      <c r="S380" s="44"/>
      <c r="T380" s="43"/>
    </row>
    <row r="381" spans="19:20" s="36" customFormat="1" x14ac:dyDescent="0.2">
      <c r="S381" s="44"/>
      <c r="T381" s="43"/>
    </row>
    <row r="382" spans="19:20" s="36" customFormat="1" x14ac:dyDescent="0.2">
      <c r="S382" s="44"/>
      <c r="T382" s="43"/>
    </row>
    <row r="383" spans="19:20" s="36" customFormat="1" x14ac:dyDescent="0.2">
      <c r="S383" s="44"/>
      <c r="T383" s="43"/>
    </row>
    <row r="384" spans="19:20" s="36" customFormat="1" x14ac:dyDescent="0.2">
      <c r="S384" s="44"/>
      <c r="T384" s="43"/>
    </row>
    <row r="385" spans="1:21" s="36" customFormat="1" x14ac:dyDescent="0.2">
      <c r="S385" s="44"/>
      <c r="T385" s="43"/>
    </row>
    <row r="386" spans="1:21" s="36" customFormat="1" x14ac:dyDescent="0.2">
      <c r="S386" s="44"/>
      <c r="T386" s="43"/>
    </row>
    <row r="387" spans="1:21" s="36" customFormat="1" x14ac:dyDescent="0.2">
      <c r="S387" s="44"/>
      <c r="T387" s="43"/>
    </row>
    <row r="388" spans="1:21" s="36" customFormat="1" x14ac:dyDescent="0.2">
      <c r="S388" s="44"/>
      <c r="T388" s="43"/>
    </row>
    <row r="389" spans="1:21" s="36" customFormat="1" x14ac:dyDescent="0.2">
      <c r="S389" s="44"/>
      <c r="T389" s="43"/>
    </row>
    <row r="390" spans="1:21" s="36" customFormat="1" x14ac:dyDescent="0.2">
      <c r="S390" s="44"/>
      <c r="T390" s="43"/>
    </row>
    <row r="391" spans="1:21" s="36" customFormat="1" x14ac:dyDescent="0.2">
      <c r="S391" s="44"/>
      <c r="T391" s="43"/>
    </row>
    <row r="392" spans="1:21" s="36" customFormat="1" x14ac:dyDescent="0.2">
      <c r="S392" s="44"/>
      <c r="T392" s="43"/>
    </row>
    <row r="393" spans="1:21" s="36" customFormat="1" x14ac:dyDescent="0.2">
      <c r="S393" s="44"/>
      <c r="T393" s="43"/>
    </row>
    <row r="394" spans="1:21" s="36" customFormat="1" x14ac:dyDescent="0.2">
      <c r="S394" s="44"/>
      <c r="T394" s="4"/>
    </row>
    <row r="395" spans="1:21" s="36" customFormat="1" x14ac:dyDescent="0.2">
      <c r="S395" s="3"/>
      <c r="T395" s="4"/>
    </row>
    <row r="396" spans="1:21" s="36" customFormat="1" x14ac:dyDescent="0.2">
      <c r="D396" s="2"/>
      <c r="E396" s="2"/>
      <c r="F396" s="2"/>
      <c r="G396" s="2"/>
      <c r="I396" s="2"/>
      <c r="J396" s="2"/>
      <c r="K396" s="2"/>
      <c r="L396" s="2"/>
      <c r="N396" s="2"/>
      <c r="O396" s="2"/>
      <c r="P396" s="2"/>
      <c r="Q396" s="2"/>
      <c r="S396" s="3"/>
      <c r="T396" s="4"/>
      <c r="U396" s="2"/>
    </row>
    <row r="397" spans="1:21" x14ac:dyDescent="0.2">
      <c r="A397" s="36"/>
      <c r="B397" s="36"/>
      <c r="C397" s="36"/>
    </row>
  </sheetData>
  <mergeCells count="5">
    <mergeCell ref="W3:X4"/>
    <mergeCell ref="B3:C4"/>
    <mergeCell ref="N3:Q3"/>
    <mergeCell ref="O4:Q4"/>
    <mergeCell ref="N4:N5"/>
  </mergeCells>
  <phoneticPr fontId="1" type="noConversion"/>
  <pageMargins left="0.75" right="0.75" top="1" bottom="1" header="0.4921259845" footer="0.4921259845"/>
  <pageSetup paperSize="9" pageOrder="overThenDown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A1</vt:lpstr>
    </vt:vector>
  </TitlesOfParts>
  <Company>Infostat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Foltánová Neonila</cp:lastModifiedBy>
  <dcterms:created xsi:type="dcterms:W3CDTF">2003-09-30T11:30:47Z</dcterms:created>
  <dcterms:modified xsi:type="dcterms:W3CDTF">2015-08-20T10:13:51Z</dcterms:modified>
</cp:coreProperties>
</file>