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INTERNET\Pramenne dielo\PD_1996-2004_oprava_Ruzomberok\"/>
    </mc:Choice>
  </mc:AlternateContent>
  <bookViews>
    <workbookView xWindow="0" yWindow="0" windowWidth="28800" windowHeight="11835"/>
  </bookViews>
  <sheets>
    <sheet name="A1" sheetId="2" r:id="rId1"/>
  </sheets>
  <calcPr calcId="152511"/>
</workbook>
</file>

<file path=xl/calcChain.xml><?xml version="1.0" encoding="utf-8"?>
<calcChain xmlns="http://schemas.openxmlformats.org/spreadsheetml/2006/main">
  <c r="AL258" i="2" l="1"/>
  <c r="AL257" i="2"/>
  <c r="AL256" i="2"/>
  <c r="AL255" i="2"/>
  <c r="AL254" i="2"/>
  <c r="AL253" i="2"/>
  <c r="AL252" i="2"/>
  <c r="AL251" i="2"/>
  <c r="AL250" i="2"/>
  <c r="AL249" i="2"/>
  <c r="AL248" i="2"/>
  <c r="AL247" i="2"/>
  <c r="AL246" i="2"/>
  <c r="AL245" i="2"/>
  <c r="AL244" i="2"/>
  <c r="AL243" i="2"/>
  <c r="AL242" i="2"/>
  <c r="AL241" i="2"/>
  <c r="AL240" i="2"/>
  <c r="AL239" i="2"/>
  <c r="AL238" i="2"/>
  <c r="AL237" i="2"/>
  <c r="AL236" i="2"/>
  <c r="AL235" i="2"/>
  <c r="AL234" i="2"/>
  <c r="AL233" i="2"/>
  <c r="AL232" i="2"/>
  <c r="AL231" i="2"/>
  <c r="AL230" i="2"/>
  <c r="AL229" i="2"/>
  <c r="AL228" i="2"/>
  <c r="AL227" i="2"/>
  <c r="AL226" i="2"/>
  <c r="AL225" i="2"/>
  <c r="AL224" i="2"/>
  <c r="AL223" i="2"/>
  <c r="AL222" i="2"/>
  <c r="AL221" i="2"/>
  <c r="AL220" i="2"/>
  <c r="AL219" i="2"/>
  <c r="AL218" i="2"/>
  <c r="AL217" i="2"/>
  <c r="AL216" i="2"/>
  <c r="AL215" i="2"/>
  <c r="AL214" i="2"/>
  <c r="AL213" i="2"/>
  <c r="AL212" i="2"/>
  <c r="AL211" i="2"/>
  <c r="AL210" i="2"/>
  <c r="AL209" i="2"/>
  <c r="AL208" i="2"/>
  <c r="AL207" i="2"/>
  <c r="AL206" i="2"/>
  <c r="AL205" i="2"/>
  <c r="AL204" i="2"/>
  <c r="AL203" i="2"/>
  <c r="AL202" i="2"/>
  <c r="AL201" i="2"/>
  <c r="AL200" i="2"/>
  <c r="AL199" i="2"/>
  <c r="AL198" i="2"/>
  <c r="AL197" i="2"/>
  <c r="AL196" i="2"/>
  <c r="AL195" i="2"/>
  <c r="AL194" i="2"/>
  <c r="AL193" i="2"/>
  <c r="AL192" i="2"/>
  <c r="AL191" i="2"/>
  <c r="AL190" i="2"/>
  <c r="AL189" i="2"/>
  <c r="AL188" i="2"/>
  <c r="AL187" i="2"/>
  <c r="AL186" i="2"/>
  <c r="AL185" i="2"/>
  <c r="AL184" i="2"/>
  <c r="AL183" i="2"/>
  <c r="AL182" i="2"/>
  <c r="AL181" i="2"/>
  <c r="AL180" i="2"/>
  <c r="AL179" i="2"/>
  <c r="AL178" i="2"/>
  <c r="AL177" i="2"/>
  <c r="AL176" i="2"/>
  <c r="AL175" i="2"/>
  <c r="AL174" i="2"/>
  <c r="AL173" i="2"/>
  <c r="AL172" i="2"/>
  <c r="AL171" i="2"/>
  <c r="AL170" i="2"/>
  <c r="AL169" i="2"/>
  <c r="AL168" i="2"/>
  <c r="AL167" i="2"/>
  <c r="AL166" i="2"/>
  <c r="AL165" i="2"/>
  <c r="AL164" i="2"/>
  <c r="AL163" i="2"/>
  <c r="AL162" i="2"/>
  <c r="AL161" i="2"/>
  <c r="AL160" i="2"/>
  <c r="AL159" i="2"/>
  <c r="AL158" i="2"/>
  <c r="AL157" i="2"/>
  <c r="AL156" i="2"/>
  <c r="AL155" i="2"/>
  <c r="AL154" i="2"/>
  <c r="AL153" i="2"/>
  <c r="AL152" i="2"/>
  <c r="AL151" i="2"/>
  <c r="AL150" i="2"/>
  <c r="AL149" i="2"/>
  <c r="AL148" i="2"/>
  <c r="AL147" i="2"/>
  <c r="AL146" i="2"/>
  <c r="AL145" i="2"/>
  <c r="AL144" i="2"/>
  <c r="AL143" i="2"/>
  <c r="AL142" i="2"/>
  <c r="AL141" i="2"/>
  <c r="AL140" i="2"/>
  <c r="AL139" i="2"/>
  <c r="AL138" i="2"/>
  <c r="AL137" i="2"/>
  <c r="AL136" i="2"/>
  <c r="AL135" i="2"/>
  <c r="AL134" i="2"/>
  <c r="AL133" i="2"/>
  <c r="AL132" i="2"/>
  <c r="AL131" i="2"/>
  <c r="AL130" i="2"/>
  <c r="AL129" i="2"/>
  <c r="AL128" i="2"/>
  <c r="AL127" i="2"/>
  <c r="AL126" i="2"/>
  <c r="AL125" i="2"/>
  <c r="AL124" i="2"/>
  <c r="AL123" i="2"/>
  <c r="AL120" i="2"/>
  <c r="AL119" i="2"/>
  <c r="AL118" i="2"/>
  <c r="AL117" i="2"/>
  <c r="AL116" i="2"/>
  <c r="AL115" i="2"/>
  <c r="AL114" i="2"/>
  <c r="AL113" i="2"/>
  <c r="AL112" i="2"/>
  <c r="AL111" i="2"/>
  <c r="AL110" i="2"/>
  <c r="AL109" i="2"/>
  <c r="AL108" i="2"/>
  <c r="AL107" i="2"/>
  <c r="AL106" i="2"/>
  <c r="AL105" i="2"/>
  <c r="AL104" i="2"/>
  <c r="AL103" i="2"/>
  <c r="AL102" i="2"/>
  <c r="AL101" i="2"/>
  <c r="AL100" i="2"/>
  <c r="AL99" i="2"/>
  <c r="AL98" i="2"/>
  <c r="AL97" i="2"/>
  <c r="AL96" i="2"/>
  <c r="AL95" i="2"/>
  <c r="AL94" i="2"/>
  <c r="AL93" i="2"/>
  <c r="AL92" i="2"/>
  <c r="AL91" i="2"/>
  <c r="AL90" i="2"/>
  <c r="AL89" i="2"/>
  <c r="AL88" i="2"/>
  <c r="AL87" i="2"/>
  <c r="AL86" i="2"/>
  <c r="AL85" i="2"/>
  <c r="AL84" i="2"/>
  <c r="AL83" i="2"/>
  <c r="AL82" i="2"/>
  <c r="AL81" i="2"/>
  <c r="AL80" i="2"/>
  <c r="AL79" i="2"/>
  <c r="AL78" i="2"/>
  <c r="AL77" i="2"/>
  <c r="AL76" i="2"/>
  <c r="AL75" i="2"/>
  <c r="AL74" i="2"/>
  <c r="AL73" i="2"/>
  <c r="AL72" i="2"/>
  <c r="AL71" i="2"/>
  <c r="AL70" i="2"/>
  <c r="AL69" i="2"/>
  <c r="AL68" i="2"/>
  <c r="AL67" i="2"/>
  <c r="AL66" i="2"/>
  <c r="AL65" i="2"/>
  <c r="AL64" i="2"/>
  <c r="AL63" i="2"/>
  <c r="AL62" i="2"/>
  <c r="AL61" i="2"/>
  <c r="AL60" i="2"/>
  <c r="AL59" i="2"/>
  <c r="AL58" i="2"/>
  <c r="AL57" i="2"/>
  <c r="AL56" i="2"/>
  <c r="AL55" i="2"/>
  <c r="AL54" i="2"/>
  <c r="AL53" i="2"/>
  <c r="AL52" i="2"/>
  <c r="AL51" i="2"/>
  <c r="AL50" i="2"/>
  <c r="AL49" i="2"/>
  <c r="AL48" i="2"/>
  <c r="AL47" i="2"/>
  <c r="AL46" i="2"/>
  <c r="AL45" i="2"/>
  <c r="AL44" i="2"/>
  <c r="AL43" i="2"/>
  <c r="AL42" i="2"/>
  <c r="AL39" i="2"/>
  <c r="AL38" i="2"/>
  <c r="AL37" i="2"/>
  <c r="AL36" i="2"/>
  <c r="AL35" i="2"/>
  <c r="AL34" i="2"/>
  <c r="AL33" i="2"/>
  <c r="AL32" i="2"/>
  <c r="AL29" i="2"/>
  <c r="AL28" i="2"/>
  <c r="AL27" i="2"/>
  <c r="AL26" i="2"/>
  <c r="AL23" i="2"/>
  <c r="AL22" i="2"/>
  <c r="AL21" i="2"/>
  <c r="AL20" i="2"/>
  <c r="AL19" i="2"/>
  <c r="AL18" i="2"/>
  <c r="AL17" i="2"/>
  <c r="AL16" i="2"/>
  <c r="AL15" i="2"/>
  <c r="AL14" i="2"/>
  <c r="AL11" i="2"/>
  <c r="AL10" i="2"/>
  <c r="AL7" i="2"/>
  <c r="R258" i="2"/>
  <c r="V258" i="2"/>
  <c r="AP258" i="2" s="1"/>
  <c r="AO258" i="2"/>
  <c r="AN258" i="2"/>
  <c r="AM258" i="2"/>
  <c r="AK258" i="2"/>
  <c r="AJ258" i="2"/>
  <c r="H258" i="2"/>
  <c r="AI258" i="2"/>
  <c r="AH258" i="2"/>
  <c r="AG258" i="2"/>
  <c r="M258" i="2"/>
  <c r="AF258" i="2"/>
  <c r="AE258" i="2"/>
  <c r="AD258" i="2"/>
  <c r="AC258" i="2"/>
  <c r="AB258" i="2"/>
  <c r="AA258" i="2"/>
  <c r="Z258" i="2"/>
  <c r="Y258" i="2"/>
  <c r="R257" i="2"/>
  <c r="V257" i="2" s="1"/>
  <c r="AP257" i="2"/>
  <c r="AO257" i="2"/>
  <c r="AN257" i="2"/>
  <c r="AM257" i="2"/>
  <c r="AK257" i="2"/>
  <c r="AJ257" i="2"/>
  <c r="H257" i="2"/>
  <c r="AH257" i="2"/>
  <c r="AG257" i="2"/>
  <c r="M257" i="2"/>
  <c r="AF257" i="2" s="1"/>
  <c r="AE257" i="2"/>
  <c r="AC257" i="2"/>
  <c r="AA257" i="2"/>
  <c r="Z257" i="2"/>
  <c r="Y257" i="2"/>
  <c r="R256" i="2"/>
  <c r="V256" i="2"/>
  <c r="AP256" i="2" s="1"/>
  <c r="AO256" i="2"/>
  <c r="AN256" i="2"/>
  <c r="AM256" i="2"/>
  <c r="AK256" i="2"/>
  <c r="AJ256" i="2"/>
  <c r="H256" i="2"/>
  <c r="AI256" i="2"/>
  <c r="AH256" i="2"/>
  <c r="AG256" i="2"/>
  <c r="M256" i="2"/>
  <c r="AF256" i="2"/>
  <c r="AE256" i="2"/>
  <c r="AD256" i="2"/>
  <c r="AC256" i="2"/>
  <c r="AB256" i="2"/>
  <c r="AA256" i="2"/>
  <c r="Z256" i="2"/>
  <c r="Y256" i="2"/>
  <c r="R255" i="2"/>
  <c r="V255" i="2" s="1"/>
  <c r="AP255" i="2"/>
  <c r="AO255" i="2"/>
  <c r="AN255" i="2"/>
  <c r="AM255" i="2"/>
  <c r="AK255" i="2"/>
  <c r="AJ255" i="2"/>
  <c r="H255" i="2"/>
  <c r="AH255" i="2"/>
  <c r="AG255" i="2"/>
  <c r="M255" i="2"/>
  <c r="AF255" i="2" s="1"/>
  <c r="AE255" i="2"/>
  <c r="AC255" i="2"/>
  <c r="AA255" i="2"/>
  <c r="Z255" i="2"/>
  <c r="Y255" i="2"/>
  <c r="R254" i="2"/>
  <c r="V254" i="2"/>
  <c r="AP254" i="2" s="1"/>
  <c r="AO254" i="2"/>
  <c r="AN254" i="2"/>
  <c r="AM254" i="2"/>
  <c r="AK254" i="2"/>
  <c r="AJ254" i="2"/>
  <c r="H254" i="2"/>
  <c r="AI254" i="2"/>
  <c r="AH254" i="2"/>
  <c r="AG254" i="2"/>
  <c r="M254" i="2"/>
  <c r="AF254" i="2"/>
  <c r="AE254" i="2"/>
  <c r="AD254" i="2"/>
  <c r="AC254" i="2"/>
  <c r="AB254" i="2"/>
  <c r="AA254" i="2"/>
  <c r="Z254" i="2"/>
  <c r="Y254" i="2"/>
  <c r="R253" i="2"/>
  <c r="V253" i="2" s="1"/>
  <c r="AP253" i="2"/>
  <c r="AO253" i="2"/>
  <c r="AN253" i="2"/>
  <c r="AM253" i="2"/>
  <c r="AK253" i="2"/>
  <c r="AJ253" i="2"/>
  <c r="H253" i="2"/>
  <c r="AH253" i="2"/>
  <c r="AG253" i="2"/>
  <c r="M253" i="2"/>
  <c r="AF253" i="2" s="1"/>
  <c r="AE253" i="2"/>
  <c r="AC253" i="2"/>
  <c r="AA253" i="2"/>
  <c r="Z253" i="2"/>
  <c r="Y253" i="2"/>
  <c r="R252" i="2"/>
  <c r="V252" i="2"/>
  <c r="AP252" i="2" s="1"/>
  <c r="AO252" i="2"/>
  <c r="AN252" i="2"/>
  <c r="AM252" i="2"/>
  <c r="AK252" i="2"/>
  <c r="AJ252" i="2"/>
  <c r="H252" i="2"/>
  <c r="AI252" i="2"/>
  <c r="AH252" i="2"/>
  <c r="AG252" i="2"/>
  <c r="M252" i="2"/>
  <c r="AF252" i="2"/>
  <c r="AE252" i="2"/>
  <c r="AD252" i="2"/>
  <c r="AC252" i="2"/>
  <c r="AB252" i="2"/>
  <c r="AA252" i="2"/>
  <c r="Z252" i="2"/>
  <c r="Y252" i="2"/>
  <c r="R251" i="2"/>
  <c r="V251" i="2" s="1"/>
  <c r="AP251" i="2"/>
  <c r="AO251" i="2"/>
  <c r="AN251" i="2"/>
  <c r="AM251" i="2"/>
  <c r="AK251" i="2"/>
  <c r="AJ251" i="2"/>
  <c r="H251" i="2"/>
  <c r="AH251" i="2"/>
  <c r="AG251" i="2"/>
  <c r="M251" i="2"/>
  <c r="AF251" i="2" s="1"/>
  <c r="AE251" i="2"/>
  <c r="AC251" i="2"/>
  <c r="AA251" i="2"/>
  <c r="Z251" i="2"/>
  <c r="Y251" i="2"/>
  <c r="R250" i="2"/>
  <c r="V250" i="2"/>
  <c r="AP250" i="2" s="1"/>
  <c r="AO250" i="2"/>
  <c r="AN250" i="2"/>
  <c r="AM250" i="2"/>
  <c r="AK250" i="2"/>
  <c r="AJ250" i="2"/>
  <c r="H250" i="2"/>
  <c r="AI250" i="2"/>
  <c r="AH250" i="2"/>
  <c r="AG250" i="2"/>
  <c r="M250" i="2"/>
  <c r="AF250" i="2"/>
  <c r="AE250" i="2"/>
  <c r="AD250" i="2"/>
  <c r="AC250" i="2"/>
  <c r="AB250" i="2"/>
  <c r="AA250" i="2"/>
  <c r="Z250" i="2"/>
  <c r="Y250" i="2"/>
  <c r="R249" i="2"/>
  <c r="V249" i="2" s="1"/>
  <c r="AP249" i="2"/>
  <c r="AO249" i="2"/>
  <c r="AN249" i="2"/>
  <c r="AM249" i="2"/>
  <c r="AK249" i="2"/>
  <c r="AJ249" i="2"/>
  <c r="H249" i="2"/>
  <c r="AH249" i="2"/>
  <c r="AG249" i="2"/>
  <c r="M249" i="2"/>
  <c r="AF249" i="2" s="1"/>
  <c r="AE249" i="2"/>
  <c r="AC249" i="2"/>
  <c r="AA249" i="2"/>
  <c r="Z249" i="2"/>
  <c r="Y249" i="2"/>
  <c r="R248" i="2"/>
  <c r="V248" i="2"/>
  <c r="AP248" i="2" s="1"/>
  <c r="AO248" i="2"/>
  <c r="AN248" i="2"/>
  <c r="AM248" i="2"/>
  <c r="AK248" i="2"/>
  <c r="AJ248" i="2"/>
  <c r="H248" i="2"/>
  <c r="AI248" i="2"/>
  <c r="AH248" i="2"/>
  <c r="AG248" i="2"/>
  <c r="M248" i="2"/>
  <c r="AF248" i="2"/>
  <c r="AE248" i="2"/>
  <c r="AD248" i="2"/>
  <c r="AC248" i="2"/>
  <c r="AB248" i="2"/>
  <c r="AA248" i="2"/>
  <c r="Z248" i="2"/>
  <c r="Y248" i="2"/>
  <c r="R247" i="2"/>
  <c r="V247" i="2" s="1"/>
  <c r="AP247" i="2"/>
  <c r="AO247" i="2"/>
  <c r="AN247" i="2"/>
  <c r="AM247" i="2"/>
  <c r="AK247" i="2"/>
  <c r="AJ247" i="2"/>
  <c r="H247" i="2"/>
  <c r="AH247" i="2"/>
  <c r="AG247" i="2"/>
  <c r="M247" i="2"/>
  <c r="AF247" i="2" s="1"/>
  <c r="AE247" i="2"/>
  <c r="AC247" i="2"/>
  <c r="AA247" i="2"/>
  <c r="Z247" i="2"/>
  <c r="Y247" i="2"/>
  <c r="R246" i="2"/>
  <c r="V246" i="2"/>
  <c r="AP246" i="2" s="1"/>
  <c r="AO246" i="2"/>
  <c r="AN246" i="2"/>
  <c r="AM246" i="2"/>
  <c r="AK246" i="2"/>
  <c r="AJ246" i="2"/>
  <c r="H246" i="2"/>
  <c r="AI246" i="2"/>
  <c r="AH246" i="2"/>
  <c r="AG246" i="2"/>
  <c r="M246" i="2"/>
  <c r="AF246" i="2"/>
  <c r="AE246" i="2"/>
  <c r="AD246" i="2"/>
  <c r="AC246" i="2"/>
  <c r="AB246" i="2"/>
  <c r="AA246" i="2"/>
  <c r="Z246" i="2"/>
  <c r="Y246" i="2"/>
  <c r="R245" i="2"/>
  <c r="V245" i="2" s="1"/>
  <c r="AP245" i="2"/>
  <c r="AO245" i="2"/>
  <c r="AN245" i="2"/>
  <c r="AM245" i="2"/>
  <c r="AK245" i="2"/>
  <c r="AJ245" i="2"/>
  <c r="H245" i="2"/>
  <c r="AH245" i="2"/>
  <c r="AG245" i="2"/>
  <c r="M245" i="2"/>
  <c r="AF245" i="2" s="1"/>
  <c r="AE245" i="2"/>
  <c r="AC245" i="2"/>
  <c r="AA245" i="2"/>
  <c r="Z245" i="2"/>
  <c r="Y245" i="2"/>
  <c r="R244" i="2"/>
  <c r="V244" i="2"/>
  <c r="AP244" i="2" s="1"/>
  <c r="AO244" i="2"/>
  <c r="AN244" i="2"/>
  <c r="AM244" i="2"/>
  <c r="AK244" i="2"/>
  <c r="AJ244" i="2"/>
  <c r="H244" i="2"/>
  <c r="AI244" i="2"/>
  <c r="AH244" i="2"/>
  <c r="AG244" i="2"/>
  <c r="M244" i="2"/>
  <c r="AF244" i="2"/>
  <c r="AE244" i="2"/>
  <c r="AD244" i="2"/>
  <c r="AC244" i="2"/>
  <c r="AB244" i="2"/>
  <c r="AA244" i="2"/>
  <c r="Z244" i="2"/>
  <c r="Y244" i="2"/>
  <c r="R243" i="2"/>
  <c r="V243" i="2" s="1"/>
  <c r="AP243" i="2"/>
  <c r="AO243" i="2"/>
  <c r="AN243" i="2"/>
  <c r="AM243" i="2"/>
  <c r="AK243" i="2"/>
  <c r="AJ243" i="2"/>
  <c r="H243" i="2"/>
  <c r="AH243" i="2"/>
  <c r="AG243" i="2"/>
  <c r="M243" i="2"/>
  <c r="AF243" i="2" s="1"/>
  <c r="AE243" i="2"/>
  <c r="AC243" i="2"/>
  <c r="AA243" i="2"/>
  <c r="Z243" i="2"/>
  <c r="Y243" i="2"/>
  <c r="R242" i="2"/>
  <c r="V242" i="2"/>
  <c r="AP242" i="2" s="1"/>
  <c r="AO242" i="2"/>
  <c r="AN242" i="2"/>
  <c r="AM242" i="2"/>
  <c r="AK242" i="2"/>
  <c r="AJ242" i="2"/>
  <c r="H242" i="2"/>
  <c r="AI242" i="2"/>
  <c r="AH242" i="2"/>
  <c r="AG242" i="2"/>
  <c r="M242" i="2"/>
  <c r="AF242" i="2"/>
  <c r="AE242" i="2"/>
  <c r="AD242" i="2"/>
  <c r="AC242" i="2"/>
  <c r="AB242" i="2"/>
  <c r="AA242" i="2"/>
  <c r="Z242" i="2"/>
  <c r="Y242" i="2"/>
  <c r="R241" i="2"/>
  <c r="V241" i="2" s="1"/>
  <c r="AP241" i="2"/>
  <c r="AO241" i="2"/>
  <c r="AN241" i="2"/>
  <c r="AM241" i="2"/>
  <c r="AK241" i="2"/>
  <c r="AJ241" i="2"/>
  <c r="H241" i="2"/>
  <c r="AH241" i="2"/>
  <c r="AG241" i="2"/>
  <c r="M241" i="2"/>
  <c r="AF241" i="2" s="1"/>
  <c r="AE241" i="2"/>
  <c r="AC241" i="2"/>
  <c r="AA241" i="2"/>
  <c r="Z241" i="2"/>
  <c r="Y241" i="2"/>
  <c r="R240" i="2"/>
  <c r="V240" i="2"/>
  <c r="AP240" i="2" s="1"/>
  <c r="AO240" i="2"/>
  <c r="AN240" i="2"/>
  <c r="AM240" i="2"/>
  <c r="AK240" i="2"/>
  <c r="AJ240" i="2"/>
  <c r="H240" i="2"/>
  <c r="AI240" i="2"/>
  <c r="AH240" i="2"/>
  <c r="AG240" i="2"/>
  <c r="M240" i="2"/>
  <c r="AF240" i="2"/>
  <c r="AE240" i="2"/>
  <c r="AD240" i="2"/>
  <c r="AC240" i="2"/>
  <c r="AB240" i="2"/>
  <c r="AA240" i="2"/>
  <c r="Z240" i="2"/>
  <c r="Y240" i="2"/>
  <c r="R239" i="2"/>
  <c r="V239" i="2" s="1"/>
  <c r="AP239" i="2"/>
  <c r="AO239" i="2"/>
  <c r="AN239" i="2"/>
  <c r="AM239" i="2"/>
  <c r="AK239" i="2"/>
  <c r="AJ239" i="2"/>
  <c r="H239" i="2"/>
  <c r="AH239" i="2"/>
  <c r="AG239" i="2"/>
  <c r="M239" i="2"/>
  <c r="AF239" i="2" s="1"/>
  <c r="AE239" i="2"/>
  <c r="AC239" i="2"/>
  <c r="AA239" i="2"/>
  <c r="Z239" i="2"/>
  <c r="Y239" i="2"/>
  <c r="R238" i="2"/>
  <c r="V238" i="2"/>
  <c r="AP238" i="2" s="1"/>
  <c r="AO238" i="2"/>
  <c r="AN238" i="2"/>
  <c r="AM238" i="2"/>
  <c r="AK238" i="2"/>
  <c r="AJ238" i="2"/>
  <c r="H238" i="2"/>
  <c r="AI238" i="2"/>
  <c r="AH238" i="2"/>
  <c r="AG238" i="2"/>
  <c r="M238" i="2"/>
  <c r="AF238" i="2"/>
  <c r="AE238" i="2"/>
  <c r="AD238" i="2"/>
  <c r="AC238" i="2"/>
  <c r="AB238" i="2"/>
  <c r="AA238" i="2"/>
  <c r="Z238" i="2"/>
  <c r="Y238" i="2"/>
  <c r="R237" i="2"/>
  <c r="V237" i="2" s="1"/>
  <c r="AP237" i="2"/>
  <c r="AO237" i="2"/>
  <c r="AN237" i="2"/>
  <c r="AM237" i="2"/>
  <c r="AK237" i="2"/>
  <c r="AJ237" i="2"/>
  <c r="H237" i="2"/>
  <c r="AH237" i="2"/>
  <c r="AG237" i="2"/>
  <c r="M237" i="2"/>
  <c r="AF237" i="2" s="1"/>
  <c r="AE237" i="2"/>
  <c r="AC237" i="2"/>
  <c r="AA237" i="2"/>
  <c r="Z237" i="2"/>
  <c r="Y237" i="2"/>
  <c r="R236" i="2"/>
  <c r="V236" i="2"/>
  <c r="AP236" i="2" s="1"/>
  <c r="AO236" i="2"/>
  <c r="AN236" i="2"/>
  <c r="AM236" i="2"/>
  <c r="AK236" i="2"/>
  <c r="AJ236" i="2"/>
  <c r="H236" i="2"/>
  <c r="AI236" i="2"/>
  <c r="AH236" i="2"/>
  <c r="AG236" i="2"/>
  <c r="M236" i="2"/>
  <c r="AF236" i="2"/>
  <c r="AE236" i="2"/>
  <c r="AD236" i="2"/>
  <c r="AC236" i="2"/>
  <c r="AB236" i="2"/>
  <c r="AA236" i="2"/>
  <c r="Z236" i="2"/>
  <c r="Y236" i="2"/>
  <c r="R235" i="2"/>
  <c r="V235" i="2" s="1"/>
  <c r="AP235" i="2"/>
  <c r="AO235" i="2"/>
  <c r="AN235" i="2"/>
  <c r="AM235" i="2"/>
  <c r="AK235" i="2"/>
  <c r="AJ235" i="2"/>
  <c r="H235" i="2"/>
  <c r="AH235" i="2"/>
  <c r="AG235" i="2"/>
  <c r="M235" i="2"/>
  <c r="AF235" i="2" s="1"/>
  <c r="AE235" i="2"/>
  <c r="AC235" i="2"/>
  <c r="AA235" i="2"/>
  <c r="Z235" i="2"/>
  <c r="Y235" i="2"/>
  <c r="R234" i="2"/>
  <c r="V234" i="2"/>
  <c r="AP234" i="2" s="1"/>
  <c r="AO234" i="2"/>
  <c r="AN234" i="2"/>
  <c r="AM234" i="2"/>
  <c r="AK234" i="2"/>
  <c r="AJ234" i="2"/>
  <c r="H234" i="2"/>
  <c r="AI234" i="2"/>
  <c r="AH234" i="2"/>
  <c r="AG234" i="2"/>
  <c r="M234" i="2"/>
  <c r="AF234" i="2"/>
  <c r="AE234" i="2"/>
  <c r="AD234" i="2"/>
  <c r="AC234" i="2"/>
  <c r="AB234" i="2"/>
  <c r="AA234" i="2"/>
  <c r="Z234" i="2"/>
  <c r="Y234" i="2"/>
  <c r="R233" i="2"/>
  <c r="V233" i="2" s="1"/>
  <c r="AP233" i="2"/>
  <c r="AO233" i="2"/>
  <c r="AN233" i="2"/>
  <c r="AM233" i="2"/>
  <c r="AK233" i="2"/>
  <c r="AJ233" i="2"/>
  <c r="H233" i="2"/>
  <c r="AH233" i="2"/>
  <c r="AG233" i="2"/>
  <c r="M233" i="2"/>
  <c r="AF233" i="2" s="1"/>
  <c r="AE233" i="2"/>
  <c r="AC233" i="2"/>
  <c r="AA233" i="2"/>
  <c r="Z233" i="2"/>
  <c r="Y233" i="2"/>
  <c r="R232" i="2"/>
  <c r="V232" i="2"/>
  <c r="AP232" i="2" s="1"/>
  <c r="AO232" i="2"/>
  <c r="AN232" i="2"/>
  <c r="AM232" i="2"/>
  <c r="AK232" i="2"/>
  <c r="AJ232" i="2"/>
  <c r="H232" i="2"/>
  <c r="AI232" i="2"/>
  <c r="AH232" i="2"/>
  <c r="AG232" i="2"/>
  <c r="M232" i="2"/>
  <c r="AF232" i="2"/>
  <c r="AE232" i="2"/>
  <c r="AD232" i="2"/>
  <c r="AC232" i="2"/>
  <c r="AB232" i="2"/>
  <c r="AA232" i="2"/>
  <c r="Z232" i="2"/>
  <c r="Y232" i="2"/>
  <c r="R231" i="2"/>
  <c r="V231" i="2" s="1"/>
  <c r="AP231" i="2"/>
  <c r="AO231" i="2"/>
  <c r="AN231" i="2"/>
  <c r="AM231" i="2"/>
  <c r="AK231" i="2"/>
  <c r="AJ231" i="2"/>
  <c r="H231" i="2"/>
  <c r="AH231" i="2"/>
  <c r="AG231" i="2"/>
  <c r="M231" i="2"/>
  <c r="AF231" i="2" s="1"/>
  <c r="AE231" i="2"/>
  <c r="AC231" i="2"/>
  <c r="AA231" i="2"/>
  <c r="Z231" i="2"/>
  <c r="Y231" i="2"/>
  <c r="R230" i="2"/>
  <c r="V230" i="2"/>
  <c r="AP230" i="2" s="1"/>
  <c r="AO230" i="2"/>
  <c r="AN230" i="2"/>
  <c r="AM230" i="2"/>
  <c r="AK230" i="2"/>
  <c r="AJ230" i="2"/>
  <c r="H230" i="2"/>
  <c r="AI230" i="2" s="1"/>
  <c r="AH230" i="2"/>
  <c r="AG230" i="2"/>
  <c r="M230" i="2"/>
  <c r="AF230" i="2" s="1"/>
  <c r="AE230" i="2"/>
  <c r="AC230" i="2"/>
  <c r="AA230" i="2"/>
  <c r="Z230" i="2"/>
  <c r="Y230" i="2"/>
  <c r="R229" i="2"/>
  <c r="V229" i="2"/>
  <c r="AP229" i="2" s="1"/>
  <c r="AO229" i="2"/>
  <c r="AN229" i="2"/>
  <c r="AM229" i="2"/>
  <c r="AK229" i="2"/>
  <c r="AJ229" i="2"/>
  <c r="H229" i="2"/>
  <c r="AI229" i="2"/>
  <c r="AH229" i="2"/>
  <c r="AG229" i="2"/>
  <c r="M229" i="2"/>
  <c r="AF229" i="2"/>
  <c r="AE229" i="2"/>
  <c r="AD229" i="2"/>
  <c r="AC229" i="2"/>
  <c r="AB229" i="2"/>
  <c r="AA229" i="2"/>
  <c r="Z229" i="2"/>
  <c r="Y229" i="2"/>
  <c r="R228" i="2"/>
  <c r="V228" i="2" s="1"/>
  <c r="AP228" i="2" s="1"/>
  <c r="AO228" i="2"/>
  <c r="AN228" i="2"/>
  <c r="AM228" i="2"/>
  <c r="AK228" i="2"/>
  <c r="AJ228" i="2"/>
  <c r="H228" i="2"/>
  <c r="AI228" i="2" s="1"/>
  <c r="AG228" i="2"/>
  <c r="M228" i="2"/>
  <c r="AF228" i="2" s="1"/>
  <c r="AC228" i="2"/>
  <c r="AA228" i="2"/>
  <c r="Z228" i="2"/>
  <c r="Y228" i="2"/>
  <c r="R227" i="2"/>
  <c r="V227" i="2"/>
  <c r="AP227" i="2" s="1"/>
  <c r="AO227" i="2"/>
  <c r="AN227" i="2"/>
  <c r="AM227" i="2"/>
  <c r="AK227" i="2"/>
  <c r="AJ227" i="2"/>
  <c r="H227" i="2"/>
  <c r="AH227" i="2"/>
  <c r="AG227" i="2"/>
  <c r="M227" i="2"/>
  <c r="AF227" i="2" s="1"/>
  <c r="AD227" i="2"/>
  <c r="AC227" i="2"/>
  <c r="AA227" i="2"/>
  <c r="Z227" i="2"/>
  <c r="Y227" i="2"/>
  <c r="R226" i="2"/>
  <c r="V226" i="2" s="1"/>
  <c r="AP226" i="2" s="1"/>
  <c r="AO226" i="2"/>
  <c r="AN226" i="2"/>
  <c r="AM226" i="2"/>
  <c r="AK226" i="2"/>
  <c r="AJ226" i="2"/>
  <c r="H226" i="2"/>
  <c r="AI226" i="2" s="1"/>
  <c r="AH226" i="2"/>
  <c r="AG226" i="2"/>
  <c r="M226" i="2"/>
  <c r="AF226" i="2" s="1"/>
  <c r="AE226" i="2"/>
  <c r="AC226" i="2"/>
  <c r="AA226" i="2"/>
  <c r="Z226" i="2"/>
  <c r="Y226" i="2"/>
  <c r="R225" i="2"/>
  <c r="AO225" i="2"/>
  <c r="AN225" i="2"/>
  <c r="AM225" i="2"/>
  <c r="AK225" i="2"/>
  <c r="AJ225" i="2"/>
  <c r="H225" i="2"/>
  <c r="AG225" i="2"/>
  <c r="M225" i="2"/>
  <c r="AF225" i="2" s="1"/>
  <c r="AC225" i="2"/>
  <c r="AB225" i="2"/>
  <c r="AA225" i="2"/>
  <c r="Z225" i="2"/>
  <c r="Y225" i="2"/>
  <c r="R224" i="2"/>
  <c r="AO224" i="2"/>
  <c r="AN224" i="2"/>
  <c r="AM224" i="2"/>
  <c r="AK224" i="2"/>
  <c r="AJ224" i="2"/>
  <c r="H224" i="2"/>
  <c r="AI224" i="2" s="1"/>
  <c r="AG224" i="2"/>
  <c r="M224" i="2"/>
  <c r="AF224" i="2" s="1"/>
  <c r="AE224" i="2"/>
  <c r="AC224" i="2"/>
  <c r="AA224" i="2"/>
  <c r="Z224" i="2"/>
  <c r="Y224" i="2"/>
  <c r="R223" i="2"/>
  <c r="V223" i="2"/>
  <c r="AP223" i="2" s="1"/>
  <c r="AO223" i="2"/>
  <c r="AN223" i="2"/>
  <c r="AM223" i="2"/>
  <c r="AK223" i="2"/>
  <c r="AJ223" i="2"/>
  <c r="H223" i="2"/>
  <c r="AD223" i="2" s="1"/>
  <c r="AI223" i="2"/>
  <c r="AH223" i="2"/>
  <c r="AG223" i="2"/>
  <c r="M223" i="2"/>
  <c r="AF223" i="2"/>
  <c r="AE223" i="2"/>
  <c r="AC223" i="2"/>
  <c r="AB223" i="2"/>
  <c r="AA223" i="2"/>
  <c r="Z223" i="2"/>
  <c r="Y223" i="2"/>
  <c r="R222" i="2"/>
  <c r="AO222" i="2"/>
  <c r="AN222" i="2"/>
  <c r="AM222" i="2"/>
  <c r="AK222" i="2"/>
  <c r="AJ222" i="2"/>
  <c r="H222" i="2"/>
  <c r="AI222" i="2" s="1"/>
  <c r="AG222" i="2"/>
  <c r="M222" i="2"/>
  <c r="AF222" i="2" s="1"/>
  <c r="AE222" i="2"/>
  <c r="AC222" i="2"/>
  <c r="AA222" i="2"/>
  <c r="Z222" i="2"/>
  <c r="Y222" i="2"/>
  <c r="R221" i="2"/>
  <c r="V221" i="2"/>
  <c r="AP221" i="2" s="1"/>
  <c r="AO221" i="2"/>
  <c r="AN221" i="2"/>
  <c r="AM221" i="2"/>
  <c r="AK221" i="2"/>
  <c r="AJ221" i="2"/>
  <c r="H221" i="2"/>
  <c r="AI221" i="2"/>
  <c r="AH221" i="2"/>
  <c r="AG221" i="2"/>
  <c r="M221" i="2"/>
  <c r="AF221" i="2"/>
  <c r="AE221" i="2"/>
  <c r="AD221" i="2"/>
  <c r="AC221" i="2"/>
  <c r="AB221" i="2"/>
  <c r="AA221" i="2"/>
  <c r="Z221" i="2"/>
  <c r="Y221" i="2"/>
  <c r="R220" i="2"/>
  <c r="V220" i="2" s="1"/>
  <c r="AP220" i="2" s="1"/>
  <c r="AO220" i="2"/>
  <c r="AN220" i="2"/>
  <c r="AM220" i="2"/>
  <c r="AK220" i="2"/>
  <c r="AJ220" i="2"/>
  <c r="H220" i="2"/>
  <c r="AI220" i="2" s="1"/>
  <c r="AG220" i="2"/>
  <c r="M220" i="2"/>
  <c r="AF220" i="2" s="1"/>
  <c r="AE220" i="2"/>
  <c r="AC220" i="2"/>
  <c r="AA220" i="2"/>
  <c r="Z220" i="2"/>
  <c r="Y220" i="2"/>
  <c r="R219" i="2"/>
  <c r="V219" i="2"/>
  <c r="AP219" i="2" s="1"/>
  <c r="AO219" i="2"/>
  <c r="AN219" i="2"/>
  <c r="AM219" i="2"/>
  <c r="AK219" i="2"/>
  <c r="AJ219" i="2"/>
  <c r="H219" i="2"/>
  <c r="AH219" i="2"/>
  <c r="AG219" i="2"/>
  <c r="M219" i="2"/>
  <c r="AF219" i="2" s="1"/>
  <c r="AD219" i="2"/>
  <c r="AC219" i="2"/>
  <c r="AA219" i="2"/>
  <c r="Z219" i="2"/>
  <c r="Y219" i="2"/>
  <c r="R218" i="2"/>
  <c r="V218" i="2" s="1"/>
  <c r="AP218" i="2" s="1"/>
  <c r="AO218" i="2"/>
  <c r="AN218" i="2"/>
  <c r="AM218" i="2"/>
  <c r="AK218" i="2"/>
  <c r="AJ218" i="2"/>
  <c r="H218" i="2"/>
  <c r="AI218" i="2" s="1"/>
  <c r="AH218" i="2"/>
  <c r="AG218" i="2"/>
  <c r="M218" i="2"/>
  <c r="AF218" i="2" s="1"/>
  <c r="AE218" i="2"/>
  <c r="AC218" i="2"/>
  <c r="AA218" i="2"/>
  <c r="Z218" i="2"/>
  <c r="Y218" i="2"/>
  <c r="R217" i="2"/>
  <c r="AO217" i="2"/>
  <c r="AN217" i="2"/>
  <c r="AM217" i="2"/>
  <c r="AK217" i="2"/>
  <c r="AJ217" i="2"/>
  <c r="H217" i="2"/>
  <c r="AI217" i="2"/>
  <c r="AG217" i="2"/>
  <c r="M217" i="2"/>
  <c r="AF217" i="2" s="1"/>
  <c r="AC217" i="2"/>
  <c r="AB217" i="2"/>
  <c r="AA217" i="2"/>
  <c r="Z217" i="2"/>
  <c r="Y217" i="2"/>
  <c r="R216" i="2"/>
  <c r="V216" i="2" s="1"/>
  <c r="AP216" i="2" s="1"/>
  <c r="AO216" i="2"/>
  <c r="AN216" i="2"/>
  <c r="AM216" i="2"/>
  <c r="AK216" i="2"/>
  <c r="AJ216" i="2"/>
  <c r="H216" i="2"/>
  <c r="AI216" i="2" s="1"/>
  <c r="AG216" i="2"/>
  <c r="M216" i="2"/>
  <c r="AF216" i="2" s="1"/>
  <c r="AE216" i="2"/>
  <c r="AC216" i="2"/>
  <c r="AA216" i="2"/>
  <c r="Z216" i="2"/>
  <c r="Y216" i="2"/>
  <c r="R215" i="2"/>
  <c r="V215" i="2"/>
  <c r="AP215" i="2" s="1"/>
  <c r="AO215" i="2"/>
  <c r="AN215" i="2"/>
  <c r="AM215" i="2"/>
  <c r="AK215" i="2"/>
  <c r="AJ215" i="2"/>
  <c r="H215" i="2"/>
  <c r="AD215" i="2" s="1"/>
  <c r="AI215" i="2"/>
  <c r="AH215" i="2"/>
  <c r="AG215" i="2"/>
  <c r="M215" i="2"/>
  <c r="AF215" i="2"/>
  <c r="AE215" i="2"/>
  <c r="AC215" i="2"/>
  <c r="AB215" i="2"/>
  <c r="AA215" i="2"/>
  <c r="Z215" i="2"/>
  <c r="Y215" i="2"/>
  <c r="R214" i="2"/>
  <c r="AO214" i="2"/>
  <c r="AN214" i="2"/>
  <c r="AM214" i="2"/>
  <c r="AK214" i="2"/>
  <c r="AJ214" i="2"/>
  <c r="H214" i="2"/>
  <c r="AI214" i="2" s="1"/>
  <c r="AG214" i="2"/>
  <c r="M214" i="2"/>
  <c r="AF214" i="2" s="1"/>
  <c r="AE214" i="2"/>
  <c r="AC214" i="2"/>
  <c r="AA214" i="2"/>
  <c r="Z214" i="2"/>
  <c r="Y214" i="2"/>
  <c r="R213" i="2"/>
  <c r="V213" i="2"/>
  <c r="AP213" i="2" s="1"/>
  <c r="AO213" i="2"/>
  <c r="AN213" i="2"/>
  <c r="AM213" i="2"/>
  <c r="AK213" i="2"/>
  <c r="AJ213" i="2"/>
  <c r="H213" i="2"/>
  <c r="AI213" i="2"/>
  <c r="AH213" i="2"/>
  <c r="AG213" i="2"/>
  <c r="M213" i="2"/>
  <c r="AF213" i="2"/>
  <c r="AE213" i="2"/>
  <c r="AD213" i="2"/>
  <c r="AC213" i="2"/>
  <c r="AB213" i="2"/>
  <c r="AA213" i="2"/>
  <c r="Z213" i="2"/>
  <c r="Y213" i="2"/>
  <c r="R212" i="2"/>
  <c r="V212" i="2" s="1"/>
  <c r="AP212" i="2" s="1"/>
  <c r="AO212" i="2"/>
  <c r="AN212" i="2"/>
  <c r="AM212" i="2"/>
  <c r="AK212" i="2"/>
  <c r="AJ212" i="2"/>
  <c r="H212" i="2"/>
  <c r="AI212" i="2" s="1"/>
  <c r="AG212" i="2"/>
  <c r="M212" i="2"/>
  <c r="AF212" i="2" s="1"/>
  <c r="AE212" i="2"/>
  <c r="AC212" i="2"/>
  <c r="AA212" i="2"/>
  <c r="Z212" i="2"/>
  <c r="Y212" i="2"/>
  <c r="R211" i="2"/>
  <c r="V211" i="2"/>
  <c r="AP211" i="2" s="1"/>
  <c r="AO211" i="2"/>
  <c r="AN211" i="2"/>
  <c r="AM211" i="2"/>
  <c r="AK211" i="2"/>
  <c r="AJ211" i="2"/>
  <c r="H211" i="2"/>
  <c r="AH211" i="2"/>
  <c r="AG211" i="2"/>
  <c r="M211" i="2"/>
  <c r="AF211" i="2" s="1"/>
  <c r="AD211" i="2"/>
  <c r="AC211" i="2"/>
  <c r="AA211" i="2"/>
  <c r="Z211" i="2"/>
  <c r="Y211" i="2"/>
  <c r="R210" i="2"/>
  <c r="V210" i="2" s="1"/>
  <c r="AP210" i="2" s="1"/>
  <c r="AO210" i="2"/>
  <c r="AN210" i="2"/>
  <c r="AM210" i="2"/>
  <c r="AK210" i="2"/>
  <c r="AJ210" i="2"/>
  <c r="H210" i="2"/>
  <c r="AI210" i="2" s="1"/>
  <c r="AH210" i="2"/>
  <c r="AG210" i="2"/>
  <c r="M210" i="2"/>
  <c r="AF210" i="2" s="1"/>
  <c r="AC210" i="2"/>
  <c r="AA210" i="2"/>
  <c r="Z210" i="2"/>
  <c r="Y210" i="2"/>
  <c r="R209" i="2"/>
  <c r="AO209" i="2"/>
  <c r="AN209" i="2"/>
  <c r="AM209" i="2"/>
  <c r="AK209" i="2"/>
  <c r="AJ209" i="2"/>
  <c r="H209" i="2"/>
  <c r="AI209" i="2"/>
  <c r="AG209" i="2"/>
  <c r="M209" i="2"/>
  <c r="AF209" i="2"/>
  <c r="AC209" i="2"/>
  <c r="AA209" i="2"/>
  <c r="Z209" i="2"/>
  <c r="Y209" i="2"/>
  <c r="R208" i="2"/>
  <c r="V208" i="2" s="1"/>
  <c r="AP208" i="2" s="1"/>
  <c r="AO208" i="2"/>
  <c r="AN208" i="2"/>
  <c r="AM208" i="2"/>
  <c r="AK208" i="2"/>
  <c r="AJ208" i="2"/>
  <c r="H208" i="2"/>
  <c r="AI208" i="2" s="1"/>
  <c r="AH208" i="2"/>
  <c r="AG208" i="2"/>
  <c r="M208" i="2"/>
  <c r="AF208" i="2" s="1"/>
  <c r="AE208" i="2"/>
  <c r="AC208" i="2"/>
  <c r="AA208" i="2"/>
  <c r="Z208" i="2"/>
  <c r="Y208" i="2"/>
  <c r="R207" i="2"/>
  <c r="AO207" i="2"/>
  <c r="AN207" i="2"/>
  <c r="AM207" i="2"/>
  <c r="AK207" i="2"/>
  <c r="AJ207" i="2"/>
  <c r="H207" i="2"/>
  <c r="AD207" i="2" s="1"/>
  <c r="AI207" i="2"/>
  <c r="AG207" i="2"/>
  <c r="M207" i="2"/>
  <c r="AF207" i="2"/>
  <c r="AE207" i="2"/>
  <c r="AC207" i="2"/>
  <c r="AB207" i="2"/>
  <c r="AA207" i="2"/>
  <c r="Z207" i="2"/>
  <c r="Y207" i="2"/>
  <c r="R206" i="2"/>
  <c r="AO206" i="2"/>
  <c r="AN206" i="2"/>
  <c r="AM206" i="2"/>
  <c r="AK206" i="2"/>
  <c r="AJ206" i="2"/>
  <c r="H206" i="2"/>
  <c r="AI206" i="2" s="1"/>
  <c r="AG206" i="2"/>
  <c r="M206" i="2"/>
  <c r="AF206" i="2" s="1"/>
  <c r="AE206" i="2"/>
  <c r="AC206" i="2"/>
  <c r="AA206" i="2"/>
  <c r="Z206" i="2"/>
  <c r="Y206" i="2"/>
  <c r="R205" i="2"/>
  <c r="V205" i="2"/>
  <c r="AP205" i="2" s="1"/>
  <c r="AO205" i="2"/>
  <c r="AN205" i="2"/>
  <c r="AM205" i="2"/>
  <c r="AK205" i="2"/>
  <c r="AJ205" i="2"/>
  <c r="H205" i="2"/>
  <c r="AI205" i="2"/>
  <c r="AH205" i="2"/>
  <c r="AG205" i="2"/>
  <c r="M205" i="2"/>
  <c r="AF205" i="2"/>
  <c r="AE205" i="2"/>
  <c r="AD205" i="2"/>
  <c r="AC205" i="2"/>
  <c r="AB205" i="2"/>
  <c r="AA205" i="2"/>
  <c r="Z205" i="2"/>
  <c r="Y205" i="2"/>
  <c r="R204" i="2"/>
  <c r="V204" i="2" s="1"/>
  <c r="AP204" i="2" s="1"/>
  <c r="AO204" i="2"/>
  <c r="AN204" i="2"/>
  <c r="AM204" i="2"/>
  <c r="AK204" i="2"/>
  <c r="AJ204" i="2"/>
  <c r="H204" i="2"/>
  <c r="AG204" i="2"/>
  <c r="M204" i="2"/>
  <c r="AF204" i="2" s="1"/>
  <c r="AC204" i="2"/>
  <c r="AA204" i="2"/>
  <c r="Z204" i="2"/>
  <c r="Y204" i="2"/>
  <c r="R203" i="2"/>
  <c r="V203" i="2"/>
  <c r="AP203" i="2" s="1"/>
  <c r="AO203" i="2"/>
  <c r="AN203" i="2"/>
  <c r="AM203" i="2"/>
  <c r="AK203" i="2"/>
  <c r="AJ203" i="2"/>
  <c r="H203" i="2"/>
  <c r="AH203" i="2"/>
  <c r="AG203" i="2"/>
  <c r="M203" i="2"/>
  <c r="AF203" i="2" s="1"/>
  <c r="AD203" i="2"/>
  <c r="AC203" i="2"/>
  <c r="AA203" i="2"/>
  <c r="Z203" i="2"/>
  <c r="Y203" i="2"/>
  <c r="R202" i="2"/>
  <c r="V202" i="2" s="1"/>
  <c r="AP202" i="2" s="1"/>
  <c r="AO202" i="2"/>
  <c r="AN202" i="2"/>
  <c r="AM202" i="2"/>
  <c r="AK202" i="2"/>
  <c r="AJ202" i="2"/>
  <c r="H202" i="2"/>
  <c r="AI202" i="2" s="1"/>
  <c r="AH202" i="2"/>
  <c r="AG202" i="2"/>
  <c r="M202" i="2"/>
  <c r="AF202" i="2" s="1"/>
  <c r="AE202" i="2"/>
  <c r="AC202" i="2"/>
  <c r="AA202" i="2"/>
  <c r="Z202" i="2"/>
  <c r="Y202" i="2"/>
  <c r="R201" i="2"/>
  <c r="AO201" i="2"/>
  <c r="AN201" i="2"/>
  <c r="AM201" i="2"/>
  <c r="AK201" i="2"/>
  <c r="AJ201" i="2"/>
  <c r="H201" i="2"/>
  <c r="AG201" i="2"/>
  <c r="M201" i="2"/>
  <c r="AF201" i="2"/>
  <c r="AC201" i="2"/>
  <c r="AA201" i="2"/>
  <c r="Z201" i="2"/>
  <c r="Y201" i="2"/>
  <c r="R200" i="2"/>
  <c r="V200" i="2" s="1"/>
  <c r="AP200" i="2" s="1"/>
  <c r="AO200" i="2"/>
  <c r="AN200" i="2"/>
  <c r="AM200" i="2"/>
  <c r="AK200" i="2"/>
  <c r="AJ200" i="2"/>
  <c r="H200" i="2"/>
  <c r="AI200" i="2" s="1"/>
  <c r="AH200" i="2"/>
  <c r="AG200" i="2"/>
  <c r="M200" i="2"/>
  <c r="AF200" i="2" s="1"/>
  <c r="AE200" i="2"/>
  <c r="AC200" i="2"/>
  <c r="AA200" i="2"/>
  <c r="Z200" i="2"/>
  <c r="Y200" i="2"/>
  <c r="R199" i="2"/>
  <c r="V199" i="2" s="1"/>
  <c r="AP199" i="2" s="1"/>
  <c r="AO199" i="2"/>
  <c r="AN199" i="2"/>
  <c r="AM199" i="2"/>
  <c r="AK199" i="2"/>
  <c r="AJ199" i="2"/>
  <c r="H199" i="2"/>
  <c r="AD199" i="2" s="1"/>
  <c r="AI199" i="2"/>
  <c r="AG199" i="2"/>
  <c r="M199" i="2"/>
  <c r="AF199" i="2"/>
  <c r="AE199" i="2"/>
  <c r="AC199" i="2"/>
  <c r="AB199" i="2"/>
  <c r="AA199" i="2"/>
  <c r="Z199" i="2"/>
  <c r="Y199" i="2"/>
  <c r="R198" i="2"/>
  <c r="AO198" i="2"/>
  <c r="AN198" i="2"/>
  <c r="AM198" i="2"/>
  <c r="AK198" i="2"/>
  <c r="AJ198" i="2"/>
  <c r="H198" i="2"/>
  <c r="AI198" i="2" s="1"/>
  <c r="AG198" i="2"/>
  <c r="M198" i="2"/>
  <c r="AF198" i="2" s="1"/>
  <c r="AE198" i="2"/>
  <c r="AC198" i="2"/>
  <c r="AA198" i="2"/>
  <c r="Z198" i="2"/>
  <c r="Y198" i="2"/>
  <c r="R197" i="2"/>
  <c r="V197" i="2"/>
  <c r="AP197" i="2" s="1"/>
  <c r="AO197" i="2"/>
  <c r="AN197" i="2"/>
  <c r="AM197" i="2"/>
  <c r="AK197" i="2"/>
  <c r="AJ197" i="2"/>
  <c r="H197" i="2"/>
  <c r="AI197" i="2"/>
  <c r="AH197" i="2"/>
  <c r="AG197" i="2"/>
  <c r="M197" i="2"/>
  <c r="AF197" i="2"/>
  <c r="AE197" i="2"/>
  <c r="AD197" i="2"/>
  <c r="AC197" i="2"/>
  <c r="AB197" i="2"/>
  <c r="AA197" i="2"/>
  <c r="Z197" i="2"/>
  <c r="Y197" i="2"/>
  <c r="R196" i="2"/>
  <c r="V196" i="2" s="1"/>
  <c r="AP196" i="2" s="1"/>
  <c r="AO196" i="2"/>
  <c r="AN196" i="2"/>
  <c r="AM196" i="2"/>
  <c r="AK196" i="2"/>
  <c r="AJ196" i="2"/>
  <c r="H196" i="2"/>
  <c r="AI196" i="2" s="1"/>
  <c r="AG196" i="2"/>
  <c r="M196" i="2"/>
  <c r="AF196" i="2" s="1"/>
  <c r="AC196" i="2"/>
  <c r="AA196" i="2"/>
  <c r="Z196" i="2"/>
  <c r="Y196" i="2"/>
  <c r="R195" i="2"/>
  <c r="V195" i="2"/>
  <c r="AP195" i="2" s="1"/>
  <c r="AO195" i="2"/>
  <c r="AN195" i="2"/>
  <c r="AM195" i="2"/>
  <c r="AK195" i="2"/>
  <c r="AJ195" i="2"/>
  <c r="H195" i="2"/>
  <c r="AH195" i="2"/>
  <c r="AG195" i="2"/>
  <c r="M195" i="2"/>
  <c r="AF195" i="2" s="1"/>
  <c r="AD195" i="2"/>
  <c r="AC195" i="2"/>
  <c r="AA195" i="2"/>
  <c r="Z195" i="2"/>
  <c r="Y195" i="2"/>
  <c r="R194" i="2"/>
  <c r="V194" i="2" s="1"/>
  <c r="AP194" i="2" s="1"/>
  <c r="AO194" i="2"/>
  <c r="AN194" i="2"/>
  <c r="AM194" i="2"/>
  <c r="AK194" i="2"/>
  <c r="AJ194" i="2"/>
  <c r="H194" i="2"/>
  <c r="AI194" i="2" s="1"/>
  <c r="AH194" i="2"/>
  <c r="AG194" i="2"/>
  <c r="M194" i="2"/>
  <c r="AF194" i="2" s="1"/>
  <c r="AE194" i="2"/>
  <c r="AC194" i="2"/>
  <c r="AA194" i="2"/>
  <c r="Z194" i="2"/>
  <c r="Y194" i="2"/>
  <c r="R193" i="2"/>
  <c r="AO193" i="2"/>
  <c r="AN193" i="2"/>
  <c r="AM193" i="2"/>
  <c r="AK193" i="2"/>
  <c r="AJ193" i="2"/>
  <c r="H193" i="2"/>
  <c r="AG193" i="2"/>
  <c r="M193" i="2"/>
  <c r="AF193" i="2" s="1"/>
  <c r="AC193" i="2"/>
  <c r="AB193" i="2"/>
  <c r="AA193" i="2"/>
  <c r="Z193" i="2"/>
  <c r="Y193" i="2"/>
  <c r="R192" i="2"/>
  <c r="AO192" i="2"/>
  <c r="AN192" i="2"/>
  <c r="AM192" i="2"/>
  <c r="AK192" i="2"/>
  <c r="AJ192" i="2"/>
  <c r="H192" i="2"/>
  <c r="AI192" i="2" s="1"/>
  <c r="AG192" i="2"/>
  <c r="M192" i="2"/>
  <c r="AF192" i="2" s="1"/>
  <c r="AE192" i="2"/>
  <c r="AC192" i="2"/>
  <c r="AA192" i="2"/>
  <c r="Z192" i="2"/>
  <c r="Y192" i="2"/>
  <c r="R191" i="2"/>
  <c r="V191" i="2"/>
  <c r="AP191" i="2" s="1"/>
  <c r="AO191" i="2"/>
  <c r="AN191" i="2"/>
  <c r="AM191" i="2"/>
  <c r="AK191" i="2"/>
  <c r="AJ191" i="2"/>
  <c r="H191" i="2"/>
  <c r="AD191" i="2" s="1"/>
  <c r="AI191" i="2"/>
  <c r="AH191" i="2"/>
  <c r="AG191" i="2"/>
  <c r="M191" i="2"/>
  <c r="AF191" i="2"/>
  <c r="AE191" i="2"/>
  <c r="AC191" i="2"/>
  <c r="AB191" i="2"/>
  <c r="AA191" i="2"/>
  <c r="Z191" i="2"/>
  <c r="Y191" i="2"/>
  <c r="R190" i="2"/>
  <c r="AO190" i="2"/>
  <c r="AN190" i="2"/>
  <c r="AM190" i="2"/>
  <c r="AK190" i="2"/>
  <c r="AJ190" i="2"/>
  <c r="H190" i="2"/>
  <c r="AI190" i="2" s="1"/>
  <c r="AG190" i="2"/>
  <c r="M190" i="2"/>
  <c r="AF190" i="2" s="1"/>
  <c r="AE190" i="2"/>
  <c r="AC190" i="2"/>
  <c r="AA190" i="2"/>
  <c r="Z190" i="2"/>
  <c r="Y190" i="2"/>
  <c r="R189" i="2"/>
  <c r="V189" i="2"/>
  <c r="AP189" i="2" s="1"/>
  <c r="AO189" i="2"/>
  <c r="AN189" i="2"/>
  <c r="AM189" i="2"/>
  <c r="AK189" i="2"/>
  <c r="AJ189" i="2"/>
  <c r="H189" i="2"/>
  <c r="AI189" i="2"/>
  <c r="AH189" i="2"/>
  <c r="AG189" i="2"/>
  <c r="M189" i="2"/>
  <c r="AF189" i="2"/>
  <c r="AE189" i="2"/>
  <c r="AD189" i="2"/>
  <c r="AC189" i="2"/>
  <c r="AB189" i="2"/>
  <c r="AA189" i="2"/>
  <c r="Z189" i="2"/>
  <c r="Y189" i="2"/>
  <c r="R188" i="2"/>
  <c r="V188" i="2" s="1"/>
  <c r="AP188" i="2" s="1"/>
  <c r="AO188" i="2"/>
  <c r="AN188" i="2"/>
  <c r="AM188" i="2"/>
  <c r="AK188" i="2"/>
  <c r="AJ188" i="2"/>
  <c r="H188" i="2"/>
  <c r="AI188" i="2" s="1"/>
  <c r="AG188" i="2"/>
  <c r="M188" i="2"/>
  <c r="AF188" i="2" s="1"/>
  <c r="AE188" i="2"/>
  <c r="AC188" i="2"/>
  <c r="AA188" i="2"/>
  <c r="Z188" i="2"/>
  <c r="Y188" i="2"/>
  <c r="R187" i="2"/>
  <c r="V187" i="2"/>
  <c r="AP187" i="2" s="1"/>
  <c r="AO187" i="2"/>
  <c r="AN187" i="2"/>
  <c r="AM187" i="2"/>
  <c r="AK187" i="2"/>
  <c r="AJ187" i="2"/>
  <c r="H187" i="2"/>
  <c r="AH187" i="2"/>
  <c r="AG187" i="2"/>
  <c r="M187" i="2"/>
  <c r="AF187" i="2" s="1"/>
  <c r="AD187" i="2"/>
  <c r="AC187" i="2"/>
  <c r="AA187" i="2"/>
  <c r="Z187" i="2"/>
  <c r="Y187" i="2"/>
  <c r="R186" i="2"/>
  <c r="V186" i="2" s="1"/>
  <c r="AP186" i="2" s="1"/>
  <c r="AO186" i="2"/>
  <c r="AN186" i="2"/>
  <c r="AM186" i="2"/>
  <c r="AK186" i="2"/>
  <c r="AJ186" i="2"/>
  <c r="H186" i="2"/>
  <c r="AI186" i="2" s="1"/>
  <c r="AH186" i="2"/>
  <c r="AG186" i="2"/>
  <c r="M186" i="2"/>
  <c r="AF186" i="2" s="1"/>
  <c r="AE186" i="2"/>
  <c r="AC186" i="2"/>
  <c r="AA186" i="2"/>
  <c r="Z186" i="2"/>
  <c r="Y186" i="2"/>
  <c r="R185" i="2"/>
  <c r="AO185" i="2"/>
  <c r="AN185" i="2"/>
  <c r="AM185" i="2"/>
  <c r="AK185" i="2"/>
  <c r="AJ185" i="2"/>
  <c r="H185" i="2"/>
  <c r="AI185" i="2"/>
  <c r="AG185" i="2"/>
  <c r="M185" i="2"/>
  <c r="AF185" i="2" s="1"/>
  <c r="AC185" i="2"/>
  <c r="AB185" i="2"/>
  <c r="AA185" i="2"/>
  <c r="Z185" i="2"/>
  <c r="Y185" i="2"/>
  <c r="R184" i="2"/>
  <c r="V184" i="2" s="1"/>
  <c r="AP184" i="2" s="1"/>
  <c r="AO184" i="2"/>
  <c r="AN184" i="2"/>
  <c r="AM184" i="2"/>
  <c r="AK184" i="2"/>
  <c r="AJ184" i="2"/>
  <c r="H184" i="2"/>
  <c r="AG184" i="2"/>
  <c r="M184" i="2"/>
  <c r="AF184" i="2" s="1"/>
  <c r="AE184" i="2"/>
  <c r="AC184" i="2"/>
  <c r="AA184" i="2"/>
  <c r="Z184" i="2"/>
  <c r="Y184" i="2"/>
  <c r="R183" i="2"/>
  <c r="V183" i="2"/>
  <c r="AP183" i="2" s="1"/>
  <c r="AO183" i="2"/>
  <c r="AN183" i="2"/>
  <c r="AM183" i="2"/>
  <c r="AK183" i="2"/>
  <c r="AJ183" i="2"/>
  <c r="H183" i="2"/>
  <c r="AD183" i="2" s="1"/>
  <c r="AI183" i="2"/>
  <c r="AH183" i="2"/>
  <c r="AG183" i="2"/>
  <c r="M183" i="2"/>
  <c r="AF183" i="2"/>
  <c r="AE183" i="2"/>
  <c r="AC183" i="2"/>
  <c r="AB183" i="2"/>
  <c r="AA183" i="2"/>
  <c r="Z183" i="2"/>
  <c r="Y183" i="2"/>
  <c r="R182" i="2"/>
  <c r="AO182" i="2"/>
  <c r="AN182" i="2"/>
  <c r="AM182" i="2"/>
  <c r="AK182" i="2"/>
  <c r="AJ182" i="2"/>
  <c r="H182" i="2"/>
  <c r="AG182" i="2"/>
  <c r="M182" i="2"/>
  <c r="AF182" i="2" s="1"/>
  <c r="AE182" i="2"/>
  <c r="AC182" i="2"/>
  <c r="AA182" i="2"/>
  <c r="Z182" i="2"/>
  <c r="Y182" i="2"/>
  <c r="R181" i="2"/>
  <c r="V181" i="2"/>
  <c r="AP181" i="2" s="1"/>
  <c r="AO181" i="2"/>
  <c r="AN181" i="2"/>
  <c r="AM181" i="2"/>
  <c r="AK181" i="2"/>
  <c r="AJ181" i="2"/>
  <c r="H181" i="2"/>
  <c r="AI181" i="2"/>
  <c r="AH181" i="2"/>
  <c r="AG181" i="2"/>
  <c r="M181" i="2"/>
  <c r="AF181" i="2"/>
  <c r="AE181" i="2"/>
  <c r="AD181" i="2"/>
  <c r="AC181" i="2"/>
  <c r="AB181" i="2"/>
  <c r="AA181" i="2"/>
  <c r="Z181" i="2"/>
  <c r="Y181" i="2"/>
  <c r="R180" i="2"/>
  <c r="V180" i="2" s="1"/>
  <c r="AP180" i="2" s="1"/>
  <c r="AO180" i="2"/>
  <c r="AN180" i="2"/>
  <c r="AM180" i="2"/>
  <c r="AK180" i="2"/>
  <c r="AJ180" i="2"/>
  <c r="H180" i="2"/>
  <c r="AG180" i="2"/>
  <c r="M180" i="2"/>
  <c r="AF180" i="2" s="1"/>
  <c r="AE180" i="2"/>
  <c r="AC180" i="2"/>
  <c r="AA180" i="2"/>
  <c r="Z180" i="2"/>
  <c r="Y180" i="2"/>
  <c r="R179" i="2"/>
  <c r="V179" i="2"/>
  <c r="AP179" i="2" s="1"/>
  <c r="AO179" i="2"/>
  <c r="AN179" i="2"/>
  <c r="AM179" i="2"/>
  <c r="AK179" i="2"/>
  <c r="AJ179" i="2"/>
  <c r="H179" i="2"/>
  <c r="AH179" i="2"/>
  <c r="AG179" i="2"/>
  <c r="M179" i="2"/>
  <c r="AF179" i="2" s="1"/>
  <c r="AD179" i="2"/>
  <c r="AC179" i="2"/>
  <c r="AA179" i="2"/>
  <c r="Z179" i="2"/>
  <c r="Y179" i="2"/>
  <c r="R178" i="2"/>
  <c r="V178" i="2" s="1"/>
  <c r="AP178" i="2" s="1"/>
  <c r="AO178" i="2"/>
  <c r="AN178" i="2"/>
  <c r="AM178" i="2"/>
  <c r="AK178" i="2"/>
  <c r="AJ178" i="2"/>
  <c r="H178" i="2"/>
  <c r="AH178" i="2"/>
  <c r="AG178" i="2"/>
  <c r="M178" i="2"/>
  <c r="AF178" i="2" s="1"/>
  <c r="AE178" i="2"/>
  <c r="AC178" i="2"/>
  <c r="AA178" i="2"/>
  <c r="Z178" i="2"/>
  <c r="Y178" i="2"/>
  <c r="R177" i="2"/>
  <c r="AO177" i="2"/>
  <c r="AN177" i="2"/>
  <c r="AM177" i="2"/>
  <c r="AK177" i="2"/>
  <c r="AJ177" i="2"/>
  <c r="H177" i="2"/>
  <c r="AI177" i="2"/>
  <c r="AG177" i="2"/>
  <c r="M177" i="2"/>
  <c r="AF177" i="2"/>
  <c r="AC177" i="2"/>
  <c r="AA177" i="2"/>
  <c r="Z177" i="2"/>
  <c r="Y177" i="2"/>
  <c r="R176" i="2"/>
  <c r="V176" i="2" s="1"/>
  <c r="AP176" i="2" s="1"/>
  <c r="AO176" i="2"/>
  <c r="AN176" i="2"/>
  <c r="AM176" i="2"/>
  <c r="AK176" i="2"/>
  <c r="AJ176" i="2"/>
  <c r="H176" i="2"/>
  <c r="AH176" i="2"/>
  <c r="AG176" i="2"/>
  <c r="M176" i="2"/>
  <c r="AF176" i="2" s="1"/>
  <c r="AE176" i="2"/>
  <c r="AC176" i="2"/>
  <c r="AA176" i="2"/>
  <c r="Z176" i="2"/>
  <c r="Y176" i="2"/>
  <c r="R175" i="2"/>
  <c r="AO175" i="2"/>
  <c r="AN175" i="2"/>
  <c r="AM175" i="2"/>
  <c r="AK175" i="2"/>
  <c r="AJ175" i="2"/>
  <c r="H175" i="2"/>
  <c r="AD175" i="2" s="1"/>
  <c r="AI175" i="2"/>
  <c r="AG175" i="2"/>
  <c r="M175" i="2"/>
  <c r="AF175" i="2"/>
  <c r="AE175" i="2"/>
  <c r="AC175" i="2"/>
  <c r="AB175" i="2"/>
  <c r="AA175" i="2"/>
  <c r="Z175" i="2"/>
  <c r="Y175" i="2"/>
  <c r="R174" i="2"/>
  <c r="AO174" i="2"/>
  <c r="AN174" i="2"/>
  <c r="AM174" i="2"/>
  <c r="AK174" i="2"/>
  <c r="AJ174" i="2"/>
  <c r="H174" i="2"/>
  <c r="AI174" i="2" s="1"/>
  <c r="AG174" i="2"/>
  <c r="M174" i="2"/>
  <c r="AF174" i="2" s="1"/>
  <c r="AE174" i="2"/>
  <c r="AD174" i="2"/>
  <c r="AC174" i="2"/>
  <c r="AB174" i="2"/>
  <c r="AA174" i="2"/>
  <c r="Z174" i="2"/>
  <c r="Y174" i="2"/>
  <c r="R173" i="2"/>
  <c r="AO173" i="2"/>
  <c r="AN173" i="2"/>
  <c r="AM173" i="2"/>
  <c r="AK173" i="2"/>
  <c r="AJ173" i="2"/>
  <c r="H173" i="2"/>
  <c r="AI173" i="2" s="1"/>
  <c r="AG173" i="2"/>
  <c r="M173" i="2"/>
  <c r="AF173" i="2" s="1"/>
  <c r="AE173" i="2"/>
  <c r="AC173" i="2"/>
  <c r="AA173" i="2"/>
  <c r="Z173" i="2"/>
  <c r="Y173" i="2"/>
  <c r="R172" i="2"/>
  <c r="V172" i="2"/>
  <c r="AP172" i="2" s="1"/>
  <c r="AO172" i="2"/>
  <c r="AN172" i="2"/>
  <c r="AM172" i="2"/>
  <c r="AK172" i="2"/>
  <c r="AJ172" i="2"/>
  <c r="H172" i="2"/>
  <c r="AD172" i="2" s="1"/>
  <c r="AI172" i="2"/>
  <c r="AH172" i="2"/>
  <c r="AG172" i="2"/>
  <c r="M172" i="2"/>
  <c r="AF172" i="2"/>
  <c r="AE172" i="2"/>
  <c r="AC172" i="2"/>
  <c r="AB172" i="2"/>
  <c r="AA172" i="2"/>
  <c r="Z172" i="2"/>
  <c r="Y172" i="2"/>
  <c r="R171" i="2"/>
  <c r="AO171" i="2"/>
  <c r="AN171" i="2"/>
  <c r="AM171" i="2"/>
  <c r="AK171" i="2"/>
  <c r="AJ171" i="2"/>
  <c r="H171" i="2"/>
  <c r="AI171" i="2" s="1"/>
  <c r="AG171" i="2"/>
  <c r="M171" i="2"/>
  <c r="AF171" i="2" s="1"/>
  <c r="AE171" i="2"/>
  <c r="AC171" i="2"/>
  <c r="AA171" i="2"/>
  <c r="Z171" i="2"/>
  <c r="Y171" i="2"/>
  <c r="R170" i="2"/>
  <c r="V170" i="2"/>
  <c r="AP170" i="2" s="1"/>
  <c r="AO170" i="2"/>
  <c r="AN170" i="2"/>
  <c r="AM170" i="2"/>
  <c r="AK170" i="2"/>
  <c r="AJ170" i="2"/>
  <c r="H170" i="2"/>
  <c r="AI170" i="2"/>
  <c r="AH170" i="2"/>
  <c r="AG170" i="2"/>
  <c r="M170" i="2"/>
  <c r="AF170" i="2"/>
  <c r="AE170" i="2"/>
  <c r="AD170" i="2"/>
  <c r="AC170" i="2"/>
  <c r="AB170" i="2"/>
  <c r="AA170" i="2"/>
  <c r="Z170" i="2"/>
  <c r="Y170" i="2"/>
  <c r="R169" i="2"/>
  <c r="V169" i="2" s="1"/>
  <c r="AP169" i="2" s="1"/>
  <c r="AO169" i="2"/>
  <c r="AN169" i="2"/>
  <c r="AM169" i="2"/>
  <c r="AK169" i="2"/>
  <c r="AJ169" i="2"/>
  <c r="H169" i="2"/>
  <c r="AI169" i="2" s="1"/>
  <c r="AG169" i="2"/>
  <c r="M169" i="2"/>
  <c r="AF169" i="2" s="1"/>
  <c r="AE169" i="2"/>
  <c r="AC169" i="2"/>
  <c r="AA169" i="2"/>
  <c r="Z169" i="2"/>
  <c r="Y169" i="2"/>
  <c r="R168" i="2"/>
  <c r="V168" i="2"/>
  <c r="AP168" i="2" s="1"/>
  <c r="AO168" i="2"/>
  <c r="AN168" i="2"/>
  <c r="AM168" i="2"/>
  <c r="AK168" i="2"/>
  <c r="AJ168" i="2"/>
  <c r="H168" i="2"/>
  <c r="AD168" i="2" s="1"/>
  <c r="AH168" i="2"/>
  <c r="AG168" i="2"/>
  <c r="M168" i="2"/>
  <c r="AF168" i="2" s="1"/>
  <c r="AC168" i="2"/>
  <c r="AA168" i="2"/>
  <c r="Z168" i="2"/>
  <c r="Y168" i="2"/>
  <c r="R167" i="2"/>
  <c r="V167" i="2" s="1"/>
  <c r="AP167" i="2" s="1"/>
  <c r="AO167" i="2"/>
  <c r="AN167" i="2"/>
  <c r="AM167" i="2"/>
  <c r="AK167" i="2"/>
  <c r="AJ167" i="2"/>
  <c r="H167" i="2"/>
  <c r="AI167" i="2" s="1"/>
  <c r="AH167" i="2"/>
  <c r="AG167" i="2"/>
  <c r="M167" i="2"/>
  <c r="AF167" i="2" s="1"/>
  <c r="AE167" i="2"/>
  <c r="AC167" i="2"/>
  <c r="AA167" i="2"/>
  <c r="Z167" i="2"/>
  <c r="Y167" i="2"/>
  <c r="R166" i="2"/>
  <c r="AO166" i="2"/>
  <c r="AN166" i="2"/>
  <c r="AM166" i="2"/>
  <c r="AK166" i="2"/>
  <c r="AJ166" i="2"/>
  <c r="H166" i="2"/>
  <c r="AI166" i="2"/>
  <c r="AG166" i="2"/>
  <c r="M166" i="2"/>
  <c r="AF166" i="2" s="1"/>
  <c r="AC166" i="2"/>
  <c r="AB166" i="2"/>
  <c r="AA166" i="2"/>
  <c r="Z166" i="2"/>
  <c r="Y166" i="2"/>
  <c r="R165" i="2"/>
  <c r="V165" i="2" s="1"/>
  <c r="AP165" i="2" s="1"/>
  <c r="AO165" i="2"/>
  <c r="AN165" i="2"/>
  <c r="AM165" i="2"/>
  <c r="AK165" i="2"/>
  <c r="AJ165" i="2"/>
  <c r="H165" i="2"/>
  <c r="AI165" i="2" s="1"/>
  <c r="AG165" i="2"/>
  <c r="M165" i="2"/>
  <c r="AF165" i="2" s="1"/>
  <c r="AE165" i="2"/>
  <c r="AC165" i="2"/>
  <c r="AA165" i="2"/>
  <c r="Z165" i="2"/>
  <c r="Y165" i="2"/>
  <c r="R164" i="2"/>
  <c r="V164" i="2"/>
  <c r="AP164" i="2" s="1"/>
  <c r="AO164" i="2"/>
  <c r="AN164" i="2"/>
  <c r="AM164" i="2"/>
  <c r="AK164" i="2"/>
  <c r="AJ164" i="2"/>
  <c r="H164" i="2"/>
  <c r="AD164" i="2" s="1"/>
  <c r="AI164" i="2"/>
  <c r="AH164" i="2"/>
  <c r="AG164" i="2"/>
  <c r="M164" i="2"/>
  <c r="AF164" i="2"/>
  <c r="AE164" i="2"/>
  <c r="AC164" i="2"/>
  <c r="AB164" i="2"/>
  <c r="AA164" i="2"/>
  <c r="Z164" i="2"/>
  <c r="Y164" i="2"/>
  <c r="R163" i="2"/>
  <c r="AO163" i="2"/>
  <c r="AN163" i="2"/>
  <c r="AM163" i="2"/>
  <c r="AK163" i="2"/>
  <c r="AJ163" i="2"/>
  <c r="H163" i="2"/>
  <c r="AI163" i="2" s="1"/>
  <c r="AG163" i="2"/>
  <c r="M163" i="2"/>
  <c r="AF163" i="2" s="1"/>
  <c r="AE163" i="2"/>
  <c r="AC163" i="2"/>
  <c r="AA163" i="2"/>
  <c r="Z163" i="2"/>
  <c r="Y163" i="2"/>
  <c r="R162" i="2"/>
  <c r="V162" i="2"/>
  <c r="AP162" i="2" s="1"/>
  <c r="AO162" i="2"/>
  <c r="AN162" i="2"/>
  <c r="AM162" i="2"/>
  <c r="AK162" i="2"/>
  <c r="AJ162" i="2"/>
  <c r="H162" i="2"/>
  <c r="AI162" i="2"/>
  <c r="AH162" i="2"/>
  <c r="AG162" i="2"/>
  <c r="M162" i="2"/>
  <c r="AF162" i="2"/>
  <c r="AE162" i="2"/>
  <c r="AD162" i="2"/>
  <c r="AC162" i="2"/>
  <c r="AB162" i="2"/>
  <c r="AA162" i="2"/>
  <c r="Z162" i="2"/>
  <c r="Y162" i="2"/>
  <c r="R161" i="2"/>
  <c r="V161" i="2" s="1"/>
  <c r="AP161" i="2" s="1"/>
  <c r="AO161" i="2"/>
  <c r="AN161" i="2"/>
  <c r="AM161" i="2"/>
  <c r="AK161" i="2"/>
  <c r="AJ161" i="2"/>
  <c r="H161" i="2"/>
  <c r="AI161" i="2" s="1"/>
  <c r="AH161" i="2"/>
  <c r="AG161" i="2"/>
  <c r="M161" i="2"/>
  <c r="AF161" i="2" s="1"/>
  <c r="AE161" i="2"/>
  <c r="AC161" i="2"/>
  <c r="AA161" i="2"/>
  <c r="Z161" i="2"/>
  <c r="Y161" i="2"/>
  <c r="R160" i="2"/>
  <c r="V160" i="2" s="1"/>
  <c r="AP160" i="2" s="1"/>
  <c r="AO160" i="2"/>
  <c r="AN160" i="2"/>
  <c r="AM160" i="2"/>
  <c r="AK160" i="2"/>
  <c r="AJ160" i="2"/>
  <c r="H160" i="2"/>
  <c r="AH160" i="2"/>
  <c r="AG160" i="2"/>
  <c r="M160" i="2"/>
  <c r="AF160" i="2" s="1"/>
  <c r="AD160" i="2"/>
  <c r="AC160" i="2"/>
  <c r="AA160" i="2"/>
  <c r="Z160" i="2"/>
  <c r="Y160" i="2"/>
  <c r="R159" i="2"/>
  <c r="V159" i="2" s="1"/>
  <c r="AP159" i="2" s="1"/>
  <c r="AO159" i="2"/>
  <c r="AN159" i="2"/>
  <c r="AM159" i="2"/>
  <c r="AK159" i="2"/>
  <c r="AJ159" i="2"/>
  <c r="H159" i="2"/>
  <c r="AI159" i="2" s="1"/>
  <c r="AH159" i="2"/>
  <c r="AG159" i="2"/>
  <c r="M159" i="2"/>
  <c r="AF159" i="2" s="1"/>
  <c r="AC159" i="2"/>
  <c r="AA159" i="2"/>
  <c r="Z159" i="2"/>
  <c r="Y159" i="2"/>
  <c r="R158" i="2"/>
  <c r="AO158" i="2"/>
  <c r="AN158" i="2"/>
  <c r="AM158" i="2"/>
  <c r="AK158" i="2"/>
  <c r="AJ158" i="2"/>
  <c r="H158" i="2"/>
  <c r="AI158" i="2"/>
  <c r="AG158" i="2"/>
  <c r="M158" i="2"/>
  <c r="AF158" i="2"/>
  <c r="AC158" i="2"/>
  <c r="AA158" i="2"/>
  <c r="Z158" i="2"/>
  <c r="Y158" i="2"/>
  <c r="R157" i="2"/>
  <c r="V157" i="2" s="1"/>
  <c r="AP157" i="2" s="1"/>
  <c r="AO157" i="2"/>
  <c r="AN157" i="2"/>
  <c r="AM157" i="2"/>
  <c r="AK157" i="2"/>
  <c r="AJ157" i="2"/>
  <c r="H157" i="2"/>
  <c r="AI157" i="2" s="1"/>
  <c r="AH157" i="2"/>
  <c r="AG157" i="2"/>
  <c r="M157" i="2"/>
  <c r="AF157" i="2" s="1"/>
  <c r="AE157" i="2"/>
  <c r="AC157" i="2"/>
  <c r="AA157" i="2"/>
  <c r="Z157" i="2"/>
  <c r="Y157" i="2"/>
  <c r="R156" i="2"/>
  <c r="AO156" i="2"/>
  <c r="AN156" i="2"/>
  <c r="AM156" i="2"/>
  <c r="AK156" i="2"/>
  <c r="AJ156" i="2"/>
  <c r="H156" i="2"/>
  <c r="AI156" i="2"/>
  <c r="AG156" i="2"/>
  <c r="M156" i="2"/>
  <c r="AF156" i="2"/>
  <c r="AE156" i="2"/>
  <c r="AD156" i="2"/>
  <c r="AC156" i="2"/>
  <c r="AB156" i="2"/>
  <c r="AA156" i="2"/>
  <c r="Z156" i="2"/>
  <c r="Y156" i="2"/>
  <c r="R155" i="2"/>
  <c r="AO155" i="2"/>
  <c r="AN155" i="2"/>
  <c r="AM155" i="2"/>
  <c r="AK155" i="2"/>
  <c r="AJ155" i="2"/>
  <c r="H155" i="2"/>
  <c r="AI155" i="2" s="1"/>
  <c r="AG155" i="2"/>
  <c r="M155" i="2"/>
  <c r="AF155" i="2" s="1"/>
  <c r="AE155" i="2"/>
  <c r="AC155" i="2"/>
  <c r="AA155" i="2"/>
  <c r="Z155" i="2"/>
  <c r="Y155" i="2"/>
  <c r="R154" i="2"/>
  <c r="V154" i="2"/>
  <c r="AP154" i="2" s="1"/>
  <c r="AO154" i="2"/>
  <c r="AN154" i="2"/>
  <c r="AM154" i="2"/>
  <c r="AK154" i="2"/>
  <c r="AJ154" i="2"/>
  <c r="H154" i="2"/>
  <c r="AI154" i="2" s="1"/>
  <c r="AH154" i="2"/>
  <c r="AG154" i="2"/>
  <c r="M154" i="2"/>
  <c r="AF154" i="2" s="1"/>
  <c r="AE154" i="2"/>
  <c r="AD154" i="2"/>
  <c r="AC154" i="2"/>
  <c r="AB154" i="2"/>
  <c r="AA154" i="2"/>
  <c r="Z154" i="2"/>
  <c r="Y154" i="2"/>
  <c r="R153" i="2"/>
  <c r="V153" i="2" s="1"/>
  <c r="AP153" i="2"/>
  <c r="AO153" i="2"/>
  <c r="AN153" i="2"/>
  <c r="AM153" i="2"/>
  <c r="AK153" i="2"/>
  <c r="AJ153" i="2"/>
  <c r="H153" i="2"/>
  <c r="AH153" i="2"/>
  <c r="AG153" i="2"/>
  <c r="M153" i="2"/>
  <c r="AF153" i="2" s="1"/>
  <c r="AE153" i="2"/>
  <c r="AC153" i="2"/>
  <c r="AA153" i="2"/>
  <c r="Z153" i="2"/>
  <c r="Y153" i="2"/>
  <c r="R152" i="2"/>
  <c r="V152" i="2"/>
  <c r="AP152" i="2" s="1"/>
  <c r="AO152" i="2"/>
  <c r="AN152" i="2"/>
  <c r="AM152" i="2"/>
  <c r="AK152" i="2"/>
  <c r="AJ152" i="2"/>
  <c r="H152" i="2"/>
  <c r="AI152" i="2"/>
  <c r="AH152" i="2"/>
  <c r="AG152" i="2"/>
  <c r="M152" i="2"/>
  <c r="AF152" i="2"/>
  <c r="AE152" i="2"/>
  <c r="AD152" i="2"/>
  <c r="AC152" i="2"/>
  <c r="AB152" i="2"/>
  <c r="AA152" i="2"/>
  <c r="Z152" i="2"/>
  <c r="Y152" i="2"/>
  <c r="R151" i="2"/>
  <c r="V151" i="2" s="1"/>
  <c r="AP151" i="2"/>
  <c r="AO151" i="2"/>
  <c r="AN151" i="2"/>
  <c r="AM151" i="2"/>
  <c r="AK151" i="2"/>
  <c r="AJ151" i="2"/>
  <c r="H151" i="2"/>
  <c r="AH151" i="2"/>
  <c r="AG151" i="2"/>
  <c r="M151" i="2"/>
  <c r="AF151" i="2" s="1"/>
  <c r="AE151" i="2"/>
  <c r="AC151" i="2"/>
  <c r="AA151" i="2"/>
  <c r="Z151" i="2"/>
  <c r="Y151" i="2"/>
  <c r="R150" i="2"/>
  <c r="V150" i="2"/>
  <c r="AP150" i="2" s="1"/>
  <c r="AO150" i="2"/>
  <c r="AN150" i="2"/>
  <c r="AM150" i="2"/>
  <c r="AK150" i="2"/>
  <c r="AJ150" i="2"/>
  <c r="H150" i="2"/>
  <c r="AI150" i="2"/>
  <c r="AH150" i="2"/>
  <c r="AG150" i="2"/>
  <c r="M150" i="2"/>
  <c r="AF150" i="2"/>
  <c r="AE150" i="2"/>
  <c r="AD150" i="2"/>
  <c r="AC150" i="2"/>
  <c r="AB150" i="2"/>
  <c r="AA150" i="2"/>
  <c r="Z150" i="2"/>
  <c r="Y150" i="2"/>
  <c r="R149" i="2"/>
  <c r="V149" i="2" s="1"/>
  <c r="AP149" i="2"/>
  <c r="AO149" i="2"/>
  <c r="AN149" i="2"/>
  <c r="AM149" i="2"/>
  <c r="AK149" i="2"/>
  <c r="AJ149" i="2"/>
  <c r="H149" i="2"/>
  <c r="AH149" i="2"/>
  <c r="AG149" i="2"/>
  <c r="M149" i="2"/>
  <c r="AF149" i="2" s="1"/>
  <c r="AE149" i="2"/>
  <c r="AC149" i="2"/>
  <c r="AA149" i="2"/>
  <c r="Z149" i="2"/>
  <c r="Y149" i="2"/>
  <c r="R148" i="2"/>
  <c r="V148" i="2"/>
  <c r="AP148" i="2" s="1"/>
  <c r="AO148" i="2"/>
  <c r="AN148" i="2"/>
  <c r="AM148" i="2"/>
  <c r="AK148" i="2"/>
  <c r="AJ148" i="2"/>
  <c r="H148" i="2"/>
  <c r="AI148" i="2"/>
  <c r="AH148" i="2"/>
  <c r="AG148" i="2"/>
  <c r="M148" i="2"/>
  <c r="AF148" i="2"/>
  <c r="AE148" i="2"/>
  <c r="AD148" i="2"/>
  <c r="AC148" i="2"/>
  <c r="AB148" i="2"/>
  <c r="AA148" i="2"/>
  <c r="Z148" i="2"/>
  <c r="Y148" i="2"/>
  <c r="R147" i="2"/>
  <c r="V147" i="2" s="1"/>
  <c r="AP147" i="2" s="1"/>
  <c r="AO147" i="2"/>
  <c r="AN147" i="2"/>
  <c r="AM147" i="2"/>
  <c r="AK147" i="2"/>
  <c r="AJ147" i="2"/>
  <c r="H147" i="2"/>
  <c r="AI147" i="2" s="1"/>
  <c r="AH147" i="2"/>
  <c r="AG147" i="2"/>
  <c r="M147" i="2"/>
  <c r="AF147" i="2" s="1"/>
  <c r="AE147" i="2"/>
  <c r="AC147" i="2"/>
  <c r="AA147" i="2"/>
  <c r="Z147" i="2"/>
  <c r="Y147" i="2"/>
  <c r="R146" i="2"/>
  <c r="V146" i="2"/>
  <c r="AP146" i="2" s="1"/>
  <c r="AO146" i="2"/>
  <c r="AN146" i="2"/>
  <c r="AM146" i="2"/>
  <c r="AK146" i="2"/>
  <c r="AJ146" i="2"/>
  <c r="H146" i="2"/>
  <c r="AH146" i="2"/>
  <c r="AG146" i="2"/>
  <c r="M146" i="2"/>
  <c r="AF146" i="2" s="1"/>
  <c r="AD146" i="2"/>
  <c r="AC146" i="2"/>
  <c r="AA146" i="2"/>
  <c r="Z146" i="2"/>
  <c r="Y146" i="2"/>
  <c r="R145" i="2"/>
  <c r="V145" i="2" s="1"/>
  <c r="AP145" i="2" s="1"/>
  <c r="AO145" i="2"/>
  <c r="AN145" i="2"/>
  <c r="AM145" i="2"/>
  <c r="AK145" i="2"/>
  <c r="AJ145" i="2"/>
  <c r="H145" i="2"/>
  <c r="AI145" i="2" s="1"/>
  <c r="AH145" i="2"/>
  <c r="AG145" i="2"/>
  <c r="M145" i="2"/>
  <c r="AF145" i="2" s="1"/>
  <c r="AE145" i="2"/>
  <c r="AC145" i="2"/>
  <c r="AA145" i="2"/>
  <c r="Z145" i="2"/>
  <c r="Y145" i="2"/>
  <c r="R144" i="2"/>
  <c r="AO144" i="2"/>
  <c r="AN144" i="2"/>
  <c r="AM144" i="2"/>
  <c r="AK144" i="2"/>
  <c r="AJ144" i="2"/>
  <c r="H144" i="2"/>
  <c r="AG144" i="2"/>
  <c r="M144" i="2"/>
  <c r="AF144" i="2"/>
  <c r="AC144" i="2"/>
  <c r="AA144" i="2"/>
  <c r="Z144" i="2"/>
  <c r="Y144" i="2"/>
  <c r="R143" i="2"/>
  <c r="V143" i="2" s="1"/>
  <c r="AP143" i="2" s="1"/>
  <c r="AO143" i="2"/>
  <c r="AN143" i="2"/>
  <c r="AM143" i="2"/>
  <c r="AK143" i="2"/>
  <c r="AJ143" i="2"/>
  <c r="H143" i="2"/>
  <c r="AI143" i="2" s="1"/>
  <c r="AH143" i="2"/>
  <c r="AG143" i="2"/>
  <c r="M143" i="2"/>
  <c r="AF143" i="2" s="1"/>
  <c r="AE143" i="2"/>
  <c r="AC143" i="2"/>
  <c r="AA143" i="2"/>
  <c r="Z143" i="2"/>
  <c r="Y143" i="2"/>
  <c r="R142" i="2"/>
  <c r="V142" i="2" s="1"/>
  <c r="AP142" i="2" s="1"/>
  <c r="AO142" i="2"/>
  <c r="AN142" i="2"/>
  <c r="AM142" i="2"/>
  <c r="AK142" i="2"/>
  <c r="AJ142" i="2"/>
  <c r="H142" i="2"/>
  <c r="AI142" i="2"/>
  <c r="AG142" i="2"/>
  <c r="M142" i="2"/>
  <c r="AF142" i="2"/>
  <c r="AE142" i="2"/>
  <c r="AD142" i="2"/>
  <c r="AC142" i="2"/>
  <c r="AB142" i="2"/>
  <c r="AA142" i="2"/>
  <c r="Z142" i="2"/>
  <c r="Y142" i="2"/>
  <c r="R141" i="2"/>
  <c r="AO141" i="2"/>
  <c r="AN141" i="2"/>
  <c r="AM141" i="2"/>
  <c r="AK141" i="2"/>
  <c r="AJ141" i="2"/>
  <c r="H141" i="2"/>
  <c r="AI141" i="2" s="1"/>
  <c r="AG141" i="2"/>
  <c r="M141" i="2"/>
  <c r="AF141" i="2" s="1"/>
  <c r="AE141" i="2"/>
  <c r="AC141" i="2"/>
  <c r="AA141" i="2"/>
  <c r="Z141" i="2"/>
  <c r="Y141" i="2"/>
  <c r="R140" i="2"/>
  <c r="V140" i="2"/>
  <c r="AP140" i="2" s="1"/>
  <c r="AO140" i="2"/>
  <c r="AN140" i="2"/>
  <c r="AM140" i="2"/>
  <c r="AK140" i="2"/>
  <c r="AJ140" i="2"/>
  <c r="H140" i="2"/>
  <c r="AI140" i="2" s="1"/>
  <c r="AH140" i="2"/>
  <c r="AG140" i="2"/>
  <c r="M140" i="2"/>
  <c r="AF140" i="2"/>
  <c r="AE140" i="2"/>
  <c r="AD140" i="2"/>
  <c r="AC140" i="2"/>
  <c r="AB140" i="2"/>
  <c r="AA140" i="2"/>
  <c r="Z140" i="2"/>
  <c r="Y140" i="2"/>
  <c r="R139" i="2"/>
  <c r="V139" i="2" s="1"/>
  <c r="AP139" i="2" s="1"/>
  <c r="AO139" i="2"/>
  <c r="AN139" i="2"/>
  <c r="AM139" i="2"/>
  <c r="AK139" i="2"/>
  <c r="AJ139" i="2"/>
  <c r="H139" i="2"/>
  <c r="AI139" i="2" s="1"/>
  <c r="AH139" i="2"/>
  <c r="AG139" i="2"/>
  <c r="M139" i="2"/>
  <c r="AF139" i="2" s="1"/>
  <c r="AC139" i="2"/>
  <c r="AA139" i="2"/>
  <c r="Z139" i="2"/>
  <c r="Y139" i="2"/>
  <c r="R138" i="2"/>
  <c r="V138" i="2"/>
  <c r="AP138" i="2" s="1"/>
  <c r="AO138" i="2"/>
  <c r="AN138" i="2"/>
  <c r="AM138" i="2"/>
  <c r="AK138" i="2"/>
  <c r="AJ138" i="2"/>
  <c r="H138" i="2"/>
  <c r="AH138" i="2"/>
  <c r="AG138" i="2"/>
  <c r="M138" i="2"/>
  <c r="AF138" i="2" s="1"/>
  <c r="AD138" i="2"/>
  <c r="AC138" i="2"/>
  <c r="AA138" i="2"/>
  <c r="Z138" i="2"/>
  <c r="Y138" i="2"/>
  <c r="R137" i="2"/>
  <c r="V137" i="2" s="1"/>
  <c r="AP137" i="2" s="1"/>
  <c r="AO137" i="2"/>
  <c r="AN137" i="2"/>
  <c r="AM137" i="2"/>
  <c r="AK137" i="2"/>
  <c r="AJ137" i="2"/>
  <c r="H137" i="2"/>
  <c r="AI137" i="2" s="1"/>
  <c r="AH137" i="2"/>
  <c r="AG137" i="2"/>
  <c r="M137" i="2"/>
  <c r="AF137" i="2" s="1"/>
  <c r="AE137" i="2"/>
  <c r="AC137" i="2"/>
  <c r="AA137" i="2"/>
  <c r="Z137" i="2"/>
  <c r="Y137" i="2"/>
  <c r="R136" i="2"/>
  <c r="AO136" i="2"/>
  <c r="AN136" i="2"/>
  <c r="AM136" i="2"/>
  <c r="AK136" i="2"/>
  <c r="AJ136" i="2"/>
  <c r="H136" i="2"/>
  <c r="AI136" i="2"/>
  <c r="AG136" i="2"/>
  <c r="M136" i="2"/>
  <c r="AF136" i="2" s="1"/>
  <c r="AC136" i="2"/>
  <c r="AB136" i="2"/>
  <c r="AA136" i="2"/>
  <c r="Z136" i="2"/>
  <c r="Y136" i="2"/>
  <c r="R135" i="2"/>
  <c r="V135" i="2" s="1"/>
  <c r="AP135" i="2" s="1"/>
  <c r="AO135" i="2"/>
  <c r="AN135" i="2"/>
  <c r="AM135" i="2"/>
  <c r="AK135" i="2"/>
  <c r="AJ135" i="2"/>
  <c r="H135" i="2"/>
  <c r="AI135" i="2" s="1"/>
  <c r="AG135" i="2"/>
  <c r="M135" i="2"/>
  <c r="AF135" i="2" s="1"/>
  <c r="AE135" i="2"/>
  <c r="AC135" i="2"/>
  <c r="AA135" i="2"/>
  <c r="Z135" i="2"/>
  <c r="Y135" i="2"/>
  <c r="R134" i="2"/>
  <c r="V134" i="2"/>
  <c r="AP134" i="2" s="1"/>
  <c r="AO134" i="2"/>
  <c r="AN134" i="2"/>
  <c r="AM134" i="2"/>
  <c r="AK134" i="2"/>
  <c r="AJ134" i="2"/>
  <c r="H134" i="2"/>
  <c r="AI134" i="2"/>
  <c r="AH134" i="2"/>
  <c r="AG134" i="2"/>
  <c r="M134" i="2"/>
  <c r="AF134" i="2"/>
  <c r="AE134" i="2"/>
  <c r="AD134" i="2"/>
  <c r="AC134" i="2"/>
  <c r="AB134" i="2"/>
  <c r="AA134" i="2"/>
  <c r="Z134" i="2"/>
  <c r="Y134" i="2"/>
  <c r="R133" i="2"/>
  <c r="AO133" i="2"/>
  <c r="AN133" i="2"/>
  <c r="AM133" i="2"/>
  <c r="AK133" i="2"/>
  <c r="AJ133" i="2"/>
  <c r="H133" i="2"/>
  <c r="AI133" i="2" s="1"/>
  <c r="AG133" i="2"/>
  <c r="M133" i="2"/>
  <c r="AF133" i="2" s="1"/>
  <c r="AE133" i="2"/>
  <c r="AC133" i="2"/>
  <c r="AA133" i="2"/>
  <c r="Z133" i="2"/>
  <c r="Y133" i="2"/>
  <c r="R132" i="2"/>
  <c r="V132" i="2"/>
  <c r="AP132" i="2" s="1"/>
  <c r="AO132" i="2"/>
  <c r="AN132" i="2"/>
  <c r="AM132" i="2"/>
  <c r="AK132" i="2"/>
  <c r="AJ132" i="2"/>
  <c r="H132" i="2"/>
  <c r="AI132" i="2"/>
  <c r="AH132" i="2"/>
  <c r="AG132" i="2"/>
  <c r="M132" i="2"/>
  <c r="AF132" i="2"/>
  <c r="AE132" i="2"/>
  <c r="AD132" i="2"/>
  <c r="AC132" i="2"/>
  <c r="AB132" i="2"/>
  <c r="AA132" i="2"/>
  <c r="Z132" i="2"/>
  <c r="Y132" i="2"/>
  <c r="R131" i="2"/>
  <c r="V131" i="2" s="1"/>
  <c r="AP131" i="2" s="1"/>
  <c r="AO131" i="2"/>
  <c r="AN131" i="2"/>
  <c r="AM131" i="2"/>
  <c r="AK131" i="2"/>
  <c r="AJ131" i="2"/>
  <c r="H131" i="2"/>
  <c r="AI131" i="2" s="1"/>
  <c r="AH131" i="2"/>
  <c r="AG131" i="2"/>
  <c r="M131" i="2"/>
  <c r="AF131" i="2" s="1"/>
  <c r="AE131" i="2"/>
  <c r="AC131" i="2"/>
  <c r="AA131" i="2"/>
  <c r="Z131" i="2"/>
  <c r="Y131" i="2"/>
  <c r="R130" i="2"/>
  <c r="V130" i="2"/>
  <c r="AP130" i="2" s="1"/>
  <c r="AO130" i="2"/>
  <c r="AN130" i="2"/>
  <c r="AM130" i="2"/>
  <c r="AK130" i="2"/>
  <c r="AJ130" i="2"/>
  <c r="H130" i="2"/>
  <c r="AH130" i="2"/>
  <c r="AG130" i="2"/>
  <c r="M130" i="2"/>
  <c r="AF130" i="2" s="1"/>
  <c r="AE130" i="2"/>
  <c r="AD130" i="2"/>
  <c r="AC130" i="2"/>
  <c r="AA130" i="2"/>
  <c r="Z130" i="2"/>
  <c r="Y130" i="2"/>
  <c r="R129" i="2"/>
  <c r="V129" i="2" s="1"/>
  <c r="AP129" i="2" s="1"/>
  <c r="AO129" i="2"/>
  <c r="AN129" i="2"/>
  <c r="AM129" i="2"/>
  <c r="AK129" i="2"/>
  <c r="AJ129" i="2"/>
  <c r="H129" i="2"/>
  <c r="AI129" i="2" s="1"/>
  <c r="AH129" i="2"/>
  <c r="AG129" i="2"/>
  <c r="M129" i="2"/>
  <c r="AF129" i="2" s="1"/>
  <c r="AE129" i="2"/>
  <c r="AC129" i="2"/>
  <c r="AA129" i="2"/>
  <c r="Z129" i="2"/>
  <c r="Y129" i="2"/>
  <c r="R128" i="2"/>
  <c r="V128" i="2" s="1"/>
  <c r="AP128" i="2" s="1"/>
  <c r="AO128" i="2"/>
  <c r="AN128" i="2"/>
  <c r="AM128" i="2"/>
  <c r="AK128" i="2"/>
  <c r="AJ128" i="2"/>
  <c r="H128" i="2"/>
  <c r="AG128" i="2"/>
  <c r="M128" i="2"/>
  <c r="AF128" i="2" s="1"/>
  <c r="AD128" i="2"/>
  <c r="AC128" i="2"/>
  <c r="AA128" i="2"/>
  <c r="Z128" i="2"/>
  <c r="Y128" i="2"/>
  <c r="R127" i="2"/>
  <c r="V127" i="2" s="1"/>
  <c r="AP127" i="2" s="1"/>
  <c r="AO127" i="2"/>
  <c r="AN127" i="2"/>
  <c r="AM127" i="2"/>
  <c r="AK127" i="2"/>
  <c r="AJ127" i="2"/>
  <c r="H127" i="2"/>
  <c r="AI127" i="2" s="1"/>
  <c r="AH127" i="2"/>
  <c r="AG127" i="2"/>
  <c r="M127" i="2"/>
  <c r="AF127" i="2" s="1"/>
  <c r="AE127" i="2"/>
  <c r="AC127" i="2"/>
  <c r="AA127" i="2"/>
  <c r="Z127" i="2"/>
  <c r="Y127" i="2"/>
  <c r="R126" i="2"/>
  <c r="AO126" i="2"/>
  <c r="AN126" i="2"/>
  <c r="AM126" i="2"/>
  <c r="AK126" i="2"/>
  <c r="AJ126" i="2"/>
  <c r="H126" i="2"/>
  <c r="AI126" i="2"/>
  <c r="AG126" i="2"/>
  <c r="M126" i="2"/>
  <c r="AF126" i="2"/>
  <c r="AC126" i="2"/>
  <c r="AB126" i="2"/>
  <c r="AA126" i="2"/>
  <c r="Z126" i="2"/>
  <c r="Y126" i="2"/>
  <c r="R125" i="2"/>
  <c r="V125" i="2" s="1"/>
  <c r="AP125" i="2" s="1"/>
  <c r="AO125" i="2"/>
  <c r="AN125" i="2"/>
  <c r="AM125" i="2"/>
  <c r="AK125" i="2"/>
  <c r="AJ125" i="2"/>
  <c r="H125" i="2"/>
  <c r="AI125" i="2" s="1"/>
  <c r="AG125" i="2"/>
  <c r="M125" i="2"/>
  <c r="AF125" i="2" s="1"/>
  <c r="AE125" i="2"/>
  <c r="AC125" i="2"/>
  <c r="AA125" i="2"/>
  <c r="Z125" i="2"/>
  <c r="Y125" i="2"/>
  <c r="R124" i="2"/>
  <c r="V124" i="2"/>
  <c r="AP124" i="2" s="1"/>
  <c r="AO124" i="2"/>
  <c r="AN124" i="2"/>
  <c r="AM124" i="2"/>
  <c r="AK124" i="2"/>
  <c r="AJ124" i="2"/>
  <c r="H124" i="2"/>
  <c r="AI124" i="2"/>
  <c r="AH124" i="2"/>
  <c r="AG124" i="2"/>
  <c r="M124" i="2"/>
  <c r="AF124" i="2"/>
  <c r="AE124" i="2"/>
  <c r="AD124" i="2"/>
  <c r="AC124" i="2"/>
  <c r="AB124" i="2"/>
  <c r="AA124" i="2"/>
  <c r="Z124" i="2"/>
  <c r="Y124" i="2"/>
  <c r="R123" i="2"/>
  <c r="AO123" i="2"/>
  <c r="AN123" i="2"/>
  <c r="AM123" i="2"/>
  <c r="AK123" i="2"/>
  <c r="AJ123" i="2"/>
  <c r="H123" i="2"/>
  <c r="AI123" i="2" s="1"/>
  <c r="AG123" i="2"/>
  <c r="M123" i="2"/>
  <c r="AF123" i="2" s="1"/>
  <c r="AE123" i="2"/>
  <c r="AC123" i="2"/>
  <c r="AA123" i="2"/>
  <c r="Z123" i="2"/>
  <c r="Y123" i="2"/>
  <c r="R120" i="2"/>
  <c r="V120" i="2"/>
  <c r="AP120" i="2" s="1"/>
  <c r="AO120" i="2"/>
  <c r="AN120" i="2"/>
  <c r="AM120" i="2"/>
  <c r="AK120" i="2"/>
  <c r="AJ120" i="2"/>
  <c r="H120" i="2"/>
  <c r="AI120" i="2" s="1"/>
  <c r="AH120" i="2"/>
  <c r="AG120" i="2"/>
  <c r="M120" i="2"/>
  <c r="AF120" i="2" s="1"/>
  <c r="AE120" i="2"/>
  <c r="AD120" i="2"/>
  <c r="AC120" i="2"/>
  <c r="AA120" i="2"/>
  <c r="Z120" i="2"/>
  <c r="Y120" i="2"/>
  <c r="R119" i="2"/>
  <c r="V119" i="2" s="1"/>
  <c r="AP119" i="2" s="1"/>
  <c r="AO119" i="2"/>
  <c r="AN119" i="2"/>
  <c r="AM119" i="2"/>
  <c r="AK119" i="2"/>
  <c r="AJ119" i="2"/>
  <c r="H119" i="2"/>
  <c r="AI119" i="2" s="1"/>
  <c r="AH119" i="2"/>
  <c r="AG119" i="2"/>
  <c r="M119" i="2"/>
  <c r="AF119" i="2" s="1"/>
  <c r="AE119" i="2"/>
  <c r="AC119" i="2"/>
  <c r="AA119" i="2"/>
  <c r="Z119" i="2"/>
  <c r="Y119" i="2"/>
  <c r="R118" i="2"/>
  <c r="V118" i="2" s="1"/>
  <c r="AP118" i="2" s="1"/>
  <c r="AO118" i="2"/>
  <c r="AN118" i="2"/>
  <c r="AM118" i="2"/>
  <c r="AK118" i="2"/>
  <c r="AJ118" i="2"/>
  <c r="H118" i="2"/>
  <c r="AG118" i="2"/>
  <c r="M118" i="2"/>
  <c r="AF118" i="2" s="1"/>
  <c r="AC118" i="2"/>
  <c r="AA118" i="2"/>
  <c r="Z118" i="2"/>
  <c r="Y118" i="2"/>
  <c r="R117" i="2"/>
  <c r="V117" i="2" s="1"/>
  <c r="AP117" i="2" s="1"/>
  <c r="AO117" i="2"/>
  <c r="AN117" i="2"/>
  <c r="AM117" i="2"/>
  <c r="AK117" i="2"/>
  <c r="AJ117" i="2"/>
  <c r="H117" i="2"/>
  <c r="AI117" i="2" s="1"/>
  <c r="AH117" i="2"/>
  <c r="AG117" i="2"/>
  <c r="M117" i="2"/>
  <c r="AF117" i="2" s="1"/>
  <c r="AE117" i="2"/>
  <c r="AC117" i="2"/>
  <c r="AA117" i="2"/>
  <c r="Z117" i="2"/>
  <c r="Y117" i="2"/>
  <c r="R116" i="2"/>
  <c r="AO116" i="2"/>
  <c r="AN116" i="2"/>
  <c r="AM116" i="2"/>
  <c r="AK116" i="2"/>
  <c r="AJ116" i="2"/>
  <c r="H116" i="2"/>
  <c r="AI116" i="2" s="1"/>
  <c r="AG116" i="2"/>
  <c r="M116" i="2"/>
  <c r="AF116" i="2"/>
  <c r="AC116" i="2"/>
  <c r="AA116" i="2"/>
  <c r="Z116" i="2"/>
  <c r="Y116" i="2"/>
  <c r="R115" i="2"/>
  <c r="V115" i="2" s="1"/>
  <c r="AP115" i="2" s="1"/>
  <c r="AO115" i="2"/>
  <c r="AN115" i="2"/>
  <c r="AM115" i="2"/>
  <c r="AK115" i="2"/>
  <c r="AJ115" i="2"/>
  <c r="H115" i="2"/>
  <c r="AI115" i="2" s="1"/>
  <c r="AG115" i="2"/>
  <c r="M115" i="2"/>
  <c r="AF115" i="2" s="1"/>
  <c r="AE115" i="2"/>
  <c r="AC115" i="2"/>
  <c r="AA115" i="2"/>
  <c r="Z115" i="2"/>
  <c r="Y115" i="2"/>
  <c r="R114" i="2"/>
  <c r="V114" i="2"/>
  <c r="AP114" i="2" s="1"/>
  <c r="AO114" i="2"/>
  <c r="AN114" i="2"/>
  <c r="AM114" i="2"/>
  <c r="AK114" i="2"/>
  <c r="AJ114" i="2"/>
  <c r="H114" i="2"/>
  <c r="AI114" i="2"/>
  <c r="AH114" i="2"/>
  <c r="AG114" i="2"/>
  <c r="M114" i="2"/>
  <c r="AF114" i="2"/>
  <c r="AE114" i="2"/>
  <c r="AD114" i="2"/>
  <c r="AC114" i="2"/>
  <c r="AB114" i="2"/>
  <c r="AA114" i="2"/>
  <c r="Z114" i="2"/>
  <c r="Y114" i="2"/>
  <c r="R113" i="2"/>
  <c r="AO113" i="2"/>
  <c r="AN113" i="2"/>
  <c r="AM113" i="2"/>
  <c r="AK113" i="2"/>
  <c r="AJ113" i="2"/>
  <c r="H113" i="2"/>
  <c r="AI113" i="2" s="1"/>
  <c r="AG113" i="2"/>
  <c r="M113" i="2"/>
  <c r="AF113" i="2" s="1"/>
  <c r="AE113" i="2"/>
  <c r="AC113" i="2"/>
  <c r="AA113" i="2"/>
  <c r="Z113" i="2"/>
  <c r="Y113" i="2"/>
  <c r="R112" i="2"/>
  <c r="V112" i="2"/>
  <c r="AP112" i="2" s="1"/>
  <c r="AO112" i="2"/>
  <c r="AN112" i="2"/>
  <c r="AM112" i="2"/>
  <c r="AK112" i="2"/>
  <c r="AJ112" i="2"/>
  <c r="H112" i="2"/>
  <c r="AI112" i="2" s="1"/>
  <c r="AH112" i="2"/>
  <c r="AG112" i="2"/>
  <c r="M112" i="2"/>
  <c r="AF112" i="2" s="1"/>
  <c r="AE112" i="2"/>
  <c r="AD112" i="2"/>
  <c r="AC112" i="2"/>
  <c r="AA112" i="2"/>
  <c r="Z112" i="2"/>
  <c r="Y112" i="2"/>
  <c r="R111" i="2"/>
  <c r="V111" i="2" s="1"/>
  <c r="AP111" i="2" s="1"/>
  <c r="AO111" i="2"/>
  <c r="AN111" i="2"/>
  <c r="AM111" i="2"/>
  <c r="AK111" i="2"/>
  <c r="AJ111" i="2"/>
  <c r="H111" i="2"/>
  <c r="AI111" i="2" s="1"/>
  <c r="AH111" i="2"/>
  <c r="AG111" i="2"/>
  <c r="M111" i="2"/>
  <c r="AF111" i="2" s="1"/>
  <c r="AE111" i="2"/>
  <c r="AC111" i="2"/>
  <c r="AA111" i="2"/>
  <c r="Z111" i="2"/>
  <c r="Y111" i="2"/>
  <c r="R110" i="2"/>
  <c r="V110" i="2" s="1"/>
  <c r="AP110" i="2" s="1"/>
  <c r="AO110" i="2"/>
  <c r="AN110" i="2"/>
  <c r="AM110" i="2"/>
  <c r="AK110" i="2"/>
  <c r="AJ110" i="2"/>
  <c r="H110" i="2"/>
  <c r="AG110" i="2"/>
  <c r="M110" i="2"/>
  <c r="AF110" i="2" s="1"/>
  <c r="AD110" i="2"/>
  <c r="AC110" i="2"/>
  <c r="AA110" i="2"/>
  <c r="Z110" i="2"/>
  <c r="Y110" i="2"/>
  <c r="R109" i="2"/>
  <c r="V109" i="2" s="1"/>
  <c r="AP109" i="2" s="1"/>
  <c r="AO109" i="2"/>
  <c r="AN109" i="2"/>
  <c r="AM109" i="2"/>
  <c r="AK109" i="2"/>
  <c r="AJ109" i="2"/>
  <c r="H109" i="2"/>
  <c r="AI109" i="2" s="1"/>
  <c r="AH109" i="2"/>
  <c r="AG109" i="2"/>
  <c r="M109" i="2"/>
  <c r="AF109" i="2" s="1"/>
  <c r="AE109" i="2"/>
  <c r="AC109" i="2"/>
  <c r="AA109" i="2"/>
  <c r="Z109" i="2"/>
  <c r="Y109" i="2"/>
  <c r="R108" i="2"/>
  <c r="AO108" i="2"/>
  <c r="AN108" i="2"/>
  <c r="AM108" i="2"/>
  <c r="AK108" i="2"/>
  <c r="AJ108" i="2"/>
  <c r="H108" i="2"/>
  <c r="AI108" i="2"/>
  <c r="AG108" i="2"/>
  <c r="M108" i="2"/>
  <c r="AF108" i="2"/>
  <c r="AC108" i="2"/>
  <c r="AB108" i="2"/>
  <c r="AA108" i="2"/>
  <c r="Z108" i="2"/>
  <c r="Y108" i="2"/>
  <c r="R107" i="2"/>
  <c r="V107" i="2" s="1"/>
  <c r="AP107" i="2" s="1"/>
  <c r="AO107" i="2"/>
  <c r="AN107" i="2"/>
  <c r="AM107" i="2"/>
  <c r="AK107" i="2"/>
  <c r="AJ107" i="2"/>
  <c r="H107" i="2"/>
  <c r="AI107" i="2" s="1"/>
  <c r="AG107" i="2"/>
  <c r="M107" i="2"/>
  <c r="AF107" i="2" s="1"/>
  <c r="AE107" i="2"/>
  <c r="AC107" i="2"/>
  <c r="AA107" i="2"/>
  <c r="Z107" i="2"/>
  <c r="Y107" i="2"/>
  <c r="R106" i="2"/>
  <c r="V106" i="2"/>
  <c r="AP106" i="2" s="1"/>
  <c r="AO106" i="2"/>
  <c r="AN106" i="2"/>
  <c r="AM106" i="2"/>
  <c r="AK106" i="2"/>
  <c r="AJ106" i="2"/>
  <c r="H106" i="2"/>
  <c r="AI106" i="2"/>
  <c r="AH106" i="2"/>
  <c r="AG106" i="2"/>
  <c r="M106" i="2"/>
  <c r="AF106" i="2"/>
  <c r="AE106" i="2"/>
  <c r="AD106" i="2"/>
  <c r="AC106" i="2"/>
  <c r="AB106" i="2"/>
  <c r="AA106" i="2"/>
  <c r="Z106" i="2"/>
  <c r="Y106" i="2"/>
  <c r="R105" i="2"/>
  <c r="AO105" i="2"/>
  <c r="AN105" i="2"/>
  <c r="AM105" i="2"/>
  <c r="AK105" i="2"/>
  <c r="AJ105" i="2"/>
  <c r="H105" i="2"/>
  <c r="AI105" i="2" s="1"/>
  <c r="AG105" i="2"/>
  <c r="M105" i="2"/>
  <c r="AF105" i="2" s="1"/>
  <c r="AE105" i="2"/>
  <c r="AC105" i="2"/>
  <c r="AA105" i="2"/>
  <c r="Z105" i="2"/>
  <c r="Y105" i="2"/>
  <c r="R104" i="2"/>
  <c r="V104" i="2"/>
  <c r="AP104" i="2" s="1"/>
  <c r="AO104" i="2"/>
  <c r="AN104" i="2"/>
  <c r="AM104" i="2"/>
  <c r="AK104" i="2"/>
  <c r="AJ104" i="2"/>
  <c r="H104" i="2"/>
  <c r="AI104" i="2" s="1"/>
  <c r="AH104" i="2"/>
  <c r="AG104" i="2"/>
  <c r="M104" i="2"/>
  <c r="AF104" i="2" s="1"/>
  <c r="AE104" i="2"/>
  <c r="AD104" i="2"/>
  <c r="AC104" i="2"/>
  <c r="AA104" i="2"/>
  <c r="Z104" i="2"/>
  <c r="Y104" i="2"/>
  <c r="R103" i="2"/>
  <c r="V103" i="2" s="1"/>
  <c r="AP103" i="2" s="1"/>
  <c r="AO103" i="2"/>
  <c r="AN103" i="2"/>
  <c r="AM103" i="2"/>
  <c r="AK103" i="2"/>
  <c r="AJ103" i="2"/>
  <c r="H103" i="2"/>
  <c r="AI103" i="2" s="1"/>
  <c r="AH103" i="2"/>
  <c r="AG103" i="2"/>
  <c r="M103" i="2"/>
  <c r="AF103" i="2" s="1"/>
  <c r="AE103" i="2"/>
  <c r="AC103" i="2"/>
  <c r="AA103" i="2"/>
  <c r="Z103" i="2"/>
  <c r="Y103" i="2"/>
  <c r="R102" i="2"/>
  <c r="V102" i="2" s="1"/>
  <c r="AP102" i="2" s="1"/>
  <c r="AO102" i="2"/>
  <c r="AN102" i="2"/>
  <c r="AM102" i="2"/>
  <c r="AK102" i="2"/>
  <c r="AJ102" i="2"/>
  <c r="H102" i="2"/>
  <c r="AG102" i="2"/>
  <c r="M102" i="2"/>
  <c r="AF102" i="2" s="1"/>
  <c r="AC102" i="2"/>
  <c r="AA102" i="2"/>
  <c r="Z102" i="2"/>
  <c r="Y102" i="2"/>
  <c r="R101" i="2"/>
  <c r="V101" i="2" s="1"/>
  <c r="AP101" i="2" s="1"/>
  <c r="AO101" i="2"/>
  <c r="AN101" i="2"/>
  <c r="AM101" i="2"/>
  <c r="AK101" i="2"/>
  <c r="AJ101" i="2"/>
  <c r="H101" i="2"/>
  <c r="AI101" i="2" s="1"/>
  <c r="AH101" i="2"/>
  <c r="AG101" i="2"/>
  <c r="M101" i="2"/>
  <c r="AF101" i="2" s="1"/>
  <c r="AE101" i="2"/>
  <c r="AC101" i="2"/>
  <c r="AA101" i="2"/>
  <c r="Z101" i="2"/>
  <c r="Y101" i="2"/>
  <c r="R100" i="2"/>
  <c r="AO100" i="2"/>
  <c r="AN100" i="2"/>
  <c r="AM100" i="2"/>
  <c r="AK100" i="2"/>
  <c r="AJ100" i="2"/>
  <c r="H100" i="2"/>
  <c r="AG100" i="2"/>
  <c r="M100" i="2"/>
  <c r="AF100" i="2"/>
  <c r="AC100" i="2"/>
  <c r="AA100" i="2"/>
  <c r="Z100" i="2"/>
  <c r="Y100" i="2"/>
  <c r="R99" i="2"/>
  <c r="V99" i="2" s="1"/>
  <c r="AP99" i="2" s="1"/>
  <c r="AO99" i="2"/>
  <c r="AN99" i="2"/>
  <c r="AM99" i="2"/>
  <c r="AK99" i="2"/>
  <c r="AJ99" i="2"/>
  <c r="H99" i="2"/>
  <c r="AI99" i="2" s="1"/>
  <c r="AG99" i="2"/>
  <c r="M99" i="2"/>
  <c r="AF99" i="2" s="1"/>
  <c r="AE99" i="2"/>
  <c r="AC99" i="2"/>
  <c r="AA99" i="2"/>
  <c r="Z99" i="2"/>
  <c r="Y99" i="2"/>
  <c r="R98" i="2"/>
  <c r="V98" i="2"/>
  <c r="AP98" i="2" s="1"/>
  <c r="AO98" i="2"/>
  <c r="AN98" i="2"/>
  <c r="AM98" i="2"/>
  <c r="AK98" i="2"/>
  <c r="AJ98" i="2"/>
  <c r="H98" i="2"/>
  <c r="AI98" i="2"/>
  <c r="AH98" i="2"/>
  <c r="AG98" i="2"/>
  <c r="M98" i="2"/>
  <c r="AF98" i="2"/>
  <c r="AE98" i="2"/>
  <c r="AD98" i="2"/>
  <c r="AC98" i="2"/>
  <c r="AB98" i="2"/>
  <c r="AA98" i="2"/>
  <c r="Z98" i="2"/>
  <c r="Y98" i="2"/>
  <c r="R97" i="2"/>
  <c r="AO97" i="2"/>
  <c r="AN97" i="2"/>
  <c r="AM97" i="2"/>
  <c r="AK97" i="2"/>
  <c r="AJ97" i="2"/>
  <c r="H97" i="2"/>
  <c r="AI97" i="2" s="1"/>
  <c r="AG97" i="2"/>
  <c r="M97" i="2"/>
  <c r="AF97" i="2" s="1"/>
  <c r="AE97" i="2"/>
  <c r="AC97" i="2"/>
  <c r="AA97" i="2"/>
  <c r="Z97" i="2"/>
  <c r="Y97" i="2"/>
  <c r="R96" i="2"/>
  <c r="V96" i="2"/>
  <c r="AP96" i="2" s="1"/>
  <c r="AO96" i="2"/>
  <c r="AN96" i="2"/>
  <c r="AM96" i="2"/>
  <c r="AK96" i="2"/>
  <c r="AJ96" i="2"/>
  <c r="H96" i="2"/>
  <c r="AI96" i="2" s="1"/>
  <c r="AH96" i="2"/>
  <c r="AG96" i="2"/>
  <c r="M96" i="2"/>
  <c r="AF96" i="2" s="1"/>
  <c r="AE96" i="2"/>
  <c r="AD96" i="2"/>
  <c r="AC96" i="2"/>
  <c r="AA96" i="2"/>
  <c r="Z96" i="2"/>
  <c r="Y96" i="2"/>
  <c r="R95" i="2"/>
  <c r="V95" i="2" s="1"/>
  <c r="AP95" i="2" s="1"/>
  <c r="AO95" i="2"/>
  <c r="AN95" i="2"/>
  <c r="AM95" i="2"/>
  <c r="AK95" i="2"/>
  <c r="AJ95" i="2"/>
  <c r="H95" i="2"/>
  <c r="AI95" i="2" s="1"/>
  <c r="AH95" i="2"/>
  <c r="AG95" i="2"/>
  <c r="M95" i="2"/>
  <c r="AF95" i="2" s="1"/>
  <c r="AE95" i="2"/>
  <c r="AC95" i="2"/>
  <c r="AA95" i="2"/>
  <c r="Z95" i="2"/>
  <c r="Y95" i="2"/>
  <c r="R94" i="2"/>
  <c r="V94" i="2" s="1"/>
  <c r="AP94" i="2" s="1"/>
  <c r="AO94" i="2"/>
  <c r="AN94" i="2"/>
  <c r="AM94" i="2"/>
  <c r="AK94" i="2"/>
  <c r="AJ94" i="2"/>
  <c r="H94" i="2"/>
  <c r="AH94" i="2"/>
  <c r="AG94" i="2"/>
  <c r="M94" i="2"/>
  <c r="AF94" i="2" s="1"/>
  <c r="AD94" i="2"/>
  <c r="AC94" i="2"/>
  <c r="AA94" i="2"/>
  <c r="Z94" i="2"/>
  <c r="Y94" i="2"/>
  <c r="R93" i="2"/>
  <c r="V93" i="2" s="1"/>
  <c r="AP93" i="2" s="1"/>
  <c r="AO93" i="2"/>
  <c r="AN93" i="2"/>
  <c r="AM93" i="2"/>
  <c r="AK93" i="2"/>
  <c r="AJ93" i="2"/>
  <c r="H93" i="2"/>
  <c r="AI93" i="2" s="1"/>
  <c r="AH93" i="2"/>
  <c r="AG93" i="2"/>
  <c r="M93" i="2"/>
  <c r="AF93" i="2" s="1"/>
  <c r="AE93" i="2"/>
  <c r="AC93" i="2"/>
  <c r="AA93" i="2"/>
  <c r="Z93" i="2"/>
  <c r="Y93" i="2"/>
  <c r="R92" i="2"/>
  <c r="AO92" i="2"/>
  <c r="AN92" i="2"/>
  <c r="AM92" i="2"/>
  <c r="AK92" i="2"/>
  <c r="AJ92" i="2"/>
  <c r="H92" i="2"/>
  <c r="AI92" i="2"/>
  <c r="AG92" i="2"/>
  <c r="M92" i="2"/>
  <c r="AF92" i="2"/>
  <c r="AC92" i="2"/>
  <c r="AA92" i="2"/>
  <c r="Z92" i="2"/>
  <c r="Y92" i="2"/>
  <c r="R91" i="2"/>
  <c r="V91" i="2" s="1"/>
  <c r="AP91" i="2" s="1"/>
  <c r="AO91" i="2"/>
  <c r="AN91" i="2"/>
  <c r="AM91" i="2"/>
  <c r="AK91" i="2"/>
  <c r="AJ91" i="2"/>
  <c r="H91" i="2"/>
  <c r="AI91" i="2" s="1"/>
  <c r="AH91" i="2"/>
  <c r="AG91" i="2"/>
  <c r="M91" i="2"/>
  <c r="AF91" i="2" s="1"/>
  <c r="AE91" i="2"/>
  <c r="AC91" i="2"/>
  <c r="AA91" i="2"/>
  <c r="Z91" i="2"/>
  <c r="Y91" i="2"/>
  <c r="R90" i="2"/>
  <c r="V90" i="2" s="1"/>
  <c r="AP90" i="2" s="1"/>
  <c r="AO90" i="2"/>
  <c r="AN90" i="2"/>
  <c r="AM90" i="2"/>
  <c r="AK90" i="2"/>
  <c r="AJ90" i="2"/>
  <c r="H90" i="2"/>
  <c r="AI90" i="2"/>
  <c r="AG90" i="2"/>
  <c r="M90" i="2"/>
  <c r="AF90" i="2"/>
  <c r="AE90" i="2"/>
  <c r="AD90" i="2"/>
  <c r="AC90" i="2"/>
  <c r="AB90" i="2"/>
  <c r="AA90" i="2"/>
  <c r="Z90" i="2"/>
  <c r="Y90" i="2"/>
  <c r="R89" i="2"/>
  <c r="AO89" i="2"/>
  <c r="AN89" i="2"/>
  <c r="AM89" i="2"/>
  <c r="AK89" i="2"/>
  <c r="AJ89" i="2"/>
  <c r="H89" i="2"/>
  <c r="AI89" i="2" s="1"/>
  <c r="AG89" i="2"/>
  <c r="M89" i="2"/>
  <c r="AF89" i="2" s="1"/>
  <c r="AE89" i="2"/>
  <c r="AC89" i="2"/>
  <c r="AA89" i="2"/>
  <c r="Z89" i="2"/>
  <c r="Y89" i="2"/>
  <c r="R88" i="2"/>
  <c r="V88" i="2"/>
  <c r="AP88" i="2" s="1"/>
  <c r="AO88" i="2"/>
  <c r="AN88" i="2"/>
  <c r="AM88" i="2"/>
  <c r="AK88" i="2"/>
  <c r="AJ88" i="2"/>
  <c r="H88" i="2"/>
  <c r="AI88" i="2" s="1"/>
  <c r="AH88" i="2"/>
  <c r="AG88" i="2"/>
  <c r="M88" i="2"/>
  <c r="AF88" i="2" s="1"/>
  <c r="AE88" i="2"/>
  <c r="AD88" i="2"/>
  <c r="AC88" i="2"/>
  <c r="AB88" i="2"/>
  <c r="AA88" i="2"/>
  <c r="Z88" i="2"/>
  <c r="Y88" i="2"/>
  <c r="R87" i="2"/>
  <c r="V87" i="2" s="1"/>
  <c r="AP87" i="2" s="1"/>
  <c r="AO87" i="2"/>
  <c r="AN87" i="2"/>
  <c r="AM87" i="2"/>
  <c r="AK87" i="2"/>
  <c r="AJ87" i="2"/>
  <c r="H87" i="2"/>
  <c r="AI87" i="2" s="1"/>
  <c r="AH87" i="2"/>
  <c r="AG87" i="2"/>
  <c r="M87" i="2"/>
  <c r="AF87" i="2" s="1"/>
  <c r="AE87" i="2"/>
  <c r="AC87" i="2"/>
  <c r="AA87" i="2"/>
  <c r="Z87" i="2"/>
  <c r="Y87" i="2"/>
  <c r="R86" i="2"/>
  <c r="V86" i="2"/>
  <c r="AP86" i="2" s="1"/>
  <c r="AO86" i="2"/>
  <c r="AN86" i="2"/>
  <c r="AM86" i="2"/>
  <c r="AK86" i="2"/>
  <c r="AJ86" i="2"/>
  <c r="H86" i="2"/>
  <c r="AH86" i="2"/>
  <c r="AG86" i="2"/>
  <c r="M86" i="2"/>
  <c r="AF86" i="2" s="1"/>
  <c r="AD86" i="2"/>
  <c r="AC86" i="2"/>
  <c r="AA86" i="2"/>
  <c r="Z86" i="2"/>
  <c r="Y86" i="2"/>
  <c r="R85" i="2"/>
  <c r="V85" i="2" s="1"/>
  <c r="AP85" i="2" s="1"/>
  <c r="AO85" i="2"/>
  <c r="AN85" i="2"/>
  <c r="AM85" i="2"/>
  <c r="AK85" i="2"/>
  <c r="AJ85" i="2"/>
  <c r="H85" i="2"/>
  <c r="AI85" i="2" s="1"/>
  <c r="AH85" i="2"/>
  <c r="AG85" i="2"/>
  <c r="M85" i="2"/>
  <c r="AF85" i="2" s="1"/>
  <c r="AE85" i="2"/>
  <c r="AC85" i="2"/>
  <c r="AA85" i="2"/>
  <c r="Z85" i="2"/>
  <c r="Y85" i="2"/>
  <c r="R84" i="2"/>
  <c r="AO84" i="2"/>
  <c r="AN84" i="2"/>
  <c r="AM84" i="2"/>
  <c r="AK84" i="2"/>
  <c r="AJ84" i="2"/>
  <c r="H84" i="2"/>
  <c r="AG84" i="2"/>
  <c r="M84" i="2"/>
  <c r="AF84" i="2"/>
  <c r="AC84" i="2"/>
  <c r="AA84" i="2"/>
  <c r="Z84" i="2"/>
  <c r="Y84" i="2"/>
  <c r="R83" i="2"/>
  <c r="V83" i="2" s="1"/>
  <c r="AP83" i="2" s="1"/>
  <c r="AO83" i="2"/>
  <c r="AN83" i="2"/>
  <c r="AM83" i="2"/>
  <c r="AK83" i="2"/>
  <c r="AJ83" i="2"/>
  <c r="H83" i="2"/>
  <c r="AI83" i="2" s="1"/>
  <c r="AG83" i="2"/>
  <c r="M83" i="2"/>
  <c r="AF83" i="2" s="1"/>
  <c r="AE83" i="2"/>
  <c r="AC83" i="2"/>
  <c r="AA83" i="2"/>
  <c r="Z83" i="2"/>
  <c r="Y83" i="2"/>
  <c r="R82" i="2"/>
  <c r="V82" i="2"/>
  <c r="AP82" i="2" s="1"/>
  <c r="AO82" i="2"/>
  <c r="AN82" i="2"/>
  <c r="AM82" i="2"/>
  <c r="AK82" i="2"/>
  <c r="AJ82" i="2"/>
  <c r="H82" i="2"/>
  <c r="AI82" i="2"/>
  <c r="AH82" i="2"/>
  <c r="AG82" i="2"/>
  <c r="M82" i="2"/>
  <c r="AF82" i="2"/>
  <c r="AE82" i="2"/>
  <c r="AD82" i="2"/>
  <c r="AC82" i="2"/>
  <c r="AB82" i="2"/>
  <c r="AA82" i="2"/>
  <c r="Z82" i="2"/>
  <c r="Y82" i="2"/>
  <c r="R81" i="2"/>
  <c r="AO81" i="2"/>
  <c r="AN81" i="2"/>
  <c r="AM81" i="2"/>
  <c r="AK81" i="2"/>
  <c r="AJ81" i="2"/>
  <c r="H81" i="2"/>
  <c r="AI81" i="2" s="1"/>
  <c r="AG81" i="2"/>
  <c r="M81" i="2"/>
  <c r="AF81" i="2" s="1"/>
  <c r="AE81" i="2"/>
  <c r="AC81" i="2"/>
  <c r="AA81" i="2"/>
  <c r="Z81" i="2"/>
  <c r="Y81" i="2"/>
  <c r="R80" i="2"/>
  <c r="V80" i="2"/>
  <c r="AP80" i="2" s="1"/>
  <c r="AO80" i="2"/>
  <c r="AN80" i="2"/>
  <c r="AM80" i="2"/>
  <c r="AK80" i="2"/>
  <c r="AJ80" i="2"/>
  <c r="H80" i="2"/>
  <c r="AI80" i="2"/>
  <c r="AH80" i="2"/>
  <c r="AG80" i="2"/>
  <c r="M80" i="2"/>
  <c r="AF80" i="2" s="1"/>
  <c r="AE80" i="2"/>
  <c r="AD80" i="2"/>
  <c r="AC80" i="2"/>
  <c r="AB80" i="2"/>
  <c r="AA80" i="2"/>
  <c r="Z80" i="2"/>
  <c r="Y80" i="2"/>
  <c r="R79" i="2"/>
  <c r="V79" i="2" s="1"/>
  <c r="AP79" i="2" s="1"/>
  <c r="AO79" i="2"/>
  <c r="AN79" i="2"/>
  <c r="AM79" i="2"/>
  <c r="AK79" i="2"/>
  <c r="AJ79" i="2"/>
  <c r="H79" i="2"/>
  <c r="AI79" i="2" s="1"/>
  <c r="AH79" i="2"/>
  <c r="AG79" i="2"/>
  <c r="M79" i="2"/>
  <c r="AF79" i="2" s="1"/>
  <c r="AE79" i="2"/>
  <c r="AC79" i="2"/>
  <c r="AA79" i="2"/>
  <c r="Z79" i="2"/>
  <c r="Y79" i="2"/>
  <c r="R78" i="2"/>
  <c r="V78" i="2"/>
  <c r="AP78" i="2" s="1"/>
  <c r="AO78" i="2"/>
  <c r="AN78" i="2"/>
  <c r="AM78" i="2"/>
  <c r="AK78" i="2"/>
  <c r="AJ78" i="2"/>
  <c r="H78" i="2"/>
  <c r="AH78" i="2"/>
  <c r="AG78" i="2"/>
  <c r="M78" i="2"/>
  <c r="AF78" i="2" s="1"/>
  <c r="AD78" i="2"/>
  <c r="AC78" i="2"/>
  <c r="AA78" i="2"/>
  <c r="Z78" i="2"/>
  <c r="Y78" i="2"/>
  <c r="R77" i="2"/>
  <c r="V77" i="2" s="1"/>
  <c r="AP77" i="2" s="1"/>
  <c r="AO77" i="2"/>
  <c r="AN77" i="2"/>
  <c r="AM77" i="2"/>
  <c r="AK77" i="2"/>
  <c r="AJ77" i="2"/>
  <c r="H77" i="2"/>
  <c r="AI77" i="2" s="1"/>
  <c r="AH77" i="2"/>
  <c r="AG77" i="2"/>
  <c r="M77" i="2"/>
  <c r="AF77" i="2" s="1"/>
  <c r="AC77" i="2"/>
  <c r="AA77" i="2"/>
  <c r="Z77" i="2"/>
  <c r="Y77" i="2"/>
  <c r="R76" i="2"/>
  <c r="AO76" i="2"/>
  <c r="AN76" i="2"/>
  <c r="AM76" i="2"/>
  <c r="AK76" i="2"/>
  <c r="AJ76" i="2"/>
  <c r="H76" i="2"/>
  <c r="AI76" i="2"/>
  <c r="AG76" i="2"/>
  <c r="M76" i="2"/>
  <c r="AF76" i="2"/>
  <c r="AC76" i="2"/>
  <c r="AB76" i="2"/>
  <c r="AA76" i="2"/>
  <c r="Z76" i="2"/>
  <c r="Y76" i="2"/>
  <c r="R75" i="2"/>
  <c r="V75" i="2" s="1"/>
  <c r="AP75" i="2" s="1"/>
  <c r="AO75" i="2"/>
  <c r="AN75" i="2"/>
  <c r="AM75" i="2"/>
  <c r="AK75" i="2"/>
  <c r="AJ75" i="2"/>
  <c r="H75" i="2"/>
  <c r="AI75" i="2" s="1"/>
  <c r="AG75" i="2"/>
  <c r="M75" i="2"/>
  <c r="AF75" i="2" s="1"/>
  <c r="AE75" i="2"/>
  <c r="AC75" i="2"/>
  <c r="AA75" i="2"/>
  <c r="Z75" i="2"/>
  <c r="Y75" i="2"/>
  <c r="R74" i="2"/>
  <c r="V74" i="2"/>
  <c r="AP74" i="2" s="1"/>
  <c r="AO74" i="2"/>
  <c r="AN74" i="2"/>
  <c r="AM74" i="2"/>
  <c r="AK74" i="2"/>
  <c r="AJ74" i="2"/>
  <c r="H74" i="2"/>
  <c r="AI74" i="2"/>
  <c r="AH74" i="2"/>
  <c r="AG74" i="2"/>
  <c r="M74" i="2"/>
  <c r="AF74" i="2"/>
  <c r="AE74" i="2"/>
  <c r="AD74" i="2"/>
  <c r="AC74" i="2"/>
  <c r="AB74" i="2"/>
  <c r="AA74" i="2"/>
  <c r="Z74" i="2"/>
  <c r="Y74" i="2"/>
  <c r="R73" i="2"/>
  <c r="AO73" i="2"/>
  <c r="AN73" i="2"/>
  <c r="AM73" i="2"/>
  <c r="AK73" i="2"/>
  <c r="AJ73" i="2"/>
  <c r="H73" i="2"/>
  <c r="AI73" i="2" s="1"/>
  <c r="AG73" i="2"/>
  <c r="M73" i="2"/>
  <c r="AF73" i="2" s="1"/>
  <c r="AE73" i="2"/>
  <c r="AC73" i="2"/>
  <c r="AA73" i="2"/>
  <c r="Z73" i="2"/>
  <c r="Y73" i="2"/>
  <c r="R72" i="2"/>
  <c r="V72" i="2"/>
  <c r="AP72" i="2" s="1"/>
  <c r="AO72" i="2"/>
  <c r="AN72" i="2"/>
  <c r="AM72" i="2"/>
  <c r="AK72" i="2"/>
  <c r="AJ72" i="2"/>
  <c r="H72" i="2"/>
  <c r="AI72" i="2" s="1"/>
  <c r="AH72" i="2"/>
  <c r="AG72" i="2"/>
  <c r="M72" i="2"/>
  <c r="AF72" i="2" s="1"/>
  <c r="AE72" i="2"/>
  <c r="AD72" i="2"/>
  <c r="AC72" i="2"/>
  <c r="AB72" i="2"/>
  <c r="AA72" i="2"/>
  <c r="Z72" i="2"/>
  <c r="Y72" i="2"/>
  <c r="R71" i="2"/>
  <c r="V71" i="2" s="1"/>
  <c r="AP71" i="2" s="1"/>
  <c r="AO71" i="2"/>
  <c r="AN71" i="2"/>
  <c r="AM71" i="2"/>
  <c r="AK71" i="2"/>
  <c r="AJ71" i="2"/>
  <c r="H71" i="2"/>
  <c r="AI71" i="2" s="1"/>
  <c r="AH71" i="2"/>
  <c r="AG71" i="2"/>
  <c r="M71" i="2"/>
  <c r="AF71" i="2" s="1"/>
  <c r="AE71" i="2"/>
  <c r="AC71" i="2"/>
  <c r="AA71" i="2"/>
  <c r="Z71" i="2"/>
  <c r="Y71" i="2"/>
  <c r="R70" i="2"/>
  <c r="V70" i="2"/>
  <c r="AP70" i="2" s="1"/>
  <c r="AO70" i="2"/>
  <c r="AN70" i="2"/>
  <c r="AM70" i="2"/>
  <c r="AK70" i="2"/>
  <c r="AJ70" i="2"/>
  <c r="H70" i="2"/>
  <c r="AH70" i="2"/>
  <c r="AG70" i="2"/>
  <c r="M70" i="2"/>
  <c r="AF70" i="2" s="1"/>
  <c r="AD70" i="2"/>
  <c r="AC70" i="2"/>
  <c r="AA70" i="2"/>
  <c r="Z70" i="2"/>
  <c r="Y70" i="2"/>
  <c r="R69" i="2"/>
  <c r="V69" i="2" s="1"/>
  <c r="AP69" i="2" s="1"/>
  <c r="AO69" i="2"/>
  <c r="AN69" i="2"/>
  <c r="AM69" i="2"/>
  <c r="AK69" i="2"/>
  <c r="AJ69" i="2"/>
  <c r="H69" i="2"/>
  <c r="AI69" i="2" s="1"/>
  <c r="AH69" i="2"/>
  <c r="AG69" i="2"/>
  <c r="M69" i="2"/>
  <c r="AF69" i="2" s="1"/>
  <c r="AE69" i="2"/>
  <c r="AC69" i="2"/>
  <c r="AA69" i="2"/>
  <c r="Z69" i="2"/>
  <c r="Y69" i="2"/>
  <c r="R68" i="2"/>
  <c r="AO68" i="2"/>
  <c r="AN68" i="2"/>
  <c r="AM68" i="2"/>
  <c r="AK68" i="2"/>
  <c r="AJ68" i="2"/>
  <c r="H68" i="2"/>
  <c r="AI68" i="2"/>
  <c r="AG68" i="2"/>
  <c r="M68" i="2"/>
  <c r="AF68" i="2"/>
  <c r="AC68" i="2"/>
  <c r="AA68" i="2"/>
  <c r="Z68" i="2"/>
  <c r="Y68" i="2"/>
  <c r="R67" i="2"/>
  <c r="V67" i="2" s="1"/>
  <c r="AP67" i="2" s="1"/>
  <c r="AO67" i="2"/>
  <c r="AN67" i="2"/>
  <c r="AM67" i="2"/>
  <c r="AK67" i="2"/>
  <c r="AJ67" i="2"/>
  <c r="H67" i="2"/>
  <c r="AI67" i="2" s="1"/>
  <c r="AH67" i="2"/>
  <c r="AG67" i="2"/>
  <c r="M67" i="2"/>
  <c r="AF67" i="2" s="1"/>
  <c r="AE67" i="2"/>
  <c r="AC67" i="2"/>
  <c r="AA67" i="2"/>
  <c r="Z67" i="2"/>
  <c r="Y67" i="2"/>
  <c r="R66" i="2"/>
  <c r="V66" i="2" s="1"/>
  <c r="AP66" i="2" s="1"/>
  <c r="AO66" i="2"/>
  <c r="AN66" i="2"/>
  <c r="AM66" i="2"/>
  <c r="AK66" i="2"/>
  <c r="AJ66" i="2"/>
  <c r="H66" i="2"/>
  <c r="AI66" i="2"/>
  <c r="AG66" i="2"/>
  <c r="M66" i="2"/>
  <c r="AF66" i="2"/>
  <c r="AE66" i="2"/>
  <c r="AD66" i="2"/>
  <c r="AC66" i="2"/>
  <c r="AB66" i="2"/>
  <c r="AA66" i="2"/>
  <c r="Z66" i="2"/>
  <c r="Y66" i="2"/>
  <c r="R65" i="2"/>
  <c r="AO65" i="2"/>
  <c r="AN65" i="2"/>
  <c r="AM65" i="2"/>
  <c r="AK65" i="2"/>
  <c r="AJ65" i="2"/>
  <c r="H65" i="2"/>
  <c r="AI65" i="2" s="1"/>
  <c r="AG65" i="2"/>
  <c r="M65" i="2"/>
  <c r="AF65" i="2" s="1"/>
  <c r="AE65" i="2"/>
  <c r="AC65" i="2"/>
  <c r="AA65" i="2"/>
  <c r="Z65" i="2"/>
  <c r="Y65" i="2"/>
  <c r="R64" i="2"/>
  <c r="V64" i="2"/>
  <c r="AP64" i="2" s="1"/>
  <c r="AO64" i="2"/>
  <c r="AN64" i="2"/>
  <c r="AM64" i="2"/>
  <c r="AK64" i="2"/>
  <c r="AJ64" i="2"/>
  <c r="H64" i="2"/>
  <c r="AI64" i="2" s="1"/>
  <c r="AH64" i="2"/>
  <c r="AG64" i="2"/>
  <c r="M64" i="2"/>
  <c r="AF64" i="2" s="1"/>
  <c r="AE64" i="2"/>
  <c r="AD64" i="2"/>
  <c r="AC64" i="2"/>
  <c r="AB64" i="2"/>
  <c r="AA64" i="2"/>
  <c r="Z64" i="2"/>
  <c r="Y64" i="2"/>
  <c r="R63" i="2"/>
  <c r="V63" i="2" s="1"/>
  <c r="AP63" i="2" s="1"/>
  <c r="AO63" i="2"/>
  <c r="AN63" i="2"/>
  <c r="AM63" i="2"/>
  <c r="AK63" i="2"/>
  <c r="AJ63" i="2"/>
  <c r="H63" i="2"/>
  <c r="AI63" i="2" s="1"/>
  <c r="AH63" i="2"/>
  <c r="AG63" i="2"/>
  <c r="M63" i="2"/>
  <c r="AF63" i="2" s="1"/>
  <c r="AE63" i="2"/>
  <c r="AC63" i="2"/>
  <c r="AA63" i="2"/>
  <c r="Z63" i="2"/>
  <c r="Y63" i="2"/>
  <c r="R62" i="2"/>
  <c r="V62" i="2" s="1"/>
  <c r="AP62" i="2" s="1"/>
  <c r="AO62" i="2"/>
  <c r="AN62" i="2"/>
  <c r="AM62" i="2"/>
  <c r="AK62" i="2"/>
  <c r="AJ62" i="2"/>
  <c r="H62" i="2"/>
  <c r="AH62" i="2"/>
  <c r="AG62" i="2"/>
  <c r="M62" i="2"/>
  <c r="AF62" i="2" s="1"/>
  <c r="AD62" i="2"/>
  <c r="AC62" i="2"/>
  <c r="AA62" i="2"/>
  <c r="Z62" i="2"/>
  <c r="Y62" i="2"/>
  <c r="R61" i="2"/>
  <c r="V61" i="2" s="1"/>
  <c r="AP61" i="2" s="1"/>
  <c r="AO61" i="2"/>
  <c r="AN61" i="2"/>
  <c r="AM61" i="2"/>
  <c r="AK61" i="2"/>
  <c r="AJ61" i="2"/>
  <c r="H61" i="2"/>
  <c r="AI61" i="2" s="1"/>
  <c r="AH61" i="2"/>
  <c r="AG61" i="2"/>
  <c r="M61" i="2"/>
  <c r="AF61" i="2" s="1"/>
  <c r="AC61" i="2"/>
  <c r="AA61" i="2"/>
  <c r="Z61" i="2"/>
  <c r="Y61" i="2"/>
  <c r="R60" i="2"/>
  <c r="AO60" i="2"/>
  <c r="AN60" i="2"/>
  <c r="AM60" i="2"/>
  <c r="AK60" i="2"/>
  <c r="AJ60" i="2"/>
  <c r="H60" i="2"/>
  <c r="AI60" i="2"/>
  <c r="AG60" i="2"/>
  <c r="M60" i="2"/>
  <c r="AF60" i="2"/>
  <c r="AC60" i="2"/>
  <c r="AA60" i="2"/>
  <c r="Z60" i="2"/>
  <c r="Y60" i="2"/>
  <c r="R59" i="2"/>
  <c r="V59" i="2" s="1"/>
  <c r="AP59" i="2" s="1"/>
  <c r="AO59" i="2"/>
  <c r="AN59" i="2"/>
  <c r="AM59" i="2"/>
  <c r="AK59" i="2"/>
  <c r="AJ59" i="2"/>
  <c r="H59" i="2"/>
  <c r="AI59" i="2" s="1"/>
  <c r="AH59" i="2"/>
  <c r="AG59" i="2"/>
  <c r="M59" i="2"/>
  <c r="AF59" i="2" s="1"/>
  <c r="AE59" i="2"/>
  <c r="AC59" i="2"/>
  <c r="AA59" i="2"/>
  <c r="Z59" i="2"/>
  <c r="Y59" i="2"/>
  <c r="R58" i="2"/>
  <c r="V58" i="2" s="1"/>
  <c r="AP58" i="2" s="1"/>
  <c r="AO58" i="2"/>
  <c r="AN58" i="2"/>
  <c r="AM58" i="2"/>
  <c r="AK58" i="2"/>
  <c r="AJ58" i="2"/>
  <c r="H58" i="2"/>
  <c r="AI58" i="2"/>
  <c r="AG58" i="2"/>
  <c r="M58" i="2"/>
  <c r="AF58" i="2"/>
  <c r="AE58" i="2"/>
  <c r="AD58" i="2"/>
  <c r="AC58" i="2"/>
  <c r="AB58" i="2"/>
  <c r="AA58" i="2"/>
  <c r="Z58" i="2"/>
  <c r="Y58" i="2"/>
  <c r="R57" i="2"/>
  <c r="AO57" i="2"/>
  <c r="AN57" i="2"/>
  <c r="AM57" i="2"/>
  <c r="AK57" i="2"/>
  <c r="AJ57" i="2"/>
  <c r="H57" i="2"/>
  <c r="AI57" i="2" s="1"/>
  <c r="AG57" i="2"/>
  <c r="M57" i="2"/>
  <c r="AF57" i="2" s="1"/>
  <c r="AE57" i="2"/>
  <c r="AC57" i="2"/>
  <c r="AA57" i="2"/>
  <c r="Z57" i="2"/>
  <c r="Y57" i="2"/>
  <c r="R56" i="2"/>
  <c r="V56" i="2"/>
  <c r="AP56" i="2" s="1"/>
  <c r="AO56" i="2"/>
  <c r="AN56" i="2"/>
  <c r="AM56" i="2"/>
  <c r="AK56" i="2"/>
  <c r="AJ56" i="2"/>
  <c r="H56" i="2"/>
  <c r="AI56" i="2" s="1"/>
  <c r="AH56" i="2"/>
  <c r="AG56" i="2"/>
  <c r="M56" i="2"/>
  <c r="AF56" i="2" s="1"/>
  <c r="AE56" i="2"/>
  <c r="AD56" i="2"/>
  <c r="AC56" i="2"/>
  <c r="AB56" i="2"/>
  <c r="AA56" i="2"/>
  <c r="Z56" i="2"/>
  <c r="Y56" i="2"/>
  <c r="R55" i="2"/>
  <c r="V55" i="2" s="1"/>
  <c r="AP55" i="2" s="1"/>
  <c r="AO55" i="2"/>
  <c r="AN55" i="2"/>
  <c r="AM55" i="2"/>
  <c r="AK55" i="2"/>
  <c r="AJ55" i="2"/>
  <c r="H55" i="2"/>
  <c r="AI55" i="2" s="1"/>
  <c r="AH55" i="2"/>
  <c r="AG55" i="2"/>
  <c r="M55" i="2"/>
  <c r="AF55" i="2" s="1"/>
  <c r="AE55" i="2"/>
  <c r="AC55" i="2"/>
  <c r="AA55" i="2"/>
  <c r="Z55" i="2"/>
  <c r="Y55" i="2"/>
  <c r="R54" i="2"/>
  <c r="V54" i="2" s="1"/>
  <c r="AP54" i="2" s="1"/>
  <c r="AO54" i="2"/>
  <c r="AN54" i="2"/>
  <c r="AM54" i="2"/>
  <c r="AK54" i="2"/>
  <c r="AJ54" i="2"/>
  <c r="H54" i="2"/>
  <c r="AH54" i="2"/>
  <c r="AG54" i="2"/>
  <c r="M54" i="2"/>
  <c r="AF54" i="2" s="1"/>
  <c r="AD54" i="2"/>
  <c r="AC54" i="2"/>
  <c r="AA54" i="2"/>
  <c r="Z54" i="2"/>
  <c r="Y54" i="2"/>
  <c r="R53" i="2"/>
  <c r="V53" i="2" s="1"/>
  <c r="AP53" i="2" s="1"/>
  <c r="AO53" i="2"/>
  <c r="AN53" i="2"/>
  <c r="AM53" i="2"/>
  <c r="AK53" i="2"/>
  <c r="AJ53" i="2"/>
  <c r="H53" i="2"/>
  <c r="AI53" i="2" s="1"/>
  <c r="AH53" i="2"/>
  <c r="AG53" i="2"/>
  <c r="M53" i="2"/>
  <c r="AF53" i="2" s="1"/>
  <c r="AE53" i="2"/>
  <c r="AC53" i="2"/>
  <c r="AA53" i="2"/>
  <c r="Z53" i="2"/>
  <c r="Y53" i="2"/>
  <c r="R52" i="2"/>
  <c r="AO52" i="2"/>
  <c r="AN52" i="2"/>
  <c r="AM52" i="2"/>
  <c r="AK52" i="2"/>
  <c r="AJ52" i="2"/>
  <c r="H52" i="2"/>
  <c r="AI52" i="2"/>
  <c r="AG52" i="2"/>
  <c r="M52" i="2"/>
  <c r="AF52" i="2"/>
  <c r="AC52" i="2"/>
  <c r="AA52" i="2"/>
  <c r="Z52" i="2"/>
  <c r="Y52" i="2"/>
  <c r="R51" i="2"/>
  <c r="V51" i="2" s="1"/>
  <c r="AP51" i="2" s="1"/>
  <c r="AO51" i="2"/>
  <c r="AN51" i="2"/>
  <c r="AM51" i="2"/>
  <c r="AK51" i="2"/>
  <c r="AJ51" i="2"/>
  <c r="H51" i="2"/>
  <c r="AI51" i="2" s="1"/>
  <c r="AH51" i="2"/>
  <c r="AG51" i="2"/>
  <c r="M51" i="2"/>
  <c r="AF51" i="2" s="1"/>
  <c r="AE51" i="2"/>
  <c r="AC51" i="2"/>
  <c r="AA51" i="2"/>
  <c r="Z51" i="2"/>
  <c r="Y51" i="2"/>
  <c r="R50" i="2"/>
  <c r="V50" i="2" s="1"/>
  <c r="AP50" i="2" s="1"/>
  <c r="AO50" i="2"/>
  <c r="AN50" i="2"/>
  <c r="AM50" i="2"/>
  <c r="AK50" i="2"/>
  <c r="AJ50" i="2"/>
  <c r="H50" i="2"/>
  <c r="AI50" i="2"/>
  <c r="AG50" i="2"/>
  <c r="M50" i="2"/>
  <c r="AF50" i="2"/>
  <c r="AE50" i="2"/>
  <c r="AD50" i="2"/>
  <c r="AC50" i="2"/>
  <c r="AB50" i="2"/>
  <c r="AA50" i="2"/>
  <c r="Z50" i="2"/>
  <c r="Y50" i="2"/>
  <c r="R49" i="2"/>
  <c r="AO49" i="2"/>
  <c r="AN49" i="2"/>
  <c r="AM49" i="2"/>
  <c r="AK49" i="2"/>
  <c r="AJ49" i="2"/>
  <c r="H49" i="2"/>
  <c r="AG49" i="2"/>
  <c r="M49" i="2"/>
  <c r="AF49" i="2" s="1"/>
  <c r="AE49" i="2"/>
  <c r="AC49" i="2"/>
  <c r="AA49" i="2"/>
  <c r="Z49" i="2"/>
  <c r="Y49" i="2"/>
  <c r="R48" i="2"/>
  <c r="V48" i="2"/>
  <c r="AP48" i="2" s="1"/>
  <c r="AO48" i="2"/>
  <c r="AN48" i="2"/>
  <c r="AM48" i="2"/>
  <c r="AK48" i="2"/>
  <c r="AJ48" i="2"/>
  <c r="H48" i="2"/>
  <c r="AI48" i="2" s="1"/>
  <c r="AH48" i="2"/>
  <c r="AG48" i="2"/>
  <c r="M48" i="2"/>
  <c r="AF48" i="2" s="1"/>
  <c r="AE48" i="2"/>
  <c r="AD48" i="2"/>
  <c r="AC48" i="2"/>
  <c r="AB48" i="2"/>
  <c r="AA48" i="2"/>
  <c r="Z48" i="2"/>
  <c r="Y48" i="2"/>
  <c r="R47" i="2"/>
  <c r="V47" i="2" s="1"/>
  <c r="AP47" i="2" s="1"/>
  <c r="AO47" i="2"/>
  <c r="AN47" i="2"/>
  <c r="AM47" i="2"/>
  <c r="AK47" i="2"/>
  <c r="AJ47" i="2"/>
  <c r="H47" i="2"/>
  <c r="AG47" i="2"/>
  <c r="M47" i="2"/>
  <c r="AF47" i="2" s="1"/>
  <c r="AE47" i="2"/>
  <c r="AC47" i="2"/>
  <c r="AA47" i="2"/>
  <c r="Z47" i="2"/>
  <c r="Y47" i="2"/>
  <c r="R46" i="2"/>
  <c r="V46" i="2"/>
  <c r="AP46" i="2" s="1"/>
  <c r="AO46" i="2"/>
  <c r="AN46" i="2"/>
  <c r="AM46" i="2"/>
  <c r="AK46" i="2"/>
  <c r="AJ46" i="2"/>
  <c r="H46" i="2"/>
  <c r="AI46" i="2"/>
  <c r="AH46" i="2"/>
  <c r="AG46" i="2"/>
  <c r="M46" i="2"/>
  <c r="AF46" i="2"/>
  <c r="AE46" i="2"/>
  <c r="AD46" i="2"/>
  <c r="AC46" i="2"/>
  <c r="AB46" i="2"/>
  <c r="AA46" i="2"/>
  <c r="Z46" i="2"/>
  <c r="Y46" i="2"/>
  <c r="R45" i="2"/>
  <c r="V45" i="2" s="1"/>
  <c r="AP45" i="2" s="1"/>
  <c r="AO45" i="2"/>
  <c r="AN45" i="2"/>
  <c r="AM45" i="2"/>
  <c r="AK45" i="2"/>
  <c r="AJ45" i="2"/>
  <c r="H45" i="2"/>
  <c r="AG45" i="2"/>
  <c r="M45" i="2"/>
  <c r="AF45" i="2" s="1"/>
  <c r="AE45" i="2"/>
  <c r="AC45" i="2"/>
  <c r="AA45" i="2"/>
  <c r="Z45" i="2"/>
  <c r="Y45" i="2"/>
  <c r="R44" i="2"/>
  <c r="V44" i="2"/>
  <c r="AP44" i="2" s="1"/>
  <c r="AO44" i="2"/>
  <c r="AN44" i="2"/>
  <c r="AM44" i="2"/>
  <c r="AK44" i="2"/>
  <c r="AJ44" i="2"/>
  <c r="H44" i="2"/>
  <c r="AI44" i="2" s="1"/>
  <c r="AH44" i="2"/>
  <c r="AG44" i="2"/>
  <c r="M44" i="2"/>
  <c r="AF44" i="2" s="1"/>
  <c r="AE44" i="2"/>
  <c r="AD44" i="2"/>
  <c r="AC44" i="2"/>
  <c r="AA44" i="2"/>
  <c r="Z44" i="2"/>
  <c r="Y44" i="2"/>
  <c r="R43" i="2"/>
  <c r="V43" i="2" s="1"/>
  <c r="AP43" i="2" s="1"/>
  <c r="AO43" i="2"/>
  <c r="AN43" i="2"/>
  <c r="AM43" i="2"/>
  <c r="AK43" i="2"/>
  <c r="AJ43" i="2"/>
  <c r="H43" i="2"/>
  <c r="AE43" i="2" s="1"/>
  <c r="AH43" i="2"/>
  <c r="AG43" i="2"/>
  <c r="M43" i="2"/>
  <c r="AF43" i="2" s="1"/>
  <c r="AC43" i="2"/>
  <c r="AA43" i="2"/>
  <c r="Z43" i="2"/>
  <c r="Y43" i="2"/>
  <c r="R42" i="2"/>
  <c r="V42" i="2" s="1"/>
  <c r="AP42" i="2" s="1"/>
  <c r="AO42" i="2"/>
  <c r="AN42" i="2"/>
  <c r="AM42" i="2"/>
  <c r="AK42" i="2"/>
  <c r="AJ42" i="2"/>
  <c r="H42" i="2"/>
  <c r="AE42" i="2" s="1"/>
  <c r="AG42" i="2"/>
  <c r="M42" i="2"/>
  <c r="AF42" i="2" s="1"/>
  <c r="AC42" i="2"/>
  <c r="AA42" i="2"/>
  <c r="Z42" i="2"/>
  <c r="Y42" i="2"/>
  <c r="R39" i="2"/>
  <c r="V39" i="2" s="1"/>
  <c r="AP39" i="2" s="1"/>
  <c r="AO39" i="2"/>
  <c r="AN39" i="2"/>
  <c r="AM39" i="2"/>
  <c r="AK39" i="2"/>
  <c r="AJ39" i="2"/>
  <c r="H39" i="2"/>
  <c r="AE39" i="2" s="1"/>
  <c r="AH39" i="2"/>
  <c r="AG39" i="2"/>
  <c r="M39" i="2"/>
  <c r="AF39" i="2" s="1"/>
  <c r="AC39" i="2"/>
  <c r="AA39" i="2"/>
  <c r="Z39" i="2"/>
  <c r="Y39" i="2"/>
  <c r="R38" i="2"/>
  <c r="V38" i="2" s="1"/>
  <c r="AP38" i="2" s="1"/>
  <c r="AO38" i="2"/>
  <c r="AN38" i="2"/>
  <c r="AM38" i="2"/>
  <c r="AK38" i="2"/>
  <c r="AJ38" i="2"/>
  <c r="H38" i="2"/>
  <c r="AD38" i="2" s="1"/>
  <c r="AI38" i="2"/>
  <c r="AG38" i="2"/>
  <c r="M38" i="2"/>
  <c r="AF38" i="2"/>
  <c r="AC38" i="2"/>
  <c r="AB38" i="2"/>
  <c r="AA38" i="2"/>
  <c r="Z38" i="2"/>
  <c r="Y38" i="2"/>
  <c r="R37" i="2"/>
  <c r="V37" i="2" s="1"/>
  <c r="AP37" i="2" s="1"/>
  <c r="AO37" i="2"/>
  <c r="AN37" i="2"/>
  <c r="AM37" i="2"/>
  <c r="AK37" i="2"/>
  <c r="AJ37" i="2"/>
  <c r="H37" i="2"/>
  <c r="AG37" i="2"/>
  <c r="M37" i="2"/>
  <c r="AF37" i="2" s="1"/>
  <c r="AE37" i="2"/>
  <c r="AC37" i="2"/>
  <c r="AA37" i="2"/>
  <c r="Z37" i="2"/>
  <c r="Y37" i="2"/>
  <c r="R36" i="2"/>
  <c r="V36" i="2"/>
  <c r="AP36" i="2" s="1"/>
  <c r="AO36" i="2"/>
  <c r="AN36" i="2"/>
  <c r="AM36" i="2"/>
  <c r="AK36" i="2"/>
  <c r="AJ36" i="2"/>
  <c r="H36" i="2"/>
  <c r="AI36" i="2"/>
  <c r="AH36" i="2"/>
  <c r="AG36" i="2"/>
  <c r="M36" i="2"/>
  <c r="AF36" i="2"/>
  <c r="AE36" i="2"/>
  <c r="AD36" i="2"/>
  <c r="AC36" i="2"/>
  <c r="AB36" i="2"/>
  <c r="AA36" i="2"/>
  <c r="Z36" i="2"/>
  <c r="Y36" i="2"/>
  <c r="R35" i="2"/>
  <c r="V35" i="2" s="1"/>
  <c r="AP35" i="2" s="1"/>
  <c r="AO35" i="2"/>
  <c r="AN35" i="2"/>
  <c r="AM35" i="2"/>
  <c r="AK35" i="2"/>
  <c r="AJ35" i="2"/>
  <c r="H35" i="2"/>
  <c r="AG35" i="2"/>
  <c r="M35" i="2"/>
  <c r="AF35" i="2" s="1"/>
  <c r="AE35" i="2"/>
  <c r="AC35" i="2"/>
  <c r="AA35" i="2"/>
  <c r="Z35" i="2"/>
  <c r="Y35" i="2"/>
  <c r="R34" i="2"/>
  <c r="V34" i="2"/>
  <c r="AP34" i="2" s="1"/>
  <c r="AO34" i="2"/>
  <c r="AN34" i="2"/>
  <c r="AM34" i="2"/>
  <c r="AK34" i="2"/>
  <c r="AJ34" i="2"/>
  <c r="H34" i="2"/>
  <c r="AI34" i="2" s="1"/>
  <c r="AH34" i="2"/>
  <c r="AG34" i="2"/>
  <c r="M34" i="2"/>
  <c r="AF34" i="2" s="1"/>
  <c r="AE34" i="2"/>
  <c r="AD34" i="2"/>
  <c r="AC34" i="2"/>
  <c r="AA34" i="2"/>
  <c r="Z34" i="2"/>
  <c r="Y34" i="2"/>
  <c r="R33" i="2"/>
  <c r="V33" i="2" s="1"/>
  <c r="AP33" i="2" s="1"/>
  <c r="AO33" i="2"/>
  <c r="AN33" i="2"/>
  <c r="AM33" i="2"/>
  <c r="AK33" i="2"/>
  <c r="AJ33" i="2"/>
  <c r="H33" i="2"/>
  <c r="AE33" i="2" s="1"/>
  <c r="AH33" i="2"/>
  <c r="AG33" i="2"/>
  <c r="M33" i="2"/>
  <c r="AF33" i="2" s="1"/>
  <c r="AC33" i="2"/>
  <c r="AA33" i="2"/>
  <c r="Z33" i="2"/>
  <c r="Y33" i="2"/>
  <c r="R32" i="2"/>
  <c r="V32" i="2" s="1"/>
  <c r="AP32" i="2" s="1"/>
  <c r="AO32" i="2"/>
  <c r="AN32" i="2"/>
  <c r="AM32" i="2"/>
  <c r="AK32" i="2"/>
  <c r="AJ32" i="2"/>
  <c r="H32" i="2"/>
  <c r="AE32" i="2" s="1"/>
  <c r="AH32" i="2"/>
  <c r="AG32" i="2"/>
  <c r="M32" i="2"/>
  <c r="AF32" i="2" s="1"/>
  <c r="AC32" i="2"/>
  <c r="AA32" i="2"/>
  <c r="Z32" i="2"/>
  <c r="Y32" i="2"/>
  <c r="R29" i="2"/>
  <c r="V29" i="2" s="1"/>
  <c r="AP29" i="2" s="1"/>
  <c r="AO29" i="2"/>
  <c r="AN29" i="2"/>
  <c r="AM29" i="2"/>
  <c r="AK29" i="2"/>
  <c r="AJ29" i="2"/>
  <c r="H29" i="2"/>
  <c r="AB29" i="2" s="1"/>
  <c r="AH29" i="2"/>
  <c r="AG29" i="2"/>
  <c r="M29" i="2"/>
  <c r="AF29" i="2" s="1"/>
  <c r="AE29" i="2"/>
  <c r="AC29" i="2"/>
  <c r="AA29" i="2"/>
  <c r="Z29" i="2"/>
  <c r="Y29" i="2"/>
  <c r="R28" i="2"/>
  <c r="V28" i="2" s="1"/>
  <c r="AP28" i="2" s="1"/>
  <c r="AO28" i="2"/>
  <c r="AN28" i="2"/>
  <c r="AM28" i="2"/>
  <c r="AK28" i="2"/>
  <c r="AJ28" i="2"/>
  <c r="H28" i="2"/>
  <c r="AE28" i="2" s="1"/>
  <c r="AH28" i="2"/>
  <c r="AG28" i="2"/>
  <c r="M28" i="2"/>
  <c r="AF28" i="2" s="1"/>
  <c r="AC28" i="2"/>
  <c r="AA28" i="2"/>
  <c r="Z28" i="2"/>
  <c r="Y28" i="2"/>
  <c r="R27" i="2"/>
  <c r="V27" i="2" s="1"/>
  <c r="AP27" i="2" s="1"/>
  <c r="AO27" i="2"/>
  <c r="AN27" i="2"/>
  <c r="AM27" i="2"/>
  <c r="AK27" i="2"/>
  <c r="AJ27" i="2"/>
  <c r="H27" i="2"/>
  <c r="AI27" i="2" s="1"/>
  <c r="AH27" i="2"/>
  <c r="AG27" i="2"/>
  <c r="M27" i="2"/>
  <c r="AF27" i="2" s="1"/>
  <c r="AC27" i="2"/>
  <c r="AA27" i="2"/>
  <c r="Z27" i="2"/>
  <c r="Y27" i="2"/>
  <c r="R26" i="2"/>
  <c r="V26" i="2" s="1"/>
  <c r="AP26" i="2" s="1"/>
  <c r="AO26" i="2"/>
  <c r="AN26" i="2"/>
  <c r="AM26" i="2"/>
  <c r="AK26" i="2"/>
  <c r="AJ26" i="2"/>
  <c r="H26" i="2"/>
  <c r="AD26" i="2" s="1"/>
  <c r="AI26" i="2"/>
  <c r="AG26" i="2"/>
  <c r="M26" i="2"/>
  <c r="AF26" i="2"/>
  <c r="AC26" i="2"/>
  <c r="AB26" i="2"/>
  <c r="AA26" i="2"/>
  <c r="Z26" i="2"/>
  <c r="Y26" i="2"/>
  <c r="R23" i="2"/>
  <c r="V23" i="2" s="1"/>
  <c r="AP23" i="2" s="1"/>
  <c r="AO23" i="2"/>
  <c r="AN23" i="2"/>
  <c r="AM23" i="2"/>
  <c r="AK23" i="2"/>
  <c r="AJ23" i="2"/>
  <c r="H23" i="2"/>
  <c r="AI23" i="2" s="1"/>
  <c r="AG23" i="2"/>
  <c r="M23" i="2"/>
  <c r="AF23" i="2" s="1"/>
  <c r="AE23" i="2"/>
  <c r="AC23" i="2"/>
  <c r="AA23" i="2"/>
  <c r="Z23" i="2"/>
  <c r="Y23" i="2"/>
  <c r="R22" i="2"/>
  <c r="V22" i="2"/>
  <c r="AP22" i="2" s="1"/>
  <c r="AO22" i="2"/>
  <c r="AN22" i="2"/>
  <c r="AM22" i="2"/>
  <c r="AK22" i="2"/>
  <c r="AJ22" i="2"/>
  <c r="H22" i="2"/>
  <c r="AD22" i="2" s="1"/>
  <c r="AI22" i="2"/>
  <c r="AH22" i="2"/>
  <c r="AG22" i="2"/>
  <c r="M22" i="2"/>
  <c r="AF22" i="2"/>
  <c r="AE22" i="2"/>
  <c r="AC22" i="2"/>
  <c r="AB22" i="2"/>
  <c r="AA22" i="2"/>
  <c r="Z22" i="2"/>
  <c r="Y22" i="2"/>
  <c r="R21" i="2"/>
  <c r="V21" i="2" s="1"/>
  <c r="AP21" i="2" s="1"/>
  <c r="AO21" i="2"/>
  <c r="AN21" i="2"/>
  <c r="AM21" i="2"/>
  <c r="AK21" i="2"/>
  <c r="AJ21" i="2"/>
  <c r="H21" i="2"/>
  <c r="AI21" i="2" s="1"/>
  <c r="AG21" i="2"/>
  <c r="M21" i="2"/>
  <c r="AF21" i="2" s="1"/>
  <c r="AE21" i="2"/>
  <c r="AC21" i="2"/>
  <c r="AA21" i="2"/>
  <c r="Z21" i="2"/>
  <c r="Y21" i="2"/>
  <c r="R20" i="2"/>
  <c r="V20" i="2"/>
  <c r="AP20" i="2" s="1"/>
  <c r="AO20" i="2"/>
  <c r="AN20" i="2"/>
  <c r="AM20" i="2"/>
  <c r="AK20" i="2"/>
  <c r="AJ20" i="2"/>
  <c r="H20" i="2"/>
  <c r="AI20" i="2" s="1"/>
  <c r="AH20" i="2"/>
  <c r="AG20" i="2"/>
  <c r="M20" i="2"/>
  <c r="AF20" i="2" s="1"/>
  <c r="AE20" i="2"/>
  <c r="AD20" i="2"/>
  <c r="AC20" i="2"/>
  <c r="AB20" i="2"/>
  <c r="AA20" i="2"/>
  <c r="Z20" i="2"/>
  <c r="Y20" i="2"/>
  <c r="R19" i="2"/>
  <c r="V19" i="2" s="1"/>
  <c r="AP19" i="2" s="1"/>
  <c r="AO19" i="2"/>
  <c r="AN19" i="2"/>
  <c r="AM19" i="2"/>
  <c r="AK19" i="2"/>
  <c r="AJ19" i="2"/>
  <c r="H19" i="2"/>
  <c r="AI19" i="2" s="1"/>
  <c r="AH19" i="2"/>
  <c r="AG19" i="2"/>
  <c r="M19" i="2"/>
  <c r="AF19" i="2" s="1"/>
  <c r="AC19" i="2"/>
  <c r="AA19" i="2"/>
  <c r="Z19" i="2"/>
  <c r="Y19" i="2"/>
  <c r="R18" i="2"/>
  <c r="V18" i="2"/>
  <c r="AP18" i="2" s="1"/>
  <c r="AO18" i="2"/>
  <c r="AN18" i="2"/>
  <c r="AM18" i="2"/>
  <c r="AK18" i="2"/>
  <c r="AJ18" i="2"/>
  <c r="H18" i="2"/>
  <c r="AE18" i="2" s="1"/>
  <c r="AH18" i="2"/>
  <c r="AG18" i="2"/>
  <c r="M18" i="2"/>
  <c r="AF18" i="2" s="1"/>
  <c r="AC18" i="2"/>
  <c r="AA18" i="2"/>
  <c r="Z18" i="2"/>
  <c r="Y18" i="2"/>
  <c r="R17" i="2"/>
  <c r="V17" i="2" s="1"/>
  <c r="AP17" i="2" s="1"/>
  <c r="AO17" i="2"/>
  <c r="AN17" i="2"/>
  <c r="AM17" i="2"/>
  <c r="AK17" i="2"/>
  <c r="AJ17" i="2"/>
  <c r="H17" i="2"/>
  <c r="AI17" i="2" s="1"/>
  <c r="AH17" i="2"/>
  <c r="AG17" i="2"/>
  <c r="M17" i="2"/>
  <c r="AF17" i="2" s="1"/>
  <c r="AC17" i="2"/>
  <c r="AA17" i="2"/>
  <c r="Z17" i="2"/>
  <c r="Y17" i="2"/>
  <c r="R16" i="2"/>
  <c r="V16" i="2" s="1"/>
  <c r="AP16" i="2" s="1"/>
  <c r="AO16" i="2"/>
  <c r="AN16" i="2"/>
  <c r="AM16" i="2"/>
  <c r="AK16" i="2"/>
  <c r="AJ16" i="2"/>
  <c r="H16" i="2"/>
  <c r="AD16" i="2" s="1"/>
  <c r="AI16" i="2"/>
  <c r="AG16" i="2"/>
  <c r="M16" i="2"/>
  <c r="AF16" i="2"/>
  <c r="AC16" i="2"/>
  <c r="AB16" i="2"/>
  <c r="AA16" i="2"/>
  <c r="Z16" i="2"/>
  <c r="Y16" i="2"/>
  <c r="R15" i="2"/>
  <c r="V15" i="2" s="1"/>
  <c r="AP15" i="2" s="1"/>
  <c r="AO15" i="2"/>
  <c r="AN15" i="2"/>
  <c r="AM15" i="2"/>
  <c r="AK15" i="2"/>
  <c r="AJ15" i="2"/>
  <c r="H15" i="2"/>
  <c r="AI15" i="2" s="1"/>
  <c r="AG15" i="2"/>
  <c r="M15" i="2"/>
  <c r="AF15" i="2" s="1"/>
  <c r="AE15" i="2"/>
  <c r="AC15" i="2"/>
  <c r="AA15" i="2"/>
  <c r="Z15" i="2"/>
  <c r="Y15" i="2"/>
  <c r="R14" i="2"/>
  <c r="V14" i="2"/>
  <c r="AP14" i="2" s="1"/>
  <c r="AO14" i="2"/>
  <c r="AN14" i="2"/>
  <c r="AM14" i="2"/>
  <c r="AK14" i="2"/>
  <c r="AJ14" i="2"/>
  <c r="H14" i="2"/>
  <c r="AI14" i="2"/>
  <c r="AH14" i="2"/>
  <c r="AG14" i="2"/>
  <c r="M14" i="2"/>
  <c r="AF14" i="2"/>
  <c r="AE14" i="2"/>
  <c r="AD14" i="2"/>
  <c r="AC14" i="2"/>
  <c r="AB14" i="2"/>
  <c r="AA14" i="2"/>
  <c r="Z14" i="2"/>
  <c r="Y14" i="2"/>
  <c r="R11" i="2"/>
  <c r="V11" i="2" s="1"/>
  <c r="AP11" i="2" s="1"/>
  <c r="AO11" i="2"/>
  <c r="AN11" i="2"/>
  <c r="AM11" i="2"/>
  <c r="AK11" i="2"/>
  <c r="AJ11" i="2"/>
  <c r="H11" i="2"/>
  <c r="AI11" i="2" s="1"/>
  <c r="AG11" i="2"/>
  <c r="M11" i="2"/>
  <c r="AF11" i="2" s="1"/>
  <c r="AE11" i="2"/>
  <c r="AC11" i="2"/>
  <c r="AA11" i="2"/>
  <c r="Z11" i="2"/>
  <c r="Y11" i="2"/>
  <c r="R10" i="2"/>
  <c r="V10" i="2"/>
  <c r="AP10" i="2" s="1"/>
  <c r="AO10" i="2"/>
  <c r="AN10" i="2"/>
  <c r="AM10" i="2"/>
  <c r="AK10" i="2"/>
  <c r="AJ10" i="2"/>
  <c r="H10" i="2"/>
  <c r="AI10" i="2" s="1"/>
  <c r="AH10" i="2"/>
  <c r="AG10" i="2"/>
  <c r="M10" i="2"/>
  <c r="AF10" i="2" s="1"/>
  <c r="AE10" i="2"/>
  <c r="AD10" i="2"/>
  <c r="AC10" i="2"/>
  <c r="AB10" i="2"/>
  <c r="AA10" i="2"/>
  <c r="Z10" i="2"/>
  <c r="Y10" i="2"/>
  <c r="X10" i="2"/>
  <c r="X11" i="2" s="1"/>
  <c r="W10" i="2"/>
  <c r="W11" i="2" s="1"/>
  <c r="R7" i="2"/>
  <c r="V7" i="2" s="1"/>
  <c r="AP7" i="2" s="1"/>
  <c r="M7" i="2"/>
  <c r="H7" i="2"/>
  <c r="Y7" i="2"/>
  <c r="Z7" i="2"/>
  <c r="AM7" i="2"/>
  <c r="AN7" i="2"/>
  <c r="AK7" i="2"/>
  <c r="AA7" i="2"/>
  <c r="AO7" i="2"/>
  <c r="AJ7" i="2"/>
  <c r="AI7" i="2"/>
  <c r="AH7" i="2"/>
  <c r="AG7" i="2"/>
  <c r="AF7" i="2"/>
  <c r="AE7" i="2"/>
  <c r="AD7" i="2"/>
  <c r="AC7" i="2"/>
  <c r="AB7" i="2"/>
  <c r="AE19" i="2" l="1"/>
  <c r="V57" i="2"/>
  <c r="AP57" i="2" s="1"/>
  <c r="AH57" i="2"/>
  <c r="V76" i="2"/>
  <c r="AP76" i="2" s="1"/>
  <c r="AH76" i="2"/>
  <c r="AE78" i="2"/>
  <c r="AI78" i="2"/>
  <c r="AB78" i="2"/>
  <c r="AD84" i="2"/>
  <c r="AE84" i="2"/>
  <c r="AD100" i="2"/>
  <c r="AE100" i="2"/>
  <c r="V108" i="2"/>
  <c r="AP108" i="2" s="1"/>
  <c r="AH108" i="2"/>
  <c r="V126" i="2"/>
  <c r="AP126" i="2" s="1"/>
  <c r="AH126" i="2"/>
  <c r="V155" i="2"/>
  <c r="AP155" i="2" s="1"/>
  <c r="AH155" i="2"/>
  <c r="V173" i="2"/>
  <c r="AP173" i="2" s="1"/>
  <c r="AH173" i="2"/>
  <c r="V174" i="2"/>
  <c r="AP174" i="2" s="1"/>
  <c r="AH174" i="2"/>
  <c r="V198" i="2"/>
  <c r="AP198" i="2" s="1"/>
  <c r="AH198" i="2"/>
  <c r="V206" i="2"/>
  <c r="AP206" i="2" s="1"/>
  <c r="AH206" i="2"/>
  <c r="AE210" i="2"/>
  <c r="AH23" i="2"/>
  <c r="AE27" i="2"/>
  <c r="AD28" i="2"/>
  <c r="AH37" i="2"/>
  <c r="AD52" i="2"/>
  <c r="AE52" i="2"/>
  <c r="AD60" i="2"/>
  <c r="AE60" i="2"/>
  <c r="AD68" i="2"/>
  <c r="AE68" i="2"/>
  <c r="AE77" i="2"/>
  <c r="AD92" i="2"/>
  <c r="AE92" i="2"/>
  <c r="AE102" i="2"/>
  <c r="AI102" i="2"/>
  <c r="AB102" i="2"/>
  <c r="AE118" i="2"/>
  <c r="AI118" i="2"/>
  <c r="AB118" i="2"/>
  <c r="V123" i="2"/>
  <c r="AP123" i="2" s="1"/>
  <c r="AH123" i="2"/>
  <c r="AH125" i="2"/>
  <c r="AE159" i="2"/>
  <c r="AE196" i="2"/>
  <c r="AD209" i="2"/>
  <c r="AE209" i="2"/>
  <c r="AB209" i="2"/>
  <c r="V225" i="2"/>
  <c r="AP225" i="2" s="1"/>
  <c r="AH225" i="2"/>
  <c r="AE228" i="2"/>
  <c r="AE16" i="2"/>
  <c r="AH16" i="2"/>
  <c r="AB18" i="2"/>
  <c r="AI18" i="2"/>
  <c r="AE26" i="2"/>
  <c r="AH26" i="2"/>
  <c r="AB28" i="2"/>
  <c r="AI28" i="2"/>
  <c r="AB32" i="2"/>
  <c r="AI32" i="2"/>
  <c r="AE38" i="2"/>
  <c r="AH38" i="2"/>
  <c r="AB42" i="2"/>
  <c r="AI42" i="2"/>
  <c r="AH50" i="2"/>
  <c r="AB52" i="2"/>
  <c r="V52" i="2"/>
  <c r="AP52" i="2" s="1"/>
  <c r="AH52" i="2"/>
  <c r="AE54" i="2"/>
  <c r="AI54" i="2"/>
  <c r="AB54" i="2"/>
  <c r="AH58" i="2"/>
  <c r="AB60" i="2"/>
  <c r="V60" i="2"/>
  <c r="AP60" i="2" s="1"/>
  <c r="AH60" i="2"/>
  <c r="AE62" i="2"/>
  <c r="AI62" i="2"/>
  <c r="AB62" i="2"/>
  <c r="AH66" i="2"/>
  <c r="AB68" i="2"/>
  <c r="V68" i="2"/>
  <c r="AP68" i="2" s="1"/>
  <c r="AH68" i="2"/>
  <c r="AE70" i="2"/>
  <c r="AI70" i="2"/>
  <c r="AB70" i="2"/>
  <c r="V81" i="2"/>
  <c r="AP81" i="2" s="1"/>
  <c r="AH81" i="2"/>
  <c r="AH83" i="2"/>
  <c r="AI84" i="2"/>
  <c r="AH90" i="2"/>
  <c r="AB92" i="2"/>
  <c r="V92" i="2"/>
  <c r="AP92" i="2" s="1"/>
  <c r="AH92" i="2"/>
  <c r="AE94" i="2"/>
  <c r="AI94" i="2"/>
  <c r="AB94" i="2"/>
  <c r="V97" i="2"/>
  <c r="AP97" i="2" s="1"/>
  <c r="AH97" i="2"/>
  <c r="AH99" i="2"/>
  <c r="AI100" i="2"/>
  <c r="AE110" i="2"/>
  <c r="AI110" i="2"/>
  <c r="AB110" i="2"/>
  <c r="V113" i="2"/>
  <c r="AP113" i="2" s="1"/>
  <c r="AH113" i="2"/>
  <c r="AH115" i="2"/>
  <c r="AE128" i="2"/>
  <c r="AI128" i="2"/>
  <c r="AB128" i="2"/>
  <c r="V185" i="2"/>
  <c r="AP185" i="2" s="1"/>
  <c r="AH185" i="2"/>
  <c r="AE187" i="2"/>
  <c r="AI187" i="2"/>
  <c r="AB187" i="2"/>
  <c r="V192" i="2"/>
  <c r="AP192" i="2" s="1"/>
  <c r="AH192" i="2"/>
  <c r="V217" i="2"/>
  <c r="AP217" i="2" s="1"/>
  <c r="AH217" i="2"/>
  <c r="AE219" i="2"/>
  <c r="AI219" i="2"/>
  <c r="AB219" i="2"/>
  <c r="V224" i="2"/>
  <c r="AP224" i="2" s="1"/>
  <c r="AH224" i="2"/>
  <c r="V49" i="2"/>
  <c r="AP49" i="2" s="1"/>
  <c r="AH49" i="2"/>
  <c r="AE61" i="2"/>
  <c r="V65" i="2"/>
  <c r="AP65" i="2" s="1"/>
  <c r="AH65" i="2"/>
  <c r="V89" i="2"/>
  <c r="AP89" i="2" s="1"/>
  <c r="AH89" i="2"/>
  <c r="AD116" i="2"/>
  <c r="AE116" i="2"/>
  <c r="V136" i="2"/>
  <c r="AP136" i="2" s="1"/>
  <c r="AH136" i="2"/>
  <c r="AE138" i="2"/>
  <c r="AI138" i="2"/>
  <c r="AB138" i="2"/>
  <c r="AE139" i="2"/>
  <c r="AD144" i="2"/>
  <c r="AE144" i="2"/>
  <c r="AB144" i="2"/>
  <c r="AI144" i="2"/>
  <c r="V166" i="2"/>
  <c r="AP166" i="2" s="1"/>
  <c r="AH166" i="2"/>
  <c r="AE168" i="2"/>
  <c r="AI168" i="2"/>
  <c r="AB168" i="2"/>
  <c r="AD201" i="2"/>
  <c r="AE201" i="2"/>
  <c r="AB201" i="2"/>
  <c r="AI201" i="2"/>
  <c r="AI204" i="2"/>
  <c r="AE204" i="2"/>
  <c r="AH15" i="2"/>
  <c r="AE17" i="2"/>
  <c r="AD18" i="2"/>
  <c r="AD32" i="2"/>
  <c r="AD42" i="2"/>
  <c r="AH47" i="2"/>
  <c r="V73" i="2"/>
  <c r="AP73" i="2" s="1"/>
  <c r="AH73" i="2"/>
  <c r="AH75" i="2"/>
  <c r="V105" i="2"/>
  <c r="AP105" i="2" s="1"/>
  <c r="AH105" i="2"/>
  <c r="AH107" i="2"/>
  <c r="V175" i="2"/>
  <c r="AP175" i="2" s="1"/>
  <c r="AH175" i="2"/>
  <c r="AD177" i="2"/>
  <c r="AE177" i="2"/>
  <c r="AB177" i="2"/>
  <c r="AH184" i="2"/>
  <c r="V193" i="2"/>
  <c r="AP193" i="2" s="1"/>
  <c r="AH193" i="2"/>
  <c r="AE195" i="2"/>
  <c r="AI195" i="2"/>
  <c r="AB195" i="2"/>
  <c r="V207" i="2"/>
  <c r="AP207" i="2" s="1"/>
  <c r="AH207" i="2"/>
  <c r="AH216" i="2"/>
  <c r="AE227" i="2"/>
  <c r="AI227" i="2"/>
  <c r="AB227" i="2"/>
  <c r="AH11" i="2"/>
  <c r="AH21" i="2"/>
  <c r="AB34" i="2"/>
  <c r="AH35" i="2"/>
  <c r="AH42" i="2"/>
  <c r="AB44" i="2"/>
  <c r="AH45" i="2"/>
  <c r="AD76" i="2"/>
  <c r="AE76" i="2"/>
  <c r="AB84" i="2"/>
  <c r="V84" i="2"/>
  <c r="AP84" i="2" s="1"/>
  <c r="AH84" i="2"/>
  <c r="AE86" i="2"/>
  <c r="AI86" i="2"/>
  <c r="AB86" i="2"/>
  <c r="AB100" i="2"/>
  <c r="V100" i="2"/>
  <c r="AP100" i="2" s="1"/>
  <c r="AH100" i="2"/>
  <c r="AD102" i="2"/>
  <c r="AD108" i="2"/>
  <c r="AE108" i="2"/>
  <c r="AB116" i="2"/>
  <c r="V116" i="2"/>
  <c r="AP116" i="2" s="1"/>
  <c r="AH116" i="2"/>
  <c r="AD118" i="2"/>
  <c r="AD126" i="2"/>
  <c r="AE126" i="2"/>
  <c r="AI130" i="2"/>
  <c r="AB130" i="2"/>
  <c r="V133" i="2"/>
  <c r="AP133" i="2" s="1"/>
  <c r="AH133" i="2"/>
  <c r="AH135" i="2"/>
  <c r="V156" i="2"/>
  <c r="AP156" i="2" s="1"/>
  <c r="AH156" i="2"/>
  <c r="AD158" i="2"/>
  <c r="AE158" i="2"/>
  <c r="AB158" i="2"/>
  <c r="AH165" i="2"/>
  <c r="V141" i="2"/>
  <c r="AP141" i="2" s="1"/>
  <c r="AH141" i="2"/>
  <c r="V158" i="2"/>
  <c r="AP158" i="2" s="1"/>
  <c r="AH158" i="2"/>
  <c r="AE160" i="2"/>
  <c r="AI160" i="2"/>
  <c r="AB160" i="2"/>
  <c r="V171" i="2"/>
  <c r="AP171" i="2" s="1"/>
  <c r="AH171" i="2"/>
  <c r="V177" i="2"/>
  <c r="AP177" i="2" s="1"/>
  <c r="AH177" i="2"/>
  <c r="AE179" i="2"/>
  <c r="AI179" i="2"/>
  <c r="AB179" i="2"/>
  <c r="V190" i="2"/>
  <c r="AP190" i="2" s="1"/>
  <c r="AH190" i="2"/>
  <c r="AD193" i="2"/>
  <c r="AE193" i="2"/>
  <c r="V209" i="2"/>
  <c r="AP209" i="2" s="1"/>
  <c r="AH209" i="2"/>
  <c r="AE211" i="2"/>
  <c r="AI211" i="2"/>
  <c r="AB211" i="2"/>
  <c r="V222" i="2"/>
  <c r="AP222" i="2" s="1"/>
  <c r="AH222" i="2"/>
  <c r="AD225" i="2"/>
  <c r="AE225" i="2"/>
  <c r="AB96" i="2"/>
  <c r="AH102" i="2"/>
  <c r="AB104" i="2"/>
  <c r="AH110" i="2"/>
  <c r="AB112" i="2"/>
  <c r="AH118" i="2"/>
  <c r="AB120" i="2"/>
  <c r="AH128" i="2"/>
  <c r="AD136" i="2"/>
  <c r="AE136" i="2"/>
  <c r="AH142" i="2"/>
  <c r="V144" i="2"/>
  <c r="AP144" i="2" s="1"/>
  <c r="AH144" i="2"/>
  <c r="AE146" i="2"/>
  <c r="AI146" i="2"/>
  <c r="AB146" i="2"/>
  <c r="V163" i="2"/>
  <c r="AP163" i="2" s="1"/>
  <c r="AH163" i="2"/>
  <c r="AD166" i="2"/>
  <c r="AE166" i="2"/>
  <c r="V182" i="2"/>
  <c r="AP182" i="2" s="1"/>
  <c r="AH182" i="2"/>
  <c r="AD185" i="2"/>
  <c r="AE185" i="2"/>
  <c r="AI193" i="2"/>
  <c r="AH199" i="2"/>
  <c r="V201" i="2"/>
  <c r="AP201" i="2" s="1"/>
  <c r="AH201" i="2"/>
  <c r="AE203" i="2"/>
  <c r="AI203" i="2"/>
  <c r="AB203" i="2"/>
  <c r="V214" i="2"/>
  <c r="AP214" i="2" s="1"/>
  <c r="AH214" i="2"/>
  <c r="AD217" i="2"/>
  <c r="AE217" i="2"/>
  <c r="AI225" i="2"/>
  <c r="AH169" i="2"/>
  <c r="AH180" i="2"/>
  <c r="AH188" i="2"/>
  <c r="AH196" i="2"/>
  <c r="AH204" i="2"/>
  <c r="AH212" i="2"/>
  <c r="AH220" i="2"/>
  <c r="AH228" i="2"/>
  <c r="AB11" i="2"/>
  <c r="AD11" i="2"/>
  <c r="AB15" i="2"/>
  <c r="AD15" i="2"/>
  <c r="AB17" i="2"/>
  <c r="AD17" i="2"/>
  <c r="AB19" i="2"/>
  <c r="AD19" i="2"/>
  <c r="AB21" i="2"/>
  <c r="AD21" i="2"/>
  <c r="AB23" i="2"/>
  <c r="AD23" i="2"/>
  <c r="AB27" i="2"/>
  <c r="AD27" i="2"/>
  <c r="AI29" i="2"/>
  <c r="AD29" i="2"/>
  <c r="AI33" i="2"/>
  <c r="AD33" i="2"/>
  <c r="AB33" i="2"/>
  <c r="AI35" i="2"/>
  <c r="AD35" i="2"/>
  <c r="AB35" i="2"/>
  <c r="AI37" i="2"/>
  <c r="AD37" i="2"/>
  <c r="AB37" i="2"/>
  <c r="AI39" i="2"/>
  <c r="AD39" i="2"/>
  <c r="AB39" i="2"/>
  <c r="AI43" i="2"/>
  <c r="AD43" i="2"/>
  <c r="AB43" i="2"/>
  <c r="AI45" i="2"/>
  <c r="AD45" i="2"/>
  <c r="AB45" i="2"/>
  <c r="AI47" i="2"/>
  <c r="AD47" i="2"/>
  <c r="AB47" i="2"/>
  <c r="AI49" i="2"/>
  <c r="AD49" i="2"/>
  <c r="AB49" i="2"/>
  <c r="AI149" i="2"/>
  <c r="AD149" i="2"/>
  <c r="AB149" i="2"/>
  <c r="AI151" i="2"/>
  <c r="AD151" i="2"/>
  <c r="AB151" i="2"/>
  <c r="AI153" i="2"/>
  <c r="AD153" i="2"/>
  <c r="AB153" i="2"/>
  <c r="AB51" i="2"/>
  <c r="AD51" i="2"/>
  <c r="AB53" i="2"/>
  <c r="AD53" i="2"/>
  <c r="AB55" i="2"/>
  <c r="AD55" i="2"/>
  <c r="AB57" i="2"/>
  <c r="AD57" i="2"/>
  <c r="AB59" i="2"/>
  <c r="AD59" i="2"/>
  <c r="AB61" i="2"/>
  <c r="AD61" i="2"/>
  <c r="AB63" i="2"/>
  <c r="AD63" i="2"/>
  <c r="AB65" i="2"/>
  <c r="AD65" i="2"/>
  <c r="AB67" i="2"/>
  <c r="AD67" i="2"/>
  <c r="AB69" i="2"/>
  <c r="AD69" i="2"/>
  <c r="AB71" i="2"/>
  <c r="AD71" i="2"/>
  <c r="AB73" i="2"/>
  <c r="AD73" i="2"/>
  <c r="AB75" i="2"/>
  <c r="AD75" i="2"/>
  <c r="AB77" i="2"/>
  <c r="AD77" i="2"/>
  <c r="AB79" i="2"/>
  <c r="AD79" i="2"/>
  <c r="AB81" i="2"/>
  <c r="AD81" i="2"/>
  <c r="AB83" i="2"/>
  <c r="AD83" i="2"/>
  <c r="AB85" i="2"/>
  <c r="AD85" i="2"/>
  <c r="AB87" i="2"/>
  <c r="AD87" i="2"/>
  <c r="AB89" i="2"/>
  <c r="AD89" i="2"/>
  <c r="AB91" i="2"/>
  <c r="AD91" i="2"/>
  <c r="AB93" i="2"/>
  <c r="AD93" i="2"/>
  <c r="AB95" i="2"/>
  <c r="AD95" i="2"/>
  <c r="AB97" i="2"/>
  <c r="AD97" i="2"/>
  <c r="AB99" i="2"/>
  <c r="AD99" i="2"/>
  <c r="AB101" i="2"/>
  <c r="AD101" i="2"/>
  <c r="AB103" i="2"/>
  <c r="AD103" i="2"/>
  <c r="AB105" i="2"/>
  <c r="AD105" i="2"/>
  <c r="AB107" i="2"/>
  <c r="AD107" i="2"/>
  <c r="AB109" i="2"/>
  <c r="AD109" i="2"/>
  <c r="AB111" i="2"/>
  <c r="AD111" i="2"/>
  <c r="AB113" i="2"/>
  <c r="AD113" i="2"/>
  <c r="AB115" i="2"/>
  <c r="AD115" i="2"/>
  <c r="AB117" i="2"/>
  <c r="AD117" i="2"/>
  <c r="AB119" i="2"/>
  <c r="AD119" i="2"/>
  <c r="AB123" i="2"/>
  <c r="AD123" i="2"/>
  <c r="AB125" i="2"/>
  <c r="AD125" i="2"/>
  <c r="AB127" i="2"/>
  <c r="AD127" i="2"/>
  <c r="AB129" i="2"/>
  <c r="AD129" i="2"/>
  <c r="AB131" i="2"/>
  <c r="AD131" i="2"/>
  <c r="AB133" i="2"/>
  <c r="AD133" i="2"/>
  <c r="AB135" i="2"/>
  <c r="AD135" i="2"/>
  <c r="AB137" i="2"/>
  <c r="AD137" i="2"/>
  <c r="AB139" i="2"/>
  <c r="AD139" i="2"/>
  <c r="AB141" i="2"/>
  <c r="AD141" i="2"/>
  <c r="AB143" i="2"/>
  <c r="AD143" i="2"/>
  <c r="AB145" i="2"/>
  <c r="AD145" i="2"/>
  <c r="AB147" i="2"/>
  <c r="AD147" i="2"/>
  <c r="AB155" i="2"/>
  <c r="AD155" i="2"/>
  <c r="AB157" i="2"/>
  <c r="AD157" i="2"/>
  <c r="AB159" i="2"/>
  <c r="AD159" i="2"/>
  <c r="AB161" i="2"/>
  <c r="AD161" i="2"/>
  <c r="AB163" i="2"/>
  <c r="AD163" i="2"/>
  <c r="AB165" i="2"/>
  <c r="AD165" i="2"/>
  <c r="AB167" i="2"/>
  <c r="AD167" i="2"/>
  <c r="AB169" i="2"/>
  <c r="AD169" i="2"/>
  <c r="AB171" i="2"/>
  <c r="AD171" i="2"/>
  <c r="AB173" i="2"/>
  <c r="AD173" i="2"/>
  <c r="AI176" i="2"/>
  <c r="AD176" i="2"/>
  <c r="AB176" i="2"/>
  <c r="AI178" i="2"/>
  <c r="AD178" i="2"/>
  <c r="AB178" i="2"/>
  <c r="AI180" i="2"/>
  <c r="AD180" i="2"/>
  <c r="AB180" i="2"/>
  <c r="AI182" i="2"/>
  <c r="AD182" i="2"/>
  <c r="AB182" i="2"/>
  <c r="AI184" i="2"/>
  <c r="AD184" i="2"/>
  <c r="AB184" i="2"/>
  <c r="AI231" i="2"/>
  <c r="AD231" i="2"/>
  <c r="AB231" i="2"/>
  <c r="AI233" i="2"/>
  <c r="AD233" i="2"/>
  <c r="AB233" i="2"/>
  <c r="AI235" i="2"/>
  <c r="AD235" i="2"/>
  <c r="AB235" i="2"/>
  <c r="AI237" i="2"/>
  <c r="AD237" i="2"/>
  <c r="AB237" i="2"/>
  <c r="AI239" i="2"/>
  <c r="AD239" i="2"/>
  <c r="AB239" i="2"/>
  <c r="AI241" i="2"/>
  <c r="AD241" i="2"/>
  <c r="AB241" i="2"/>
  <c r="AI243" i="2"/>
  <c r="AD243" i="2"/>
  <c r="AB243" i="2"/>
  <c r="AI245" i="2"/>
  <c r="AD245" i="2"/>
  <c r="AB245" i="2"/>
  <c r="AI247" i="2"/>
  <c r="AD247" i="2"/>
  <c r="AB247" i="2"/>
  <c r="AI249" i="2"/>
  <c r="AD249" i="2"/>
  <c r="AB249" i="2"/>
  <c r="AI251" i="2"/>
  <c r="AD251" i="2"/>
  <c r="AB251" i="2"/>
  <c r="AI253" i="2"/>
  <c r="AD253" i="2"/>
  <c r="AB253" i="2"/>
  <c r="AI255" i="2"/>
  <c r="AD255" i="2"/>
  <c r="AB255" i="2"/>
  <c r="AI257" i="2"/>
  <c r="AD257" i="2"/>
  <c r="AB257" i="2"/>
  <c r="AB186" i="2"/>
  <c r="AD186" i="2"/>
  <c r="AB188" i="2"/>
  <c r="AD188" i="2"/>
  <c r="AB190" i="2"/>
  <c r="AD190" i="2"/>
  <c r="AB192" i="2"/>
  <c r="AD192" i="2"/>
  <c r="AB194" i="2"/>
  <c r="AD194" i="2"/>
  <c r="AB196" i="2"/>
  <c r="AD196" i="2"/>
  <c r="AB198" i="2"/>
  <c r="AD198" i="2"/>
  <c r="AB200" i="2"/>
  <c r="AD200" i="2"/>
  <c r="AB202" i="2"/>
  <c r="AD202" i="2"/>
  <c r="AB204" i="2"/>
  <c r="AD204" i="2"/>
  <c r="AB206" i="2"/>
  <c r="AD206" i="2"/>
  <c r="AB208" i="2"/>
  <c r="AD208" i="2"/>
  <c r="AB210" i="2"/>
  <c r="AD210" i="2"/>
  <c r="AB212" i="2"/>
  <c r="AD212" i="2"/>
  <c r="AB214" i="2"/>
  <c r="AD214" i="2"/>
  <c r="AB216" i="2"/>
  <c r="AD216" i="2"/>
  <c r="AB218" i="2"/>
  <c r="AD218" i="2"/>
  <c r="AB220" i="2"/>
  <c r="AD220" i="2"/>
  <c r="AB222" i="2"/>
  <c r="AD222" i="2"/>
  <c r="AB224" i="2"/>
  <c r="AD224" i="2"/>
  <c r="AB226" i="2"/>
  <c r="AD226" i="2"/>
  <c r="AB228" i="2"/>
  <c r="AD228" i="2"/>
  <c r="AB230" i="2"/>
  <c r="AD230" i="2"/>
</calcChain>
</file>

<file path=xl/sharedStrings.xml><?xml version="1.0" encoding="utf-8"?>
<sst xmlns="http://schemas.openxmlformats.org/spreadsheetml/2006/main" count="335" uniqueCount="234">
  <si>
    <t>Stredný stav obyvateľstva</t>
  </si>
  <si>
    <t>Uzavreté</t>
  </si>
  <si>
    <t>Rozvedené</t>
  </si>
  <si>
    <t>Narodení</t>
  </si>
  <si>
    <t>Potraty</t>
  </si>
  <si>
    <t>Počet</t>
  </si>
  <si>
    <t>Zomrelí</t>
  </si>
  <si>
    <t>Prirodzený</t>
  </si>
  <si>
    <t>Sťahovanie</t>
  </si>
  <si>
    <t>Celkový</t>
  </si>
  <si>
    <t>Stav k 31.12</t>
  </si>
  <si>
    <t>Rozvody</t>
  </si>
  <si>
    <t>Umelo</t>
  </si>
  <si>
    <t>Ukončené</t>
  </si>
  <si>
    <t>Mŕtvo-</t>
  </si>
  <si>
    <t>Dojčenská</t>
  </si>
  <si>
    <t>Novoro-</t>
  </si>
  <si>
    <t>Perina-</t>
  </si>
  <si>
    <t>Prisťa-</t>
  </si>
  <si>
    <t>Vysťa-</t>
  </si>
  <si>
    <t>Prírastok</t>
  </si>
  <si>
    <t>Územie</t>
  </si>
  <si>
    <t>manželstvá</t>
  </si>
  <si>
    <t>živo</t>
  </si>
  <si>
    <t>mŕtvo</t>
  </si>
  <si>
    <t>spolu</t>
  </si>
  <si>
    <t>z toho</t>
  </si>
  <si>
    <t>ukončených</t>
  </si>
  <si>
    <t>úhrn</t>
  </si>
  <si>
    <t>z nich do 1 roka</t>
  </si>
  <si>
    <t>prírastok</t>
  </si>
  <si>
    <t>prisťa-</t>
  </si>
  <si>
    <t>vysťa-</t>
  </si>
  <si>
    <t>na 100</t>
  </si>
  <si>
    <t>prer. teh.</t>
  </si>
  <si>
    <t>tehotenstvá</t>
  </si>
  <si>
    <t>rodenosť</t>
  </si>
  <si>
    <t>úmrtnosť</t>
  </si>
  <si>
    <t>denecká</t>
  </si>
  <si>
    <t xml:space="preserve">tálna </t>
  </si>
  <si>
    <t>hovalí</t>
  </si>
  <si>
    <t>sťahovaním</t>
  </si>
  <si>
    <t>z toho ženy</t>
  </si>
  <si>
    <t>(sobáše)</t>
  </si>
  <si>
    <t>(rozvody)</t>
  </si>
  <si>
    <t>v manžel.</t>
  </si>
  <si>
    <t>do 2500g.</t>
  </si>
  <si>
    <t>UPT</t>
  </si>
  <si>
    <t>tehotenstiev</t>
  </si>
  <si>
    <t>do 28 dní</t>
  </si>
  <si>
    <t>do 7 dní</t>
  </si>
  <si>
    <t>(-úbytok)</t>
  </si>
  <si>
    <t>na 1000 obyvateľov</t>
  </si>
  <si>
    <t>sobášov</t>
  </si>
  <si>
    <t>na 100 narodených spolu</t>
  </si>
  <si>
    <t xml:space="preserve"> 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</si>
  <si>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</si>
  <si>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</si>
  <si>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</si>
  <si>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</si>
  <si>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</si>
  <si>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</si>
  <si>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</si>
  <si>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</si>
  <si>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</si>
  <si>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</si>
  <si>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</si>
  <si>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</si>
  <si>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</si>
  <si>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</si>
  <si>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</si>
  <si>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</si>
  <si>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</si>
  <si>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</si>
  <si>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</si>
  <si>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</si>
  <si>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</si>
  <si>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</si>
  <si>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</si>
  <si>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</si>
  <si>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</si>
  <si>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</si>
  <si>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</si>
  <si>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</si>
  <si>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</si>
  <si>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</si>
  <si>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</si>
  <si>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</si>
  <si>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</si>
  <si>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</si>
  <si>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</si>
  <si>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</si>
  <si>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</si>
  <si>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</si>
  <si>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</si>
  <si>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</si>
  <si>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</si>
  <si>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</si>
  <si>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</si>
  <si>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</si>
  <si>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</si>
  <si>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</si>
  <si>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</si>
  <si>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</si>
  <si>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</si>
  <si>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</si>
  <si>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</si>
  <si>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</si>
  <si>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</si>
  <si>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</si>
  <si>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</si>
  <si>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</si>
  <si>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</si>
  <si>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</si>
  <si>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</si>
  <si>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</si>
  <si>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</si>
  <si>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</si>
  <si>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</si>
  <si>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</si>
  <si>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</si>
  <si>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</si>
  <si>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</si>
  <si>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</si>
  <si>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</si>
  <si>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</si>
  <si>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</si>
  <si>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</si>
  <si>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</si>
  <si>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</si>
  <si>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</si>
  <si>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</si>
  <si>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</si>
  <si>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</si>
  <si>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</si>
  <si>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</si>
  <si>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</si>
  <si>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</si>
  <si>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</si>
  <si>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</si>
  <si>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</si>
  <si>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</si>
  <si>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</si>
  <si>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</si>
  <si>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</si>
  <si>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</si>
  <si>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</si>
  <si>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</si>
  <si>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</si>
  <si>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</si>
  <si>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</si>
  <si>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</si>
  <si>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</si>
  <si>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</si>
  <si>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</si>
  <si>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</si>
  <si>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</si>
  <si>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</si>
  <si>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</si>
  <si>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</si>
  <si>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</si>
  <si>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</si>
  <si>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</si>
  <si>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</si>
  <si>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</si>
  <si>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</si>
  <si>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</si>
  <si>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</si>
  <si>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</si>
  <si>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</si>
  <si>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</si>
  <si>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</si>
  <si>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</si>
  <si>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</si>
  <si>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</si>
  <si>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</si>
  <si>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</si>
  <si>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</si>
  <si>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</si>
  <si>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</si>
  <si>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</si>
  <si>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</si>
  <si>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</si>
  <si>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</si>
  <si>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</si>
  <si>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</si>
  <si>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</si>
  <si>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</si>
  <si>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</si>
  <si>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</si>
  <si>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</si>
  <si>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</si>
  <si>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</si>
  <si>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</si>
  <si>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</si>
  <si>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</si>
  <si>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</si>
  <si>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</si>
  <si>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</si>
  <si>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</si>
  <si>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</si>
  <si>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</si>
  <si>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</si>
  <si>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</si>
  <si>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</si>
  <si>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</si>
  <si>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</si>
  <si>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</si>
  <si>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</si>
  <si>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</si>
  <si>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</si>
  <si>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</si>
  <si>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</si>
  <si>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</si>
  <si>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</si>
  <si>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</si>
  <si>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</si>
  <si>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</si>
  <si>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</si>
  <si>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</si>
  <si>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</si>
  <si>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</si>
  <si>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</si>
  <si>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</si>
  <si>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</si>
  <si>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</si>
  <si>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</si>
  <si>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</si>
  <si>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</si>
  <si>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</si>
  <si>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</si>
  <si>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</si>
  <si>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</si>
  <si>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 xml:space="preserve">Tab. A1 Prehľad pohybu obyvateľstva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</si>
</sst>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1" x14ac:knownFonts="1">
    <font>
      <sz val="10"/>
      <name val="Arial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color indexed="10"/>
      <name val="Times New Roman"/>
      <family val="1"/>
    </font>
    <font>
      <sz val="8"/>
      <name val="Arial CE"/>
      <charset val="238"/>
    </font>
    <font>
      <b/>
      <sz val="8"/>
      <name val="Times New Roman"/>
      <family val="1"/>
    </font>
    <font>
      <sz val="8"/>
      <color indexed="12"/>
      <name val="Times New Roman"/>
      <family val="1"/>
    </font>
    <font>
      <sz val="8"/>
      <name val="Times New Roman"/>
      <family val="1"/>
      <charset val="238"/>
    </font>
    <font>
      <sz val="8"/>
      <color indexed="8"/>
      <name val="Times New Roman"/>
      <family val="1"/>
    </font>
    <font>
      <sz val="10"/>
      <name val="Arial CE"/>
      <charset val="238"/>
    </font>
    <font>
      <sz val="10"/>
      <name val="Courier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9" fillId="0" borderId="0"/>
    <xf numFmtId="0" fontId="9" fillId="0" borderId="0"/>
    <xf numFmtId="164" fontId="10" fillId="0" borderId="0"/>
  </cellStyleXfs>
  <cellXfs count="62">
    <xf numFmtId="0" fontId="0" fillId="0" borderId="0" xfId="0"/>
    <xf numFmtId="3" fontId="2" fillId="0" borderId="0" xfId="2" applyNumberFormat="1" applyFont="1" applyBorder="1"/>
    <xf numFmtId="0" fontId="1" fillId="0" borderId="0" xfId="1" applyFont="1"/>
    <xf numFmtId="0" fontId="2" fillId="0" borderId="0" xfId="1" applyFont="1"/>
    <xf numFmtId="0" fontId="3" fillId="0" borderId="0" xfId="1" applyFont="1" applyFill="1"/>
    <xf numFmtId="0" fontId="2" fillId="0" borderId="0" xfId="1" applyFont="1" applyFill="1"/>
    <xf numFmtId="0" fontId="2" fillId="0" borderId="1" xfId="1" applyFont="1" applyBorder="1" applyAlignment="1">
      <alignment horizontal="centerContinuous" vertical="center"/>
    </xf>
    <xf numFmtId="0" fontId="4" fillId="0" borderId="2" xfId="1" applyFont="1" applyFill="1" applyBorder="1" applyAlignment="1">
      <alignment horizontal="centerContinuous" vertical="center"/>
    </xf>
    <xf numFmtId="0" fontId="4" fillId="0" borderId="3" xfId="1" applyFont="1" applyFill="1" applyBorder="1" applyAlignment="1">
      <alignment horizontal="centerContinuous" vertical="center"/>
    </xf>
    <xf numFmtId="0" fontId="4" fillId="0" borderId="4" xfId="1" applyFont="1" applyFill="1" applyBorder="1" applyAlignment="1">
      <alignment horizontal="centerContinuous" vertical="center"/>
    </xf>
    <xf numFmtId="2" fontId="4" fillId="0" borderId="1" xfId="1" applyNumberFormat="1" applyFont="1" applyFill="1" applyBorder="1" applyAlignment="1">
      <alignment horizontal="centerContinuous" vertical="center"/>
    </xf>
    <xf numFmtId="2" fontId="4" fillId="0" borderId="2" xfId="1" applyNumberFormat="1" applyFont="1" applyFill="1" applyBorder="1" applyAlignment="1">
      <alignment horizontal="centerContinuous" vertical="center"/>
    </xf>
    <xf numFmtId="2" fontId="4" fillId="0" borderId="3" xfId="1" applyNumberFormat="1" applyFont="1" applyFill="1" applyBorder="1" applyAlignment="1">
      <alignment horizontal="centerContinuous" vertical="center"/>
    </xf>
    <xf numFmtId="2" fontId="4" fillId="0" borderId="4" xfId="1" applyNumberFormat="1" applyFont="1" applyFill="1" applyBorder="1" applyAlignment="1">
      <alignment horizontal="centerContinuous" vertical="center"/>
    </xf>
    <xf numFmtId="0" fontId="5" fillId="0" borderId="0" xfId="1" applyFont="1"/>
    <xf numFmtId="0" fontId="2" fillId="0" borderId="5" xfId="1" applyFont="1" applyBorder="1" applyAlignment="1">
      <alignment horizontal="centerContinuous" vertical="center"/>
    </xf>
    <xf numFmtId="0" fontId="4" fillId="0" borderId="6" xfId="1" applyFont="1" applyFill="1" applyBorder="1" applyAlignment="1">
      <alignment horizontal="centerContinuous" vertical="center"/>
    </xf>
    <xf numFmtId="0" fontId="4" fillId="0" borderId="7" xfId="1" applyFont="1" applyFill="1" applyBorder="1" applyAlignment="1">
      <alignment horizontal="centerContinuous" vertical="center"/>
    </xf>
    <xf numFmtId="0" fontId="4" fillId="0" borderId="8" xfId="1" applyFont="1" applyFill="1" applyBorder="1" applyAlignment="1">
      <alignment horizontal="centerContinuous" vertical="center"/>
    </xf>
    <xf numFmtId="2" fontId="4" fillId="0" borderId="9" xfId="1" applyNumberFormat="1" applyFont="1" applyFill="1" applyBorder="1" applyAlignment="1">
      <alignment horizontal="centerContinuous" vertical="center"/>
    </xf>
    <xf numFmtId="2" fontId="4" fillId="0" borderId="6" xfId="1" applyNumberFormat="1" applyFont="1" applyFill="1" applyBorder="1" applyAlignment="1">
      <alignment horizontal="centerContinuous" vertical="center"/>
    </xf>
    <xf numFmtId="2" fontId="4" fillId="0" borderId="8" xfId="1" applyNumberFormat="1" applyFont="1" applyFill="1" applyBorder="1" applyAlignment="1">
      <alignment horizontal="centerContinuous" vertical="center"/>
    </xf>
    <xf numFmtId="2" fontId="4" fillId="0" borderId="8" xfId="1" applyNumberFormat="1" applyFont="1" applyFill="1" applyBorder="1" applyAlignment="1">
      <alignment vertical="center"/>
    </xf>
    <xf numFmtId="0" fontId="2" fillId="0" borderId="9" xfId="1" applyFont="1" applyBorder="1" applyAlignment="1">
      <alignment horizontal="centerContinuous" vertical="center"/>
    </xf>
    <xf numFmtId="2" fontId="4" fillId="0" borderId="10" xfId="1" applyNumberFormat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vertical="center"/>
    </xf>
    <xf numFmtId="3" fontId="4" fillId="0" borderId="8" xfId="1" applyNumberFormat="1" applyFont="1" applyFill="1" applyBorder="1" applyAlignment="1">
      <alignment horizontal="center"/>
    </xf>
    <xf numFmtId="0" fontId="4" fillId="0" borderId="10" xfId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Continuous" vertical="center"/>
    </xf>
    <xf numFmtId="2" fontId="4" fillId="0" borderId="11" xfId="1" applyNumberFormat="1" applyFont="1" applyFill="1" applyBorder="1" applyAlignment="1">
      <alignment horizontal="centerContinuous" vertical="center"/>
    </xf>
    <xf numFmtId="2" fontId="4" fillId="0" borderId="7" xfId="1" applyNumberFormat="1" applyFont="1" applyFill="1" applyBorder="1" applyAlignment="1">
      <alignment horizontal="centerContinuous" vertical="center"/>
    </xf>
    <xf numFmtId="0" fontId="2" fillId="0" borderId="0" xfId="1" applyFont="1" applyBorder="1" applyAlignment="1">
      <alignment horizontal="centerContinuous" vertical="center"/>
    </xf>
    <xf numFmtId="0" fontId="3" fillId="0" borderId="0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3" fontId="7" fillId="0" borderId="0" xfId="1" applyNumberFormat="1" applyFont="1" applyFill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Border="1"/>
    <xf numFmtId="0" fontId="2" fillId="0" borderId="0" xfId="1" applyFont="1" applyBorder="1" applyAlignment="1">
      <alignment horizontal="left"/>
    </xf>
    <xf numFmtId="3" fontId="2" fillId="0" borderId="0" xfId="1" applyNumberFormat="1" applyFont="1" applyBorder="1"/>
    <xf numFmtId="2" fontId="2" fillId="0" borderId="0" xfId="1" applyNumberFormat="1" applyFont="1" applyBorder="1"/>
    <xf numFmtId="2" fontId="8" fillId="0" borderId="0" xfId="1" applyNumberFormat="1" applyFont="1" applyBorder="1"/>
    <xf numFmtId="0" fontId="2" fillId="0" borderId="0" xfId="1" applyFont="1" applyFill="1" applyBorder="1" applyAlignment="1">
      <alignment horizontal="left" vertical="center" wrapText="1"/>
    </xf>
    <xf numFmtId="3" fontId="2" fillId="0" borderId="0" xfId="1" applyNumberFormat="1" applyFont="1" applyFill="1" applyBorder="1"/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/>
    <xf numFmtId="0" fontId="3" fillId="0" borderId="0" xfId="1" applyFont="1" applyFill="1" applyBorder="1"/>
    <xf numFmtId="3" fontId="7" fillId="0" borderId="0" xfId="0" applyNumberFormat="1" applyFont="1" applyBorder="1"/>
    <xf numFmtId="0" fontId="4" fillId="0" borderId="1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2" fontId="4" fillId="0" borderId="12" xfId="1" applyNumberFormat="1" applyFont="1" applyFill="1" applyBorder="1" applyAlignment="1">
      <alignment horizontal="center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2" fontId="4" fillId="0" borderId="14" xfId="1" applyNumberFormat="1" applyFont="1" applyFill="1" applyBorder="1" applyAlignment="1">
      <alignment horizontal="center" vertical="center" wrapText="1"/>
    </xf>
    <xf numFmtId="2" fontId="4" fillId="0" borderId="6" xfId="1" applyNumberFormat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</cellXfs>
  <cellStyles count="4">
    <cellStyle name="Normal_pohyb1997x" xfId="1"/>
    <cellStyle name="Normal_pohyb961" xfId="2"/>
    <cellStyle name="Normálne" xfId="0" builtinId="0"/>
    <cellStyle name="normální_LEG9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autoPageBreaks="0"/>
  </sheetPr>
  <dimension ref="A1:EO395"/>
  <sheetViews>
    <sheetView showGridLines="0" tabSelected="1" topLeftCell="A181" workbookViewId="0">
      <selection activeCell="A202" sqref="A202"/>
    </sheetView>
  </sheetViews>
  <sheetFormatPr defaultRowHeight="11.25" x14ac:dyDescent="0.2"/>
  <cols>
    <col min="1" max="1" width="19.85546875" style="3" bestFit="1" customWidth="1"/>
    <col min="2" max="3" width="11.5703125" style="3" customWidth="1"/>
    <col min="4" max="18" width="9.140625" style="3"/>
    <col min="19" max="19" width="9.140625" style="4"/>
    <col min="20" max="20" width="9.140625" style="5"/>
    <col min="21" max="24" width="9.140625" style="3"/>
    <col min="25" max="26" width="9.28515625" style="3" bestFit="1" customWidth="1"/>
    <col min="27" max="27" width="10.85546875" style="3" bestFit="1" customWidth="1"/>
    <col min="28" max="32" width="10" style="3" bestFit="1" customWidth="1"/>
    <col min="33" max="35" width="9.28515625" style="3" bestFit="1" customWidth="1"/>
    <col min="36" max="36" width="10" style="3" bestFit="1" customWidth="1"/>
    <col min="37" max="37" width="9.28515625" style="3" bestFit="1" customWidth="1"/>
    <col min="38" max="38" width="11.5703125" style="3" customWidth="1"/>
    <col min="39" max="40" width="10" style="3" bestFit="1" customWidth="1"/>
    <col min="41" max="42" width="9.28515625" style="3" bestFit="1" customWidth="1"/>
    <col min="43" max="16384" width="9.140625" style="3"/>
  </cols>
  <sheetData>
    <row r="1" spans="1:145" ht="15.75" x14ac:dyDescent="0.25">
      <c r="A1" s="2" t="s">
        <v>233</v>
      </c>
    </row>
    <row r="3" spans="1:145" ht="12.75" customHeight="1" x14ac:dyDescent="0.2">
      <c r="A3" s="6"/>
      <c r="B3" s="52" t="s">
        <v>0</v>
      </c>
      <c r="C3" s="53"/>
      <c r="D3" s="7" t="s">
        <v>1</v>
      </c>
      <c r="E3" s="7" t="s">
        <v>2</v>
      </c>
      <c r="F3" s="8" t="s">
        <v>3</v>
      </c>
      <c r="G3" s="8"/>
      <c r="H3" s="8"/>
      <c r="I3" s="8"/>
      <c r="J3" s="9"/>
      <c r="K3" s="8" t="s">
        <v>4</v>
      </c>
      <c r="L3" s="9"/>
      <c r="M3" s="7" t="s">
        <v>5</v>
      </c>
      <c r="N3" s="56" t="s">
        <v>6</v>
      </c>
      <c r="O3" s="57"/>
      <c r="P3" s="57"/>
      <c r="Q3" s="58"/>
      <c r="R3" s="7" t="s">
        <v>7</v>
      </c>
      <c r="S3" s="8" t="s">
        <v>8</v>
      </c>
      <c r="T3" s="8"/>
      <c r="U3" s="9"/>
      <c r="V3" s="7" t="s">
        <v>9</v>
      </c>
      <c r="W3" s="48" t="s">
        <v>10</v>
      </c>
      <c r="X3" s="49"/>
      <c r="Y3" s="10" t="s">
        <v>1</v>
      </c>
      <c r="Z3" s="11" t="s">
        <v>2</v>
      </c>
      <c r="AA3" s="11" t="s">
        <v>11</v>
      </c>
      <c r="AB3" s="12" t="s">
        <v>3</v>
      </c>
      <c r="AC3" s="13"/>
      <c r="AD3" s="11" t="s">
        <v>4</v>
      </c>
      <c r="AE3" s="11" t="s">
        <v>12</v>
      </c>
      <c r="AF3" s="11" t="s">
        <v>13</v>
      </c>
      <c r="AG3" s="11" t="s">
        <v>6</v>
      </c>
      <c r="AH3" s="11" t="s">
        <v>7</v>
      </c>
      <c r="AI3" s="11" t="s">
        <v>14</v>
      </c>
      <c r="AJ3" s="11" t="s">
        <v>15</v>
      </c>
      <c r="AK3" s="11" t="s">
        <v>16</v>
      </c>
      <c r="AL3" s="11" t="s">
        <v>17</v>
      </c>
      <c r="AM3" s="10" t="s">
        <v>18</v>
      </c>
      <c r="AN3" s="11" t="s">
        <v>19</v>
      </c>
      <c r="AO3" s="11" t="s">
        <v>20</v>
      </c>
      <c r="AP3" s="11" t="s">
        <v>9</v>
      </c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</row>
    <row r="4" spans="1:145" ht="12.75" customHeight="1" x14ac:dyDescent="0.2">
      <c r="A4" s="15" t="s">
        <v>21</v>
      </c>
      <c r="B4" s="54"/>
      <c r="C4" s="55"/>
      <c r="D4" s="16" t="s">
        <v>22</v>
      </c>
      <c r="E4" s="16" t="s">
        <v>22</v>
      </c>
      <c r="F4" s="16" t="s">
        <v>23</v>
      </c>
      <c r="G4" s="16" t="s">
        <v>24</v>
      </c>
      <c r="H4" s="16" t="s">
        <v>25</v>
      </c>
      <c r="I4" s="17" t="s">
        <v>26</v>
      </c>
      <c r="J4" s="18"/>
      <c r="K4" s="16" t="s">
        <v>25</v>
      </c>
      <c r="L4" s="16" t="s">
        <v>26</v>
      </c>
      <c r="M4" s="16" t="s">
        <v>27</v>
      </c>
      <c r="N4" s="60" t="s">
        <v>28</v>
      </c>
      <c r="O4" s="50" t="s">
        <v>29</v>
      </c>
      <c r="P4" s="59"/>
      <c r="Q4" s="51"/>
      <c r="R4" s="16" t="s">
        <v>30</v>
      </c>
      <c r="S4" s="16" t="s">
        <v>31</v>
      </c>
      <c r="T4" s="16" t="s">
        <v>32</v>
      </c>
      <c r="U4" s="16" t="s">
        <v>30</v>
      </c>
      <c r="V4" s="16" t="s">
        <v>30</v>
      </c>
      <c r="W4" s="50"/>
      <c r="X4" s="51"/>
      <c r="Y4" s="19" t="s">
        <v>22</v>
      </c>
      <c r="Z4" s="19" t="s">
        <v>22</v>
      </c>
      <c r="AA4" s="20" t="s">
        <v>33</v>
      </c>
      <c r="AB4" s="21" t="s">
        <v>25</v>
      </c>
      <c r="AC4" s="21" t="s">
        <v>23</v>
      </c>
      <c r="AD4" s="22"/>
      <c r="AE4" s="21" t="s">
        <v>34</v>
      </c>
      <c r="AF4" s="21" t="s">
        <v>35</v>
      </c>
      <c r="AG4" s="22"/>
      <c r="AH4" s="21" t="s">
        <v>30</v>
      </c>
      <c r="AI4" s="20" t="s">
        <v>36</v>
      </c>
      <c r="AJ4" s="20" t="s">
        <v>37</v>
      </c>
      <c r="AK4" s="20" t="s">
        <v>38</v>
      </c>
      <c r="AL4" s="20" t="s">
        <v>39</v>
      </c>
      <c r="AM4" s="19" t="s">
        <v>40</v>
      </c>
      <c r="AN4" s="21" t="s">
        <v>40</v>
      </c>
      <c r="AO4" s="21" t="s">
        <v>41</v>
      </c>
      <c r="AP4" s="21" t="s">
        <v>30</v>
      </c>
    </row>
    <row r="5" spans="1:145" ht="12.75" customHeight="1" x14ac:dyDescent="0.2">
      <c r="A5" s="23"/>
      <c r="B5" s="24" t="s">
        <v>25</v>
      </c>
      <c r="C5" s="24" t="s">
        <v>42</v>
      </c>
      <c r="D5" s="18" t="s">
        <v>43</v>
      </c>
      <c r="E5" s="18" t="s">
        <v>44</v>
      </c>
      <c r="F5" s="25"/>
      <c r="G5" s="25"/>
      <c r="H5" s="25"/>
      <c r="I5" s="18" t="s">
        <v>45</v>
      </c>
      <c r="J5" s="18" t="s">
        <v>46</v>
      </c>
      <c r="K5" s="25"/>
      <c r="L5" s="18" t="s">
        <v>47</v>
      </c>
      <c r="M5" s="18" t="s">
        <v>48</v>
      </c>
      <c r="N5" s="61"/>
      <c r="O5" s="18" t="s">
        <v>25</v>
      </c>
      <c r="P5" s="18" t="s">
        <v>49</v>
      </c>
      <c r="Q5" s="26" t="s">
        <v>50</v>
      </c>
      <c r="R5" s="18" t="s">
        <v>51</v>
      </c>
      <c r="S5" s="18" t="s">
        <v>40</v>
      </c>
      <c r="T5" s="18" t="s">
        <v>40</v>
      </c>
      <c r="U5" s="18" t="s">
        <v>51</v>
      </c>
      <c r="V5" s="18" t="s">
        <v>51</v>
      </c>
      <c r="W5" s="27" t="s">
        <v>25</v>
      </c>
      <c r="X5" s="28" t="s">
        <v>42</v>
      </c>
      <c r="Y5" s="29" t="s">
        <v>52</v>
      </c>
      <c r="Z5" s="13"/>
      <c r="AA5" s="21" t="s">
        <v>53</v>
      </c>
      <c r="AB5" s="30" t="s">
        <v>52</v>
      </c>
      <c r="AC5" s="21"/>
      <c r="AD5" s="30" t="s">
        <v>54</v>
      </c>
      <c r="AE5" s="21"/>
      <c r="AF5" s="30" t="s">
        <v>52</v>
      </c>
      <c r="AG5" s="30"/>
      <c r="AH5" s="21"/>
      <c r="AI5" s="21" t="s">
        <v>55</v>
      </c>
      <c r="AJ5" s="21" t="s">
        <v>55</v>
      </c>
      <c r="AK5" s="21" t="s">
        <v>37</v>
      </c>
      <c r="AL5" s="21" t="s">
        <v>37</v>
      </c>
      <c r="AM5" s="29" t="s">
        <v>52</v>
      </c>
      <c r="AN5" s="12"/>
      <c r="AO5" s="12"/>
      <c r="AP5" s="13"/>
    </row>
    <row r="6" spans="1:145" s="37" customFormat="1" ht="5.25" customHeight="1" x14ac:dyDescent="0.2">
      <c r="A6" s="31"/>
      <c r="B6" s="32"/>
      <c r="C6" s="32"/>
      <c r="D6" s="33"/>
      <c r="E6" s="33"/>
      <c r="F6" s="33"/>
      <c r="G6" s="33"/>
      <c r="H6" s="33"/>
      <c r="I6" s="33"/>
      <c r="J6" s="33"/>
      <c r="K6" s="33"/>
      <c r="L6" s="33"/>
      <c r="M6" s="34"/>
      <c r="N6" s="33"/>
      <c r="O6" s="33"/>
      <c r="P6" s="33"/>
      <c r="Q6" s="33"/>
      <c r="R6" s="34"/>
      <c r="S6" s="35"/>
      <c r="T6" s="36"/>
      <c r="U6" s="33"/>
      <c r="V6" s="34"/>
      <c r="W6" s="33"/>
      <c r="X6" s="33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3"/>
      <c r="AJ6" s="33"/>
      <c r="AK6" s="33"/>
      <c r="AL6" s="33"/>
      <c r="AM6" s="33"/>
      <c r="AN6" s="33"/>
      <c r="AO6" s="34"/>
      <c r="AP6" s="34"/>
    </row>
    <row r="7" spans="1:145" s="37" customFormat="1" x14ac:dyDescent="0.2">
      <c r="A7" s="38" t="s">
        <v>56</v>
      </c>
      <c r="B7" s="39">
        <v>5383233</v>
      </c>
      <c r="C7" s="39">
        <v>2762904</v>
      </c>
      <c r="D7" s="39">
        <v>27955</v>
      </c>
      <c r="E7" s="39">
        <v>9138</v>
      </c>
      <c r="F7" s="39">
        <v>59111</v>
      </c>
      <c r="G7" s="39">
        <v>245</v>
      </c>
      <c r="H7" s="39">
        <f>SUM(F7:G7)</f>
        <v>59356</v>
      </c>
      <c r="I7" s="39">
        <v>50374</v>
      </c>
      <c r="J7" s="39">
        <v>3764</v>
      </c>
      <c r="K7" s="39">
        <v>27798</v>
      </c>
      <c r="L7" s="39">
        <v>22318</v>
      </c>
      <c r="M7" s="39">
        <f>F7+G7+K7</f>
        <v>87154</v>
      </c>
      <c r="N7" s="39">
        <v>52124</v>
      </c>
      <c r="O7" s="39">
        <v>514</v>
      </c>
      <c r="P7" s="39">
        <v>321</v>
      </c>
      <c r="Q7" s="47">
        <v>205</v>
      </c>
      <c r="R7" s="39">
        <f>F7-N7</f>
        <v>6987</v>
      </c>
      <c r="S7" s="35">
        <v>2303</v>
      </c>
      <c r="T7" s="35">
        <v>572</v>
      </c>
      <c r="U7" s="39">
        <v>1731</v>
      </c>
      <c r="V7" s="39">
        <f>R7+U7</f>
        <v>8718</v>
      </c>
      <c r="W7" s="39">
        <v>5387650</v>
      </c>
      <c r="X7" s="39">
        <v>2765645</v>
      </c>
      <c r="Y7" s="40">
        <f>D7/B7*1000</f>
        <v>5.1929760424637017</v>
      </c>
      <c r="Z7" s="40">
        <f>E7/B7*1000</f>
        <v>1.6974929377940728</v>
      </c>
      <c r="AA7" s="40">
        <f>E7/D7*100</f>
        <v>32.688248971561443</v>
      </c>
      <c r="AB7" s="40">
        <f>H7/B7*1000</f>
        <v>11.02608785464051</v>
      </c>
      <c r="AC7" s="40">
        <f>F7/B7*1000</f>
        <v>10.980576170490856</v>
      </c>
      <c r="AD7" s="40">
        <f>K7/H7*100</f>
        <v>46.832670665139162</v>
      </c>
      <c r="AE7" s="40">
        <f>L7/H7*100</f>
        <v>37.600242603949056</v>
      </c>
      <c r="AF7" s="40">
        <f>M7/B7*1000</f>
        <v>16.18989926685321</v>
      </c>
      <c r="AG7" s="40">
        <f>N7/B7*1000</f>
        <v>9.6826572433331428</v>
      </c>
      <c r="AH7" s="40">
        <f>R7/B7*1000</f>
        <v>1.2979189271577136</v>
      </c>
      <c r="AI7" s="40">
        <f>G7/H7*1000</f>
        <v>4.1276366331963068</v>
      </c>
      <c r="AJ7" s="40">
        <f>O7/F7*1000</f>
        <v>8.695505066738848</v>
      </c>
      <c r="AK7" s="40">
        <f>P7/F7*1000</f>
        <v>5.4304613354536384</v>
      </c>
      <c r="AL7" s="40">
        <f>(G7+Q7)/(F7+G7)*1000</f>
        <v>7.5813734079115846</v>
      </c>
      <c r="AM7" s="41">
        <f>S7/B7*1000</f>
        <v>0.42780983100675746</v>
      </c>
      <c r="AN7" s="41">
        <f>T7/B7*1000</f>
        <v>0.10625585034123546</v>
      </c>
      <c r="AO7" s="40">
        <f>U7/B7*1000</f>
        <v>0.32155398066552204</v>
      </c>
      <c r="AP7" s="40">
        <f>V7/B7*1000</f>
        <v>1.6194729078232357</v>
      </c>
    </row>
    <row r="8" spans="1:145" s="37" customFormat="1" x14ac:dyDescent="0.2">
      <c r="A8" s="42" t="s">
        <v>57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47"/>
      <c r="R8" s="39"/>
      <c r="S8" s="35"/>
      <c r="T8" s="35"/>
      <c r="U8" s="39"/>
      <c r="V8" s="39"/>
      <c r="W8" s="39"/>
      <c r="X8" s="39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1"/>
      <c r="AN8" s="41"/>
      <c r="AO8" s="40"/>
      <c r="AP8" s="40"/>
    </row>
    <row r="9" spans="1:145" s="37" customFormat="1" ht="4.5" customHeight="1" x14ac:dyDescent="0.2"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47"/>
      <c r="R9" s="39"/>
      <c r="S9" s="35"/>
      <c r="T9" s="43"/>
      <c r="U9" s="39"/>
      <c r="V9" s="39"/>
      <c r="W9" s="39"/>
      <c r="X9" s="39"/>
    </row>
    <row r="10" spans="1:145" s="37" customFormat="1" ht="12.75" customHeight="1" x14ac:dyDescent="0.2">
      <c r="A10" s="42" t="s">
        <v>58</v>
      </c>
      <c r="B10" s="1">
        <v>3066450</v>
      </c>
      <c r="C10" s="1">
        <v>1586484</v>
      </c>
      <c r="D10" s="39">
        <v>15534</v>
      </c>
      <c r="E10" s="39">
        <v>7106</v>
      </c>
      <c r="F10" s="39">
        <v>30969</v>
      </c>
      <c r="G10" s="39">
        <v>119</v>
      </c>
      <c r="H10" s="39">
        <f>SUM(F10:G10)</f>
        <v>31088</v>
      </c>
      <c r="I10" s="39">
        <v>26183</v>
      </c>
      <c r="J10" s="39">
        <v>1859</v>
      </c>
      <c r="K10" s="39">
        <v>18308</v>
      </c>
      <c r="L10" s="39">
        <v>15225</v>
      </c>
      <c r="M10" s="39">
        <f t="shared" ref="M10:M72" si="0">F10+G10+K10</f>
        <v>49396</v>
      </c>
      <c r="N10" s="39">
        <v>24682</v>
      </c>
      <c r="O10" s="39">
        <v>249</v>
      </c>
      <c r="P10" s="39">
        <v>167</v>
      </c>
      <c r="Q10" s="47">
        <v>105</v>
      </c>
      <c r="R10" s="39">
        <f t="shared" ref="R10:R72" si="1">F10-N10</f>
        <v>6287</v>
      </c>
      <c r="S10" s="35">
        <v>19717</v>
      </c>
      <c r="T10" s="43">
        <v>21381</v>
      </c>
      <c r="U10" s="39">
        <v>-1664</v>
      </c>
      <c r="V10" s="39">
        <f t="shared" ref="V10:V72" si="2">R10+U10</f>
        <v>4623</v>
      </c>
      <c r="W10" s="1">
        <f>SUM(W123:W258)</f>
        <v>3067280</v>
      </c>
      <c r="X10" s="1">
        <f>SUM(X123:X258)</f>
        <v>1587267</v>
      </c>
      <c r="Y10" s="40">
        <f t="shared" ref="Y10:Y73" si="3">D10/B10*1000</f>
        <v>5.0657926918749689</v>
      </c>
      <c r="Z10" s="40">
        <f t="shared" ref="Z10:Z73" si="4">E10/B10*1000</f>
        <v>2.3173376379852924</v>
      </c>
      <c r="AA10" s="40">
        <f t="shared" ref="AA10:AA73" si="5">E10/D10*100</f>
        <v>45.744817818977729</v>
      </c>
      <c r="AB10" s="40">
        <f t="shared" ref="AB10:AB73" si="6">H10/B10*1000</f>
        <v>10.138107583687978</v>
      </c>
      <c r="AC10" s="40">
        <f t="shared" ref="AC10:AC73" si="7">F10/B10*1000</f>
        <v>10.099300494056644</v>
      </c>
      <c r="AD10" s="40">
        <f t="shared" ref="AD10:AD73" si="8">K10/H10*100</f>
        <v>58.89089037570767</v>
      </c>
      <c r="AE10" s="40">
        <f t="shared" ref="AE10:AE73" si="9">L10/H10*100</f>
        <v>48.973880597014926</v>
      </c>
      <c r="AF10" s="40">
        <f t="shared" ref="AF10:AF73" si="10">M10/B10*1000</f>
        <v>16.108529406968973</v>
      </c>
      <c r="AG10" s="40">
        <f t="shared" ref="AG10:AG73" si="11">N10/B10*1000</f>
        <v>8.0490469435340533</v>
      </c>
      <c r="AH10" s="40">
        <f t="shared" ref="AH10:AH73" si="12">R10/B10*1000</f>
        <v>2.0502535505225912</v>
      </c>
      <c r="AI10" s="40">
        <f t="shared" ref="AI10:AI73" si="13">G10/H10*1000</f>
        <v>3.8278435409161093</v>
      </c>
      <c r="AJ10" s="40">
        <f t="shared" ref="AJ10:AJ73" si="14">O10/F10*1000</f>
        <v>8.0402983628790068</v>
      </c>
      <c r="AK10" s="40">
        <f t="shared" ref="AK10:AK73" si="15">P10/F10*1000</f>
        <v>5.3924892634570059</v>
      </c>
      <c r="AL10" s="40">
        <f>(G10+Q10)/(F10+G10)*1000</f>
        <v>7.2053525476067941</v>
      </c>
      <c r="AM10" s="41">
        <f t="shared" ref="AM10:AM73" si="16">S10/B10*1000</f>
        <v>6.4299108089158468</v>
      </c>
      <c r="AN10" s="41">
        <f t="shared" ref="AN10:AN73" si="17">T10/B10*1000</f>
        <v>6.9725578437606996</v>
      </c>
      <c r="AO10" s="40">
        <f t="shared" ref="AO10:AO73" si="18">U10/B10*1000</f>
        <v>-0.54264703484485322</v>
      </c>
      <c r="AP10" s="40">
        <f t="shared" ref="AP10:AP73" si="19">V10/B10*1000</f>
        <v>1.5076065156777381</v>
      </c>
    </row>
    <row r="11" spans="1:145" s="37" customFormat="1" x14ac:dyDescent="0.2">
      <c r="A11" s="42" t="s">
        <v>59</v>
      </c>
      <c r="B11" s="1">
        <v>2316783</v>
      </c>
      <c r="C11" s="1">
        <v>1176420</v>
      </c>
      <c r="D11" s="39">
        <v>12421</v>
      </c>
      <c r="E11" s="39">
        <v>2032</v>
      </c>
      <c r="F11" s="39">
        <v>28142</v>
      </c>
      <c r="G11" s="39">
        <v>126</v>
      </c>
      <c r="H11" s="39">
        <f>SUM(F11:G11)</f>
        <v>28268</v>
      </c>
      <c r="I11" s="39">
        <v>24191</v>
      </c>
      <c r="J11" s="39">
        <v>1905</v>
      </c>
      <c r="K11" s="39">
        <v>9490</v>
      </c>
      <c r="L11" s="39">
        <v>7093</v>
      </c>
      <c r="M11" s="39">
        <f t="shared" si="0"/>
        <v>37758</v>
      </c>
      <c r="N11" s="39">
        <v>27442</v>
      </c>
      <c r="O11" s="39">
        <v>265</v>
      </c>
      <c r="P11" s="39">
        <v>154</v>
      </c>
      <c r="Q11" s="47">
        <v>100</v>
      </c>
      <c r="R11" s="39">
        <f t="shared" si="1"/>
        <v>700</v>
      </c>
      <c r="S11" s="35">
        <v>21601</v>
      </c>
      <c r="T11" s="43">
        <v>18206</v>
      </c>
      <c r="U11" s="39">
        <v>3395</v>
      </c>
      <c r="V11" s="39">
        <f t="shared" si="2"/>
        <v>4095</v>
      </c>
      <c r="W11" s="1">
        <f>W7-W10</f>
        <v>2320370</v>
      </c>
      <c r="X11" s="1">
        <f>X7-X10</f>
        <v>1178378</v>
      </c>
      <c r="Y11" s="40">
        <f t="shared" si="3"/>
        <v>5.3613135110193744</v>
      </c>
      <c r="Z11" s="40">
        <f t="shared" si="4"/>
        <v>0.87707825894785996</v>
      </c>
      <c r="AA11" s="40">
        <f t="shared" si="5"/>
        <v>16.359391353353192</v>
      </c>
      <c r="AB11" s="40">
        <f t="shared" si="6"/>
        <v>12.201401685008911</v>
      </c>
      <c r="AC11" s="40">
        <f t="shared" si="7"/>
        <v>12.14701592682612</v>
      </c>
      <c r="AD11" s="40">
        <f t="shared" si="8"/>
        <v>33.571529644828075</v>
      </c>
      <c r="AE11" s="40">
        <f t="shared" si="9"/>
        <v>25.091976793547477</v>
      </c>
      <c r="AF11" s="40">
        <f t="shared" si="10"/>
        <v>16.29759886877623</v>
      </c>
      <c r="AG11" s="40">
        <f t="shared" si="11"/>
        <v>11.844872825810617</v>
      </c>
      <c r="AH11" s="40">
        <f t="shared" si="12"/>
        <v>0.30214310101550296</v>
      </c>
      <c r="AI11" s="40">
        <f t="shared" si="13"/>
        <v>4.4573369180699025</v>
      </c>
      <c r="AJ11" s="40">
        <f t="shared" si="14"/>
        <v>9.4165304527041425</v>
      </c>
      <c r="AK11" s="40">
        <f t="shared" si="15"/>
        <v>5.4722478857224077</v>
      </c>
      <c r="AL11" s="40">
        <f>(G11+Q11)/(F11+G11)*1000</f>
        <v>7.9949059006650636</v>
      </c>
      <c r="AM11" s="41">
        <f t="shared" si="16"/>
        <v>9.32370446433697</v>
      </c>
      <c r="AN11" s="41">
        <f t="shared" si="17"/>
        <v>7.8583104244117816</v>
      </c>
      <c r="AO11" s="40">
        <f t="shared" si="18"/>
        <v>1.4653940399251892</v>
      </c>
      <c r="AP11" s="40">
        <f t="shared" si="19"/>
        <v>1.7675371409406924</v>
      </c>
    </row>
    <row r="12" spans="1:145" s="37" customFormat="1" ht="5.25" customHeight="1" x14ac:dyDescent="0.2">
      <c r="A12" s="42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47"/>
      <c r="R12" s="39"/>
      <c r="S12" s="35"/>
      <c r="T12" s="43"/>
      <c r="U12" s="39"/>
      <c r="V12" s="39"/>
      <c r="W12" s="39"/>
      <c r="X12" s="39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1"/>
      <c r="AN12" s="41"/>
      <c r="AO12" s="40"/>
      <c r="AP12" s="40"/>
    </row>
    <row r="13" spans="1:145" s="37" customFormat="1" x14ac:dyDescent="0.2">
      <c r="A13" s="42" t="s">
        <v>60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47"/>
      <c r="R13" s="39"/>
      <c r="S13" s="35"/>
      <c r="T13" s="43"/>
      <c r="U13" s="39"/>
      <c r="V13" s="39"/>
      <c r="W13" s="39"/>
      <c r="X13" s="39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1"/>
      <c r="AN13" s="41"/>
      <c r="AO13" s="40"/>
      <c r="AP13" s="40"/>
    </row>
    <row r="14" spans="1:145" s="37" customFormat="1" x14ac:dyDescent="0.2">
      <c r="A14" s="42">
        <v>-199</v>
      </c>
      <c r="B14" s="39">
        <v>48709</v>
      </c>
      <c r="C14" s="39">
        <v>24828</v>
      </c>
      <c r="D14" s="39">
        <v>258</v>
      </c>
      <c r="E14" s="39">
        <v>51</v>
      </c>
      <c r="F14" s="39">
        <v>566</v>
      </c>
      <c r="G14" s="39">
        <v>2</v>
      </c>
      <c r="H14" s="39">
        <f t="shared" ref="H14:H23" si="20">SUM(F14:G14)</f>
        <v>568</v>
      </c>
      <c r="I14" s="39">
        <v>473</v>
      </c>
      <c r="J14" s="39">
        <v>43</v>
      </c>
      <c r="K14" s="39">
        <v>184</v>
      </c>
      <c r="L14" s="39">
        <v>128</v>
      </c>
      <c r="M14" s="39">
        <f t="shared" si="0"/>
        <v>752</v>
      </c>
      <c r="N14" s="39">
        <v>824</v>
      </c>
      <c r="O14" s="39">
        <v>5</v>
      </c>
      <c r="P14" s="39">
        <v>5</v>
      </c>
      <c r="Q14" s="47">
        <v>1</v>
      </c>
      <c r="R14" s="39">
        <f t="shared" si="1"/>
        <v>-258</v>
      </c>
      <c r="S14" s="35">
        <v>765</v>
      </c>
      <c r="T14" s="43">
        <v>1072</v>
      </c>
      <c r="U14" s="39">
        <v>-307</v>
      </c>
      <c r="V14" s="39">
        <f t="shared" si="2"/>
        <v>-565</v>
      </c>
      <c r="W14" s="39">
        <v>48438</v>
      </c>
      <c r="X14" s="39">
        <v>24672</v>
      </c>
      <c r="Y14" s="40">
        <f t="shared" si="3"/>
        <v>5.2967624053049747</v>
      </c>
      <c r="Z14" s="40">
        <f t="shared" si="4"/>
        <v>1.0470344289556346</v>
      </c>
      <c r="AA14" s="40">
        <f t="shared" si="5"/>
        <v>19.767441860465116</v>
      </c>
      <c r="AB14" s="40">
        <f t="shared" si="6"/>
        <v>11.661089326407851</v>
      </c>
      <c r="AC14" s="40">
        <f t="shared" si="7"/>
        <v>11.620029152723315</v>
      </c>
      <c r="AD14" s="40">
        <f t="shared" si="8"/>
        <v>32.394366197183103</v>
      </c>
      <c r="AE14" s="40">
        <f t="shared" si="9"/>
        <v>22.535211267605636</v>
      </c>
      <c r="AF14" s="40">
        <f t="shared" si="10"/>
        <v>15.438625305385042</v>
      </c>
      <c r="AG14" s="40">
        <f t="shared" si="11"/>
        <v>16.91679155802829</v>
      </c>
      <c r="AH14" s="40">
        <f t="shared" si="12"/>
        <v>-5.2967624053049747</v>
      </c>
      <c r="AI14" s="40">
        <f t="shared" si="13"/>
        <v>3.5211267605633805</v>
      </c>
      <c r="AJ14" s="40">
        <f t="shared" si="14"/>
        <v>8.8339222614840995</v>
      </c>
      <c r="AK14" s="40">
        <f t="shared" si="15"/>
        <v>8.8339222614840995</v>
      </c>
      <c r="AL14" s="40">
        <f t="shared" ref="AL14:AL23" si="21">(G14+Q14)/(F14+G14)*1000</f>
        <v>5.28169014084507</v>
      </c>
      <c r="AM14" s="41">
        <f t="shared" si="16"/>
        <v>15.70551643433452</v>
      </c>
      <c r="AN14" s="41">
        <f t="shared" si="17"/>
        <v>22.008253094910593</v>
      </c>
      <c r="AO14" s="40">
        <f t="shared" si="18"/>
        <v>-6.3027366605760742</v>
      </c>
      <c r="AP14" s="40">
        <f t="shared" si="19"/>
        <v>-11.599499065881048</v>
      </c>
    </row>
    <row r="15" spans="1:145" s="37" customFormat="1" x14ac:dyDescent="0.2">
      <c r="A15" s="42" t="s">
        <v>61</v>
      </c>
      <c r="B15" s="39">
        <v>285722</v>
      </c>
      <c r="C15" s="39">
        <v>145940</v>
      </c>
      <c r="D15" s="39">
        <v>1525</v>
      </c>
      <c r="E15" s="39">
        <v>240</v>
      </c>
      <c r="F15" s="39">
        <v>3366</v>
      </c>
      <c r="G15" s="39">
        <v>12</v>
      </c>
      <c r="H15" s="39">
        <f t="shared" si="20"/>
        <v>3378</v>
      </c>
      <c r="I15" s="39">
        <v>2891</v>
      </c>
      <c r="J15" s="39">
        <v>236</v>
      </c>
      <c r="K15" s="39">
        <v>1129</v>
      </c>
      <c r="L15" s="39">
        <v>812</v>
      </c>
      <c r="M15" s="39">
        <f t="shared" si="0"/>
        <v>4507</v>
      </c>
      <c r="N15" s="39">
        <v>3916</v>
      </c>
      <c r="O15" s="39">
        <v>33</v>
      </c>
      <c r="P15" s="39">
        <v>24</v>
      </c>
      <c r="Q15" s="47">
        <v>15</v>
      </c>
      <c r="R15" s="39">
        <f t="shared" si="1"/>
        <v>-550</v>
      </c>
      <c r="S15" s="35">
        <v>4571</v>
      </c>
      <c r="T15" s="43">
        <v>4476</v>
      </c>
      <c r="U15" s="39">
        <v>95</v>
      </c>
      <c r="V15" s="39">
        <f t="shared" si="2"/>
        <v>-455</v>
      </c>
      <c r="W15" s="39">
        <v>285703</v>
      </c>
      <c r="X15" s="39">
        <v>145890</v>
      </c>
      <c r="Y15" s="40">
        <f t="shared" si="3"/>
        <v>5.3373558913909322</v>
      </c>
      <c r="Z15" s="40">
        <f t="shared" si="4"/>
        <v>0.83997732061234343</v>
      </c>
      <c r="AA15" s="40">
        <f t="shared" si="5"/>
        <v>15.737704918032788</v>
      </c>
      <c r="AB15" s="40">
        <f t="shared" si="6"/>
        <v>11.822680787618735</v>
      </c>
      <c r="AC15" s="40">
        <f t="shared" si="7"/>
        <v>11.780681921588117</v>
      </c>
      <c r="AD15" s="40">
        <f t="shared" si="8"/>
        <v>33.422143280047365</v>
      </c>
      <c r="AE15" s="40">
        <f t="shared" si="9"/>
        <v>24.037892243931321</v>
      </c>
      <c r="AF15" s="40">
        <f t="shared" si="10"/>
        <v>15.7740740999993</v>
      </c>
      <c r="AG15" s="40">
        <f t="shared" si="11"/>
        <v>13.705629947991405</v>
      </c>
      <c r="AH15" s="40">
        <f t="shared" si="12"/>
        <v>-1.9249480264032872</v>
      </c>
      <c r="AI15" s="40">
        <f t="shared" si="13"/>
        <v>3.5523978685612789</v>
      </c>
      <c r="AJ15" s="40">
        <f t="shared" si="14"/>
        <v>9.8039215686274517</v>
      </c>
      <c r="AK15" s="40">
        <f t="shared" si="15"/>
        <v>7.1301247771836005</v>
      </c>
      <c r="AL15" s="40">
        <f t="shared" si="21"/>
        <v>7.9928952042628776</v>
      </c>
      <c r="AM15" s="41">
        <f t="shared" si="16"/>
        <v>15.998068052162591</v>
      </c>
      <c r="AN15" s="41">
        <f t="shared" si="17"/>
        <v>15.665577029420206</v>
      </c>
      <c r="AO15" s="40">
        <f t="shared" si="18"/>
        <v>0.33249102274238596</v>
      </c>
      <c r="AP15" s="40">
        <f t="shared" si="19"/>
        <v>-1.5924570036609011</v>
      </c>
    </row>
    <row r="16" spans="1:145" s="37" customFormat="1" x14ac:dyDescent="0.2">
      <c r="A16" s="42" t="s">
        <v>62</v>
      </c>
      <c r="B16" s="39">
        <v>545408</v>
      </c>
      <c r="C16" s="39">
        <v>277012</v>
      </c>
      <c r="D16" s="39">
        <v>2898</v>
      </c>
      <c r="E16" s="39">
        <v>456</v>
      </c>
      <c r="F16" s="39">
        <v>6577</v>
      </c>
      <c r="G16" s="39">
        <v>35</v>
      </c>
      <c r="H16" s="39">
        <f t="shared" si="20"/>
        <v>6612</v>
      </c>
      <c r="I16" s="39">
        <v>5625</v>
      </c>
      <c r="J16" s="39">
        <v>456</v>
      </c>
      <c r="K16" s="39">
        <v>2165</v>
      </c>
      <c r="L16" s="39">
        <v>1579</v>
      </c>
      <c r="M16" s="39">
        <f t="shared" si="0"/>
        <v>8777</v>
      </c>
      <c r="N16" s="39">
        <v>6687</v>
      </c>
      <c r="O16" s="39">
        <v>60</v>
      </c>
      <c r="P16" s="39">
        <v>37</v>
      </c>
      <c r="Q16" s="47">
        <v>27</v>
      </c>
      <c r="R16" s="39">
        <f t="shared" si="1"/>
        <v>-110</v>
      </c>
      <c r="S16" s="35">
        <v>8148</v>
      </c>
      <c r="T16" s="43">
        <v>7300</v>
      </c>
      <c r="U16" s="39">
        <v>848</v>
      </c>
      <c r="V16" s="39">
        <f t="shared" si="2"/>
        <v>738</v>
      </c>
      <c r="W16" s="39">
        <v>546175</v>
      </c>
      <c r="X16" s="39">
        <v>277421</v>
      </c>
      <c r="Y16" s="40">
        <f t="shared" si="3"/>
        <v>5.313453414691387</v>
      </c>
      <c r="Z16" s="40">
        <f t="shared" si="4"/>
        <v>0.83607134475475242</v>
      </c>
      <c r="AA16" s="40">
        <f t="shared" si="5"/>
        <v>15.734989648033126</v>
      </c>
      <c r="AB16" s="40">
        <f t="shared" si="6"/>
        <v>12.123034498943911</v>
      </c>
      <c r="AC16" s="40">
        <f t="shared" si="7"/>
        <v>12.058862356254402</v>
      </c>
      <c r="AD16" s="40">
        <f t="shared" si="8"/>
        <v>32.743496672716269</v>
      </c>
      <c r="AE16" s="40">
        <f t="shared" si="9"/>
        <v>23.880822746521478</v>
      </c>
      <c r="AF16" s="40">
        <f t="shared" si="10"/>
        <v>16.092539896737854</v>
      </c>
      <c r="AG16" s="40">
        <f t="shared" si="11"/>
        <v>12.260546233278573</v>
      </c>
      <c r="AH16" s="40">
        <f t="shared" si="12"/>
        <v>-0.20168387702417273</v>
      </c>
      <c r="AI16" s="40">
        <f t="shared" si="13"/>
        <v>5.2934059286146402</v>
      </c>
      <c r="AJ16" s="40">
        <f t="shared" si="14"/>
        <v>9.1227003192945126</v>
      </c>
      <c r="AK16" s="40">
        <f t="shared" si="15"/>
        <v>5.6256651968982814</v>
      </c>
      <c r="AL16" s="40">
        <f t="shared" si="21"/>
        <v>9.3768905021173623</v>
      </c>
      <c r="AM16" s="41">
        <f t="shared" si="16"/>
        <v>14.939274818117813</v>
      </c>
      <c r="AN16" s="41">
        <f t="shared" si="17"/>
        <v>13.384475475240553</v>
      </c>
      <c r="AO16" s="40">
        <f t="shared" si="18"/>
        <v>1.5547993428772588</v>
      </c>
      <c r="AP16" s="40">
        <f t="shared" si="19"/>
        <v>1.3531154658530862</v>
      </c>
    </row>
    <row r="17" spans="1:42" s="37" customFormat="1" x14ac:dyDescent="0.2">
      <c r="A17" s="44" t="s">
        <v>63</v>
      </c>
      <c r="B17" s="39">
        <v>751743</v>
      </c>
      <c r="C17" s="39">
        <v>381725</v>
      </c>
      <c r="D17" s="39">
        <v>3984</v>
      </c>
      <c r="E17" s="39">
        <v>665</v>
      </c>
      <c r="F17" s="39">
        <v>8984</v>
      </c>
      <c r="G17" s="39">
        <v>36</v>
      </c>
      <c r="H17" s="39">
        <f t="shared" si="20"/>
        <v>9020</v>
      </c>
      <c r="I17" s="39">
        <v>7741</v>
      </c>
      <c r="J17" s="39">
        <v>577</v>
      </c>
      <c r="K17" s="39">
        <v>3011</v>
      </c>
      <c r="L17" s="39">
        <v>2311</v>
      </c>
      <c r="M17" s="39">
        <f t="shared" si="0"/>
        <v>12031</v>
      </c>
      <c r="N17" s="39">
        <v>8695</v>
      </c>
      <c r="O17" s="39">
        <v>82</v>
      </c>
      <c r="P17" s="39">
        <v>44</v>
      </c>
      <c r="Q17" s="47">
        <v>29</v>
      </c>
      <c r="R17" s="39">
        <f t="shared" si="1"/>
        <v>289</v>
      </c>
      <c r="S17" s="35">
        <v>10862</v>
      </c>
      <c r="T17" s="43">
        <v>9301</v>
      </c>
      <c r="U17" s="39">
        <v>1561</v>
      </c>
      <c r="V17" s="39">
        <f t="shared" si="2"/>
        <v>1850</v>
      </c>
      <c r="W17" s="39">
        <v>753085</v>
      </c>
      <c r="X17" s="39">
        <v>382443</v>
      </c>
      <c r="Y17" s="40">
        <f t="shared" si="3"/>
        <v>5.2996835354635827</v>
      </c>
      <c r="Z17" s="40">
        <f t="shared" si="4"/>
        <v>0.88461083109520144</v>
      </c>
      <c r="AA17" s="40">
        <f t="shared" si="5"/>
        <v>16.691767068273091</v>
      </c>
      <c r="AB17" s="40">
        <f t="shared" si="6"/>
        <v>11.998781498464234</v>
      </c>
      <c r="AC17" s="40">
        <f t="shared" si="7"/>
        <v>11.950892791818481</v>
      </c>
      <c r="AD17" s="40">
        <f t="shared" si="8"/>
        <v>33.381374722838139</v>
      </c>
      <c r="AE17" s="40">
        <f t="shared" si="9"/>
        <v>25.620842572062084</v>
      </c>
      <c r="AF17" s="40">
        <f t="shared" si="10"/>
        <v>16.004139712641155</v>
      </c>
      <c r="AG17" s="40">
        <f t="shared" si="11"/>
        <v>11.566452896801168</v>
      </c>
      <c r="AH17" s="40">
        <f t="shared" si="12"/>
        <v>0.38443989501731313</v>
      </c>
      <c r="AI17" s="40">
        <f t="shared" si="13"/>
        <v>3.9911308203991132</v>
      </c>
      <c r="AJ17" s="40">
        <f t="shared" si="14"/>
        <v>9.1273374888691006</v>
      </c>
      <c r="AK17" s="40">
        <f t="shared" si="15"/>
        <v>4.8975957257346394</v>
      </c>
      <c r="AL17" s="40">
        <f t="shared" si="21"/>
        <v>7.2062084257206207</v>
      </c>
      <c r="AM17" s="41">
        <f t="shared" si="16"/>
        <v>14.44908698850538</v>
      </c>
      <c r="AN17" s="41">
        <f t="shared" si="17"/>
        <v>12.37257945867138</v>
      </c>
      <c r="AO17" s="40">
        <f t="shared" si="18"/>
        <v>2.0765075298339992</v>
      </c>
      <c r="AP17" s="40">
        <f t="shared" si="19"/>
        <v>2.4609474248513123</v>
      </c>
    </row>
    <row r="18" spans="1:42" s="37" customFormat="1" x14ac:dyDescent="0.2">
      <c r="A18" s="44" t="s">
        <v>64</v>
      </c>
      <c r="B18" s="39">
        <v>711147</v>
      </c>
      <c r="C18" s="39">
        <v>360569</v>
      </c>
      <c r="D18" s="39">
        <v>3868</v>
      </c>
      <c r="E18" s="39">
        <v>669</v>
      </c>
      <c r="F18" s="39">
        <v>8922</v>
      </c>
      <c r="G18" s="39">
        <v>45</v>
      </c>
      <c r="H18" s="39">
        <f t="shared" si="20"/>
        <v>8967</v>
      </c>
      <c r="I18" s="39">
        <v>7684</v>
      </c>
      <c r="J18" s="39">
        <v>604</v>
      </c>
      <c r="K18" s="39">
        <v>3147</v>
      </c>
      <c r="L18" s="39">
        <v>2389</v>
      </c>
      <c r="M18" s="39">
        <f t="shared" si="0"/>
        <v>12114</v>
      </c>
      <c r="N18" s="39">
        <v>7512</v>
      </c>
      <c r="O18" s="39">
        <v>89</v>
      </c>
      <c r="P18" s="39">
        <v>46</v>
      </c>
      <c r="Q18" s="47">
        <v>30</v>
      </c>
      <c r="R18" s="39">
        <f t="shared" si="1"/>
        <v>1410</v>
      </c>
      <c r="S18" s="35">
        <v>9373</v>
      </c>
      <c r="T18" s="43">
        <v>7991</v>
      </c>
      <c r="U18" s="39">
        <v>1382</v>
      </c>
      <c r="V18" s="39">
        <f t="shared" si="2"/>
        <v>2792</v>
      </c>
      <c r="W18" s="39">
        <v>712947</v>
      </c>
      <c r="X18" s="39">
        <v>361578</v>
      </c>
      <c r="Y18" s="40">
        <f t="shared" si="3"/>
        <v>5.4391004953968736</v>
      </c>
      <c r="Z18" s="40">
        <f t="shared" si="4"/>
        <v>0.94073377234242717</v>
      </c>
      <c r="AA18" s="40">
        <f t="shared" si="5"/>
        <v>17.295760082730094</v>
      </c>
      <c r="AB18" s="40">
        <f t="shared" si="6"/>
        <v>12.609207379065086</v>
      </c>
      <c r="AC18" s="40">
        <f t="shared" si="7"/>
        <v>12.545929322629499</v>
      </c>
      <c r="AD18" s="40">
        <f t="shared" si="8"/>
        <v>35.095349615255941</v>
      </c>
      <c r="AE18" s="40">
        <f t="shared" si="9"/>
        <v>26.642132262741164</v>
      </c>
      <c r="AF18" s="40">
        <f t="shared" si="10"/>
        <v>17.03445279246063</v>
      </c>
      <c r="AG18" s="40">
        <f t="shared" si="11"/>
        <v>10.563216887647702</v>
      </c>
      <c r="AH18" s="40">
        <f t="shared" si="12"/>
        <v>1.9827124349817968</v>
      </c>
      <c r="AI18" s="40">
        <f t="shared" si="13"/>
        <v>5.0184008029441287</v>
      </c>
      <c r="AJ18" s="40">
        <f t="shared" si="14"/>
        <v>9.9753418516027796</v>
      </c>
      <c r="AK18" s="40">
        <f t="shared" si="15"/>
        <v>5.1557946648733468</v>
      </c>
      <c r="AL18" s="40">
        <f t="shared" si="21"/>
        <v>8.3640013382402145</v>
      </c>
      <c r="AM18" s="41">
        <f t="shared" si="16"/>
        <v>13.180116066017293</v>
      </c>
      <c r="AN18" s="41">
        <f t="shared" si="17"/>
        <v>11.236776643928751</v>
      </c>
      <c r="AO18" s="40">
        <f t="shared" si="18"/>
        <v>1.9433394220885416</v>
      </c>
      <c r="AP18" s="40">
        <f t="shared" si="19"/>
        <v>3.926051857070338</v>
      </c>
    </row>
    <row r="19" spans="1:42" s="37" customFormat="1" x14ac:dyDescent="0.2">
      <c r="A19" s="44" t="s">
        <v>65</v>
      </c>
      <c r="B19" s="39">
        <v>363781</v>
      </c>
      <c r="C19" s="39">
        <v>186370</v>
      </c>
      <c r="D19" s="39">
        <v>1874</v>
      </c>
      <c r="E19" s="39">
        <v>557</v>
      </c>
      <c r="F19" s="39">
        <v>4273</v>
      </c>
      <c r="G19" s="39">
        <v>13</v>
      </c>
      <c r="H19" s="39">
        <f t="shared" si="20"/>
        <v>4286</v>
      </c>
      <c r="I19" s="39">
        <v>3570</v>
      </c>
      <c r="J19" s="39">
        <v>290</v>
      </c>
      <c r="K19" s="39">
        <v>2014</v>
      </c>
      <c r="L19" s="39">
        <v>1552</v>
      </c>
      <c r="M19" s="39">
        <f t="shared" si="0"/>
        <v>6300</v>
      </c>
      <c r="N19" s="39">
        <v>3450</v>
      </c>
      <c r="O19" s="39">
        <v>28</v>
      </c>
      <c r="P19" s="39">
        <v>14</v>
      </c>
      <c r="Q19" s="47">
        <v>8</v>
      </c>
      <c r="R19" s="39">
        <f t="shared" si="1"/>
        <v>823</v>
      </c>
      <c r="S19" s="35">
        <v>4961</v>
      </c>
      <c r="T19" s="43">
        <v>4722</v>
      </c>
      <c r="U19" s="39">
        <v>239</v>
      </c>
      <c r="V19" s="39">
        <f t="shared" si="2"/>
        <v>1062</v>
      </c>
      <c r="W19" s="39">
        <v>364389</v>
      </c>
      <c r="X19" s="39">
        <v>186671</v>
      </c>
      <c r="Y19" s="40">
        <f t="shared" si="3"/>
        <v>5.1514510103606295</v>
      </c>
      <c r="Z19" s="40">
        <f t="shared" si="4"/>
        <v>1.5311409886717557</v>
      </c>
      <c r="AA19" s="40">
        <f t="shared" si="5"/>
        <v>29.722518676627534</v>
      </c>
      <c r="AB19" s="40">
        <f t="shared" si="6"/>
        <v>11.781813783567586</v>
      </c>
      <c r="AC19" s="40">
        <f t="shared" si="7"/>
        <v>11.746077997476503</v>
      </c>
      <c r="AD19" s="40">
        <f t="shared" si="8"/>
        <v>46.990200653289783</v>
      </c>
      <c r="AE19" s="40">
        <f t="shared" si="9"/>
        <v>36.210919272048528</v>
      </c>
      <c r="AF19" s="40">
        <f t="shared" si="10"/>
        <v>17.318111721062944</v>
      </c>
      <c r="AG19" s="40">
        <f t="shared" si="11"/>
        <v>9.4837278472487565</v>
      </c>
      <c r="AH19" s="40">
        <f t="shared" si="12"/>
        <v>2.2623501502277472</v>
      </c>
      <c r="AI19" s="40">
        <f t="shared" si="13"/>
        <v>3.0331311245916939</v>
      </c>
      <c r="AJ19" s="40">
        <f t="shared" si="14"/>
        <v>6.5527732272408139</v>
      </c>
      <c r="AK19" s="40">
        <f t="shared" si="15"/>
        <v>3.276386613620407</v>
      </c>
      <c r="AL19" s="40">
        <f t="shared" si="21"/>
        <v>4.8996733551096598</v>
      </c>
      <c r="AM19" s="41">
        <f t="shared" si="16"/>
        <v>13.637325753681473</v>
      </c>
      <c r="AN19" s="41">
        <f t="shared" si="17"/>
        <v>12.980337070930037</v>
      </c>
      <c r="AO19" s="40">
        <f t="shared" si="18"/>
        <v>0.65698868275143563</v>
      </c>
      <c r="AP19" s="40">
        <f t="shared" si="19"/>
        <v>2.9193388329791827</v>
      </c>
    </row>
    <row r="20" spans="1:42" s="37" customFormat="1" x14ac:dyDescent="0.2">
      <c r="A20" s="44" t="s">
        <v>66</v>
      </c>
      <c r="B20" s="39">
        <v>445169</v>
      </c>
      <c r="C20" s="39">
        <v>228058</v>
      </c>
      <c r="D20" s="39">
        <v>2256</v>
      </c>
      <c r="E20" s="39">
        <v>913</v>
      </c>
      <c r="F20" s="39">
        <v>4851</v>
      </c>
      <c r="G20" s="39">
        <v>18</v>
      </c>
      <c r="H20" s="39">
        <f t="shared" si="20"/>
        <v>4869</v>
      </c>
      <c r="I20" s="39">
        <v>4125</v>
      </c>
      <c r="J20" s="39">
        <v>262</v>
      </c>
      <c r="K20" s="39">
        <v>2713</v>
      </c>
      <c r="L20" s="39">
        <v>2176</v>
      </c>
      <c r="M20" s="39">
        <f t="shared" si="0"/>
        <v>7582</v>
      </c>
      <c r="N20" s="39">
        <v>3612</v>
      </c>
      <c r="O20" s="39">
        <v>38</v>
      </c>
      <c r="P20" s="39">
        <v>27</v>
      </c>
      <c r="Q20" s="47">
        <v>19</v>
      </c>
      <c r="R20" s="39">
        <f t="shared" si="1"/>
        <v>1239</v>
      </c>
      <c r="S20" s="35">
        <v>5583</v>
      </c>
      <c r="T20" s="43">
        <v>5565</v>
      </c>
      <c r="U20" s="39">
        <v>18</v>
      </c>
      <c r="V20" s="39">
        <f t="shared" si="2"/>
        <v>1257</v>
      </c>
      <c r="W20" s="39">
        <v>445792</v>
      </c>
      <c r="X20" s="39">
        <v>228374</v>
      </c>
      <c r="Y20" s="40">
        <f t="shared" si="3"/>
        <v>5.067738319604465</v>
      </c>
      <c r="Z20" s="40">
        <f t="shared" si="4"/>
        <v>2.0509065096626222</v>
      </c>
      <c r="AA20" s="40">
        <f t="shared" si="5"/>
        <v>40.469858156028373</v>
      </c>
      <c r="AB20" s="40">
        <f t="shared" si="6"/>
        <v>10.937419272231445</v>
      </c>
      <c r="AC20" s="40">
        <f t="shared" si="7"/>
        <v>10.896985189894174</v>
      </c>
      <c r="AD20" s="40">
        <f t="shared" si="8"/>
        <v>55.719860340932428</v>
      </c>
      <c r="AE20" s="40">
        <f t="shared" si="9"/>
        <v>44.690901622509756</v>
      </c>
      <c r="AF20" s="40">
        <f t="shared" si="10"/>
        <v>17.031734015621037</v>
      </c>
      <c r="AG20" s="40">
        <f t="shared" si="11"/>
        <v>8.113772522345446</v>
      </c>
      <c r="AH20" s="40">
        <f t="shared" si="12"/>
        <v>2.7832126675487285</v>
      </c>
      <c r="AI20" s="40">
        <f t="shared" si="13"/>
        <v>3.6968576709796674</v>
      </c>
      <c r="AJ20" s="40">
        <f t="shared" si="14"/>
        <v>7.8334364048649761</v>
      </c>
      <c r="AK20" s="40">
        <f t="shared" si="15"/>
        <v>5.5658627087198518</v>
      </c>
      <c r="AL20" s="40">
        <f t="shared" si="21"/>
        <v>7.5990963236804276</v>
      </c>
      <c r="AM20" s="41">
        <f t="shared" si="16"/>
        <v>12.541304538276474</v>
      </c>
      <c r="AN20" s="41">
        <f t="shared" si="17"/>
        <v>12.500870455939205</v>
      </c>
      <c r="AO20" s="40">
        <f t="shared" si="18"/>
        <v>4.0434082337269667E-2</v>
      </c>
      <c r="AP20" s="40">
        <f t="shared" si="19"/>
        <v>2.8236467498859983</v>
      </c>
    </row>
    <row r="21" spans="1:42" s="37" customFormat="1" x14ac:dyDescent="0.2">
      <c r="A21" s="44" t="s">
        <v>67</v>
      </c>
      <c r="B21" s="39">
        <v>884417</v>
      </c>
      <c r="C21" s="39">
        <v>455659</v>
      </c>
      <c r="D21" s="39">
        <v>4540</v>
      </c>
      <c r="E21" s="39">
        <v>2251</v>
      </c>
      <c r="F21" s="39">
        <v>9231</v>
      </c>
      <c r="G21" s="39">
        <v>35</v>
      </c>
      <c r="H21" s="39">
        <f t="shared" si="20"/>
        <v>9266</v>
      </c>
      <c r="I21" s="39">
        <v>7840</v>
      </c>
      <c r="J21" s="39">
        <v>552</v>
      </c>
      <c r="K21" s="39">
        <v>5280</v>
      </c>
      <c r="L21" s="39">
        <v>4429</v>
      </c>
      <c r="M21" s="39">
        <f t="shared" si="0"/>
        <v>14546</v>
      </c>
      <c r="N21" s="39">
        <v>6862</v>
      </c>
      <c r="O21" s="39">
        <v>80</v>
      </c>
      <c r="P21" s="39">
        <v>55</v>
      </c>
      <c r="Q21" s="47">
        <v>32</v>
      </c>
      <c r="R21" s="39">
        <f t="shared" si="1"/>
        <v>2369</v>
      </c>
      <c r="S21" s="35">
        <v>9745</v>
      </c>
      <c r="T21" s="43">
        <v>10161</v>
      </c>
      <c r="U21" s="39">
        <v>-416</v>
      </c>
      <c r="V21" s="39">
        <f t="shared" si="2"/>
        <v>1953</v>
      </c>
      <c r="W21" s="39">
        <v>884706</v>
      </c>
      <c r="X21" s="39">
        <v>456010</v>
      </c>
      <c r="Y21" s="40">
        <f t="shared" si="3"/>
        <v>5.1333251169979777</v>
      </c>
      <c r="Z21" s="40">
        <f t="shared" si="4"/>
        <v>2.5451794798155172</v>
      </c>
      <c r="AA21" s="40">
        <f t="shared" si="5"/>
        <v>49.581497797356825</v>
      </c>
      <c r="AB21" s="40">
        <f t="shared" si="6"/>
        <v>10.476958267423624</v>
      </c>
      <c r="AC21" s="40">
        <f t="shared" si="7"/>
        <v>10.437384175111966</v>
      </c>
      <c r="AD21" s="40">
        <f t="shared" si="8"/>
        <v>56.982516727822144</v>
      </c>
      <c r="AE21" s="40">
        <f t="shared" si="9"/>
        <v>47.79840276278869</v>
      </c>
      <c r="AF21" s="40">
        <f t="shared" si="10"/>
        <v>16.446992764725238</v>
      </c>
      <c r="AG21" s="40">
        <f t="shared" si="11"/>
        <v>7.7587834697885727</v>
      </c>
      <c r="AH21" s="40">
        <f t="shared" si="12"/>
        <v>2.6786007053233942</v>
      </c>
      <c r="AI21" s="40">
        <f t="shared" si="13"/>
        <v>3.7772501618821499</v>
      </c>
      <c r="AJ21" s="40">
        <f t="shared" si="14"/>
        <v>8.6664500054165305</v>
      </c>
      <c r="AK21" s="40">
        <f t="shared" si="15"/>
        <v>5.9581843787238649</v>
      </c>
      <c r="AL21" s="40">
        <f t="shared" si="21"/>
        <v>7.2307360241744005</v>
      </c>
      <c r="AM21" s="41">
        <f t="shared" si="16"/>
        <v>11.018557987917465</v>
      </c>
      <c r="AN21" s="41">
        <f t="shared" si="17"/>
        <v>11.48892434225032</v>
      </c>
      <c r="AO21" s="40">
        <f t="shared" si="18"/>
        <v>-0.47036635433285429</v>
      </c>
      <c r="AP21" s="40">
        <f t="shared" si="19"/>
        <v>2.2082343509905393</v>
      </c>
    </row>
    <row r="22" spans="1:42" s="37" customFormat="1" x14ac:dyDescent="0.2">
      <c r="A22" s="44" t="s">
        <v>68</v>
      </c>
      <c r="B22" s="39">
        <v>653073</v>
      </c>
      <c r="C22" s="39">
        <v>337725</v>
      </c>
      <c r="D22" s="39">
        <v>3362</v>
      </c>
      <c r="E22" s="39">
        <v>1496</v>
      </c>
      <c r="F22" s="39">
        <v>6149</v>
      </c>
      <c r="G22" s="39">
        <v>32</v>
      </c>
      <c r="H22" s="39">
        <f t="shared" si="20"/>
        <v>6181</v>
      </c>
      <c r="I22" s="39">
        <v>5363</v>
      </c>
      <c r="J22" s="39">
        <v>342</v>
      </c>
      <c r="K22" s="39">
        <v>3719</v>
      </c>
      <c r="L22" s="39">
        <v>3035</v>
      </c>
      <c r="M22" s="39">
        <f t="shared" si="0"/>
        <v>9900</v>
      </c>
      <c r="N22" s="39">
        <v>4679</v>
      </c>
      <c r="O22" s="39">
        <v>42</v>
      </c>
      <c r="P22" s="39">
        <v>31</v>
      </c>
      <c r="Q22" s="47">
        <v>20</v>
      </c>
      <c r="R22" s="39">
        <f t="shared" si="1"/>
        <v>1470</v>
      </c>
      <c r="S22" s="35">
        <v>5979</v>
      </c>
      <c r="T22" s="43">
        <v>7034</v>
      </c>
      <c r="U22" s="39">
        <v>-1055</v>
      </c>
      <c r="V22" s="39">
        <f t="shared" si="2"/>
        <v>415</v>
      </c>
      <c r="W22" s="39">
        <v>652850</v>
      </c>
      <c r="X22" s="39">
        <v>337743</v>
      </c>
      <c r="Y22" s="40">
        <f t="shared" si="3"/>
        <v>5.1479696756717859</v>
      </c>
      <c r="Z22" s="40">
        <f t="shared" si="4"/>
        <v>2.2907086956588314</v>
      </c>
      <c r="AA22" s="40">
        <f t="shared" si="5"/>
        <v>44.497323022010711</v>
      </c>
      <c r="AB22" s="40">
        <f t="shared" si="6"/>
        <v>9.4644855934941425</v>
      </c>
      <c r="AC22" s="40">
        <f t="shared" si="7"/>
        <v>9.4154864770094626</v>
      </c>
      <c r="AD22" s="40">
        <f t="shared" si="8"/>
        <v>60.168257563501051</v>
      </c>
      <c r="AE22" s="40">
        <f t="shared" si="9"/>
        <v>49.102087040931885</v>
      </c>
      <c r="AF22" s="40">
        <f t="shared" si="10"/>
        <v>15.159101662448149</v>
      </c>
      <c r="AG22" s="40">
        <f t="shared" si="11"/>
        <v>7.1645895634944337</v>
      </c>
      <c r="AH22" s="40">
        <f t="shared" si="12"/>
        <v>2.2508969135150281</v>
      </c>
      <c r="AI22" s="40">
        <f t="shared" si="13"/>
        <v>5.1771558000323576</v>
      </c>
      <c r="AJ22" s="40">
        <f t="shared" si="14"/>
        <v>6.8303789234021792</v>
      </c>
      <c r="AK22" s="40">
        <f t="shared" si="15"/>
        <v>5.0414701577492282</v>
      </c>
      <c r="AL22" s="40">
        <f t="shared" si="21"/>
        <v>8.4128781750525796</v>
      </c>
      <c r="AM22" s="41">
        <f t="shared" si="16"/>
        <v>9.1551786706845952</v>
      </c>
      <c r="AN22" s="41">
        <f t="shared" si="17"/>
        <v>10.770618292288917</v>
      </c>
      <c r="AO22" s="40">
        <f t="shared" si="18"/>
        <v>-1.615439621604323</v>
      </c>
      <c r="AP22" s="40">
        <f t="shared" si="19"/>
        <v>0.63545729191070521</v>
      </c>
    </row>
    <row r="23" spans="1:42" s="37" customFormat="1" x14ac:dyDescent="0.2">
      <c r="A23" s="44" t="s">
        <v>69</v>
      </c>
      <c r="B23" s="39">
        <v>694064</v>
      </c>
      <c r="C23" s="39">
        <v>365018</v>
      </c>
      <c r="D23" s="39">
        <v>3390</v>
      </c>
      <c r="E23" s="39">
        <v>1840</v>
      </c>
      <c r="F23" s="39">
        <v>6192</v>
      </c>
      <c r="G23" s="39">
        <v>17</v>
      </c>
      <c r="H23" s="39">
        <f t="shared" si="20"/>
        <v>6209</v>
      </c>
      <c r="I23" s="39">
        <v>5062</v>
      </c>
      <c r="J23" s="39">
        <v>402</v>
      </c>
      <c r="K23" s="39">
        <v>4436</v>
      </c>
      <c r="L23" s="39">
        <v>3907</v>
      </c>
      <c r="M23" s="39">
        <f t="shared" si="0"/>
        <v>10645</v>
      </c>
      <c r="N23" s="39">
        <v>5887</v>
      </c>
      <c r="O23" s="39">
        <v>57</v>
      </c>
      <c r="P23" s="39">
        <v>38</v>
      </c>
      <c r="Q23" s="47">
        <v>24</v>
      </c>
      <c r="R23" s="39">
        <f t="shared" si="1"/>
        <v>305</v>
      </c>
      <c r="S23" s="35">
        <v>5611</v>
      </c>
      <c r="T23" s="43">
        <v>6245</v>
      </c>
      <c r="U23" s="39">
        <v>-634</v>
      </c>
      <c r="V23" s="39">
        <f t="shared" si="2"/>
        <v>-329</v>
      </c>
      <c r="W23" s="39">
        <v>693565</v>
      </c>
      <c r="X23" s="39">
        <v>364843</v>
      </c>
      <c r="Y23" s="40">
        <f t="shared" si="3"/>
        <v>4.8842758016551784</v>
      </c>
      <c r="Z23" s="40">
        <f t="shared" si="4"/>
        <v>2.6510523525208054</v>
      </c>
      <c r="AA23" s="40">
        <f t="shared" si="5"/>
        <v>54.277286135693217</v>
      </c>
      <c r="AB23" s="40">
        <f t="shared" si="6"/>
        <v>8.9458609004356955</v>
      </c>
      <c r="AC23" s="40">
        <f t="shared" si="7"/>
        <v>8.9213674819613171</v>
      </c>
      <c r="AD23" s="40">
        <f t="shared" si="8"/>
        <v>71.444677081655655</v>
      </c>
      <c r="AE23" s="40">
        <f t="shared" si="9"/>
        <v>62.924786600096638</v>
      </c>
      <c r="AF23" s="40">
        <f t="shared" si="10"/>
        <v>15.33720233292607</v>
      </c>
      <c r="AG23" s="40">
        <f t="shared" si="11"/>
        <v>8.4819267387445549</v>
      </c>
      <c r="AH23" s="40">
        <f t="shared" si="12"/>
        <v>0.43944074321676391</v>
      </c>
      <c r="AI23" s="40">
        <f t="shared" si="13"/>
        <v>2.737961024319536</v>
      </c>
      <c r="AJ23" s="40">
        <f t="shared" si="14"/>
        <v>9.2054263565891485</v>
      </c>
      <c r="AK23" s="40">
        <f t="shared" si="15"/>
        <v>6.1369509043927648</v>
      </c>
      <c r="AL23" s="40">
        <f t="shared" si="21"/>
        <v>6.603317764535352</v>
      </c>
      <c r="AM23" s="41">
        <f t="shared" si="16"/>
        <v>8.0842688858664324</v>
      </c>
      <c r="AN23" s="41">
        <f t="shared" si="17"/>
        <v>8.9977293160284919</v>
      </c>
      <c r="AO23" s="40">
        <f t="shared" si="18"/>
        <v>-0.91346043016206002</v>
      </c>
      <c r="AP23" s="40">
        <f t="shared" si="19"/>
        <v>-0.47401968694529611</v>
      </c>
    </row>
    <row r="24" spans="1:42" s="37" customFormat="1" ht="3.75" customHeight="1" x14ac:dyDescent="0.2">
      <c r="A24" s="44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47"/>
      <c r="R24" s="39"/>
      <c r="S24" s="35"/>
      <c r="T24" s="43"/>
      <c r="U24" s="39"/>
      <c r="V24" s="39"/>
      <c r="W24" s="39"/>
      <c r="X24" s="39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1"/>
      <c r="AN24" s="41"/>
      <c r="AO24" s="40"/>
      <c r="AP24" s="40"/>
    </row>
    <row r="25" spans="1:42" s="37" customFormat="1" x14ac:dyDescent="0.2">
      <c r="A25" s="44" t="s">
        <v>70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47"/>
      <c r="R25" s="39"/>
      <c r="S25" s="35"/>
      <c r="T25" s="43"/>
      <c r="U25" s="39"/>
      <c r="V25" s="39"/>
      <c r="W25" s="39"/>
      <c r="X25" s="39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1"/>
      <c r="AN25" s="41"/>
      <c r="AO25" s="40"/>
      <c r="AP25" s="40"/>
    </row>
    <row r="26" spans="1:42" s="37" customFormat="1" x14ac:dyDescent="0.2">
      <c r="A26" s="44" t="s">
        <v>71</v>
      </c>
      <c r="B26" s="39">
        <v>618901</v>
      </c>
      <c r="C26" s="39">
        <v>325026</v>
      </c>
      <c r="D26" s="39">
        <v>3042</v>
      </c>
      <c r="E26" s="39">
        <v>1446</v>
      </c>
      <c r="F26" s="39">
        <v>5036</v>
      </c>
      <c r="G26" s="39">
        <v>8</v>
      </c>
      <c r="H26" s="39">
        <f>SUM(F26:G26)</f>
        <v>5044</v>
      </c>
      <c r="I26" s="39">
        <v>4222</v>
      </c>
      <c r="J26" s="39">
        <v>244</v>
      </c>
      <c r="K26" s="39">
        <v>3670</v>
      </c>
      <c r="L26" s="39">
        <v>3273</v>
      </c>
      <c r="M26" s="39">
        <f t="shared" si="0"/>
        <v>8714</v>
      </c>
      <c r="N26" s="39">
        <v>5662</v>
      </c>
      <c r="O26" s="39">
        <v>47</v>
      </c>
      <c r="P26" s="39">
        <v>38</v>
      </c>
      <c r="Q26" s="47">
        <v>27</v>
      </c>
      <c r="R26" s="39">
        <f t="shared" si="1"/>
        <v>-626</v>
      </c>
      <c r="S26" s="35">
        <v>4032</v>
      </c>
      <c r="T26" s="43">
        <v>3637</v>
      </c>
      <c r="U26" s="39">
        <v>395</v>
      </c>
      <c r="V26" s="39">
        <f t="shared" si="2"/>
        <v>-231</v>
      </c>
      <c r="W26" s="39">
        <v>618673</v>
      </c>
      <c r="X26" s="39">
        <v>324928</v>
      </c>
      <c r="Y26" s="40">
        <f t="shared" si="3"/>
        <v>4.9151641377215425</v>
      </c>
      <c r="Z26" s="40">
        <f t="shared" si="4"/>
        <v>2.3363995210865713</v>
      </c>
      <c r="AA26" s="40">
        <f t="shared" si="5"/>
        <v>47.534516765285993</v>
      </c>
      <c r="AB26" s="40">
        <f t="shared" si="6"/>
        <v>8.1499302796408468</v>
      </c>
      <c r="AC26" s="40">
        <f t="shared" si="7"/>
        <v>8.1370041412115999</v>
      </c>
      <c r="AD26" s="40">
        <f t="shared" si="8"/>
        <v>72.759714512291822</v>
      </c>
      <c r="AE26" s="40">
        <f t="shared" si="9"/>
        <v>64.888977002379065</v>
      </c>
      <c r="AF26" s="40">
        <f t="shared" si="10"/>
        <v>14.079796284058355</v>
      </c>
      <c r="AG26" s="40">
        <f t="shared" si="11"/>
        <v>9.1484744733002525</v>
      </c>
      <c r="AH26" s="40">
        <f t="shared" si="12"/>
        <v>-1.0114703320886538</v>
      </c>
      <c r="AI26" s="40">
        <f t="shared" si="13"/>
        <v>1.5860428231562251</v>
      </c>
      <c r="AJ26" s="40">
        <f t="shared" si="14"/>
        <v>9.332803812549642</v>
      </c>
      <c r="AK26" s="40">
        <f t="shared" si="15"/>
        <v>7.5456711675933281</v>
      </c>
      <c r="AL26" s="40">
        <f>(G26+Q26)/(F26+G26)*1000</f>
        <v>6.9389373513084847</v>
      </c>
      <c r="AM26" s="41">
        <f t="shared" si="16"/>
        <v>6.5147737683409783</v>
      </c>
      <c r="AN26" s="41">
        <f t="shared" si="17"/>
        <v>5.8765456833968601</v>
      </c>
      <c r="AO26" s="40">
        <f t="shared" si="18"/>
        <v>0.63822808494411876</v>
      </c>
      <c r="AP26" s="40">
        <f t="shared" si="19"/>
        <v>-0.37324224714453524</v>
      </c>
    </row>
    <row r="27" spans="1:42" s="37" customFormat="1" x14ac:dyDescent="0.2">
      <c r="A27" s="44" t="s">
        <v>72</v>
      </c>
      <c r="B27" s="39">
        <v>1876625</v>
      </c>
      <c r="C27" s="39">
        <v>961843</v>
      </c>
      <c r="D27" s="39">
        <v>9558</v>
      </c>
      <c r="E27" s="39">
        <v>3072</v>
      </c>
      <c r="F27" s="39">
        <v>18198</v>
      </c>
      <c r="G27" s="39">
        <v>65</v>
      </c>
      <c r="H27" s="39">
        <f>SUM(F27:G27)</f>
        <v>18263</v>
      </c>
      <c r="I27" s="39">
        <v>16094</v>
      </c>
      <c r="J27" s="39">
        <v>940</v>
      </c>
      <c r="K27" s="39">
        <v>9313</v>
      </c>
      <c r="L27" s="39">
        <v>7676</v>
      </c>
      <c r="M27" s="39">
        <f t="shared" si="0"/>
        <v>27576</v>
      </c>
      <c r="N27" s="39">
        <v>19257</v>
      </c>
      <c r="O27" s="39">
        <v>105</v>
      </c>
      <c r="P27" s="39">
        <v>73</v>
      </c>
      <c r="Q27" s="47">
        <v>45</v>
      </c>
      <c r="R27" s="39">
        <f t="shared" si="1"/>
        <v>-1059</v>
      </c>
      <c r="S27" s="35">
        <v>5848</v>
      </c>
      <c r="T27" s="43">
        <v>4196</v>
      </c>
      <c r="U27" s="39">
        <v>1652</v>
      </c>
      <c r="V27" s="39">
        <f t="shared" si="2"/>
        <v>593</v>
      </c>
      <c r="W27" s="39">
        <v>1877211</v>
      </c>
      <c r="X27" s="39">
        <v>962279</v>
      </c>
      <c r="Y27" s="40">
        <f t="shared" si="3"/>
        <v>5.0931859055485242</v>
      </c>
      <c r="Z27" s="40">
        <f t="shared" si="4"/>
        <v>1.6369812828881636</v>
      </c>
      <c r="AA27" s="40">
        <f t="shared" si="5"/>
        <v>32.140615191462651</v>
      </c>
      <c r="AB27" s="40">
        <f t="shared" si="6"/>
        <v>9.7318324119096768</v>
      </c>
      <c r="AC27" s="40">
        <f t="shared" si="7"/>
        <v>9.6971957636714841</v>
      </c>
      <c r="AD27" s="40">
        <f t="shared" si="8"/>
        <v>50.993812626622137</v>
      </c>
      <c r="AE27" s="40">
        <f t="shared" si="9"/>
        <v>42.03033455620654</v>
      </c>
      <c r="AF27" s="40">
        <f t="shared" si="10"/>
        <v>14.694464797175781</v>
      </c>
      <c r="AG27" s="40">
        <f t="shared" si="11"/>
        <v>10.261506694198362</v>
      </c>
      <c r="AH27" s="40">
        <f t="shared" si="12"/>
        <v>-0.56431093052687675</v>
      </c>
      <c r="AI27" s="40">
        <f t="shared" si="13"/>
        <v>3.5591085801894544</v>
      </c>
      <c r="AJ27" s="40">
        <f t="shared" si="14"/>
        <v>5.769864820309925</v>
      </c>
      <c r="AK27" s="40">
        <f t="shared" si="15"/>
        <v>4.0114298274535658</v>
      </c>
      <c r="AL27" s="40">
        <f>(G27+Q27)/(F27+G27)*1000</f>
        <v>6.0231068280129225</v>
      </c>
      <c r="AM27" s="41">
        <f t="shared" si="16"/>
        <v>3.1162325984147072</v>
      </c>
      <c r="AN27" s="41">
        <f t="shared" si="17"/>
        <v>2.235928861653234</v>
      </c>
      <c r="AO27" s="40">
        <f t="shared" si="18"/>
        <v>0.88030373676147333</v>
      </c>
      <c r="AP27" s="40">
        <f t="shared" si="19"/>
        <v>0.31599280623459669</v>
      </c>
    </row>
    <row r="28" spans="1:42" s="37" customFormat="1" x14ac:dyDescent="0.2">
      <c r="A28" s="44" t="s">
        <v>73</v>
      </c>
      <c r="B28" s="39">
        <v>1352678</v>
      </c>
      <c r="C28" s="39">
        <v>692265</v>
      </c>
      <c r="D28" s="39">
        <v>7014</v>
      </c>
      <c r="E28" s="39">
        <v>2352</v>
      </c>
      <c r="F28" s="39">
        <v>15142</v>
      </c>
      <c r="G28" s="39">
        <v>63</v>
      </c>
      <c r="H28" s="39">
        <f>SUM(F28:G28)</f>
        <v>15205</v>
      </c>
      <c r="I28" s="39">
        <v>13049</v>
      </c>
      <c r="J28" s="39">
        <v>902</v>
      </c>
      <c r="K28" s="39">
        <v>7058</v>
      </c>
      <c r="L28" s="39">
        <v>5730</v>
      </c>
      <c r="M28" s="39">
        <f t="shared" si="0"/>
        <v>22263</v>
      </c>
      <c r="N28" s="39">
        <v>13372</v>
      </c>
      <c r="O28" s="39">
        <v>121</v>
      </c>
      <c r="P28" s="39">
        <v>75</v>
      </c>
      <c r="Q28" s="47">
        <v>49</v>
      </c>
      <c r="R28" s="39">
        <f t="shared" si="1"/>
        <v>1770</v>
      </c>
      <c r="S28" s="35">
        <v>3341</v>
      </c>
      <c r="T28" s="43">
        <v>3557</v>
      </c>
      <c r="U28" s="39">
        <v>-216</v>
      </c>
      <c r="V28" s="39">
        <f t="shared" si="2"/>
        <v>1554</v>
      </c>
      <c r="W28" s="39">
        <v>1353349</v>
      </c>
      <c r="X28" s="39">
        <v>692775</v>
      </c>
      <c r="Y28" s="40">
        <f t="shared" si="3"/>
        <v>5.1852695172095649</v>
      </c>
      <c r="Z28" s="40">
        <f t="shared" si="4"/>
        <v>1.738773011758896</v>
      </c>
      <c r="AA28" s="40">
        <f t="shared" si="5"/>
        <v>33.532934131736525</v>
      </c>
      <c r="AB28" s="40">
        <f t="shared" si="6"/>
        <v>11.24066481453827</v>
      </c>
      <c r="AC28" s="40">
        <f t="shared" si="7"/>
        <v>11.194090537437585</v>
      </c>
      <c r="AD28" s="40">
        <f t="shared" si="8"/>
        <v>46.418941137783627</v>
      </c>
      <c r="AE28" s="40">
        <f t="shared" si="9"/>
        <v>37.6849720486682</v>
      </c>
      <c r="AF28" s="40">
        <f t="shared" si="10"/>
        <v>16.458462398294344</v>
      </c>
      <c r="AG28" s="40">
        <f t="shared" si="11"/>
        <v>9.8855751331802537</v>
      </c>
      <c r="AH28" s="40">
        <f t="shared" si="12"/>
        <v>1.3085154042573326</v>
      </c>
      <c r="AI28" s="40">
        <f t="shared" si="13"/>
        <v>4.143373890167708</v>
      </c>
      <c r="AJ28" s="40">
        <f t="shared" si="14"/>
        <v>7.991018359529785</v>
      </c>
      <c r="AK28" s="40">
        <f t="shared" si="15"/>
        <v>4.9531105534275524</v>
      </c>
      <c r="AL28" s="40">
        <f>(G28+Q28)/(F28+G28)*1000</f>
        <v>7.3659980269648146</v>
      </c>
      <c r="AM28" s="41">
        <f t="shared" si="16"/>
        <v>2.469915234815677</v>
      </c>
      <c r="AN28" s="41">
        <f t="shared" si="17"/>
        <v>2.6295984705894528</v>
      </c>
      <c r="AO28" s="40">
        <f t="shared" si="18"/>
        <v>-0.15968323577377616</v>
      </c>
      <c r="AP28" s="40">
        <f t="shared" si="19"/>
        <v>1.1488321684835563</v>
      </c>
    </row>
    <row r="29" spans="1:42" s="37" customFormat="1" x14ac:dyDescent="0.2">
      <c r="A29" s="44" t="s">
        <v>74</v>
      </c>
      <c r="B29" s="39">
        <v>1535029</v>
      </c>
      <c r="C29" s="39">
        <v>783770</v>
      </c>
      <c r="D29" s="39">
        <v>8341</v>
      </c>
      <c r="E29" s="39">
        <v>2268</v>
      </c>
      <c r="F29" s="39">
        <v>20735</v>
      </c>
      <c r="G29" s="39">
        <v>109</v>
      </c>
      <c r="H29" s="39">
        <f>SUM(F29:G29)</f>
        <v>20844</v>
      </c>
      <c r="I29" s="39">
        <v>17009</v>
      </c>
      <c r="J29" s="39">
        <v>1678</v>
      </c>
      <c r="K29" s="39">
        <v>7757</v>
      </c>
      <c r="L29" s="39">
        <v>5639</v>
      </c>
      <c r="M29" s="39">
        <f t="shared" si="0"/>
        <v>28601</v>
      </c>
      <c r="N29" s="39">
        <v>13833</v>
      </c>
      <c r="O29" s="39">
        <v>241</v>
      </c>
      <c r="P29" s="39">
        <v>135</v>
      </c>
      <c r="Q29" s="47">
        <v>84</v>
      </c>
      <c r="R29" s="39">
        <f t="shared" si="1"/>
        <v>6902</v>
      </c>
      <c r="S29" s="35">
        <v>2287</v>
      </c>
      <c r="T29" s="43">
        <v>2387</v>
      </c>
      <c r="U29" s="39">
        <v>-100</v>
      </c>
      <c r="V29" s="39">
        <f t="shared" si="2"/>
        <v>6802</v>
      </c>
      <c r="W29" s="39">
        <v>1538417</v>
      </c>
      <c r="X29" s="39">
        <v>785663</v>
      </c>
      <c r="Y29" s="40">
        <f t="shared" si="3"/>
        <v>5.4337735638870663</v>
      </c>
      <c r="Z29" s="40">
        <f t="shared" si="4"/>
        <v>1.4774965163524598</v>
      </c>
      <c r="AA29" s="40">
        <f t="shared" si="5"/>
        <v>27.190984294449105</v>
      </c>
      <c r="AB29" s="40">
        <f t="shared" si="6"/>
        <v>13.578896555048797</v>
      </c>
      <c r="AC29" s="40">
        <f t="shared" si="7"/>
        <v>13.507888124589178</v>
      </c>
      <c r="AD29" s="40">
        <f t="shared" si="8"/>
        <v>37.214546152369991</v>
      </c>
      <c r="AE29" s="40">
        <f t="shared" si="9"/>
        <v>27.05334868547304</v>
      </c>
      <c r="AF29" s="40">
        <f t="shared" si="10"/>
        <v>18.632221280510009</v>
      </c>
      <c r="AG29" s="40">
        <f t="shared" si="11"/>
        <v>9.0115561334671863</v>
      </c>
      <c r="AH29" s="40">
        <f t="shared" si="12"/>
        <v>4.4963319911219921</v>
      </c>
      <c r="AI29" s="40">
        <f t="shared" si="13"/>
        <v>5.22932258683554</v>
      </c>
      <c r="AJ29" s="40">
        <f t="shared" si="14"/>
        <v>11.622859898721968</v>
      </c>
      <c r="AK29" s="40">
        <f t="shared" si="15"/>
        <v>6.5107306486616832</v>
      </c>
      <c r="AL29" s="40">
        <f>(G29+Q29)/(F29+G29)*1000</f>
        <v>9.2592592592592595</v>
      </c>
      <c r="AM29" s="41">
        <f t="shared" si="16"/>
        <v>1.4898741326711091</v>
      </c>
      <c r="AN29" s="41">
        <f t="shared" si="17"/>
        <v>1.5550194817166321</v>
      </c>
      <c r="AO29" s="40">
        <f t="shared" si="18"/>
        <v>-6.514534904552291E-2</v>
      </c>
      <c r="AP29" s="40">
        <f t="shared" si="19"/>
        <v>4.4311866420764687</v>
      </c>
    </row>
    <row r="30" spans="1:42" s="37" customFormat="1" ht="4.5" customHeight="1" x14ac:dyDescent="0.2">
      <c r="A30" s="44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47"/>
      <c r="R30" s="39"/>
      <c r="S30" s="35"/>
      <c r="T30" s="43"/>
      <c r="U30" s="39"/>
      <c r="V30" s="39"/>
      <c r="W30" s="39"/>
      <c r="X30" s="39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1"/>
      <c r="AN30" s="41"/>
      <c r="AO30" s="40"/>
      <c r="AP30" s="40"/>
    </row>
    <row r="31" spans="1:42" s="37" customFormat="1" x14ac:dyDescent="0.2">
      <c r="A31" s="38" t="s">
        <v>75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47"/>
      <c r="R31" s="39"/>
      <c r="S31" s="35"/>
      <c r="T31" s="43"/>
      <c r="U31" s="39"/>
      <c r="V31" s="39"/>
      <c r="W31" s="39"/>
      <c r="X31" s="39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1"/>
      <c r="AN31" s="41"/>
      <c r="AO31" s="40"/>
      <c r="AP31" s="40"/>
    </row>
    <row r="32" spans="1:42" s="37" customFormat="1" x14ac:dyDescent="0.2">
      <c r="A32" s="38" t="s">
        <v>76</v>
      </c>
      <c r="B32" s="39">
        <v>618901</v>
      </c>
      <c r="C32" s="39">
        <v>325026</v>
      </c>
      <c r="D32" s="39">
        <v>3042</v>
      </c>
      <c r="E32" s="39">
        <v>1446</v>
      </c>
      <c r="F32" s="39">
        <v>5036</v>
      </c>
      <c r="G32" s="39">
        <v>8</v>
      </c>
      <c r="H32" s="39">
        <f t="shared" ref="H32:H39" si="22">SUM(F32:G32)</f>
        <v>5044</v>
      </c>
      <c r="I32" s="39">
        <v>4222</v>
      </c>
      <c r="J32" s="39">
        <v>244</v>
      </c>
      <c r="K32" s="39">
        <v>3670</v>
      </c>
      <c r="L32" s="39">
        <v>3273</v>
      </c>
      <c r="M32" s="39">
        <f t="shared" si="0"/>
        <v>8714</v>
      </c>
      <c r="N32" s="39">
        <v>5662</v>
      </c>
      <c r="O32" s="39">
        <v>47</v>
      </c>
      <c r="P32" s="39">
        <v>38</v>
      </c>
      <c r="Q32" s="47">
        <v>27</v>
      </c>
      <c r="R32" s="39">
        <f t="shared" si="1"/>
        <v>-626</v>
      </c>
      <c r="S32" s="35">
        <v>4032</v>
      </c>
      <c r="T32" s="43">
        <v>3637</v>
      </c>
      <c r="U32" s="39">
        <v>395</v>
      </c>
      <c r="V32" s="39">
        <f t="shared" si="2"/>
        <v>-231</v>
      </c>
      <c r="W32" s="39">
        <v>618673</v>
      </c>
      <c r="X32" s="39">
        <v>324928</v>
      </c>
      <c r="Y32" s="40">
        <f t="shared" si="3"/>
        <v>4.9151641377215425</v>
      </c>
      <c r="Z32" s="40">
        <f t="shared" si="4"/>
        <v>2.3363995210865713</v>
      </c>
      <c r="AA32" s="40">
        <f t="shared" si="5"/>
        <v>47.534516765285993</v>
      </c>
      <c r="AB32" s="40">
        <f t="shared" si="6"/>
        <v>8.1499302796408468</v>
      </c>
      <c r="AC32" s="40">
        <f t="shared" si="7"/>
        <v>8.1370041412115999</v>
      </c>
      <c r="AD32" s="40">
        <f t="shared" si="8"/>
        <v>72.759714512291822</v>
      </c>
      <c r="AE32" s="40">
        <f t="shared" si="9"/>
        <v>64.888977002379065</v>
      </c>
      <c r="AF32" s="40">
        <f t="shared" si="10"/>
        <v>14.079796284058355</v>
      </c>
      <c r="AG32" s="40">
        <f t="shared" si="11"/>
        <v>9.1484744733002525</v>
      </c>
      <c r="AH32" s="40">
        <f t="shared" si="12"/>
        <v>-1.0114703320886538</v>
      </c>
      <c r="AI32" s="40">
        <f t="shared" si="13"/>
        <v>1.5860428231562251</v>
      </c>
      <c r="AJ32" s="40">
        <f t="shared" si="14"/>
        <v>9.332803812549642</v>
      </c>
      <c r="AK32" s="40">
        <f t="shared" si="15"/>
        <v>7.5456711675933281</v>
      </c>
      <c r="AL32" s="40">
        <f t="shared" ref="AL32:AL39" si="23">(G32+Q32)/(F32+G32)*1000</f>
        <v>6.9389373513084847</v>
      </c>
      <c r="AM32" s="41">
        <f t="shared" si="16"/>
        <v>6.5147737683409783</v>
      </c>
      <c r="AN32" s="41">
        <f t="shared" si="17"/>
        <v>5.8765456833968601</v>
      </c>
      <c r="AO32" s="40">
        <f t="shared" si="18"/>
        <v>0.63822808494411876</v>
      </c>
      <c r="AP32" s="40">
        <f t="shared" si="19"/>
        <v>-0.37324224714453524</v>
      </c>
    </row>
    <row r="33" spans="1:42" s="37" customFormat="1" x14ac:dyDescent="0.2">
      <c r="A33" s="38" t="s">
        <v>77</v>
      </c>
      <c r="B33" s="39">
        <v>549123</v>
      </c>
      <c r="C33" s="39">
        <v>280881</v>
      </c>
      <c r="D33" s="39">
        <v>2878</v>
      </c>
      <c r="E33" s="39">
        <v>859</v>
      </c>
      <c r="F33" s="39">
        <v>5358</v>
      </c>
      <c r="G33" s="39">
        <v>26</v>
      </c>
      <c r="H33" s="39">
        <f t="shared" si="22"/>
        <v>5384</v>
      </c>
      <c r="I33" s="39">
        <v>4722</v>
      </c>
      <c r="J33" s="39">
        <v>268</v>
      </c>
      <c r="K33" s="39">
        <v>2776</v>
      </c>
      <c r="L33" s="39">
        <v>2318</v>
      </c>
      <c r="M33" s="39">
        <f t="shared" si="0"/>
        <v>8160</v>
      </c>
      <c r="N33" s="39">
        <v>5418</v>
      </c>
      <c r="O33" s="39">
        <v>33</v>
      </c>
      <c r="P33" s="39">
        <v>25</v>
      </c>
      <c r="Q33" s="47">
        <v>14</v>
      </c>
      <c r="R33" s="39">
        <f t="shared" si="1"/>
        <v>-60</v>
      </c>
      <c r="S33" s="35">
        <v>3237</v>
      </c>
      <c r="T33" s="43">
        <v>2454</v>
      </c>
      <c r="U33" s="39">
        <v>783</v>
      </c>
      <c r="V33" s="39">
        <f t="shared" si="2"/>
        <v>723</v>
      </c>
      <c r="W33" s="39">
        <v>549621</v>
      </c>
      <c r="X33" s="39">
        <v>281211</v>
      </c>
      <c r="Y33" s="40">
        <f t="shared" si="3"/>
        <v>5.2410844200661781</v>
      </c>
      <c r="Z33" s="40">
        <f t="shared" si="4"/>
        <v>1.5643125492831296</v>
      </c>
      <c r="AA33" s="40">
        <f t="shared" si="5"/>
        <v>29.847116052814453</v>
      </c>
      <c r="AB33" s="40">
        <f t="shared" si="6"/>
        <v>9.8047249887547956</v>
      </c>
      <c r="AC33" s="40">
        <f t="shared" si="7"/>
        <v>9.757376762583247</v>
      </c>
      <c r="AD33" s="40">
        <f t="shared" si="8"/>
        <v>51.560178306092119</v>
      </c>
      <c r="AE33" s="40">
        <f t="shared" si="9"/>
        <v>43.053491827637444</v>
      </c>
      <c r="AF33" s="40">
        <f t="shared" si="10"/>
        <v>14.86005867537874</v>
      </c>
      <c r="AG33" s="40">
        <f t="shared" si="11"/>
        <v>9.8666418999022074</v>
      </c>
      <c r="AH33" s="40">
        <f t="shared" si="12"/>
        <v>-0.10926513731896133</v>
      </c>
      <c r="AI33" s="40">
        <f t="shared" si="13"/>
        <v>4.8291233283803869</v>
      </c>
      <c r="AJ33" s="40">
        <f t="shared" si="14"/>
        <v>6.1590145576707727</v>
      </c>
      <c r="AK33" s="40">
        <f t="shared" si="15"/>
        <v>4.6659201194475548</v>
      </c>
      <c r="AL33" s="40">
        <f t="shared" si="23"/>
        <v>7.4294205052005937</v>
      </c>
      <c r="AM33" s="41">
        <f t="shared" si="16"/>
        <v>5.8948541583579637</v>
      </c>
      <c r="AN33" s="41">
        <f t="shared" si="17"/>
        <v>4.4689441163455186</v>
      </c>
      <c r="AO33" s="40">
        <f t="shared" si="18"/>
        <v>1.4259100420124453</v>
      </c>
      <c r="AP33" s="40">
        <f t="shared" si="19"/>
        <v>1.3166449046934841</v>
      </c>
    </row>
    <row r="34" spans="1:42" s="37" customFormat="1" x14ac:dyDescent="0.2">
      <c r="A34" s="38" t="s">
        <v>78</v>
      </c>
      <c r="B34" s="39">
        <v>610184</v>
      </c>
      <c r="C34" s="39">
        <v>310972</v>
      </c>
      <c r="D34" s="39">
        <v>3032</v>
      </c>
      <c r="E34" s="39">
        <v>943</v>
      </c>
      <c r="F34" s="39">
        <v>5900</v>
      </c>
      <c r="G34" s="39">
        <v>15</v>
      </c>
      <c r="H34" s="39">
        <f t="shared" si="22"/>
        <v>5915</v>
      </c>
      <c r="I34" s="39">
        <v>5348</v>
      </c>
      <c r="J34" s="39">
        <v>280</v>
      </c>
      <c r="K34" s="39">
        <v>2756</v>
      </c>
      <c r="L34" s="39">
        <v>2268</v>
      </c>
      <c r="M34" s="39">
        <f t="shared" si="0"/>
        <v>8671</v>
      </c>
      <c r="N34" s="39">
        <v>5828</v>
      </c>
      <c r="O34" s="39">
        <v>34</v>
      </c>
      <c r="P34" s="39">
        <v>23</v>
      </c>
      <c r="Q34" s="47">
        <v>15</v>
      </c>
      <c r="R34" s="39">
        <f t="shared" si="1"/>
        <v>72</v>
      </c>
      <c r="S34" s="35">
        <v>2332</v>
      </c>
      <c r="T34" s="43">
        <v>2190</v>
      </c>
      <c r="U34" s="39">
        <v>142</v>
      </c>
      <c r="V34" s="39">
        <f t="shared" si="2"/>
        <v>214</v>
      </c>
      <c r="W34" s="39">
        <v>610349</v>
      </c>
      <c r="X34" s="39">
        <v>311096</v>
      </c>
      <c r="Y34" s="40">
        <f t="shared" si="3"/>
        <v>4.9689929595007403</v>
      </c>
      <c r="Z34" s="40">
        <f t="shared" si="4"/>
        <v>1.5454354752009229</v>
      </c>
      <c r="AA34" s="40">
        <f t="shared" si="5"/>
        <v>31.101583113456467</v>
      </c>
      <c r="AB34" s="40">
        <f t="shared" si="6"/>
        <v>9.6937972808202115</v>
      </c>
      <c r="AC34" s="40">
        <f t="shared" si="7"/>
        <v>9.6692145320100167</v>
      </c>
      <c r="AD34" s="40">
        <f t="shared" si="8"/>
        <v>46.593406593406591</v>
      </c>
      <c r="AE34" s="40">
        <f t="shared" si="9"/>
        <v>38.34319526627219</v>
      </c>
      <c r="AF34" s="40">
        <f t="shared" si="10"/>
        <v>14.210467662213365</v>
      </c>
      <c r="AG34" s="40">
        <f t="shared" si="11"/>
        <v>9.5512173377210807</v>
      </c>
      <c r="AH34" s="40">
        <f t="shared" si="12"/>
        <v>0.11799719428893581</v>
      </c>
      <c r="AI34" s="40">
        <f t="shared" si="13"/>
        <v>2.5359256128486898</v>
      </c>
      <c r="AJ34" s="40">
        <f t="shared" si="14"/>
        <v>5.7627118644067803</v>
      </c>
      <c r="AK34" s="40">
        <f t="shared" si="15"/>
        <v>3.898305084745763</v>
      </c>
      <c r="AL34" s="40">
        <f t="shared" si="23"/>
        <v>5.0718512256973796</v>
      </c>
      <c r="AM34" s="41">
        <f t="shared" si="16"/>
        <v>3.8217980150249762</v>
      </c>
      <c r="AN34" s="41">
        <f t="shared" si="17"/>
        <v>3.5890813262884635</v>
      </c>
      <c r="AO34" s="40">
        <f t="shared" si="18"/>
        <v>0.23271668873651227</v>
      </c>
      <c r="AP34" s="40">
        <f t="shared" si="19"/>
        <v>0.35071388302544809</v>
      </c>
    </row>
    <row r="35" spans="1:42" s="37" customFormat="1" x14ac:dyDescent="0.2">
      <c r="A35" s="38" t="s">
        <v>79</v>
      </c>
      <c r="B35" s="39">
        <v>717318</v>
      </c>
      <c r="C35" s="39">
        <v>369990</v>
      </c>
      <c r="D35" s="39">
        <v>3648</v>
      </c>
      <c r="E35" s="39">
        <v>1270</v>
      </c>
      <c r="F35" s="39">
        <v>6940</v>
      </c>
      <c r="G35" s="39">
        <v>24</v>
      </c>
      <c r="H35" s="39">
        <f t="shared" si="22"/>
        <v>6964</v>
      </c>
      <c r="I35" s="39">
        <v>6024</v>
      </c>
      <c r="J35" s="39">
        <v>392</v>
      </c>
      <c r="K35" s="39">
        <v>3781</v>
      </c>
      <c r="L35" s="39">
        <v>3090</v>
      </c>
      <c r="M35" s="39">
        <f t="shared" si="0"/>
        <v>10745</v>
      </c>
      <c r="N35" s="39">
        <v>8011</v>
      </c>
      <c r="O35" s="39">
        <v>38</v>
      </c>
      <c r="P35" s="39">
        <v>25</v>
      </c>
      <c r="Q35" s="47">
        <v>16</v>
      </c>
      <c r="R35" s="39">
        <f t="shared" si="1"/>
        <v>-1071</v>
      </c>
      <c r="S35" s="35">
        <v>3245</v>
      </c>
      <c r="T35" s="43">
        <v>2518</v>
      </c>
      <c r="U35" s="39">
        <v>727</v>
      </c>
      <c r="V35" s="39">
        <f t="shared" si="2"/>
        <v>-344</v>
      </c>
      <c r="W35" s="39">
        <v>717241</v>
      </c>
      <c r="X35" s="39">
        <v>369972</v>
      </c>
      <c r="Y35" s="40">
        <f t="shared" si="3"/>
        <v>5.0856105660251103</v>
      </c>
      <c r="Z35" s="40">
        <f t="shared" si="4"/>
        <v>1.7704839415712417</v>
      </c>
      <c r="AA35" s="40">
        <f t="shared" si="5"/>
        <v>34.813596491228068</v>
      </c>
      <c r="AB35" s="40">
        <f t="shared" si="6"/>
        <v>9.7083859599229338</v>
      </c>
      <c r="AC35" s="40">
        <f t="shared" si="7"/>
        <v>9.6749279956727694</v>
      </c>
      <c r="AD35" s="40">
        <f t="shared" si="8"/>
        <v>54.293509477311886</v>
      </c>
      <c r="AE35" s="40">
        <f t="shared" si="9"/>
        <v>44.371051120045948</v>
      </c>
      <c r="AF35" s="40">
        <f t="shared" si="10"/>
        <v>14.97940941116771</v>
      </c>
      <c r="AG35" s="40">
        <f t="shared" si="11"/>
        <v>11.167989650336391</v>
      </c>
      <c r="AH35" s="40">
        <f t="shared" si="12"/>
        <v>-1.4930616546636222</v>
      </c>
      <c r="AI35" s="40">
        <f t="shared" si="13"/>
        <v>3.4462952326249283</v>
      </c>
      <c r="AJ35" s="40">
        <f t="shared" si="14"/>
        <v>5.4755043227665707</v>
      </c>
      <c r="AK35" s="40">
        <f t="shared" si="15"/>
        <v>3.6023054755043225</v>
      </c>
      <c r="AL35" s="40">
        <f t="shared" si="23"/>
        <v>5.7438253877082142</v>
      </c>
      <c r="AM35" s="41">
        <f t="shared" si="16"/>
        <v>4.5237955829910863</v>
      </c>
      <c r="AN35" s="41">
        <f t="shared" si="17"/>
        <v>3.510298082579832</v>
      </c>
      <c r="AO35" s="40">
        <f t="shared" si="18"/>
        <v>1.0134975004112543</v>
      </c>
      <c r="AP35" s="40">
        <f t="shared" si="19"/>
        <v>-0.47956415425236787</v>
      </c>
    </row>
    <row r="36" spans="1:42" s="37" customFormat="1" x14ac:dyDescent="0.2">
      <c r="A36" s="38" t="s">
        <v>80</v>
      </c>
      <c r="B36" s="39">
        <v>688762</v>
      </c>
      <c r="C36" s="39">
        <v>349518</v>
      </c>
      <c r="D36" s="39">
        <v>3778</v>
      </c>
      <c r="E36" s="39">
        <v>965</v>
      </c>
      <c r="F36" s="39">
        <v>8176</v>
      </c>
      <c r="G36" s="39">
        <v>34</v>
      </c>
      <c r="H36" s="39">
        <f t="shared" si="22"/>
        <v>8210</v>
      </c>
      <c r="I36" s="39">
        <v>7520</v>
      </c>
      <c r="J36" s="39">
        <v>373</v>
      </c>
      <c r="K36" s="39">
        <v>2951</v>
      </c>
      <c r="L36" s="39">
        <v>2190</v>
      </c>
      <c r="M36" s="39">
        <f t="shared" si="0"/>
        <v>11161</v>
      </c>
      <c r="N36" s="39">
        <v>6139</v>
      </c>
      <c r="O36" s="39">
        <v>63</v>
      </c>
      <c r="P36" s="39">
        <v>39</v>
      </c>
      <c r="Q36" s="47">
        <v>29</v>
      </c>
      <c r="R36" s="39">
        <f t="shared" si="1"/>
        <v>2037</v>
      </c>
      <c r="S36" s="35">
        <v>1723</v>
      </c>
      <c r="T36" s="43">
        <v>2027</v>
      </c>
      <c r="U36" s="39">
        <v>-304</v>
      </c>
      <c r="V36" s="39">
        <f t="shared" si="2"/>
        <v>1733</v>
      </c>
      <c r="W36" s="39">
        <v>689504</v>
      </c>
      <c r="X36" s="39">
        <v>350041</v>
      </c>
      <c r="Y36" s="40">
        <f t="shared" si="3"/>
        <v>5.4852038875547722</v>
      </c>
      <c r="Z36" s="40">
        <f t="shared" si="4"/>
        <v>1.4010645186581141</v>
      </c>
      <c r="AA36" s="40">
        <f t="shared" si="5"/>
        <v>25.542615140285868</v>
      </c>
      <c r="AB36" s="40">
        <f t="shared" si="6"/>
        <v>11.919937511070588</v>
      </c>
      <c r="AC36" s="40">
        <f t="shared" si="7"/>
        <v>11.870573579843256</v>
      </c>
      <c r="AD36" s="40">
        <f t="shared" si="8"/>
        <v>35.94397076735688</v>
      </c>
      <c r="AE36" s="40">
        <f t="shared" si="9"/>
        <v>26.674786845310592</v>
      </c>
      <c r="AF36" s="40">
        <f t="shared" si="10"/>
        <v>16.204436365537006</v>
      </c>
      <c r="AG36" s="40">
        <f t="shared" si="11"/>
        <v>8.9130933471939517</v>
      </c>
      <c r="AH36" s="40">
        <f t="shared" si="12"/>
        <v>2.9574802326493042</v>
      </c>
      <c r="AI36" s="40">
        <f t="shared" si="13"/>
        <v>4.1412911084043849</v>
      </c>
      <c r="AJ36" s="40">
        <f t="shared" si="14"/>
        <v>7.705479452054794</v>
      </c>
      <c r="AK36" s="40">
        <f t="shared" si="15"/>
        <v>4.7700587084148722</v>
      </c>
      <c r="AL36" s="40">
        <f t="shared" si="23"/>
        <v>7.6735688185140072</v>
      </c>
      <c r="AM36" s="41">
        <f t="shared" si="16"/>
        <v>2.5015898089615862</v>
      </c>
      <c r="AN36" s="41">
        <f t="shared" si="17"/>
        <v>2.9429614293471476</v>
      </c>
      <c r="AO36" s="40">
        <f t="shared" si="18"/>
        <v>-0.44137162038556138</v>
      </c>
      <c r="AP36" s="40">
        <f t="shared" si="19"/>
        <v>2.5161086122637428</v>
      </c>
    </row>
    <row r="37" spans="1:42" s="37" customFormat="1" x14ac:dyDescent="0.2">
      <c r="A37" s="38" t="s">
        <v>81</v>
      </c>
      <c r="B37" s="39">
        <v>663916</v>
      </c>
      <c r="C37" s="39">
        <v>342747</v>
      </c>
      <c r="D37" s="39">
        <v>3236</v>
      </c>
      <c r="E37" s="39">
        <v>1387</v>
      </c>
      <c r="F37" s="39">
        <v>6966</v>
      </c>
      <c r="G37" s="39">
        <v>29</v>
      </c>
      <c r="H37" s="39">
        <f t="shared" si="22"/>
        <v>6995</v>
      </c>
      <c r="I37" s="39">
        <v>5529</v>
      </c>
      <c r="J37" s="39">
        <v>529</v>
      </c>
      <c r="K37" s="39">
        <v>4107</v>
      </c>
      <c r="L37" s="39">
        <v>3540</v>
      </c>
      <c r="M37" s="39">
        <f t="shared" si="0"/>
        <v>11102</v>
      </c>
      <c r="N37" s="39">
        <v>7233</v>
      </c>
      <c r="O37" s="39">
        <v>58</v>
      </c>
      <c r="P37" s="39">
        <v>36</v>
      </c>
      <c r="Q37" s="47">
        <v>20</v>
      </c>
      <c r="R37" s="39">
        <f t="shared" si="1"/>
        <v>-267</v>
      </c>
      <c r="S37" s="35">
        <v>2346</v>
      </c>
      <c r="T37" s="43">
        <v>2258</v>
      </c>
      <c r="U37" s="39">
        <v>88</v>
      </c>
      <c r="V37" s="39">
        <f t="shared" si="2"/>
        <v>-179</v>
      </c>
      <c r="W37" s="39">
        <v>663845</v>
      </c>
      <c r="X37" s="39">
        <v>342734</v>
      </c>
      <c r="Y37" s="40">
        <f t="shared" si="3"/>
        <v>4.8741105802541282</v>
      </c>
      <c r="Z37" s="40">
        <f t="shared" si="4"/>
        <v>2.0891197079148567</v>
      </c>
      <c r="AA37" s="40">
        <f t="shared" si="5"/>
        <v>42.861557478368354</v>
      </c>
      <c r="AB37" s="40">
        <f t="shared" si="6"/>
        <v>10.535971418070961</v>
      </c>
      <c r="AC37" s="40">
        <f t="shared" si="7"/>
        <v>10.492291193464233</v>
      </c>
      <c r="AD37" s="40">
        <f t="shared" si="8"/>
        <v>58.71336669049321</v>
      </c>
      <c r="AE37" s="40">
        <f t="shared" si="9"/>
        <v>50.60757684060043</v>
      </c>
      <c r="AF37" s="40">
        <f t="shared" si="10"/>
        <v>16.721994951168522</v>
      </c>
      <c r="AG37" s="40">
        <f t="shared" si="11"/>
        <v>10.894450502774447</v>
      </c>
      <c r="AH37" s="40">
        <f t="shared" si="12"/>
        <v>-0.40215930931021399</v>
      </c>
      <c r="AI37" s="40">
        <f t="shared" si="13"/>
        <v>4.1458184417441029</v>
      </c>
      <c r="AJ37" s="40">
        <f t="shared" si="14"/>
        <v>8.3261556129773187</v>
      </c>
      <c r="AK37" s="40">
        <f t="shared" si="15"/>
        <v>5.1679586563307494</v>
      </c>
      <c r="AL37" s="40">
        <f t="shared" si="23"/>
        <v>7.0050035739814156</v>
      </c>
      <c r="AM37" s="41">
        <f t="shared" si="16"/>
        <v>3.5335795492200819</v>
      </c>
      <c r="AN37" s="41">
        <f t="shared" si="17"/>
        <v>3.4010326607582888</v>
      </c>
      <c r="AO37" s="40">
        <f t="shared" si="18"/>
        <v>0.13254688846179336</v>
      </c>
      <c r="AP37" s="40">
        <f t="shared" si="19"/>
        <v>-0.26961242084842058</v>
      </c>
    </row>
    <row r="38" spans="1:42" s="37" customFormat="1" x14ac:dyDescent="0.2">
      <c r="A38" s="38" t="s">
        <v>82</v>
      </c>
      <c r="B38" s="39">
        <v>775316</v>
      </c>
      <c r="C38" s="39">
        <v>393774</v>
      </c>
      <c r="D38" s="39">
        <v>4167</v>
      </c>
      <c r="E38" s="39">
        <v>842</v>
      </c>
      <c r="F38" s="39">
        <v>10938</v>
      </c>
      <c r="G38" s="39">
        <v>62</v>
      </c>
      <c r="H38" s="39">
        <f t="shared" si="22"/>
        <v>11000</v>
      </c>
      <c r="I38" s="39">
        <v>9360</v>
      </c>
      <c r="J38" s="39">
        <v>814</v>
      </c>
      <c r="K38" s="39">
        <v>3212</v>
      </c>
      <c r="L38" s="39">
        <v>2030</v>
      </c>
      <c r="M38" s="39">
        <f t="shared" si="0"/>
        <v>14212</v>
      </c>
      <c r="N38" s="39">
        <v>6535</v>
      </c>
      <c r="O38" s="39">
        <v>118</v>
      </c>
      <c r="P38" s="39">
        <v>69</v>
      </c>
      <c r="Q38" s="47">
        <v>47</v>
      </c>
      <c r="R38" s="39">
        <f t="shared" si="1"/>
        <v>4403</v>
      </c>
      <c r="S38" s="35">
        <v>2041</v>
      </c>
      <c r="T38" s="43">
        <v>2264</v>
      </c>
      <c r="U38" s="39">
        <v>-223</v>
      </c>
      <c r="V38" s="39">
        <f t="shared" si="2"/>
        <v>4180</v>
      </c>
      <c r="W38" s="39">
        <v>777301</v>
      </c>
      <c r="X38" s="39">
        <v>394763</v>
      </c>
      <c r="Y38" s="40">
        <f t="shared" si="3"/>
        <v>5.3745827507751676</v>
      </c>
      <c r="Z38" s="40">
        <f t="shared" si="4"/>
        <v>1.08600880157252</v>
      </c>
      <c r="AA38" s="40">
        <f t="shared" si="5"/>
        <v>20.206383489320853</v>
      </c>
      <c r="AB38" s="40">
        <f t="shared" si="6"/>
        <v>14.187763440971166</v>
      </c>
      <c r="AC38" s="40">
        <f t="shared" si="7"/>
        <v>14.107796047031146</v>
      </c>
      <c r="AD38" s="40">
        <f t="shared" si="8"/>
        <v>29.2</v>
      </c>
      <c r="AE38" s="40">
        <f t="shared" si="9"/>
        <v>18.454545454545453</v>
      </c>
      <c r="AF38" s="40">
        <f t="shared" si="10"/>
        <v>18.330590365734746</v>
      </c>
      <c r="AG38" s="40">
        <f t="shared" si="11"/>
        <v>8.4288212806133238</v>
      </c>
      <c r="AH38" s="40">
        <f t="shared" si="12"/>
        <v>5.6789747664178218</v>
      </c>
      <c r="AI38" s="40">
        <f t="shared" si="13"/>
        <v>5.6363636363636367</v>
      </c>
      <c r="AJ38" s="40">
        <f t="shared" si="14"/>
        <v>10.788078259279576</v>
      </c>
      <c r="AK38" s="40">
        <f t="shared" si="15"/>
        <v>6.3082830499177183</v>
      </c>
      <c r="AL38" s="40">
        <f t="shared" si="23"/>
        <v>9.9090909090909083</v>
      </c>
      <c r="AM38" s="41">
        <f t="shared" si="16"/>
        <v>2.6324750166383772</v>
      </c>
      <c r="AN38" s="41">
        <f t="shared" si="17"/>
        <v>2.920099675487156</v>
      </c>
      <c r="AO38" s="40">
        <f t="shared" si="18"/>
        <v>-0.28762465884877908</v>
      </c>
      <c r="AP38" s="40">
        <f t="shared" si="19"/>
        <v>5.3913501075690426</v>
      </c>
    </row>
    <row r="39" spans="1:42" s="37" customFormat="1" x14ac:dyDescent="0.2">
      <c r="A39" s="38" t="s">
        <v>83</v>
      </c>
      <c r="B39" s="39">
        <v>759713</v>
      </c>
      <c r="C39" s="39">
        <v>389996</v>
      </c>
      <c r="D39" s="39">
        <v>4174</v>
      </c>
      <c r="E39" s="39">
        <v>1426</v>
      </c>
      <c r="F39" s="39">
        <v>9797</v>
      </c>
      <c r="G39" s="39">
        <v>47</v>
      </c>
      <c r="H39" s="39">
        <f t="shared" si="22"/>
        <v>9844</v>
      </c>
      <c r="I39" s="39">
        <v>7649</v>
      </c>
      <c r="J39" s="39">
        <v>864</v>
      </c>
      <c r="K39" s="39">
        <v>4545</v>
      </c>
      <c r="L39" s="39">
        <v>3609</v>
      </c>
      <c r="M39" s="39">
        <f t="shared" si="0"/>
        <v>14389</v>
      </c>
      <c r="N39" s="39">
        <v>7298</v>
      </c>
      <c r="O39" s="39">
        <v>123</v>
      </c>
      <c r="P39" s="39">
        <v>66</v>
      </c>
      <c r="Q39" s="47">
        <v>37</v>
      </c>
      <c r="R39" s="39">
        <f t="shared" si="1"/>
        <v>2499</v>
      </c>
      <c r="S39" s="35">
        <v>2467</v>
      </c>
      <c r="T39" s="43">
        <v>2344</v>
      </c>
      <c r="U39" s="39">
        <v>123</v>
      </c>
      <c r="V39" s="39">
        <f t="shared" si="2"/>
        <v>2622</v>
      </c>
      <c r="W39" s="39">
        <v>761116</v>
      </c>
      <c r="X39" s="39">
        <v>390900</v>
      </c>
      <c r="Y39" s="40">
        <f t="shared" si="3"/>
        <v>5.4941800390410593</v>
      </c>
      <c r="Z39" s="40">
        <f t="shared" si="4"/>
        <v>1.8770246132421058</v>
      </c>
      <c r="AA39" s="40">
        <f t="shared" si="5"/>
        <v>34.163871586008625</v>
      </c>
      <c r="AB39" s="40">
        <f t="shared" si="6"/>
        <v>12.957524749477763</v>
      </c>
      <c r="AC39" s="40">
        <f t="shared" si="7"/>
        <v>12.895659281860386</v>
      </c>
      <c r="AD39" s="40">
        <f t="shared" si="8"/>
        <v>46.170255993498579</v>
      </c>
      <c r="AE39" s="40">
        <f t="shared" si="9"/>
        <v>36.661926046322634</v>
      </c>
      <c r="AF39" s="40">
        <f t="shared" si="10"/>
        <v>18.940047096732581</v>
      </c>
      <c r="AG39" s="40">
        <f t="shared" si="11"/>
        <v>9.6062592057790255</v>
      </c>
      <c r="AH39" s="40">
        <f t="shared" si="12"/>
        <v>3.2894000760813622</v>
      </c>
      <c r="AI39" s="40">
        <f t="shared" si="13"/>
        <v>4.7744819179195446</v>
      </c>
      <c r="AJ39" s="40">
        <f t="shared" si="14"/>
        <v>12.55486373379606</v>
      </c>
      <c r="AK39" s="40">
        <f t="shared" si="15"/>
        <v>6.7367561498417885</v>
      </c>
      <c r="AL39" s="40">
        <f t="shared" si="23"/>
        <v>8.5331166192604631</v>
      </c>
      <c r="AM39" s="41">
        <f t="shared" si="16"/>
        <v>3.2472789066397443</v>
      </c>
      <c r="AN39" s="41">
        <f t="shared" si="17"/>
        <v>3.0853756615985248</v>
      </c>
      <c r="AO39" s="40">
        <f t="shared" si="18"/>
        <v>0.16190324504121953</v>
      </c>
      <c r="AP39" s="40">
        <f t="shared" si="19"/>
        <v>3.4513033211225816</v>
      </c>
    </row>
    <row r="40" spans="1:42" s="37" customFormat="1" ht="4.5" customHeight="1" x14ac:dyDescent="0.2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47"/>
      <c r="R40" s="39"/>
      <c r="S40" s="35"/>
      <c r="T40" s="43"/>
      <c r="U40" s="39"/>
      <c r="V40" s="39"/>
      <c r="W40" s="39"/>
      <c r="X40" s="39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1"/>
      <c r="AN40" s="41"/>
      <c r="AO40" s="40"/>
      <c r="AP40" s="40"/>
    </row>
    <row r="41" spans="1:42" s="37" customFormat="1" x14ac:dyDescent="0.2">
      <c r="A41" s="38" t="s">
        <v>84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47"/>
      <c r="R41" s="39"/>
      <c r="S41" s="35"/>
      <c r="T41" s="43"/>
      <c r="U41" s="39"/>
      <c r="V41" s="39"/>
      <c r="W41" s="39"/>
      <c r="X41" s="39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1"/>
      <c r="AN41" s="41"/>
      <c r="AO41" s="40"/>
      <c r="AP41" s="40"/>
    </row>
    <row r="42" spans="1:42" s="37" customFormat="1" x14ac:dyDescent="0.2">
      <c r="A42" s="38" t="s">
        <v>85</v>
      </c>
      <c r="B42" s="39">
        <v>47493</v>
      </c>
      <c r="C42" s="39">
        <v>25760</v>
      </c>
      <c r="D42" s="39">
        <v>296</v>
      </c>
      <c r="E42" s="39">
        <v>72</v>
      </c>
      <c r="F42" s="39">
        <v>364</v>
      </c>
      <c r="G42" s="39">
        <v>0</v>
      </c>
      <c r="H42" s="39">
        <f t="shared" ref="H42:H105" si="24">SUM(F42:G42)</f>
        <v>364</v>
      </c>
      <c r="I42" s="39">
        <v>312</v>
      </c>
      <c r="J42" s="39">
        <v>16</v>
      </c>
      <c r="K42" s="39">
        <v>262</v>
      </c>
      <c r="L42" s="39">
        <v>225</v>
      </c>
      <c r="M42" s="39">
        <f t="shared" si="0"/>
        <v>626</v>
      </c>
      <c r="N42" s="39">
        <v>691</v>
      </c>
      <c r="O42" s="39">
        <v>0</v>
      </c>
      <c r="P42" s="39">
        <v>0</v>
      </c>
      <c r="Q42" s="47">
        <v>0</v>
      </c>
      <c r="R42" s="39">
        <f t="shared" si="1"/>
        <v>-327</v>
      </c>
      <c r="S42" s="35">
        <v>1367</v>
      </c>
      <c r="T42" s="43">
        <v>1536</v>
      </c>
      <c r="U42" s="39">
        <v>-169</v>
      </c>
      <c r="V42" s="39">
        <f t="shared" si="2"/>
        <v>-496</v>
      </c>
      <c r="W42" s="39">
        <v>47165</v>
      </c>
      <c r="X42" s="39">
        <v>25611</v>
      </c>
      <c r="Y42" s="40">
        <f t="shared" si="3"/>
        <v>6.2324974206725203</v>
      </c>
      <c r="Z42" s="40">
        <f t="shared" si="4"/>
        <v>1.5160128861095319</v>
      </c>
      <c r="AA42" s="40">
        <f t="shared" si="5"/>
        <v>24.324324324324326</v>
      </c>
      <c r="AB42" s="40">
        <f t="shared" si="6"/>
        <v>7.6642873686648558</v>
      </c>
      <c r="AC42" s="40">
        <f t="shared" si="7"/>
        <v>7.6642873686648558</v>
      </c>
      <c r="AD42" s="40">
        <f t="shared" si="8"/>
        <v>71.978021978021971</v>
      </c>
      <c r="AE42" s="40">
        <f t="shared" si="9"/>
        <v>61.813186813186817</v>
      </c>
      <c r="AF42" s="40">
        <f t="shared" si="10"/>
        <v>13.180889815341208</v>
      </c>
      <c r="AG42" s="40">
        <f t="shared" si="11"/>
        <v>14.549512559745645</v>
      </c>
      <c r="AH42" s="40">
        <f t="shared" si="12"/>
        <v>-6.8852251910807913</v>
      </c>
      <c r="AI42" s="40">
        <f t="shared" si="13"/>
        <v>0</v>
      </c>
      <c r="AJ42" s="40">
        <f t="shared" si="14"/>
        <v>0</v>
      </c>
      <c r="AK42" s="40">
        <f t="shared" si="15"/>
        <v>0</v>
      </c>
      <c r="AL42" s="40">
        <f t="shared" ref="AL42:AL105" si="25">(G42+Q42)/(F42+G42)*1000</f>
        <v>0</v>
      </c>
      <c r="AM42" s="41">
        <f t="shared" si="16"/>
        <v>28.783189101551809</v>
      </c>
      <c r="AN42" s="41">
        <f t="shared" si="17"/>
        <v>32.341608237003349</v>
      </c>
      <c r="AO42" s="40">
        <f t="shared" si="18"/>
        <v>-3.5584191354515404</v>
      </c>
      <c r="AP42" s="40">
        <f t="shared" si="19"/>
        <v>-10.443644326532331</v>
      </c>
    </row>
    <row r="43" spans="1:42" s="37" customFormat="1" x14ac:dyDescent="0.2">
      <c r="A43" s="38" t="s">
        <v>86</v>
      </c>
      <c r="B43" s="39">
        <v>112887</v>
      </c>
      <c r="C43" s="39">
        <v>60734</v>
      </c>
      <c r="D43" s="39">
        <v>566</v>
      </c>
      <c r="E43" s="39">
        <v>288</v>
      </c>
      <c r="F43" s="39">
        <v>937</v>
      </c>
      <c r="G43" s="39">
        <v>1</v>
      </c>
      <c r="H43" s="39">
        <f t="shared" si="24"/>
        <v>938</v>
      </c>
      <c r="I43" s="39">
        <v>767</v>
      </c>
      <c r="J43" s="39">
        <v>49</v>
      </c>
      <c r="K43" s="39">
        <v>677</v>
      </c>
      <c r="L43" s="39">
        <v>632</v>
      </c>
      <c r="M43" s="39">
        <f t="shared" si="0"/>
        <v>1615</v>
      </c>
      <c r="N43" s="39">
        <v>1219</v>
      </c>
      <c r="O43" s="39">
        <v>10</v>
      </c>
      <c r="P43" s="39">
        <v>8</v>
      </c>
      <c r="Q43" s="47">
        <v>6</v>
      </c>
      <c r="R43" s="39">
        <f t="shared" si="1"/>
        <v>-282</v>
      </c>
      <c r="S43" s="35">
        <v>2346</v>
      </c>
      <c r="T43" s="43">
        <v>2291</v>
      </c>
      <c r="U43" s="39">
        <v>55</v>
      </c>
      <c r="V43" s="39">
        <f t="shared" si="2"/>
        <v>-227</v>
      </c>
      <c r="W43" s="39">
        <v>112760</v>
      </c>
      <c r="X43" s="39">
        <v>60667</v>
      </c>
      <c r="Y43" s="40">
        <f t="shared" si="3"/>
        <v>5.0138634209430668</v>
      </c>
      <c r="Z43" s="40">
        <f t="shared" si="4"/>
        <v>2.5512237901618433</v>
      </c>
      <c r="AA43" s="40">
        <f t="shared" si="5"/>
        <v>50.883392226148402</v>
      </c>
      <c r="AB43" s="40">
        <f t="shared" si="6"/>
        <v>8.3091941499021136</v>
      </c>
      <c r="AC43" s="40">
        <f t="shared" si="7"/>
        <v>8.3003357339640509</v>
      </c>
      <c r="AD43" s="40">
        <f t="shared" si="8"/>
        <v>72.174840085287855</v>
      </c>
      <c r="AE43" s="40">
        <f t="shared" si="9"/>
        <v>67.377398720682308</v>
      </c>
      <c r="AF43" s="40">
        <f t="shared" si="10"/>
        <v>14.30634173997006</v>
      </c>
      <c r="AG43" s="40">
        <f t="shared" si="11"/>
        <v>10.798409028497524</v>
      </c>
      <c r="AH43" s="40">
        <f t="shared" si="12"/>
        <v>-2.4980732945334712</v>
      </c>
      <c r="AI43" s="40">
        <f t="shared" si="13"/>
        <v>1.0660980810234542</v>
      </c>
      <c r="AJ43" s="40">
        <f t="shared" si="14"/>
        <v>10.672358591248667</v>
      </c>
      <c r="AK43" s="40">
        <f t="shared" si="15"/>
        <v>8.5378868729989339</v>
      </c>
      <c r="AL43" s="40">
        <f t="shared" si="25"/>
        <v>7.4626865671641793</v>
      </c>
      <c r="AM43" s="41">
        <f t="shared" si="16"/>
        <v>20.781843790693348</v>
      </c>
      <c r="AN43" s="41">
        <f t="shared" si="17"/>
        <v>20.29463091409994</v>
      </c>
      <c r="AO43" s="40">
        <f t="shared" si="18"/>
        <v>0.48721287659340756</v>
      </c>
      <c r="AP43" s="40">
        <f t="shared" si="19"/>
        <v>-2.010860417940064</v>
      </c>
    </row>
    <row r="44" spans="1:42" s="37" customFormat="1" x14ac:dyDescent="0.2">
      <c r="A44" s="38" t="s">
        <v>87</v>
      </c>
      <c r="B44" s="39">
        <v>64363</v>
      </c>
      <c r="C44" s="39">
        <v>34508</v>
      </c>
      <c r="D44" s="39">
        <v>281</v>
      </c>
      <c r="E44" s="39">
        <v>156</v>
      </c>
      <c r="F44" s="39">
        <v>470</v>
      </c>
      <c r="G44" s="39">
        <v>1</v>
      </c>
      <c r="H44" s="39">
        <f t="shared" si="24"/>
        <v>471</v>
      </c>
      <c r="I44" s="39">
        <v>395</v>
      </c>
      <c r="J44" s="39">
        <v>19</v>
      </c>
      <c r="K44" s="39">
        <v>356</v>
      </c>
      <c r="L44" s="39">
        <v>321</v>
      </c>
      <c r="M44" s="39">
        <f t="shared" si="0"/>
        <v>827</v>
      </c>
      <c r="N44" s="39">
        <v>757</v>
      </c>
      <c r="O44" s="39">
        <v>3</v>
      </c>
      <c r="P44" s="39">
        <v>2</v>
      </c>
      <c r="Q44" s="47">
        <v>1</v>
      </c>
      <c r="R44" s="39">
        <f t="shared" si="1"/>
        <v>-287</v>
      </c>
      <c r="S44" s="35">
        <v>1603</v>
      </c>
      <c r="T44" s="43">
        <v>1426</v>
      </c>
      <c r="U44" s="39">
        <v>177</v>
      </c>
      <c r="V44" s="39">
        <f t="shared" si="2"/>
        <v>-110</v>
      </c>
      <c r="W44" s="39">
        <v>64253</v>
      </c>
      <c r="X44" s="39">
        <v>34451</v>
      </c>
      <c r="Y44" s="40">
        <f t="shared" si="3"/>
        <v>4.3658623743455092</v>
      </c>
      <c r="Z44" s="40">
        <f t="shared" si="4"/>
        <v>2.4237527772167242</v>
      </c>
      <c r="AA44" s="40">
        <f t="shared" si="5"/>
        <v>55.516014234875442</v>
      </c>
      <c r="AB44" s="40">
        <f t="shared" si="6"/>
        <v>7.3178689619812625</v>
      </c>
      <c r="AC44" s="40">
        <f t="shared" si="7"/>
        <v>7.3023320852042328</v>
      </c>
      <c r="AD44" s="40">
        <f t="shared" si="8"/>
        <v>75.583864118895974</v>
      </c>
      <c r="AE44" s="40">
        <f t="shared" si="9"/>
        <v>68.152866242038215</v>
      </c>
      <c r="AF44" s="40">
        <f t="shared" si="10"/>
        <v>12.848997094604043</v>
      </c>
      <c r="AG44" s="40">
        <f t="shared" si="11"/>
        <v>11.761415720211923</v>
      </c>
      <c r="AH44" s="40">
        <f t="shared" si="12"/>
        <v>-4.4590836350076906</v>
      </c>
      <c r="AI44" s="40">
        <f t="shared" si="13"/>
        <v>2.1231422505307855</v>
      </c>
      <c r="AJ44" s="40">
        <f t="shared" si="14"/>
        <v>6.3829787234042552</v>
      </c>
      <c r="AK44" s="40">
        <f t="shared" si="15"/>
        <v>4.2553191489361701</v>
      </c>
      <c r="AL44" s="40">
        <f t="shared" si="25"/>
        <v>4.2462845010615711</v>
      </c>
      <c r="AM44" s="41">
        <f t="shared" si="16"/>
        <v>24.905613473579539</v>
      </c>
      <c r="AN44" s="41">
        <f t="shared" si="17"/>
        <v>22.155586284045182</v>
      </c>
      <c r="AO44" s="40">
        <f t="shared" si="18"/>
        <v>2.75002718953436</v>
      </c>
      <c r="AP44" s="40">
        <f t="shared" si="19"/>
        <v>-1.709056445473331</v>
      </c>
    </row>
    <row r="45" spans="1:42" s="37" customFormat="1" x14ac:dyDescent="0.2">
      <c r="A45" s="38" t="s">
        <v>88</v>
      </c>
      <c r="B45" s="39">
        <v>97763</v>
      </c>
      <c r="C45" s="39">
        <v>51335</v>
      </c>
      <c r="D45" s="39">
        <v>486</v>
      </c>
      <c r="E45" s="39">
        <v>241</v>
      </c>
      <c r="F45" s="39">
        <v>860</v>
      </c>
      <c r="G45" s="39">
        <v>2</v>
      </c>
      <c r="H45" s="39">
        <f t="shared" si="24"/>
        <v>862</v>
      </c>
      <c r="I45" s="39">
        <v>756</v>
      </c>
      <c r="J45" s="39">
        <v>32</v>
      </c>
      <c r="K45" s="39">
        <v>583</v>
      </c>
      <c r="L45" s="39">
        <v>514</v>
      </c>
      <c r="M45" s="39">
        <f t="shared" si="0"/>
        <v>1445</v>
      </c>
      <c r="N45" s="39">
        <v>685</v>
      </c>
      <c r="O45" s="39">
        <v>8</v>
      </c>
      <c r="P45" s="39">
        <v>5</v>
      </c>
      <c r="Q45" s="47">
        <v>3</v>
      </c>
      <c r="R45" s="39">
        <f t="shared" si="1"/>
        <v>175</v>
      </c>
      <c r="S45" s="35">
        <v>2198</v>
      </c>
      <c r="T45" s="43">
        <v>2061</v>
      </c>
      <c r="U45" s="39">
        <v>137</v>
      </c>
      <c r="V45" s="39">
        <f t="shared" si="2"/>
        <v>312</v>
      </c>
      <c r="W45" s="39">
        <v>97766</v>
      </c>
      <c r="X45" s="39">
        <v>51354</v>
      </c>
      <c r="Y45" s="40">
        <f t="shared" si="3"/>
        <v>4.9712058754334461</v>
      </c>
      <c r="Z45" s="40">
        <f t="shared" si="4"/>
        <v>2.4651453003692603</v>
      </c>
      <c r="AA45" s="40">
        <f t="shared" si="5"/>
        <v>49.588477366255148</v>
      </c>
      <c r="AB45" s="40">
        <f t="shared" si="6"/>
        <v>8.817241696756442</v>
      </c>
      <c r="AC45" s="40">
        <f t="shared" si="7"/>
        <v>8.7967840594089797</v>
      </c>
      <c r="AD45" s="40">
        <f t="shared" si="8"/>
        <v>67.633410672853827</v>
      </c>
      <c r="AE45" s="40">
        <f t="shared" si="9"/>
        <v>59.628770301624137</v>
      </c>
      <c r="AF45" s="40">
        <f t="shared" si="10"/>
        <v>14.780642983541831</v>
      </c>
      <c r="AG45" s="40">
        <f t="shared" si="11"/>
        <v>7.0067407915059894</v>
      </c>
      <c r="AH45" s="40">
        <f t="shared" si="12"/>
        <v>1.7900432679029898</v>
      </c>
      <c r="AI45" s="40">
        <f t="shared" si="13"/>
        <v>2.3201856148491879</v>
      </c>
      <c r="AJ45" s="40">
        <f t="shared" si="14"/>
        <v>9.3023255813953494</v>
      </c>
      <c r="AK45" s="40">
        <f t="shared" si="15"/>
        <v>5.8139534883720927</v>
      </c>
      <c r="AL45" s="40">
        <f t="shared" si="25"/>
        <v>5.8004640371229694</v>
      </c>
      <c r="AM45" s="41">
        <f t="shared" si="16"/>
        <v>22.482943444861551</v>
      </c>
      <c r="AN45" s="41">
        <f t="shared" si="17"/>
        <v>21.081595286560354</v>
      </c>
      <c r="AO45" s="40">
        <f t="shared" si="18"/>
        <v>1.4013481583011977</v>
      </c>
      <c r="AP45" s="40">
        <f t="shared" si="19"/>
        <v>3.1913914262041878</v>
      </c>
    </row>
    <row r="46" spans="1:42" s="37" customFormat="1" x14ac:dyDescent="0.2">
      <c r="A46" s="38" t="s">
        <v>89</v>
      </c>
      <c r="B46" s="39">
        <v>129543</v>
      </c>
      <c r="C46" s="39">
        <v>67096</v>
      </c>
      <c r="D46" s="39">
        <v>534</v>
      </c>
      <c r="E46" s="39">
        <v>409</v>
      </c>
      <c r="F46" s="39">
        <v>837</v>
      </c>
      <c r="G46" s="39">
        <v>1</v>
      </c>
      <c r="H46" s="39">
        <f t="shared" si="24"/>
        <v>838</v>
      </c>
      <c r="I46" s="39">
        <v>646</v>
      </c>
      <c r="J46" s="39">
        <v>58</v>
      </c>
      <c r="K46" s="39">
        <v>889</v>
      </c>
      <c r="L46" s="39">
        <v>805</v>
      </c>
      <c r="M46" s="39">
        <f t="shared" si="0"/>
        <v>1727</v>
      </c>
      <c r="N46" s="39">
        <v>616</v>
      </c>
      <c r="O46" s="39">
        <v>11</v>
      </c>
      <c r="P46" s="39">
        <v>10</v>
      </c>
      <c r="Q46" s="47">
        <v>7</v>
      </c>
      <c r="R46" s="39">
        <f t="shared" si="1"/>
        <v>221</v>
      </c>
      <c r="S46" s="35">
        <v>2002</v>
      </c>
      <c r="T46" s="43">
        <v>2595</v>
      </c>
      <c r="U46" s="39">
        <v>-593</v>
      </c>
      <c r="V46" s="39">
        <f t="shared" si="2"/>
        <v>-372</v>
      </c>
      <c r="W46" s="39">
        <v>129451</v>
      </c>
      <c r="X46" s="39">
        <v>67062</v>
      </c>
      <c r="Y46" s="40">
        <f t="shared" si="3"/>
        <v>4.1221833676848618</v>
      </c>
      <c r="Z46" s="40">
        <f t="shared" si="4"/>
        <v>3.1572528040882175</v>
      </c>
      <c r="AA46" s="40">
        <f t="shared" si="5"/>
        <v>76.591760299625463</v>
      </c>
      <c r="AB46" s="40">
        <f t="shared" si="6"/>
        <v>6.468894498351899</v>
      </c>
      <c r="AC46" s="40">
        <f t="shared" si="7"/>
        <v>6.4611750538431254</v>
      </c>
      <c r="AD46" s="40">
        <f t="shared" si="8"/>
        <v>106.08591885441527</v>
      </c>
      <c r="AE46" s="40">
        <f t="shared" si="9"/>
        <v>96.062052505966591</v>
      </c>
      <c r="AF46" s="40">
        <f t="shared" si="10"/>
        <v>13.331480666651228</v>
      </c>
      <c r="AG46" s="40">
        <f t="shared" si="11"/>
        <v>4.7551778174042596</v>
      </c>
      <c r="AH46" s="40">
        <f t="shared" si="12"/>
        <v>1.7059972364388658</v>
      </c>
      <c r="AI46" s="40">
        <f t="shared" si="13"/>
        <v>1.1933174224343677</v>
      </c>
      <c r="AJ46" s="40">
        <f t="shared" si="14"/>
        <v>13.142174432497013</v>
      </c>
      <c r="AK46" s="40">
        <f t="shared" si="15"/>
        <v>11.947431302270013</v>
      </c>
      <c r="AL46" s="40">
        <f t="shared" si="25"/>
        <v>9.5465393794749414</v>
      </c>
      <c r="AM46" s="41">
        <f t="shared" si="16"/>
        <v>15.454327906563844</v>
      </c>
      <c r="AN46" s="41">
        <f t="shared" si="17"/>
        <v>20.03195850026632</v>
      </c>
      <c r="AO46" s="40">
        <f t="shared" si="18"/>
        <v>-4.5776305937024766</v>
      </c>
      <c r="AP46" s="40">
        <f t="shared" si="19"/>
        <v>-2.8716333572636112</v>
      </c>
    </row>
    <row r="47" spans="1:42" s="37" customFormat="1" x14ac:dyDescent="0.2">
      <c r="A47" s="38" t="s">
        <v>90</v>
      </c>
      <c r="B47" s="39">
        <v>63039</v>
      </c>
      <c r="C47" s="39">
        <v>32213</v>
      </c>
      <c r="D47" s="39">
        <v>346</v>
      </c>
      <c r="E47" s="39">
        <v>102</v>
      </c>
      <c r="F47" s="39">
        <v>603</v>
      </c>
      <c r="G47" s="39">
        <v>2</v>
      </c>
      <c r="H47" s="39">
        <f t="shared" si="24"/>
        <v>605</v>
      </c>
      <c r="I47" s="39">
        <v>507</v>
      </c>
      <c r="J47" s="39">
        <v>26</v>
      </c>
      <c r="K47" s="39">
        <v>373</v>
      </c>
      <c r="L47" s="39">
        <v>309</v>
      </c>
      <c r="M47" s="39">
        <f t="shared" si="0"/>
        <v>978</v>
      </c>
      <c r="N47" s="39">
        <v>635</v>
      </c>
      <c r="O47" s="39">
        <v>5</v>
      </c>
      <c r="P47" s="39">
        <v>4</v>
      </c>
      <c r="Q47" s="47">
        <v>3</v>
      </c>
      <c r="R47" s="39">
        <f t="shared" si="1"/>
        <v>-32</v>
      </c>
      <c r="S47" s="35">
        <v>876</v>
      </c>
      <c r="T47" s="43">
        <v>485</v>
      </c>
      <c r="U47" s="39">
        <v>391</v>
      </c>
      <c r="V47" s="39">
        <f t="shared" si="2"/>
        <v>359</v>
      </c>
      <c r="W47" s="39">
        <v>63288</v>
      </c>
      <c r="X47" s="39">
        <v>32338</v>
      </c>
      <c r="Y47" s="40">
        <f t="shared" si="3"/>
        <v>5.4886657466013107</v>
      </c>
      <c r="Z47" s="40">
        <f t="shared" si="4"/>
        <v>1.6180459715414268</v>
      </c>
      <c r="AA47" s="40">
        <f t="shared" si="5"/>
        <v>29.47976878612717</v>
      </c>
      <c r="AB47" s="40">
        <f t="shared" si="6"/>
        <v>9.59723345865258</v>
      </c>
      <c r="AC47" s="40">
        <f t="shared" si="7"/>
        <v>9.5655070670537281</v>
      </c>
      <c r="AD47" s="40">
        <f t="shared" si="8"/>
        <v>61.652892561983478</v>
      </c>
      <c r="AE47" s="40">
        <f t="shared" si="9"/>
        <v>51.074380165289256</v>
      </c>
      <c r="AF47" s="40">
        <f t="shared" si="10"/>
        <v>15.514205491838386</v>
      </c>
      <c r="AG47" s="40">
        <f t="shared" si="11"/>
        <v>10.073129332635354</v>
      </c>
      <c r="AH47" s="40">
        <f t="shared" si="12"/>
        <v>-0.50762226558162404</v>
      </c>
      <c r="AI47" s="40">
        <f t="shared" si="13"/>
        <v>3.3057851239669422</v>
      </c>
      <c r="AJ47" s="40">
        <f t="shared" si="14"/>
        <v>8.291873963515755</v>
      </c>
      <c r="AK47" s="40">
        <f t="shared" si="15"/>
        <v>6.6334991708126037</v>
      </c>
      <c r="AL47" s="40">
        <f t="shared" si="25"/>
        <v>8.2644628099173563</v>
      </c>
      <c r="AM47" s="41">
        <f t="shared" si="16"/>
        <v>13.896159520296958</v>
      </c>
      <c r="AN47" s="41">
        <f t="shared" si="17"/>
        <v>7.6936499627214898</v>
      </c>
      <c r="AO47" s="40">
        <f t="shared" si="18"/>
        <v>6.2025095575754694</v>
      </c>
      <c r="AP47" s="40">
        <f t="shared" si="19"/>
        <v>5.6948872919938447</v>
      </c>
    </row>
    <row r="48" spans="1:42" s="37" customFormat="1" x14ac:dyDescent="0.2">
      <c r="A48" s="38" t="s">
        <v>91</v>
      </c>
      <c r="B48" s="39">
        <v>53513</v>
      </c>
      <c r="C48" s="39">
        <v>27451</v>
      </c>
      <c r="D48" s="39">
        <v>271</v>
      </c>
      <c r="E48" s="39">
        <v>108</v>
      </c>
      <c r="F48" s="39">
        <v>534</v>
      </c>
      <c r="G48" s="39">
        <v>0</v>
      </c>
      <c r="H48" s="39">
        <f t="shared" si="24"/>
        <v>534</v>
      </c>
      <c r="I48" s="39">
        <v>461</v>
      </c>
      <c r="J48" s="39">
        <v>22</v>
      </c>
      <c r="K48" s="39">
        <v>282</v>
      </c>
      <c r="L48" s="39">
        <v>248</v>
      </c>
      <c r="M48" s="39">
        <f t="shared" si="0"/>
        <v>816</v>
      </c>
      <c r="N48" s="39">
        <v>523</v>
      </c>
      <c r="O48" s="39">
        <v>6</v>
      </c>
      <c r="P48" s="39">
        <v>6</v>
      </c>
      <c r="Q48" s="47">
        <v>4</v>
      </c>
      <c r="R48" s="39">
        <f t="shared" si="1"/>
        <v>11</v>
      </c>
      <c r="S48" s="35">
        <v>703</v>
      </c>
      <c r="T48" s="43">
        <v>489</v>
      </c>
      <c r="U48" s="39">
        <v>214</v>
      </c>
      <c r="V48" s="39">
        <f t="shared" si="2"/>
        <v>225</v>
      </c>
      <c r="W48" s="39">
        <v>53626</v>
      </c>
      <c r="X48" s="39">
        <v>27505</v>
      </c>
      <c r="Y48" s="40">
        <f t="shared" si="3"/>
        <v>5.0641900099041353</v>
      </c>
      <c r="Z48" s="40">
        <f t="shared" si="4"/>
        <v>2.0182011847588437</v>
      </c>
      <c r="AA48" s="40">
        <f t="shared" si="5"/>
        <v>39.852398523985237</v>
      </c>
      <c r="AB48" s="40">
        <f t="shared" si="6"/>
        <v>9.9788836357520587</v>
      </c>
      <c r="AC48" s="40">
        <f t="shared" si="7"/>
        <v>9.9788836357520587</v>
      </c>
      <c r="AD48" s="40">
        <f t="shared" si="8"/>
        <v>52.80898876404494</v>
      </c>
      <c r="AE48" s="40">
        <f t="shared" si="9"/>
        <v>46.441947565543074</v>
      </c>
      <c r="AF48" s="40">
        <f t="shared" si="10"/>
        <v>15.248631173733484</v>
      </c>
      <c r="AG48" s="40">
        <f t="shared" si="11"/>
        <v>9.7733261076747713</v>
      </c>
      <c r="AH48" s="40">
        <f t="shared" si="12"/>
        <v>0.20555752807728964</v>
      </c>
      <c r="AI48" s="40">
        <f t="shared" si="13"/>
        <v>0</v>
      </c>
      <c r="AJ48" s="40">
        <f t="shared" si="14"/>
        <v>11.235955056179774</v>
      </c>
      <c r="AK48" s="40">
        <f t="shared" si="15"/>
        <v>11.235955056179774</v>
      </c>
      <c r="AL48" s="40">
        <f t="shared" si="25"/>
        <v>7.4906367041198498</v>
      </c>
      <c r="AM48" s="41">
        <f t="shared" si="16"/>
        <v>13.136994748939511</v>
      </c>
      <c r="AN48" s="41">
        <f t="shared" si="17"/>
        <v>9.137966475435876</v>
      </c>
      <c r="AO48" s="40">
        <f t="shared" si="18"/>
        <v>3.9990282735036344</v>
      </c>
      <c r="AP48" s="40">
        <f t="shared" si="19"/>
        <v>4.2045858015809241</v>
      </c>
    </row>
    <row r="49" spans="1:42" s="37" customFormat="1" x14ac:dyDescent="0.2">
      <c r="A49" s="38" t="s">
        <v>92</v>
      </c>
      <c r="B49" s="39">
        <v>50300</v>
      </c>
      <c r="C49" s="39">
        <v>25929</v>
      </c>
      <c r="D49" s="39">
        <v>262</v>
      </c>
      <c r="E49" s="39">
        <v>70</v>
      </c>
      <c r="F49" s="39">
        <v>431</v>
      </c>
      <c r="G49" s="39">
        <v>1</v>
      </c>
      <c r="H49" s="39">
        <f t="shared" si="24"/>
        <v>432</v>
      </c>
      <c r="I49" s="39">
        <v>378</v>
      </c>
      <c r="J49" s="39">
        <v>22</v>
      </c>
      <c r="K49" s="39">
        <v>248</v>
      </c>
      <c r="L49" s="39">
        <v>219</v>
      </c>
      <c r="M49" s="39">
        <f t="shared" si="0"/>
        <v>680</v>
      </c>
      <c r="N49" s="39">
        <v>536</v>
      </c>
      <c r="O49" s="39">
        <v>4</v>
      </c>
      <c r="P49" s="39">
        <v>3</v>
      </c>
      <c r="Q49" s="47">
        <v>3</v>
      </c>
      <c r="R49" s="39">
        <f t="shared" si="1"/>
        <v>-105</v>
      </c>
      <c r="S49" s="35">
        <v>832</v>
      </c>
      <c r="T49" s="43">
        <v>649</v>
      </c>
      <c r="U49" s="39">
        <v>183</v>
      </c>
      <c r="V49" s="39">
        <f t="shared" si="2"/>
        <v>78</v>
      </c>
      <c r="W49" s="39">
        <v>50364</v>
      </c>
      <c r="X49" s="39">
        <v>25940</v>
      </c>
      <c r="Y49" s="40">
        <f t="shared" si="3"/>
        <v>5.2087475149105362</v>
      </c>
      <c r="Z49" s="40">
        <f t="shared" si="4"/>
        <v>1.3916500994035785</v>
      </c>
      <c r="AA49" s="40">
        <f t="shared" si="5"/>
        <v>26.717557251908396</v>
      </c>
      <c r="AB49" s="40">
        <f t="shared" si="6"/>
        <v>8.5884691848906556</v>
      </c>
      <c r="AC49" s="40">
        <f t="shared" si="7"/>
        <v>8.5685884691848901</v>
      </c>
      <c r="AD49" s="40">
        <f t="shared" si="8"/>
        <v>57.407407407407405</v>
      </c>
      <c r="AE49" s="40">
        <f t="shared" si="9"/>
        <v>50.694444444444443</v>
      </c>
      <c r="AF49" s="40">
        <f t="shared" si="10"/>
        <v>13.518886679920477</v>
      </c>
      <c r="AG49" s="40">
        <f t="shared" si="11"/>
        <v>10.656063618290258</v>
      </c>
      <c r="AH49" s="40">
        <f t="shared" si="12"/>
        <v>-2.087475149105368</v>
      </c>
      <c r="AI49" s="40">
        <f t="shared" si="13"/>
        <v>2.3148148148148149</v>
      </c>
      <c r="AJ49" s="40">
        <f t="shared" si="14"/>
        <v>9.2807424593967518</v>
      </c>
      <c r="AK49" s="40">
        <f t="shared" si="15"/>
        <v>6.9605568445475638</v>
      </c>
      <c r="AL49" s="40">
        <f t="shared" si="25"/>
        <v>9.2592592592592595</v>
      </c>
      <c r="AM49" s="41">
        <f t="shared" si="16"/>
        <v>16.540755467196821</v>
      </c>
      <c r="AN49" s="41">
        <f t="shared" si="17"/>
        <v>12.902584493041751</v>
      </c>
      <c r="AO49" s="40">
        <f t="shared" si="18"/>
        <v>3.6381709741550696</v>
      </c>
      <c r="AP49" s="40">
        <f t="shared" si="19"/>
        <v>1.5506958250497018</v>
      </c>
    </row>
    <row r="50" spans="1:42" s="37" customFormat="1" x14ac:dyDescent="0.2">
      <c r="A50" s="38" t="s">
        <v>93</v>
      </c>
      <c r="B50" s="39">
        <v>111462</v>
      </c>
      <c r="C50" s="39">
        <v>56656</v>
      </c>
      <c r="D50" s="39">
        <v>641</v>
      </c>
      <c r="E50" s="39">
        <v>192</v>
      </c>
      <c r="F50" s="39">
        <v>1125</v>
      </c>
      <c r="G50" s="39">
        <v>4</v>
      </c>
      <c r="H50" s="39">
        <f t="shared" si="24"/>
        <v>1129</v>
      </c>
      <c r="I50" s="39">
        <v>946</v>
      </c>
      <c r="J50" s="39">
        <v>54</v>
      </c>
      <c r="K50" s="39">
        <v>737</v>
      </c>
      <c r="L50" s="39">
        <v>641</v>
      </c>
      <c r="M50" s="39">
        <f t="shared" si="0"/>
        <v>1866</v>
      </c>
      <c r="N50" s="39">
        <v>1039</v>
      </c>
      <c r="O50" s="39">
        <v>6</v>
      </c>
      <c r="P50" s="39">
        <v>4</v>
      </c>
      <c r="Q50" s="47">
        <v>3</v>
      </c>
      <c r="R50" s="39">
        <f t="shared" si="1"/>
        <v>86</v>
      </c>
      <c r="S50" s="35">
        <v>740</v>
      </c>
      <c r="T50" s="43">
        <v>479</v>
      </c>
      <c r="U50" s="39">
        <v>261</v>
      </c>
      <c r="V50" s="39">
        <f t="shared" si="2"/>
        <v>347</v>
      </c>
      <c r="W50" s="39">
        <v>111657</v>
      </c>
      <c r="X50" s="39">
        <v>56824</v>
      </c>
      <c r="Y50" s="40">
        <f t="shared" si="3"/>
        <v>5.7508388509088295</v>
      </c>
      <c r="Z50" s="40">
        <f t="shared" si="4"/>
        <v>1.7225601550304139</v>
      </c>
      <c r="AA50" s="40">
        <f t="shared" si="5"/>
        <v>29.95319812792512</v>
      </c>
      <c r="AB50" s="40">
        <f t="shared" si="6"/>
        <v>10.129012578277798</v>
      </c>
      <c r="AC50" s="40">
        <f t="shared" si="7"/>
        <v>10.093125908381332</v>
      </c>
      <c r="AD50" s="40">
        <f t="shared" si="8"/>
        <v>65.279007971656327</v>
      </c>
      <c r="AE50" s="40">
        <f t="shared" si="9"/>
        <v>56.775907883082375</v>
      </c>
      <c r="AF50" s="40">
        <f t="shared" si="10"/>
        <v>16.741131506701837</v>
      </c>
      <c r="AG50" s="40">
        <f t="shared" si="11"/>
        <v>9.321562505607293</v>
      </c>
      <c r="AH50" s="40">
        <f t="shared" si="12"/>
        <v>0.77156340277403956</v>
      </c>
      <c r="AI50" s="40">
        <f t="shared" si="13"/>
        <v>3.5429583702391496</v>
      </c>
      <c r="AJ50" s="40">
        <f t="shared" si="14"/>
        <v>5.333333333333333</v>
      </c>
      <c r="AK50" s="40">
        <f t="shared" si="15"/>
        <v>3.5555555555555558</v>
      </c>
      <c r="AL50" s="40">
        <f t="shared" si="25"/>
        <v>6.2001771479185122</v>
      </c>
      <c r="AM50" s="41">
        <f t="shared" si="16"/>
        <v>6.639033930846387</v>
      </c>
      <c r="AN50" s="41">
        <f t="shared" si="17"/>
        <v>4.2974287201019177</v>
      </c>
      <c r="AO50" s="40">
        <f t="shared" si="18"/>
        <v>2.3416052107444689</v>
      </c>
      <c r="AP50" s="40">
        <f t="shared" si="19"/>
        <v>3.1131686135185084</v>
      </c>
    </row>
    <row r="51" spans="1:42" s="37" customFormat="1" x14ac:dyDescent="0.2">
      <c r="A51" s="38" t="s">
        <v>94</v>
      </c>
      <c r="B51" s="39">
        <v>94138</v>
      </c>
      <c r="C51" s="39">
        <v>48151</v>
      </c>
      <c r="D51" s="39">
        <v>436</v>
      </c>
      <c r="E51" s="39">
        <v>144</v>
      </c>
      <c r="F51" s="39">
        <v>946</v>
      </c>
      <c r="G51" s="39">
        <v>2</v>
      </c>
      <c r="H51" s="39">
        <f t="shared" si="24"/>
        <v>948</v>
      </c>
      <c r="I51" s="39">
        <v>810</v>
      </c>
      <c r="J51" s="39">
        <v>52</v>
      </c>
      <c r="K51" s="39">
        <v>572</v>
      </c>
      <c r="L51" s="39">
        <v>459</v>
      </c>
      <c r="M51" s="39">
        <f t="shared" si="0"/>
        <v>1520</v>
      </c>
      <c r="N51" s="39">
        <v>946</v>
      </c>
      <c r="O51" s="39">
        <v>6</v>
      </c>
      <c r="P51" s="39">
        <v>3</v>
      </c>
      <c r="Q51" s="47">
        <v>0</v>
      </c>
      <c r="R51" s="39">
        <f t="shared" si="1"/>
        <v>0</v>
      </c>
      <c r="S51" s="35">
        <v>1075</v>
      </c>
      <c r="T51" s="43">
        <v>666</v>
      </c>
      <c r="U51" s="39">
        <v>409</v>
      </c>
      <c r="V51" s="39">
        <f t="shared" si="2"/>
        <v>409</v>
      </c>
      <c r="W51" s="39">
        <v>94418</v>
      </c>
      <c r="X51" s="39">
        <v>48300</v>
      </c>
      <c r="Y51" s="40">
        <f t="shared" si="3"/>
        <v>4.6314984384626827</v>
      </c>
      <c r="Z51" s="40">
        <f t="shared" si="4"/>
        <v>1.5296692090335466</v>
      </c>
      <c r="AA51" s="40">
        <f t="shared" si="5"/>
        <v>33.027522935779821</v>
      </c>
      <c r="AB51" s="40">
        <f t="shared" si="6"/>
        <v>10.070322292804182</v>
      </c>
      <c r="AC51" s="40">
        <f t="shared" si="7"/>
        <v>10.04907688712316</v>
      </c>
      <c r="AD51" s="40">
        <f t="shared" si="8"/>
        <v>60.337552742616026</v>
      </c>
      <c r="AE51" s="40">
        <f t="shared" si="9"/>
        <v>48.417721518987342</v>
      </c>
      <c r="AF51" s="40">
        <f t="shared" si="10"/>
        <v>16.146508317576323</v>
      </c>
      <c r="AG51" s="40">
        <f t="shared" si="11"/>
        <v>10.04907688712316</v>
      </c>
      <c r="AH51" s="40">
        <f t="shared" si="12"/>
        <v>0</v>
      </c>
      <c r="AI51" s="40">
        <f t="shared" si="13"/>
        <v>2.109704641350211</v>
      </c>
      <c r="AJ51" s="40">
        <f t="shared" si="14"/>
        <v>6.3424947145877377</v>
      </c>
      <c r="AK51" s="40">
        <f t="shared" si="15"/>
        <v>3.1712473572938689</v>
      </c>
      <c r="AL51" s="40">
        <f t="shared" si="25"/>
        <v>2.109704641350211</v>
      </c>
      <c r="AM51" s="41">
        <f t="shared" si="16"/>
        <v>11.419405553549046</v>
      </c>
      <c r="AN51" s="41">
        <f t="shared" si="17"/>
        <v>7.0747200917801525</v>
      </c>
      <c r="AO51" s="40">
        <f t="shared" si="18"/>
        <v>4.3446854617688926</v>
      </c>
      <c r="AP51" s="40">
        <f t="shared" si="19"/>
        <v>4.3446854617688926</v>
      </c>
    </row>
    <row r="52" spans="1:42" s="37" customFormat="1" x14ac:dyDescent="0.2">
      <c r="A52" s="38" t="s">
        <v>95</v>
      </c>
      <c r="B52" s="39">
        <v>45626</v>
      </c>
      <c r="C52" s="39">
        <v>23243</v>
      </c>
      <c r="D52" s="39">
        <v>234</v>
      </c>
      <c r="E52" s="39">
        <v>44</v>
      </c>
      <c r="F52" s="39">
        <v>465</v>
      </c>
      <c r="G52" s="39">
        <v>3</v>
      </c>
      <c r="H52" s="39">
        <f t="shared" si="24"/>
        <v>468</v>
      </c>
      <c r="I52" s="39">
        <v>438</v>
      </c>
      <c r="J52" s="39">
        <v>22</v>
      </c>
      <c r="K52" s="39">
        <v>188</v>
      </c>
      <c r="L52" s="39">
        <v>161</v>
      </c>
      <c r="M52" s="39">
        <f t="shared" si="0"/>
        <v>656</v>
      </c>
      <c r="N52" s="39">
        <v>417</v>
      </c>
      <c r="O52" s="39">
        <v>0</v>
      </c>
      <c r="P52" s="39">
        <v>0</v>
      </c>
      <c r="Q52" s="47">
        <v>0</v>
      </c>
      <c r="R52" s="39">
        <f t="shared" si="1"/>
        <v>48</v>
      </c>
      <c r="S52" s="35">
        <v>347</v>
      </c>
      <c r="T52" s="43">
        <v>390</v>
      </c>
      <c r="U52" s="39">
        <v>-43</v>
      </c>
      <c r="V52" s="39">
        <f t="shared" si="2"/>
        <v>5</v>
      </c>
      <c r="W52" s="39">
        <v>45693</v>
      </c>
      <c r="X52" s="39">
        <v>23263</v>
      </c>
      <c r="Y52" s="40">
        <f t="shared" si="3"/>
        <v>5.1286547144172179</v>
      </c>
      <c r="Z52" s="40">
        <f t="shared" si="4"/>
        <v>0.96436242493315216</v>
      </c>
      <c r="AA52" s="40">
        <f t="shared" si="5"/>
        <v>18.803418803418804</v>
      </c>
      <c r="AB52" s="40">
        <f t="shared" si="6"/>
        <v>10.257309428834436</v>
      </c>
      <c r="AC52" s="40">
        <f t="shared" si="7"/>
        <v>10.191557445316267</v>
      </c>
      <c r="AD52" s="40">
        <f t="shared" si="8"/>
        <v>40.17094017094017</v>
      </c>
      <c r="AE52" s="40">
        <f t="shared" si="9"/>
        <v>34.401709401709404</v>
      </c>
      <c r="AF52" s="40">
        <f t="shared" si="10"/>
        <v>14.377767062639723</v>
      </c>
      <c r="AG52" s="40">
        <f t="shared" si="11"/>
        <v>9.1395257090255555</v>
      </c>
      <c r="AH52" s="40">
        <f t="shared" si="12"/>
        <v>1.0520317362907115</v>
      </c>
      <c r="AI52" s="40">
        <f t="shared" si="13"/>
        <v>6.4102564102564097</v>
      </c>
      <c r="AJ52" s="40">
        <f t="shared" si="14"/>
        <v>0</v>
      </c>
      <c r="AK52" s="40">
        <f t="shared" si="15"/>
        <v>0</v>
      </c>
      <c r="AL52" s="40">
        <f t="shared" si="25"/>
        <v>6.4102564102564097</v>
      </c>
      <c r="AM52" s="41">
        <f t="shared" si="16"/>
        <v>7.6053127602682675</v>
      </c>
      <c r="AN52" s="41">
        <f t="shared" si="17"/>
        <v>8.5477578573620292</v>
      </c>
      <c r="AO52" s="40">
        <f t="shared" si="18"/>
        <v>-0.94244509709376234</v>
      </c>
      <c r="AP52" s="40">
        <f t="shared" si="19"/>
        <v>0.10958663919694911</v>
      </c>
    </row>
    <row r="53" spans="1:42" s="37" customFormat="1" x14ac:dyDescent="0.2">
      <c r="A53" s="38" t="s">
        <v>96</v>
      </c>
      <c r="B53" s="39">
        <v>64058</v>
      </c>
      <c r="C53" s="39">
        <v>33310</v>
      </c>
      <c r="D53" s="39">
        <v>340</v>
      </c>
      <c r="E53" s="39">
        <v>113</v>
      </c>
      <c r="F53" s="39">
        <v>538</v>
      </c>
      <c r="G53" s="39">
        <v>4</v>
      </c>
      <c r="H53" s="39">
        <f t="shared" si="24"/>
        <v>542</v>
      </c>
      <c r="I53" s="39">
        <v>477</v>
      </c>
      <c r="J53" s="39">
        <v>26</v>
      </c>
      <c r="K53" s="39">
        <v>212</v>
      </c>
      <c r="L53" s="39">
        <v>192</v>
      </c>
      <c r="M53" s="39">
        <f t="shared" si="0"/>
        <v>754</v>
      </c>
      <c r="N53" s="39">
        <v>614</v>
      </c>
      <c r="O53" s="39">
        <v>0</v>
      </c>
      <c r="P53" s="39">
        <v>0</v>
      </c>
      <c r="Q53" s="47">
        <v>0</v>
      </c>
      <c r="R53" s="39">
        <f t="shared" si="1"/>
        <v>-76</v>
      </c>
      <c r="S53" s="35">
        <v>477</v>
      </c>
      <c r="T53" s="43">
        <v>463</v>
      </c>
      <c r="U53" s="39">
        <v>14</v>
      </c>
      <c r="V53" s="39">
        <f t="shared" si="2"/>
        <v>-62</v>
      </c>
      <c r="W53" s="39">
        <v>63993</v>
      </c>
      <c r="X53" s="39">
        <v>33281</v>
      </c>
      <c r="Y53" s="40">
        <f t="shared" si="3"/>
        <v>5.3076899060226665</v>
      </c>
      <c r="Z53" s="40">
        <f t="shared" si="4"/>
        <v>1.764026351119298</v>
      </c>
      <c r="AA53" s="40">
        <f t="shared" si="5"/>
        <v>33.235294117647058</v>
      </c>
      <c r="AB53" s="40">
        <f t="shared" si="6"/>
        <v>8.4610821443067223</v>
      </c>
      <c r="AC53" s="40">
        <f t="shared" si="7"/>
        <v>8.3986387336476316</v>
      </c>
      <c r="AD53" s="40">
        <f t="shared" si="8"/>
        <v>39.114391143911433</v>
      </c>
      <c r="AE53" s="40">
        <f t="shared" si="9"/>
        <v>35.424354243542432</v>
      </c>
      <c r="AF53" s="40">
        <f t="shared" si="10"/>
        <v>11.770582909238502</v>
      </c>
      <c r="AG53" s="40">
        <f t="shared" si="11"/>
        <v>9.5850635361703453</v>
      </c>
      <c r="AH53" s="40">
        <f t="shared" si="12"/>
        <v>-1.1864248025227138</v>
      </c>
      <c r="AI53" s="40">
        <f t="shared" si="13"/>
        <v>7.3800738007380069</v>
      </c>
      <c r="AJ53" s="40">
        <f t="shared" si="14"/>
        <v>0</v>
      </c>
      <c r="AK53" s="40">
        <f t="shared" si="15"/>
        <v>0</v>
      </c>
      <c r="AL53" s="40">
        <f t="shared" si="25"/>
        <v>7.3800738007380069</v>
      </c>
      <c r="AM53" s="41">
        <f t="shared" si="16"/>
        <v>7.4463767210965068</v>
      </c>
      <c r="AN53" s="41">
        <f t="shared" si="17"/>
        <v>7.227824783789691</v>
      </c>
      <c r="AO53" s="40">
        <f t="shared" si="18"/>
        <v>0.21855193730681571</v>
      </c>
      <c r="AP53" s="40">
        <f t="shared" si="19"/>
        <v>-0.9678728652158981</v>
      </c>
    </row>
    <row r="54" spans="1:42" s="37" customFormat="1" x14ac:dyDescent="0.2">
      <c r="A54" s="38" t="s">
        <v>97</v>
      </c>
      <c r="B54" s="39">
        <v>60519</v>
      </c>
      <c r="C54" s="39">
        <v>30904</v>
      </c>
      <c r="D54" s="39">
        <v>338</v>
      </c>
      <c r="E54" s="39">
        <v>89</v>
      </c>
      <c r="F54" s="39">
        <v>643</v>
      </c>
      <c r="G54" s="39">
        <v>4</v>
      </c>
      <c r="H54" s="39">
        <f t="shared" si="24"/>
        <v>647</v>
      </c>
      <c r="I54" s="39">
        <v>575</v>
      </c>
      <c r="J54" s="39">
        <v>22</v>
      </c>
      <c r="K54" s="39">
        <v>299</v>
      </c>
      <c r="L54" s="39">
        <v>239</v>
      </c>
      <c r="M54" s="39">
        <f t="shared" si="0"/>
        <v>946</v>
      </c>
      <c r="N54" s="39">
        <v>705</v>
      </c>
      <c r="O54" s="39">
        <v>6</v>
      </c>
      <c r="P54" s="39">
        <v>5</v>
      </c>
      <c r="Q54" s="47">
        <v>3</v>
      </c>
      <c r="R54" s="39">
        <f t="shared" si="1"/>
        <v>-62</v>
      </c>
      <c r="S54" s="35">
        <v>529</v>
      </c>
      <c r="T54" s="43">
        <v>443</v>
      </c>
      <c r="U54" s="39">
        <v>86</v>
      </c>
      <c r="V54" s="39">
        <f t="shared" si="2"/>
        <v>24</v>
      </c>
      <c r="W54" s="39">
        <v>60531</v>
      </c>
      <c r="X54" s="39">
        <v>30897</v>
      </c>
      <c r="Y54" s="40">
        <f t="shared" si="3"/>
        <v>5.5850228853748405</v>
      </c>
      <c r="Z54" s="40">
        <f t="shared" si="4"/>
        <v>1.470612534906393</v>
      </c>
      <c r="AA54" s="40">
        <f t="shared" si="5"/>
        <v>26.331360946745562</v>
      </c>
      <c r="AB54" s="40">
        <f t="shared" si="6"/>
        <v>10.690857416679059</v>
      </c>
      <c r="AC54" s="40">
        <f t="shared" si="7"/>
        <v>10.624762471290008</v>
      </c>
      <c r="AD54" s="40">
        <f t="shared" si="8"/>
        <v>46.21329211746523</v>
      </c>
      <c r="AE54" s="40">
        <f t="shared" si="9"/>
        <v>36.939721792890261</v>
      </c>
      <c r="AF54" s="40">
        <f t="shared" si="10"/>
        <v>15.631454584510651</v>
      </c>
      <c r="AG54" s="40">
        <f t="shared" si="11"/>
        <v>11.649234124820305</v>
      </c>
      <c r="AH54" s="40">
        <f t="shared" si="12"/>
        <v>-1.0244716535302962</v>
      </c>
      <c r="AI54" s="40">
        <f t="shared" si="13"/>
        <v>6.182380216383307</v>
      </c>
      <c r="AJ54" s="40">
        <f t="shared" si="14"/>
        <v>9.3312597200622101</v>
      </c>
      <c r="AK54" s="40">
        <f t="shared" si="15"/>
        <v>7.7760497667185078</v>
      </c>
      <c r="AL54" s="40">
        <f t="shared" si="25"/>
        <v>10.819165378670787</v>
      </c>
      <c r="AM54" s="41">
        <f t="shared" si="16"/>
        <v>8.7410565277020442</v>
      </c>
      <c r="AN54" s="41">
        <f t="shared" si="17"/>
        <v>7.3200152018374389</v>
      </c>
      <c r="AO54" s="40">
        <f t="shared" si="18"/>
        <v>1.4210413258646044</v>
      </c>
      <c r="AP54" s="40">
        <f t="shared" si="19"/>
        <v>0.39656967233430823</v>
      </c>
    </row>
    <row r="55" spans="1:42" s="37" customFormat="1" x14ac:dyDescent="0.2">
      <c r="A55" s="38" t="s">
        <v>98</v>
      </c>
      <c r="B55" s="39">
        <v>46943</v>
      </c>
      <c r="C55" s="39">
        <v>23969</v>
      </c>
      <c r="D55" s="39">
        <v>254</v>
      </c>
      <c r="E55" s="39">
        <v>70</v>
      </c>
      <c r="F55" s="39">
        <v>471</v>
      </c>
      <c r="G55" s="39">
        <v>3</v>
      </c>
      <c r="H55" s="39">
        <f t="shared" si="24"/>
        <v>474</v>
      </c>
      <c r="I55" s="39">
        <v>415</v>
      </c>
      <c r="J55" s="39">
        <v>25</v>
      </c>
      <c r="K55" s="39">
        <v>204</v>
      </c>
      <c r="L55" s="39">
        <v>148</v>
      </c>
      <c r="M55" s="39">
        <f t="shared" si="0"/>
        <v>678</v>
      </c>
      <c r="N55" s="39">
        <v>439</v>
      </c>
      <c r="O55" s="39">
        <v>4</v>
      </c>
      <c r="P55" s="39">
        <v>3</v>
      </c>
      <c r="Q55" s="47">
        <v>3</v>
      </c>
      <c r="R55" s="39">
        <f t="shared" si="1"/>
        <v>32</v>
      </c>
      <c r="S55" s="35">
        <v>344</v>
      </c>
      <c r="T55" s="43">
        <v>234</v>
      </c>
      <c r="U55" s="39">
        <v>110</v>
      </c>
      <c r="V55" s="39">
        <f t="shared" si="2"/>
        <v>142</v>
      </c>
      <c r="W55" s="39">
        <v>47036</v>
      </c>
      <c r="X55" s="39">
        <v>24032</v>
      </c>
      <c r="Y55" s="40">
        <f t="shared" si="3"/>
        <v>5.4108173742624031</v>
      </c>
      <c r="Z55" s="40">
        <f t="shared" si="4"/>
        <v>1.4911701425132606</v>
      </c>
      <c r="AA55" s="40">
        <f t="shared" si="5"/>
        <v>27.559055118110237</v>
      </c>
      <c r="AB55" s="40">
        <f t="shared" si="6"/>
        <v>10.097352107875508</v>
      </c>
      <c r="AC55" s="40">
        <f t="shared" si="7"/>
        <v>10.033444816053512</v>
      </c>
      <c r="AD55" s="40">
        <f t="shared" si="8"/>
        <v>43.037974683544306</v>
      </c>
      <c r="AE55" s="40">
        <f t="shared" si="9"/>
        <v>31.223628691983123</v>
      </c>
      <c r="AF55" s="40">
        <f t="shared" si="10"/>
        <v>14.443047951771298</v>
      </c>
      <c r="AG55" s="40">
        <f t="shared" si="11"/>
        <v>9.3517670366188792</v>
      </c>
      <c r="AH55" s="40">
        <f t="shared" si="12"/>
        <v>0.68167777943463348</v>
      </c>
      <c r="AI55" s="40">
        <f t="shared" si="13"/>
        <v>6.3291139240506329</v>
      </c>
      <c r="AJ55" s="40">
        <f t="shared" si="14"/>
        <v>8.4925690021231421</v>
      </c>
      <c r="AK55" s="40">
        <f t="shared" si="15"/>
        <v>6.369426751592357</v>
      </c>
      <c r="AL55" s="40">
        <f t="shared" si="25"/>
        <v>12.658227848101266</v>
      </c>
      <c r="AM55" s="41">
        <f t="shared" si="16"/>
        <v>7.3280361289223102</v>
      </c>
      <c r="AN55" s="41">
        <f t="shared" si="17"/>
        <v>4.984768762115757</v>
      </c>
      <c r="AO55" s="40">
        <f t="shared" si="18"/>
        <v>2.3432673668065527</v>
      </c>
      <c r="AP55" s="40">
        <f t="shared" si="19"/>
        <v>3.024945146241186</v>
      </c>
    </row>
    <row r="56" spans="1:42" s="37" customFormat="1" x14ac:dyDescent="0.2">
      <c r="A56" s="38" t="s">
        <v>99</v>
      </c>
      <c r="B56" s="39">
        <v>126377</v>
      </c>
      <c r="C56" s="39">
        <v>64648</v>
      </c>
      <c r="D56" s="39">
        <v>635</v>
      </c>
      <c r="E56" s="39">
        <v>207</v>
      </c>
      <c r="F56" s="39">
        <v>1170</v>
      </c>
      <c r="G56" s="39">
        <v>6</v>
      </c>
      <c r="H56" s="39">
        <f t="shared" si="24"/>
        <v>1176</v>
      </c>
      <c r="I56" s="39">
        <v>1061</v>
      </c>
      <c r="J56" s="39">
        <v>67</v>
      </c>
      <c r="K56" s="39">
        <v>564</v>
      </c>
      <c r="L56" s="39">
        <v>478</v>
      </c>
      <c r="M56" s="39">
        <f t="shared" si="0"/>
        <v>1740</v>
      </c>
      <c r="N56" s="39">
        <v>1258</v>
      </c>
      <c r="O56" s="39">
        <v>11</v>
      </c>
      <c r="P56" s="39">
        <v>10</v>
      </c>
      <c r="Q56" s="47">
        <v>5</v>
      </c>
      <c r="R56" s="39">
        <f t="shared" si="1"/>
        <v>-88</v>
      </c>
      <c r="S56" s="35">
        <v>813</v>
      </c>
      <c r="T56" s="43">
        <v>867</v>
      </c>
      <c r="U56" s="39">
        <v>-54</v>
      </c>
      <c r="V56" s="39">
        <f t="shared" si="2"/>
        <v>-142</v>
      </c>
      <c r="W56" s="39">
        <v>126293</v>
      </c>
      <c r="X56" s="39">
        <v>64614</v>
      </c>
      <c r="Y56" s="40">
        <f t="shared" si="3"/>
        <v>5.024648472427736</v>
      </c>
      <c r="Z56" s="40">
        <f t="shared" si="4"/>
        <v>1.6379562736890416</v>
      </c>
      <c r="AA56" s="40">
        <f t="shared" si="5"/>
        <v>32.598425196850393</v>
      </c>
      <c r="AB56" s="40">
        <f t="shared" si="6"/>
        <v>9.3054907142913663</v>
      </c>
      <c r="AC56" s="40">
        <f t="shared" si="7"/>
        <v>9.2580137208511033</v>
      </c>
      <c r="AD56" s="40">
        <f t="shared" si="8"/>
        <v>47.959183673469383</v>
      </c>
      <c r="AE56" s="40">
        <f t="shared" si="9"/>
        <v>40.646258503401363</v>
      </c>
      <c r="AF56" s="40">
        <f t="shared" si="10"/>
        <v>13.768328097676001</v>
      </c>
      <c r="AG56" s="40">
        <f t="shared" si="11"/>
        <v>9.9543429579749478</v>
      </c>
      <c r="AH56" s="40">
        <f t="shared" si="12"/>
        <v>-0.69632923712384376</v>
      </c>
      <c r="AI56" s="40">
        <f t="shared" si="13"/>
        <v>5.1020408163265305</v>
      </c>
      <c r="AJ56" s="40">
        <f t="shared" si="14"/>
        <v>9.4017094017094021</v>
      </c>
      <c r="AK56" s="40">
        <f t="shared" si="15"/>
        <v>8.5470085470085486</v>
      </c>
      <c r="AL56" s="40">
        <f t="shared" si="25"/>
        <v>9.353741496598639</v>
      </c>
      <c r="AM56" s="41">
        <f t="shared" si="16"/>
        <v>6.4331326111555107</v>
      </c>
      <c r="AN56" s="41">
        <f t="shared" si="17"/>
        <v>6.8604255521178699</v>
      </c>
      <c r="AO56" s="40">
        <f t="shared" si="18"/>
        <v>-0.42729294096235865</v>
      </c>
      <c r="AP56" s="40">
        <f t="shared" si="19"/>
        <v>-1.1236221780862024</v>
      </c>
    </row>
    <row r="57" spans="1:42" s="37" customFormat="1" x14ac:dyDescent="0.2">
      <c r="A57" s="38" t="s">
        <v>100</v>
      </c>
      <c r="B57" s="39">
        <v>38652</v>
      </c>
      <c r="C57" s="39">
        <v>19801</v>
      </c>
      <c r="D57" s="39">
        <v>188</v>
      </c>
      <c r="E57" s="39">
        <v>45</v>
      </c>
      <c r="F57" s="39">
        <v>383</v>
      </c>
      <c r="G57" s="39">
        <v>1</v>
      </c>
      <c r="H57" s="39">
        <f t="shared" si="24"/>
        <v>384</v>
      </c>
      <c r="I57" s="39">
        <v>348</v>
      </c>
      <c r="J57" s="39">
        <v>19</v>
      </c>
      <c r="K57" s="39">
        <v>151</v>
      </c>
      <c r="L57" s="39">
        <v>127</v>
      </c>
      <c r="M57" s="39">
        <f t="shared" si="0"/>
        <v>535</v>
      </c>
      <c r="N57" s="39">
        <v>403</v>
      </c>
      <c r="O57" s="39">
        <v>3</v>
      </c>
      <c r="P57" s="39">
        <v>3</v>
      </c>
      <c r="Q57" s="47">
        <v>2</v>
      </c>
      <c r="R57" s="39">
        <f t="shared" si="1"/>
        <v>-20</v>
      </c>
      <c r="S57" s="35">
        <v>307</v>
      </c>
      <c r="T57" s="43">
        <v>278</v>
      </c>
      <c r="U57" s="39">
        <v>29</v>
      </c>
      <c r="V57" s="39">
        <f t="shared" si="2"/>
        <v>9</v>
      </c>
      <c r="W57" s="39">
        <v>38666</v>
      </c>
      <c r="X57" s="39">
        <v>19820</v>
      </c>
      <c r="Y57" s="40">
        <f t="shared" si="3"/>
        <v>4.8639138983752455</v>
      </c>
      <c r="Z57" s="40">
        <f t="shared" si="4"/>
        <v>1.1642347097174792</v>
      </c>
      <c r="AA57" s="40">
        <f t="shared" si="5"/>
        <v>23.936170212765958</v>
      </c>
      <c r="AB57" s="40">
        <f t="shared" si="6"/>
        <v>9.9348028562558213</v>
      </c>
      <c r="AC57" s="40">
        <f t="shared" si="7"/>
        <v>9.9089309738176556</v>
      </c>
      <c r="AD57" s="40">
        <f t="shared" si="8"/>
        <v>39.322916666666671</v>
      </c>
      <c r="AE57" s="40">
        <f t="shared" si="9"/>
        <v>33.072916666666671</v>
      </c>
      <c r="AF57" s="40">
        <f t="shared" si="10"/>
        <v>13.841457104418918</v>
      </c>
      <c r="AG57" s="40">
        <f t="shared" si="11"/>
        <v>10.426368622580979</v>
      </c>
      <c r="AH57" s="40">
        <f t="shared" si="12"/>
        <v>-0.51743764876332399</v>
      </c>
      <c r="AI57" s="40">
        <f t="shared" si="13"/>
        <v>2.6041666666666665</v>
      </c>
      <c r="AJ57" s="40">
        <f t="shared" si="14"/>
        <v>7.832898172323759</v>
      </c>
      <c r="AK57" s="40">
        <f t="shared" si="15"/>
        <v>7.832898172323759</v>
      </c>
      <c r="AL57" s="40">
        <f t="shared" si="25"/>
        <v>7.8125</v>
      </c>
      <c r="AM57" s="41">
        <f t="shared" si="16"/>
        <v>7.9426679085170244</v>
      </c>
      <c r="AN57" s="41">
        <f t="shared" si="17"/>
        <v>7.1923833178102035</v>
      </c>
      <c r="AO57" s="40">
        <f t="shared" si="18"/>
        <v>0.75028459070681985</v>
      </c>
      <c r="AP57" s="40">
        <f t="shared" si="19"/>
        <v>0.23284694194349581</v>
      </c>
    </row>
    <row r="58" spans="1:42" s="37" customFormat="1" x14ac:dyDescent="0.2">
      <c r="A58" s="38" t="s">
        <v>101</v>
      </c>
      <c r="B58" s="39">
        <v>62371</v>
      </c>
      <c r="C58" s="39">
        <v>31615</v>
      </c>
      <c r="D58" s="39">
        <v>276</v>
      </c>
      <c r="E58" s="39">
        <v>88</v>
      </c>
      <c r="F58" s="39">
        <v>625</v>
      </c>
      <c r="G58" s="39">
        <v>1</v>
      </c>
      <c r="H58" s="39">
        <f t="shared" si="24"/>
        <v>626</v>
      </c>
      <c r="I58" s="39">
        <v>560</v>
      </c>
      <c r="J58" s="39">
        <v>42</v>
      </c>
      <c r="K58" s="39">
        <v>278</v>
      </c>
      <c r="L58" s="39">
        <v>233</v>
      </c>
      <c r="M58" s="39">
        <f t="shared" si="0"/>
        <v>904</v>
      </c>
      <c r="N58" s="39">
        <v>524</v>
      </c>
      <c r="O58" s="39">
        <v>3</v>
      </c>
      <c r="P58" s="39">
        <v>1</v>
      </c>
      <c r="Q58" s="47">
        <v>0</v>
      </c>
      <c r="R58" s="39">
        <f t="shared" si="1"/>
        <v>101</v>
      </c>
      <c r="S58" s="35">
        <v>421</v>
      </c>
      <c r="T58" s="43">
        <v>500</v>
      </c>
      <c r="U58" s="39">
        <v>-79</v>
      </c>
      <c r="V58" s="39">
        <f t="shared" si="2"/>
        <v>22</v>
      </c>
      <c r="W58" s="39">
        <v>62406</v>
      </c>
      <c r="X58" s="39">
        <v>31648</v>
      </c>
      <c r="Y58" s="40">
        <f t="shared" si="3"/>
        <v>4.4251334754934186</v>
      </c>
      <c r="Z58" s="40">
        <f t="shared" si="4"/>
        <v>1.4109121226210899</v>
      </c>
      <c r="AA58" s="40">
        <f t="shared" si="5"/>
        <v>31.884057971014489</v>
      </c>
      <c r="AB58" s="40">
        <f t="shared" si="6"/>
        <v>10.036715781372752</v>
      </c>
      <c r="AC58" s="40">
        <f t="shared" si="7"/>
        <v>10.020682689070242</v>
      </c>
      <c r="AD58" s="40">
        <f t="shared" si="8"/>
        <v>44.408945686900957</v>
      </c>
      <c r="AE58" s="40">
        <f t="shared" si="9"/>
        <v>37.220447284345049</v>
      </c>
      <c r="AF58" s="40">
        <f t="shared" si="10"/>
        <v>14.493915441471197</v>
      </c>
      <c r="AG58" s="40">
        <f t="shared" si="11"/>
        <v>8.4013403665164894</v>
      </c>
      <c r="AH58" s="40">
        <f t="shared" si="12"/>
        <v>1.6193423225537511</v>
      </c>
      <c r="AI58" s="40">
        <f t="shared" si="13"/>
        <v>1.5974440894568689</v>
      </c>
      <c r="AJ58" s="40">
        <f t="shared" si="14"/>
        <v>4.8</v>
      </c>
      <c r="AK58" s="40">
        <f t="shared" si="15"/>
        <v>1.6</v>
      </c>
      <c r="AL58" s="40">
        <f t="shared" si="25"/>
        <v>1.5974440894568689</v>
      </c>
      <c r="AM58" s="41">
        <f t="shared" si="16"/>
        <v>6.749931859357714</v>
      </c>
      <c r="AN58" s="41">
        <f t="shared" si="17"/>
        <v>8.0165461512561933</v>
      </c>
      <c r="AO58" s="40">
        <f t="shared" si="18"/>
        <v>-1.2666142918984784</v>
      </c>
      <c r="AP58" s="40">
        <f t="shared" si="19"/>
        <v>0.35272803065527247</v>
      </c>
    </row>
    <row r="59" spans="1:42" s="37" customFormat="1" x14ac:dyDescent="0.2">
      <c r="A59" s="38" t="s">
        <v>102</v>
      </c>
      <c r="B59" s="39">
        <v>29732</v>
      </c>
      <c r="C59" s="39">
        <v>15314</v>
      </c>
      <c r="D59" s="39">
        <v>151</v>
      </c>
      <c r="E59" s="39">
        <v>43</v>
      </c>
      <c r="F59" s="39">
        <v>270</v>
      </c>
      <c r="G59" s="39">
        <v>1</v>
      </c>
      <c r="H59" s="39">
        <f t="shared" si="24"/>
        <v>271</v>
      </c>
      <c r="I59" s="39">
        <v>242</v>
      </c>
      <c r="J59" s="39">
        <v>10</v>
      </c>
      <c r="K59" s="39">
        <v>142</v>
      </c>
      <c r="L59" s="39">
        <v>128</v>
      </c>
      <c r="M59" s="39">
        <f t="shared" si="0"/>
        <v>413</v>
      </c>
      <c r="N59" s="39">
        <v>348</v>
      </c>
      <c r="O59" s="39">
        <v>2</v>
      </c>
      <c r="P59" s="39">
        <v>1</v>
      </c>
      <c r="Q59" s="47">
        <v>0</v>
      </c>
      <c r="R59" s="39">
        <f t="shared" si="1"/>
        <v>-78</v>
      </c>
      <c r="S59" s="35">
        <v>262</v>
      </c>
      <c r="T59" s="43">
        <v>249</v>
      </c>
      <c r="U59" s="39">
        <v>13</v>
      </c>
      <c r="V59" s="39">
        <f t="shared" si="2"/>
        <v>-65</v>
      </c>
      <c r="W59" s="39">
        <v>29728</v>
      </c>
      <c r="X59" s="39">
        <v>15302</v>
      </c>
      <c r="Y59" s="40">
        <f t="shared" si="3"/>
        <v>5.0787030808556439</v>
      </c>
      <c r="Z59" s="40">
        <f t="shared" si="4"/>
        <v>1.4462531952105475</v>
      </c>
      <c r="AA59" s="40">
        <f t="shared" si="5"/>
        <v>28.476821192052981</v>
      </c>
      <c r="AB59" s="40">
        <f t="shared" si="6"/>
        <v>9.1147585093501942</v>
      </c>
      <c r="AC59" s="40">
        <f t="shared" si="7"/>
        <v>9.0811247141127414</v>
      </c>
      <c r="AD59" s="40">
        <f t="shared" si="8"/>
        <v>52.398523985239855</v>
      </c>
      <c r="AE59" s="40">
        <f t="shared" si="9"/>
        <v>47.232472324723247</v>
      </c>
      <c r="AF59" s="40">
        <f t="shared" si="10"/>
        <v>13.890757433068748</v>
      </c>
      <c r="AG59" s="40">
        <f t="shared" si="11"/>
        <v>11.704560742634198</v>
      </c>
      <c r="AH59" s="40">
        <f t="shared" si="12"/>
        <v>-2.6234360285214584</v>
      </c>
      <c r="AI59" s="40">
        <f t="shared" si="13"/>
        <v>3.6900369003690034</v>
      </c>
      <c r="AJ59" s="40">
        <f t="shared" si="14"/>
        <v>7.4074074074074074</v>
      </c>
      <c r="AK59" s="40">
        <f t="shared" si="15"/>
        <v>3.7037037037037037</v>
      </c>
      <c r="AL59" s="40">
        <f t="shared" si="25"/>
        <v>3.6900369003690034</v>
      </c>
      <c r="AM59" s="41">
        <f t="shared" si="16"/>
        <v>8.8120543522131047</v>
      </c>
      <c r="AN59" s="41">
        <f t="shared" si="17"/>
        <v>8.3748150141261934</v>
      </c>
      <c r="AO59" s="40">
        <f t="shared" si="18"/>
        <v>0.43723933808690973</v>
      </c>
      <c r="AP59" s="40">
        <f t="shared" si="19"/>
        <v>-2.1861966904345485</v>
      </c>
    </row>
    <row r="60" spans="1:42" s="37" customFormat="1" x14ac:dyDescent="0.2">
      <c r="A60" s="38" t="s">
        <v>103</v>
      </c>
      <c r="B60" s="39">
        <v>64208</v>
      </c>
      <c r="C60" s="39">
        <v>32890</v>
      </c>
      <c r="D60" s="39">
        <v>294</v>
      </c>
      <c r="E60" s="39">
        <v>101</v>
      </c>
      <c r="F60" s="39">
        <v>550</v>
      </c>
      <c r="G60" s="39">
        <v>0</v>
      </c>
      <c r="H60" s="39">
        <f t="shared" si="24"/>
        <v>550</v>
      </c>
      <c r="I60" s="39">
        <v>486</v>
      </c>
      <c r="J60" s="39">
        <v>22</v>
      </c>
      <c r="K60" s="39">
        <v>264</v>
      </c>
      <c r="L60" s="39">
        <v>224</v>
      </c>
      <c r="M60" s="39">
        <f t="shared" si="0"/>
        <v>814</v>
      </c>
      <c r="N60" s="39">
        <v>744</v>
      </c>
      <c r="O60" s="39">
        <v>3</v>
      </c>
      <c r="P60" s="39">
        <v>1</v>
      </c>
      <c r="Q60" s="47">
        <v>1</v>
      </c>
      <c r="R60" s="39">
        <f t="shared" si="1"/>
        <v>-194</v>
      </c>
      <c r="S60" s="35">
        <v>405</v>
      </c>
      <c r="T60" s="43">
        <v>436</v>
      </c>
      <c r="U60" s="39">
        <v>-31</v>
      </c>
      <c r="V60" s="39">
        <f t="shared" si="2"/>
        <v>-225</v>
      </c>
      <c r="W60" s="39">
        <v>64128</v>
      </c>
      <c r="X60" s="39">
        <v>32847</v>
      </c>
      <c r="Y60" s="40">
        <f t="shared" si="3"/>
        <v>4.5788686768003988</v>
      </c>
      <c r="Z60" s="40">
        <f t="shared" si="4"/>
        <v>1.5730127086967356</v>
      </c>
      <c r="AA60" s="40">
        <f t="shared" si="5"/>
        <v>34.353741496598637</v>
      </c>
      <c r="AB60" s="40">
        <f t="shared" si="6"/>
        <v>8.5659107899327189</v>
      </c>
      <c r="AC60" s="40">
        <f t="shared" si="7"/>
        <v>8.5659107899327189</v>
      </c>
      <c r="AD60" s="40">
        <f t="shared" si="8"/>
        <v>48</v>
      </c>
      <c r="AE60" s="40">
        <f t="shared" si="9"/>
        <v>40.727272727272727</v>
      </c>
      <c r="AF60" s="40">
        <f t="shared" si="10"/>
        <v>12.677547969100424</v>
      </c>
      <c r="AG60" s="40">
        <f t="shared" si="11"/>
        <v>11.587341141290805</v>
      </c>
      <c r="AH60" s="40">
        <f t="shared" si="12"/>
        <v>-3.0214303513580862</v>
      </c>
      <c r="AI60" s="40">
        <f t="shared" si="13"/>
        <v>0</v>
      </c>
      <c r="AJ60" s="40">
        <f t="shared" si="14"/>
        <v>5.454545454545455</v>
      </c>
      <c r="AK60" s="40">
        <f t="shared" si="15"/>
        <v>1.8181818181818181</v>
      </c>
      <c r="AL60" s="40">
        <f t="shared" si="25"/>
        <v>1.8181818181818181</v>
      </c>
      <c r="AM60" s="41">
        <f t="shared" si="16"/>
        <v>6.3076252180413652</v>
      </c>
      <c r="AN60" s="41">
        <f t="shared" si="17"/>
        <v>6.7904310989284822</v>
      </c>
      <c r="AO60" s="40">
        <f t="shared" si="18"/>
        <v>-0.4828058808871169</v>
      </c>
      <c r="AP60" s="40">
        <f t="shared" si="19"/>
        <v>-3.5042362322452032</v>
      </c>
    </row>
    <row r="61" spans="1:42" s="37" customFormat="1" x14ac:dyDescent="0.2">
      <c r="A61" s="38" t="s">
        <v>104</v>
      </c>
      <c r="B61" s="39">
        <v>48411</v>
      </c>
      <c r="C61" s="39">
        <v>24738</v>
      </c>
      <c r="D61" s="39">
        <v>249</v>
      </c>
      <c r="E61" s="39">
        <v>79</v>
      </c>
      <c r="F61" s="39">
        <v>447</v>
      </c>
      <c r="G61" s="39">
        <v>0</v>
      </c>
      <c r="H61" s="39">
        <f t="shared" si="24"/>
        <v>447</v>
      </c>
      <c r="I61" s="39">
        <v>405</v>
      </c>
      <c r="J61" s="39">
        <v>22</v>
      </c>
      <c r="K61" s="39">
        <v>262</v>
      </c>
      <c r="L61" s="39">
        <v>219</v>
      </c>
      <c r="M61" s="39">
        <f t="shared" si="0"/>
        <v>709</v>
      </c>
      <c r="N61" s="39">
        <v>461</v>
      </c>
      <c r="O61" s="39">
        <v>5</v>
      </c>
      <c r="P61" s="39">
        <v>5</v>
      </c>
      <c r="Q61" s="47">
        <v>3</v>
      </c>
      <c r="R61" s="39">
        <f t="shared" si="1"/>
        <v>-14</v>
      </c>
      <c r="S61" s="35">
        <v>389</v>
      </c>
      <c r="T61" s="43">
        <v>392</v>
      </c>
      <c r="U61" s="39">
        <v>-3</v>
      </c>
      <c r="V61" s="39">
        <f t="shared" si="2"/>
        <v>-17</v>
      </c>
      <c r="W61" s="39">
        <v>48412</v>
      </c>
      <c r="X61" s="39">
        <v>24739</v>
      </c>
      <c r="Y61" s="40">
        <f t="shared" si="3"/>
        <v>5.1434591311891928</v>
      </c>
      <c r="Z61" s="40">
        <f t="shared" si="4"/>
        <v>1.6318605275660489</v>
      </c>
      <c r="AA61" s="40">
        <f t="shared" si="5"/>
        <v>31.726907630522089</v>
      </c>
      <c r="AB61" s="40">
        <f t="shared" si="6"/>
        <v>9.2334386812914424</v>
      </c>
      <c r="AC61" s="40">
        <f t="shared" si="7"/>
        <v>9.2334386812914424</v>
      </c>
      <c r="AD61" s="40">
        <f t="shared" si="8"/>
        <v>58.612975391498878</v>
      </c>
      <c r="AE61" s="40">
        <f t="shared" si="9"/>
        <v>48.993288590604031</v>
      </c>
      <c r="AF61" s="40">
        <f t="shared" si="10"/>
        <v>14.645431823345934</v>
      </c>
      <c r="AG61" s="40">
        <f t="shared" si="11"/>
        <v>9.5226291545309945</v>
      </c>
      <c r="AH61" s="40">
        <f t="shared" si="12"/>
        <v>-0.28919047323955299</v>
      </c>
      <c r="AI61" s="40">
        <f t="shared" si="13"/>
        <v>0</v>
      </c>
      <c r="AJ61" s="40">
        <f t="shared" si="14"/>
        <v>11.185682326621924</v>
      </c>
      <c r="AK61" s="40">
        <f t="shared" si="15"/>
        <v>11.185682326621924</v>
      </c>
      <c r="AL61" s="40">
        <f t="shared" si="25"/>
        <v>6.7114093959731544</v>
      </c>
      <c r="AM61" s="41">
        <f t="shared" si="16"/>
        <v>8.0353638635847222</v>
      </c>
      <c r="AN61" s="41">
        <f t="shared" si="17"/>
        <v>8.097333250707484</v>
      </c>
      <c r="AO61" s="40">
        <f t="shared" si="18"/>
        <v>-6.196938712276135E-2</v>
      </c>
      <c r="AP61" s="40">
        <f t="shared" si="19"/>
        <v>-0.35115986036231434</v>
      </c>
    </row>
    <row r="62" spans="1:42" s="37" customFormat="1" x14ac:dyDescent="0.2">
      <c r="A62" s="38" t="s">
        <v>105</v>
      </c>
      <c r="B62" s="39">
        <v>65781</v>
      </c>
      <c r="C62" s="39">
        <v>33306</v>
      </c>
      <c r="D62" s="39">
        <v>338</v>
      </c>
      <c r="E62" s="39">
        <v>110</v>
      </c>
      <c r="F62" s="39">
        <v>703</v>
      </c>
      <c r="G62" s="39">
        <v>3</v>
      </c>
      <c r="H62" s="39">
        <f t="shared" si="24"/>
        <v>706</v>
      </c>
      <c r="I62" s="39">
        <v>645</v>
      </c>
      <c r="J62" s="39">
        <v>28</v>
      </c>
      <c r="K62" s="39">
        <v>272</v>
      </c>
      <c r="L62" s="39">
        <v>206</v>
      </c>
      <c r="M62" s="39">
        <f t="shared" si="0"/>
        <v>978</v>
      </c>
      <c r="N62" s="39">
        <v>593</v>
      </c>
      <c r="O62" s="39">
        <v>1</v>
      </c>
      <c r="P62" s="39">
        <v>1</v>
      </c>
      <c r="Q62" s="47">
        <v>0</v>
      </c>
      <c r="R62" s="39">
        <f t="shared" si="1"/>
        <v>110</v>
      </c>
      <c r="S62" s="35">
        <v>376</v>
      </c>
      <c r="T62" s="43">
        <v>346</v>
      </c>
      <c r="U62" s="39">
        <v>30</v>
      </c>
      <c r="V62" s="39">
        <f t="shared" si="2"/>
        <v>140</v>
      </c>
      <c r="W62" s="39">
        <v>65837</v>
      </c>
      <c r="X62" s="39">
        <v>33366</v>
      </c>
      <c r="Y62" s="40">
        <f t="shared" si="3"/>
        <v>5.1382618081208857</v>
      </c>
      <c r="Z62" s="40">
        <f t="shared" si="4"/>
        <v>1.6722153813411167</v>
      </c>
      <c r="AA62" s="40">
        <f t="shared" si="5"/>
        <v>32.544378698224854</v>
      </c>
      <c r="AB62" s="40">
        <f t="shared" si="6"/>
        <v>10.73258235660753</v>
      </c>
      <c r="AC62" s="40">
        <f t="shared" si="7"/>
        <v>10.686976482570955</v>
      </c>
      <c r="AD62" s="40">
        <f t="shared" si="8"/>
        <v>38.526912181303111</v>
      </c>
      <c r="AE62" s="40">
        <f t="shared" si="9"/>
        <v>29.178470254957507</v>
      </c>
      <c r="AF62" s="40">
        <f t="shared" si="10"/>
        <v>14.867514935923747</v>
      </c>
      <c r="AG62" s="40">
        <f t="shared" si="11"/>
        <v>9.0147611012298388</v>
      </c>
      <c r="AH62" s="40">
        <f t="shared" si="12"/>
        <v>1.6722153813411167</v>
      </c>
      <c r="AI62" s="40">
        <f t="shared" si="13"/>
        <v>4.2492917847025504</v>
      </c>
      <c r="AJ62" s="40">
        <f t="shared" si="14"/>
        <v>1.4224751066856332</v>
      </c>
      <c r="AK62" s="40">
        <f t="shared" si="15"/>
        <v>1.4224751066856332</v>
      </c>
      <c r="AL62" s="40">
        <f t="shared" si="25"/>
        <v>4.2492917847025504</v>
      </c>
      <c r="AM62" s="41">
        <f t="shared" si="16"/>
        <v>5.7159362125841806</v>
      </c>
      <c r="AN62" s="41">
        <f t="shared" si="17"/>
        <v>5.2598774722184221</v>
      </c>
      <c r="AO62" s="40">
        <f t="shared" si="18"/>
        <v>0.45605874036575911</v>
      </c>
      <c r="AP62" s="40">
        <f t="shared" si="19"/>
        <v>2.1282741217068759</v>
      </c>
    </row>
    <row r="63" spans="1:42" s="37" customFormat="1" x14ac:dyDescent="0.2">
      <c r="A63" s="38" t="s">
        <v>106</v>
      </c>
      <c r="B63" s="39">
        <v>141381</v>
      </c>
      <c r="C63" s="39">
        <v>71671</v>
      </c>
      <c r="D63" s="39">
        <v>722</v>
      </c>
      <c r="E63" s="39">
        <v>306</v>
      </c>
      <c r="F63" s="39">
        <v>1340</v>
      </c>
      <c r="G63" s="39">
        <v>3</v>
      </c>
      <c r="H63" s="39">
        <f t="shared" si="24"/>
        <v>1343</v>
      </c>
      <c r="I63" s="39">
        <v>1196</v>
      </c>
      <c r="J63" s="39">
        <v>59</v>
      </c>
      <c r="K63" s="39">
        <v>766</v>
      </c>
      <c r="L63" s="39">
        <v>630</v>
      </c>
      <c r="M63" s="39">
        <f t="shared" si="0"/>
        <v>2109</v>
      </c>
      <c r="N63" s="39">
        <v>1192</v>
      </c>
      <c r="O63" s="39">
        <v>8</v>
      </c>
      <c r="P63" s="39">
        <v>5</v>
      </c>
      <c r="Q63" s="47">
        <v>4</v>
      </c>
      <c r="R63" s="39">
        <f t="shared" si="1"/>
        <v>148</v>
      </c>
      <c r="S63" s="35">
        <v>678</v>
      </c>
      <c r="T63" s="43">
        <v>686</v>
      </c>
      <c r="U63" s="39">
        <v>-8</v>
      </c>
      <c r="V63" s="39">
        <f t="shared" si="2"/>
        <v>140</v>
      </c>
      <c r="W63" s="39">
        <v>141461</v>
      </c>
      <c r="X63" s="39">
        <v>71685</v>
      </c>
      <c r="Y63" s="40">
        <f t="shared" si="3"/>
        <v>5.1067682361844939</v>
      </c>
      <c r="Z63" s="40">
        <f t="shared" si="4"/>
        <v>2.1643643771086638</v>
      </c>
      <c r="AA63" s="40">
        <f t="shared" si="5"/>
        <v>42.382271468144047</v>
      </c>
      <c r="AB63" s="40">
        <f t="shared" si="6"/>
        <v>9.4991547661991369</v>
      </c>
      <c r="AC63" s="40">
        <f t="shared" si="7"/>
        <v>9.4779355076000318</v>
      </c>
      <c r="AD63" s="40">
        <f t="shared" si="8"/>
        <v>57.036485480268063</v>
      </c>
      <c r="AE63" s="40">
        <f t="shared" si="9"/>
        <v>46.909903201787046</v>
      </c>
      <c r="AF63" s="40">
        <f t="shared" si="10"/>
        <v>14.917138795170498</v>
      </c>
      <c r="AG63" s="40">
        <f t="shared" si="11"/>
        <v>8.4311187500442077</v>
      </c>
      <c r="AH63" s="40">
        <f t="shared" si="12"/>
        <v>1.0468167575558245</v>
      </c>
      <c r="AI63" s="40">
        <f t="shared" si="13"/>
        <v>2.2338049143708116</v>
      </c>
      <c r="AJ63" s="40">
        <f t="shared" si="14"/>
        <v>5.9701492537313436</v>
      </c>
      <c r="AK63" s="40">
        <f t="shared" si="15"/>
        <v>3.7313432835820897</v>
      </c>
      <c r="AL63" s="40">
        <f t="shared" si="25"/>
        <v>5.2122114668652273</v>
      </c>
      <c r="AM63" s="41">
        <f t="shared" si="16"/>
        <v>4.7955524433976278</v>
      </c>
      <c r="AN63" s="41">
        <f t="shared" si="17"/>
        <v>4.8521371329952405</v>
      </c>
      <c r="AO63" s="40">
        <f t="shared" si="18"/>
        <v>-5.6584689597612127E-2</v>
      </c>
      <c r="AP63" s="40">
        <f t="shared" si="19"/>
        <v>0.99023206795821217</v>
      </c>
    </row>
    <row r="64" spans="1:42" s="37" customFormat="1" x14ac:dyDescent="0.2">
      <c r="A64" s="38" t="s">
        <v>107</v>
      </c>
      <c r="B64" s="39">
        <v>45871</v>
      </c>
      <c r="C64" s="39">
        <v>23274</v>
      </c>
      <c r="D64" s="39">
        <v>239</v>
      </c>
      <c r="E64" s="39">
        <v>57</v>
      </c>
      <c r="F64" s="39">
        <v>525</v>
      </c>
      <c r="G64" s="39">
        <v>2</v>
      </c>
      <c r="H64" s="39">
        <f t="shared" si="24"/>
        <v>527</v>
      </c>
      <c r="I64" s="39">
        <v>488</v>
      </c>
      <c r="J64" s="39">
        <v>33</v>
      </c>
      <c r="K64" s="39">
        <v>177</v>
      </c>
      <c r="L64" s="39">
        <v>145</v>
      </c>
      <c r="M64" s="39">
        <f t="shared" si="0"/>
        <v>704</v>
      </c>
      <c r="N64" s="39">
        <v>491</v>
      </c>
      <c r="O64" s="39">
        <v>4</v>
      </c>
      <c r="P64" s="39">
        <v>2</v>
      </c>
      <c r="Q64" s="47">
        <v>2</v>
      </c>
      <c r="R64" s="39">
        <f t="shared" si="1"/>
        <v>34</v>
      </c>
      <c r="S64" s="35">
        <v>276</v>
      </c>
      <c r="T64" s="43">
        <v>259</v>
      </c>
      <c r="U64" s="39">
        <v>17</v>
      </c>
      <c r="V64" s="39">
        <f t="shared" si="2"/>
        <v>51</v>
      </c>
      <c r="W64" s="39">
        <v>45892</v>
      </c>
      <c r="X64" s="39">
        <v>23280</v>
      </c>
      <c r="Y64" s="40">
        <f t="shared" si="3"/>
        <v>5.2102635652154961</v>
      </c>
      <c r="Z64" s="40">
        <f t="shared" si="4"/>
        <v>1.2426151599049509</v>
      </c>
      <c r="AA64" s="40">
        <f t="shared" si="5"/>
        <v>23.84937238493724</v>
      </c>
      <c r="AB64" s="40">
        <f t="shared" si="6"/>
        <v>11.488740162629984</v>
      </c>
      <c r="AC64" s="40">
        <f t="shared" si="7"/>
        <v>11.445139630703494</v>
      </c>
      <c r="AD64" s="40">
        <f t="shared" si="8"/>
        <v>33.586337760910816</v>
      </c>
      <c r="AE64" s="40">
        <f t="shared" si="9"/>
        <v>27.514231499051235</v>
      </c>
      <c r="AF64" s="40">
        <f t="shared" si="10"/>
        <v>15.347387238124305</v>
      </c>
      <c r="AG64" s="40">
        <f t="shared" si="11"/>
        <v>10.703930587953172</v>
      </c>
      <c r="AH64" s="40">
        <f t="shared" si="12"/>
        <v>0.74120904275032151</v>
      </c>
      <c r="AI64" s="40">
        <f t="shared" si="13"/>
        <v>3.795066413662239</v>
      </c>
      <c r="AJ64" s="40">
        <f t="shared" si="14"/>
        <v>7.6190476190476186</v>
      </c>
      <c r="AK64" s="40">
        <f t="shared" si="15"/>
        <v>3.8095238095238093</v>
      </c>
      <c r="AL64" s="40">
        <f t="shared" si="25"/>
        <v>7.5901328273244779</v>
      </c>
      <c r="AM64" s="41">
        <f t="shared" si="16"/>
        <v>6.0168734058555513</v>
      </c>
      <c r="AN64" s="41">
        <f t="shared" si="17"/>
        <v>5.6462688844803903</v>
      </c>
      <c r="AO64" s="40">
        <f t="shared" si="18"/>
        <v>0.37060452137516076</v>
      </c>
      <c r="AP64" s="40">
        <f t="shared" si="19"/>
        <v>1.1118135641254823</v>
      </c>
    </row>
    <row r="65" spans="1:42" s="37" customFormat="1" x14ac:dyDescent="0.2">
      <c r="A65" s="38" t="s">
        <v>108</v>
      </c>
      <c r="B65" s="39">
        <v>113777</v>
      </c>
      <c r="C65" s="39">
        <v>58363</v>
      </c>
      <c r="D65" s="39">
        <v>575</v>
      </c>
      <c r="E65" s="39">
        <v>114</v>
      </c>
      <c r="F65" s="39">
        <v>1057</v>
      </c>
      <c r="G65" s="39">
        <v>4</v>
      </c>
      <c r="H65" s="39">
        <f t="shared" si="24"/>
        <v>1061</v>
      </c>
      <c r="I65" s="39">
        <v>978</v>
      </c>
      <c r="J65" s="39">
        <v>45</v>
      </c>
      <c r="K65" s="39">
        <v>444</v>
      </c>
      <c r="L65" s="39">
        <v>356</v>
      </c>
      <c r="M65" s="39">
        <f t="shared" si="0"/>
        <v>1505</v>
      </c>
      <c r="N65" s="39">
        <v>1072</v>
      </c>
      <c r="O65" s="39">
        <v>5</v>
      </c>
      <c r="P65" s="39">
        <v>4</v>
      </c>
      <c r="Q65" s="47">
        <v>3</v>
      </c>
      <c r="R65" s="39">
        <f t="shared" si="1"/>
        <v>-15</v>
      </c>
      <c r="S65" s="35">
        <v>811</v>
      </c>
      <c r="T65" s="43">
        <v>637</v>
      </c>
      <c r="U65" s="39">
        <v>174</v>
      </c>
      <c r="V65" s="39">
        <f t="shared" si="2"/>
        <v>159</v>
      </c>
      <c r="W65" s="39">
        <v>113819</v>
      </c>
      <c r="X65" s="39">
        <v>58409</v>
      </c>
      <c r="Y65" s="40">
        <f t="shared" si="3"/>
        <v>5.0537454845882737</v>
      </c>
      <c r="Z65" s="40">
        <f t="shared" si="4"/>
        <v>1.0019599743357619</v>
      </c>
      <c r="AA65" s="40">
        <f t="shared" si="5"/>
        <v>19.826086956521738</v>
      </c>
      <c r="AB65" s="40">
        <f t="shared" si="6"/>
        <v>9.3252590593881006</v>
      </c>
      <c r="AC65" s="40">
        <f t="shared" si="7"/>
        <v>9.2901025690605312</v>
      </c>
      <c r="AD65" s="40">
        <f t="shared" si="8"/>
        <v>41.847313854853915</v>
      </c>
      <c r="AE65" s="40">
        <f t="shared" si="9"/>
        <v>33.55325164938737</v>
      </c>
      <c r="AF65" s="40">
        <f t="shared" si="10"/>
        <v>13.227629485748437</v>
      </c>
      <c r="AG65" s="40">
        <f t="shared" si="11"/>
        <v>9.4219394077889191</v>
      </c>
      <c r="AH65" s="40">
        <f t="shared" si="12"/>
        <v>-0.13183683872838975</v>
      </c>
      <c r="AI65" s="40">
        <f t="shared" si="13"/>
        <v>3.7700282752120642</v>
      </c>
      <c r="AJ65" s="40">
        <f t="shared" si="14"/>
        <v>4.7303689687795645</v>
      </c>
      <c r="AK65" s="40">
        <f t="shared" si="15"/>
        <v>3.7842951750236518</v>
      </c>
      <c r="AL65" s="40">
        <f t="shared" si="25"/>
        <v>6.5975494816211118</v>
      </c>
      <c r="AM65" s="41">
        <f t="shared" si="16"/>
        <v>7.1279784139149385</v>
      </c>
      <c r="AN65" s="41">
        <f t="shared" si="17"/>
        <v>5.598671084665618</v>
      </c>
      <c r="AO65" s="40">
        <f t="shared" si="18"/>
        <v>1.5293073292493211</v>
      </c>
      <c r="AP65" s="40">
        <f t="shared" si="19"/>
        <v>1.3974704905209312</v>
      </c>
    </row>
    <row r="66" spans="1:42" s="37" customFormat="1" x14ac:dyDescent="0.2">
      <c r="A66" s="38" t="s">
        <v>109</v>
      </c>
      <c r="B66" s="39">
        <v>108991</v>
      </c>
      <c r="C66" s="39">
        <v>55923</v>
      </c>
      <c r="D66" s="39">
        <v>537</v>
      </c>
      <c r="E66" s="39">
        <v>227</v>
      </c>
      <c r="F66" s="39">
        <v>1080</v>
      </c>
      <c r="G66" s="39">
        <v>6</v>
      </c>
      <c r="H66" s="39">
        <f t="shared" si="24"/>
        <v>1086</v>
      </c>
      <c r="I66" s="39">
        <v>868</v>
      </c>
      <c r="J66" s="39">
        <v>89</v>
      </c>
      <c r="K66" s="39">
        <v>688</v>
      </c>
      <c r="L66" s="39">
        <v>556</v>
      </c>
      <c r="M66" s="39">
        <f t="shared" si="0"/>
        <v>1774</v>
      </c>
      <c r="N66" s="39">
        <v>1208</v>
      </c>
      <c r="O66" s="39">
        <v>9</v>
      </c>
      <c r="P66" s="39">
        <v>6</v>
      </c>
      <c r="Q66" s="47">
        <v>3</v>
      </c>
      <c r="R66" s="39">
        <f t="shared" si="1"/>
        <v>-128</v>
      </c>
      <c r="S66" s="35">
        <v>602</v>
      </c>
      <c r="T66" s="43">
        <v>467</v>
      </c>
      <c r="U66" s="39">
        <v>135</v>
      </c>
      <c r="V66" s="39">
        <f t="shared" si="2"/>
        <v>7</v>
      </c>
      <c r="W66" s="39">
        <v>109058</v>
      </c>
      <c r="X66" s="39">
        <v>55943</v>
      </c>
      <c r="Y66" s="40">
        <f t="shared" si="3"/>
        <v>4.9270123221183404</v>
      </c>
      <c r="Z66" s="40">
        <f t="shared" si="4"/>
        <v>2.0827407767613839</v>
      </c>
      <c r="AA66" s="40">
        <f t="shared" si="5"/>
        <v>42.271880819366849</v>
      </c>
      <c r="AB66" s="40">
        <f t="shared" si="6"/>
        <v>9.964125478250498</v>
      </c>
      <c r="AC66" s="40">
        <f t="shared" si="7"/>
        <v>9.9090750612435876</v>
      </c>
      <c r="AD66" s="40">
        <f t="shared" si="8"/>
        <v>63.351749539594849</v>
      </c>
      <c r="AE66" s="40">
        <f t="shared" si="9"/>
        <v>51.197053406998158</v>
      </c>
      <c r="AF66" s="40">
        <f t="shared" si="10"/>
        <v>16.276573295042713</v>
      </c>
      <c r="AG66" s="40">
        <f t="shared" si="11"/>
        <v>11.083483957390976</v>
      </c>
      <c r="AH66" s="40">
        <f t="shared" si="12"/>
        <v>-1.1744088961473884</v>
      </c>
      <c r="AI66" s="40">
        <f t="shared" si="13"/>
        <v>5.5248618784530388</v>
      </c>
      <c r="AJ66" s="40">
        <f t="shared" si="14"/>
        <v>8.3333333333333339</v>
      </c>
      <c r="AK66" s="40">
        <f t="shared" si="15"/>
        <v>5.5555555555555554</v>
      </c>
      <c r="AL66" s="40">
        <f t="shared" si="25"/>
        <v>8.2872928176795568</v>
      </c>
      <c r="AM66" s="41">
        <f t="shared" si="16"/>
        <v>5.5233918396931854</v>
      </c>
      <c r="AN66" s="41">
        <f t="shared" si="17"/>
        <v>4.2847574570377365</v>
      </c>
      <c r="AO66" s="40">
        <f t="shared" si="18"/>
        <v>1.2386343826554485</v>
      </c>
      <c r="AP66" s="40">
        <f t="shared" si="19"/>
        <v>6.42254865080603E-2</v>
      </c>
    </row>
    <row r="67" spans="1:42" s="37" customFormat="1" x14ac:dyDescent="0.2">
      <c r="A67" s="38" t="s">
        <v>110</v>
      </c>
      <c r="B67" s="39">
        <v>121141</v>
      </c>
      <c r="C67" s="39">
        <v>63029</v>
      </c>
      <c r="D67" s="39">
        <v>616</v>
      </c>
      <c r="E67" s="39">
        <v>232</v>
      </c>
      <c r="F67" s="39">
        <v>1186</v>
      </c>
      <c r="G67" s="39">
        <v>2</v>
      </c>
      <c r="H67" s="39">
        <f t="shared" si="24"/>
        <v>1188</v>
      </c>
      <c r="I67" s="39">
        <v>988</v>
      </c>
      <c r="J67" s="39">
        <v>59</v>
      </c>
      <c r="K67" s="39">
        <v>638</v>
      </c>
      <c r="L67" s="39">
        <v>495</v>
      </c>
      <c r="M67" s="39">
        <f t="shared" si="0"/>
        <v>1826</v>
      </c>
      <c r="N67" s="39">
        <v>1502</v>
      </c>
      <c r="O67" s="39">
        <v>9</v>
      </c>
      <c r="P67" s="39">
        <v>6</v>
      </c>
      <c r="Q67" s="47">
        <v>2</v>
      </c>
      <c r="R67" s="39">
        <f t="shared" si="1"/>
        <v>-316</v>
      </c>
      <c r="S67" s="35">
        <v>983</v>
      </c>
      <c r="T67" s="43">
        <v>715</v>
      </c>
      <c r="U67" s="39">
        <v>268</v>
      </c>
      <c r="V67" s="39">
        <f t="shared" si="2"/>
        <v>-48</v>
      </c>
      <c r="W67" s="39">
        <v>121115</v>
      </c>
      <c r="X67" s="39">
        <v>63002</v>
      </c>
      <c r="Y67" s="40">
        <f t="shared" si="3"/>
        <v>5.0849836141355942</v>
      </c>
      <c r="Z67" s="40">
        <f t="shared" si="4"/>
        <v>1.9151236988302887</v>
      </c>
      <c r="AA67" s="40">
        <f t="shared" si="5"/>
        <v>37.662337662337663</v>
      </c>
      <c r="AB67" s="40">
        <f t="shared" si="6"/>
        <v>9.8067541129757885</v>
      </c>
      <c r="AC67" s="40">
        <f t="shared" si="7"/>
        <v>9.7902444259169066</v>
      </c>
      <c r="AD67" s="40">
        <f t="shared" si="8"/>
        <v>53.703703703703709</v>
      </c>
      <c r="AE67" s="40">
        <f t="shared" si="9"/>
        <v>41.666666666666671</v>
      </c>
      <c r="AF67" s="40">
        <f t="shared" si="10"/>
        <v>15.073344284759081</v>
      </c>
      <c r="AG67" s="40">
        <f t="shared" si="11"/>
        <v>12.398774981220232</v>
      </c>
      <c r="AH67" s="40">
        <f t="shared" si="12"/>
        <v>-2.6085305553033242</v>
      </c>
      <c r="AI67" s="40">
        <f t="shared" si="13"/>
        <v>1.6835016835016834</v>
      </c>
      <c r="AJ67" s="40">
        <f t="shared" si="14"/>
        <v>7.588532883642495</v>
      </c>
      <c r="AK67" s="40">
        <f t="shared" si="15"/>
        <v>5.0590219224283306</v>
      </c>
      <c r="AL67" s="40">
        <f t="shared" si="25"/>
        <v>3.3670033670033668</v>
      </c>
      <c r="AM67" s="41">
        <f t="shared" si="16"/>
        <v>8.1145111894404032</v>
      </c>
      <c r="AN67" s="41">
        <f t="shared" si="17"/>
        <v>5.9022131235502426</v>
      </c>
      <c r="AO67" s="40">
        <f t="shared" si="18"/>
        <v>2.212298065890161</v>
      </c>
      <c r="AP67" s="40">
        <f t="shared" si="19"/>
        <v>-0.39623248941316314</v>
      </c>
    </row>
    <row r="68" spans="1:42" s="37" customFormat="1" x14ac:dyDescent="0.2">
      <c r="A68" s="38" t="s">
        <v>111</v>
      </c>
      <c r="B68" s="39">
        <v>162937</v>
      </c>
      <c r="C68" s="39">
        <v>84021</v>
      </c>
      <c r="D68" s="39">
        <v>883</v>
      </c>
      <c r="E68" s="39">
        <v>249</v>
      </c>
      <c r="F68" s="39">
        <v>1579</v>
      </c>
      <c r="G68" s="39">
        <v>6</v>
      </c>
      <c r="H68" s="39">
        <f t="shared" si="24"/>
        <v>1585</v>
      </c>
      <c r="I68" s="39">
        <v>1431</v>
      </c>
      <c r="J68" s="39">
        <v>73</v>
      </c>
      <c r="K68" s="39">
        <v>790</v>
      </c>
      <c r="L68" s="39">
        <v>655</v>
      </c>
      <c r="M68" s="39">
        <f t="shared" si="0"/>
        <v>2375</v>
      </c>
      <c r="N68" s="39">
        <v>1555</v>
      </c>
      <c r="O68" s="39">
        <v>4</v>
      </c>
      <c r="P68" s="39">
        <v>2</v>
      </c>
      <c r="Q68" s="47">
        <v>2</v>
      </c>
      <c r="R68" s="39">
        <f t="shared" si="1"/>
        <v>24</v>
      </c>
      <c r="S68" s="35">
        <v>1143</v>
      </c>
      <c r="T68" s="43">
        <v>981</v>
      </c>
      <c r="U68" s="39">
        <v>162</v>
      </c>
      <c r="V68" s="39">
        <f t="shared" si="2"/>
        <v>186</v>
      </c>
      <c r="W68" s="39">
        <v>163018</v>
      </c>
      <c r="X68" s="39">
        <v>84096</v>
      </c>
      <c r="Y68" s="40">
        <f t="shared" si="3"/>
        <v>5.4192724795473097</v>
      </c>
      <c r="Z68" s="40">
        <f t="shared" si="4"/>
        <v>1.5281980151837828</v>
      </c>
      <c r="AA68" s="40">
        <f t="shared" si="5"/>
        <v>28.199320498301244</v>
      </c>
      <c r="AB68" s="40">
        <f t="shared" si="6"/>
        <v>9.7276861609088172</v>
      </c>
      <c r="AC68" s="40">
        <f t="shared" si="7"/>
        <v>9.6908621123501728</v>
      </c>
      <c r="AD68" s="40">
        <f t="shared" si="8"/>
        <v>49.842271293375397</v>
      </c>
      <c r="AE68" s="40">
        <f t="shared" si="9"/>
        <v>41.324921135646683</v>
      </c>
      <c r="AF68" s="40">
        <f t="shared" si="10"/>
        <v>14.576185887797124</v>
      </c>
      <c r="AG68" s="40">
        <f t="shared" si="11"/>
        <v>9.5435659181155916</v>
      </c>
      <c r="AH68" s="40">
        <f t="shared" si="12"/>
        <v>0.14729619423458146</v>
      </c>
      <c r="AI68" s="40">
        <f t="shared" si="13"/>
        <v>3.7854889589905363</v>
      </c>
      <c r="AJ68" s="40">
        <f t="shared" si="14"/>
        <v>2.53324889170361</v>
      </c>
      <c r="AK68" s="40">
        <f t="shared" si="15"/>
        <v>1.266624445851805</v>
      </c>
      <c r="AL68" s="40">
        <f t="shared" si="25"/>
        <v>5.0473186119873823</v>
      </c>
      <c r="AM68" s="41">
        <f t="shared" si="16"/>
        <v>7.0149812504219415</v>
      </c>
      <c r="AN68" s="41">
        <f t="shared" si="17"/>
        <v>6.0207319393385168</v>
      </c>
      <c r="AO68" s="40">
        <f t="shared" si="18"/>
        <v>0.99424931108342485</v>
      </c>
      <c r="AP68" s="40">
        <f t="shared" si="19"/>
        <v>1.1415455053180064</v>
      </c>
    </row>
    <row r="69" spans="1:42" s="37" customFormat="1" x14ac:dyDescent="0.2">
      <c r="A69" s="38" t="s">
        <v>112</v>
      </c>
      <c r="B69" s="39">
        <v>151975</v>
      </c>
      <c r="C69" s="39">
        <v>78875</v>
      </c>
      <c r="D69" s="39">
        <v>734</v>
      </c>
      <c r="E69" s="39">
        <v>287</v>
      </c>
      <c r="F69" s="39">
        <v>1429</v>
      </c>
      <c r="G69" s="39">
        <v>3</v>
      </c>
      <c r="H69" s="39">
        <f t="shared" si="24"/>
        <v>1432</v>
      </c>
      <c r="I69" s="39">
        <v>1261</v>
      </c>
      <c r="J69" s="39">
        <v>68</v>
      </c>
      <c r="K69" s="39">
        <v>810</v>
      </c>
      <c r="L69" s="39">
        <v>693</v>
      </c>
      <c r="M69" s="39">
        <f t="shared" si="0"/>
        <v>2242</v>
      </c>
      <c r="N69" s="39">
        <v>1860</v>
      </c>
      <c r="O69" s="39">
        <v>11</v>
      </c>
      <c r="P69" s="39">
        <v>7</v>
      </c>
      <c r="Q69" s="47">
        <v>5</v>
      </c>
      <c r="R69" s="39">
        <f t="shared" si="1"/>
        <v>-431</v>
      </c>
      <c r="S69" s="35">
        <v>918</v>
      </c>
      <c r="T69" s="43">
        <v>791</v>
      </c>
      <c r="U69" s="39">
        <v>127</v>
      </c>
      <c r="V69" s="39">
        <f t="shared" si="2"/>
        <v>-304</v>
      </c>
      <c r="W69" s="39">
        <v>151832</v>
      </c>
      <c r="X69" s="39">
        <v>78806</v>
      </c>
      <c r="Y69" s="40">
        <f t="shared" si="3"/>
        <v>4.8297417338378024</v>
      </c>
      <c r="Z69" s="40">
        <f t="shared" si="4"/>
        <v>1.8884684981082414</v>
      </c>
      <c r="AA69" s="40">
        <f t="shared" si="5"/>
        <v>39.100817438692097</v>
      </c>
      <c r="AB69" s="40">
        <f t="shared" si="6"/>
        <v>9.4226024017108081</v>
      </c>
      <c r="AC69" s="40">
        <f t="shared" si="7"/>
        <v>9.4028623128804085</v>
      </c>
      <c r="AD69" s="40">
        <f t="shared" si="8"/>
        <v>56.564245810055866</v>
      </c>
      <c r="AE69" s="40">
        <f t="shared" si="9"/>
        <v>48.393854748603353</v>
      </c>
      <c r="AF69" s="40">
        <f t="shared" si="10"/>
        <v>14.752426385918737</v>
      </c>
      <c r="AG69" s="40">
        <f t="shared" si="11"/>
        <v>12.238855074847836</v>
      </c>
      <c r="AH69" s="40">
        <f t="shared" si="12"/>
        <v>-2.8359927619674288</v>
      </c>
      <c r="AI69" s="40">
        <f t="shared" si="13"/>
        <v>2.0949720670391061</v>
      </c>
      <c r="AJ69" s="40">
        <f t="shared" si="14"/>
        <v>7.697690692792162</v>
      </c>
      <c r="AK69" s="40">
        <f t="shared" si="15"/>
        <v>4.8985304408677397</v>
      </c>
      <c r="AL69" s="40">
        <f t="shared" si="25"/>
        <v>5.5865921787709496</v>
      </c>
      <c r="AM69" s="41">
        <f t="shared" si="16"/>
        <v>6.0404671821023195</v>
      </c>
      <c r="AN69" s="41">
        <f t="shared" si="17"/>
        <v>5.2048034216153969</v>
      </c>
      <c r="AO69" s="40">
        <f t="shared" si="18"/>
        <v>0.83566376048692215</v>
      </c>
      <c r="AP69" s="40">
        <f t="shared" si="19"/>
        <v>-2.0003290014805066</v>
      </c>
    </row>
    <row r="70" spans="1:42" s="37" customFormat="1" x14ac:dyDescent="0.2">
      <c r="A70" s="38" t="s">
        <v>113</v>
      </c>
      <c r="B70" s="39">
        <v>54541</v>
      </c>
      <c r="C70" s="39">
        <v>27901</v>
      </c>
      <c r="D70" s="39">
        <v>294</v>
      </c>
      <c r="E70" s="39">
        <v>107</v>
      </c>
      <c r="F70" s="39">
        <v>523</v>
      </c>
      <c r="G70" s="39">
        <v>4</v>
      </c>
      <c r="H70" s="39">
        <f t="shared" si="24"/>
        <v>527</v>
      </c>
      <c r="I70" s="39">
        <v>454</v>
      </c>
      <c r="J70" s="39">
        <v>35</v>
      </c>
      <c r="K70" s="39">
        <v>357</v>
      </c>
      <c r="L70" s="39">
        <v>307</v>
      </c>
      <c r="M70" s="39">
        <f t="shared" si="0"/>
        <v>884</v>
      </c>
      <c r="N70" s="39">
        <v>587</v>
      </c>
      <c r="O70" s="39">
        <v>1</v>
      </c>
      <c r="P70" s="39">
        <v>1</v>
      </c>
      <c r="Q70" s="47">
        <v>1</v>
      </c>
      <c r="R70" s="39">
        <f t="shared" si="1"/>
        <v>-64</v>
      </c>
      <c r="S70" s="35">
        <v>529</v>
      </c>
      <c r="T70" s="43">
        <v>504</v>
      </c>
      <c r="U70" s="39">
        <v>25</v>
      </c>
      <c r="V70" s="39">
        <f t="shared" si="2"/>
        <v>-39</v>
      </c>
      <c r="W70" s="39">
        <v>54529</v>
      </c>
      <c r="X70" s="39">
        <v>27892</v>
      </c>
      <c r="Y70" s="40">
        <f t="shared" si="3"/>
        <v>5.3904402192845744</v>
      </c>
      <c r="Z70" s="40">
        <f t="shared" si="4"/>
        <v>1.9618268825287399</v>
      </c>
      <c r="AA70" s="40">
        <f t="shared" si="5"/>
        <v>36.394557823129254</v>
      </c>
      <c r="AB70" s="40">
        <f t="shared" si="6"/>
        <v>9.6624557672209903</v>
      </c>
      <c r="AC70" s="40">
        <f t="shared" si="7"/>
        <v>9.5891164445096351</v>
      </c>
      <c r="AD70" s="40">
        <f t="shared" si="8"/>
        <v>67.741935483870961</v>
      </c>
      <c r="AE70" s="40">
        <f t="shared" si="9"/>
        <v>58.254269449715366</v>
      </c>
      <c r="AF70" s="40">
        <f t="shared" si="10"/>
        <v>16.207990319209401</v>
      </c>
      <c r="AG70" s="40">
        <f t="shared" si="11"/>
        <v>10.76254560789131</v>
      </c>
      <c r="AH70" s="40">
        <f t="shared" si="12"/>
        <v>-1.1734291633816762</v>
      </c>
      <c r="AI70" s="40">
        <f t="shared" si="13"/>
        <v>7.5901328273244779</v>
      </c>
      <c r="AJ70" s="40">
        <f t="shared" si="14"/>
        <v>1.9120458891013383</v>
      </c>
      <c r="AK70" s="40">
        <f t="shared" si="15"/>
        <v>1.9120458891013383</v>
      </c>
      <c r="AL70" s="40">
        <f t="shared" si="25"/>
        <v>9.4876660341555965</v>
      </c>
      <c r="AM70" s="41">
        <f t="shared" si="16"/>
        <v>9.6991254285766662</v>
      </c>
      <c r="AN70" s="41">
        <f t="shared" si="17"/>
        <v>9.2407546616306995</v>
      </c>
      <c r="AO70" s="40">
        <f t="shared" si="18"/>
        <v>0.45837076694596723</v>
      </c>
      <c r="AP70" s="40">
        <f t="shared" si="19"/>
        <v>-0.7150583964357089</v>
      </c>
    </row>
    <row r="71" spans="1:42" s="37" customFormat="1" x14ac:dyDescent="0.2">
      <c r="A71" s="38" t="s">
        <v>114</v>
      </c>
      <c r="B71" s="39">
        <v>74194</v>
      </c>
      <c r="C71" s="39">
        <v>37869</v>
      </c>
      <c r="D71" s="39">
        <v>380</v>
      </c>
      <c r="E71" s="39">
        <v>110</v>
      </c>
      <c r="F71" s="39">
        <v>740</v>
      </c>
      <c r="G71" s="39">
        <v>0</v>
      </c>
      <c r="H71" s="39">
        <f t="shared" si="24"/>
        <v>740</v>
      </c>
      <c r="I71" s="39">
        <v>666</v>
      </c>
      <c r="J71" s="39">
        <v>48</v>
      </c>
      <c r="K71" s="39">
        <v>331</v>
      </c>
      <c r="L71" s="39">
        <v>262</v>
      </c>
      <c r="M71" s="39">
        <f t="shared" si="0"/>
        <v>1071</v>
      </c>
      <c r="N71" s="39">
        <v>809</v>
      </c>
      <c r="O71" s="39">
        <v>3</v>
      </c>
      <c r="P71" s="39">
        <v>2</v>
      </c>
      <c r="Q71" s="47">
        <v>2</v>
      </c>
      <c r="R71" s="39">
        <f t="shared" si="1"/>
        <v>-69</v>
      </c>
      <c r="S71" s="35">
        <v>579</v>
      </c>
      <c r="T71" s="43">
        <v>551</v>
      </c>
      <c r="U71" s="39">
        <v>28</v>
      </c>
      <c r="V71" s="39">
        <f t="shared" si="2"/>
        <v>-41</v>
      </c>
      <c r="W71" s="39">
        <v>74182</v>
      </c>
      <c r="X71" s="39">
        <v>37875</v>
      </c>
      <c r="Y71" s="40">
        <f t="shared" si="3"/>
        <v>5.1217079548211446</v>
      </c>
      <c r="Z71" s="40">
        <f t="shared" si="4"/>
        <v>1.4825996711324365</v>
      </c>
      <c r="AA71" s="40">
        <f t="shared" si="5"/>
        <v>28.947368421052634</v>
      </c>
      <c r="AB71" s="40">
        <f t="shared" si="6"/>
        <v>9.973852333072756</v>
      </c>
      <c r="AC71" s="40">
        <f t="shared" si="7"/>
        <v>9.973852333072756</v>
      </c>
      <c r="AD71" s="40">
        <f t="shared" si="8"/>
        <v>44.729729729729726</v>
      </c>
      <c r="AE71" s="40">
        <f t="shared" si="9"/>
        <v>35.405405405405403</v>
      </c>
      <c r="AF71" s="40">
        <f t="shared" si="10"/>
        <v>14.435129525298542</v>
      </c>
      <c r="AG71" s="40">
        <f t="shared" si="11"/>
        <v>10.903846672237648</v>
      </c>
      <c r="AH71" s="40">
        <f t="shared" si="12"/>
        <v>-0.92999433916489194</v>
      </c>
      <c r="AI71" s="40">
        <f t="shared" si="13"/>
        <v>0</v>
      </c>
      <c r="AJ71" s="40">
        <f t="shared" si="14"/>
        <v>4.0540540540540544</v>
      </c>
      <c r="AK71" s="40">
        <f t="shared" si="15"/>
        <v>2.7027027027027026</v>
      </c>
      <c r="AL71" s="40">
        <f t="shared" si="25"/>
        <v>2.7027027027027026</v>
      </c>
      <c r="AM71" s="41">
        <f t="shared" si="16"/>
        <v>7.8038655416880074</v>
      </c>
      <c r="AN71" s="41">
        <f t="shared" si="17"/>
        <v>7.4264765344906598</v>
      </c>
      <c r="AO71" s="40">
        <f t="shared" si="18"/>
        <v>0.37738900719734747</v>
      </c>
      <c r="AP71" s="40">
        <f t="shared" si="19"/>
        <v>-0.55260533196754458</v>
      </c>
    </row>
    <row r="72" spans="1:42" s="37" customFormat="1" x14ac:dyDescent="0.2">
      <c r="A72" s="38" t="s">
        <v>115</v>
      </c>
      <c r="B72" s="39">
        <v>43539</v>
      </c>
      <c r="C72" s="39">
        <v>22372</v>
      </c>
      <c r="D72" s="39">
        <v>204</v>
      </c>
      <c r="E72" s="39">
        <v>58</v>
      </c>
      <c r="F72" s="39">
        <v>403</v>
      </c>
      <c r="G72" s="39">
        <v>3</v>
      </c>
      <c r="H72" s="39">
        <f t="shared" si="24"/>
        <v>406</v>
      </c>
      <c r="I72" s="39">
        <v>356</v>
      </c>
      <c r="J72" s="39">
        <v>20</v>
      </c>
      <c r="K72" s="39">
        <v>167</v>
      </c>
      <c r="L72" s="39">
        <v>122</v>
      </c>
      <c r="M72" s="39">
        <f t="shared" si="0"/>
        <v>573</v>
      </c>
      <c r="N72" s="39">
        <v>490</v>
      </c>
      <c r="O72" s="39">
        <v>1</v>
      </c>
      <c r="P72" s="39">
        <v>1</v>
      </c>
      <c r="Q72" s="47">
        <v>1</v>
      </c>
      <c r="R72" s="39">
        <f t="shared" si="1"/>
        <v>-87</v>
      </c>
      <c r="S72" s="35">
        <v>343</v>
      </c>
      <c r="T72" s="43">
        <v>361</v>
      </c>
      <c r="U72" s="39">
        <v>-18</v>
      </c>
      <c r="V72" s="39">
        <f t="shared" si="2"/>
        <v>-105</v>
      </c>
      <c r="W72" s="39">
        <v>43507</v>
      </c>
      <c r="X72" s="39">
        <v>22358</v>
      </c>
      <c r="Y72" s="40">
        <f t="shared" si="3"/>
        <v>4.6854544201750157</v>
      </c>
      <c r="Z72" s="40">
        <f t="shared" si="4"/>
        <v>1.3321390018144652</v>
      </c>
      <c r="AA72" s="40">
        <f t="shared" si="5"/>
        <v>28.431372549019606</v>
      </c>
      <c r="AB72" s="40">
        <f t="shared" si="6"/>
        <v>9.3249730127012569</v>
      </c>
      <c r="AC72" s="40">
        <f t="shared" si="7"/>
        <v>9.2560692712280943</v>
      </c>
      <c r="AD72" s="40">
        <f t="shared" si="8"/>
        <v>41.133004926108377</v>
      </c>
      <c r="AE72" s="40">
        <f t="shared" si="9"/>
        <v>30.049261083743843</v>
      </c>
      <c r="AF72" s="40">
        <f t="shared" si="10"/>
        <v>13.160614621373941</v>
      </c>
      <c r="AG72" s="40">
        <f t="shared" si="11"/>
        <v>11.254277773949791</v>
      </c>
      <c r="AH72" s="40">
        <f t="shared" si="12"/>
        <v>-1.9982085027216976</v>
      </c>
      <c r="AI72" s="40">
        <f t="shared" si="13"/>
        <v>7.3891625615763541</v>
      </c>
      <c r="AJ72" s="40">
        <f t="shared" si="14"/>
        <v>2.4813895781637716</v>
      </c>
      <c r="AK72" s="40">
        <f t="shared" si="15"/>
        <v>2.4813895781637716</v>
      </c>
      <c r="AL72" s="40">
        <f t="shared" si="25"/>
        <v>9.8522167487684733</v>
      </c>
      <c r="AM72" s="41">
        <f t="shared" si="16"/>
        <v>7.8779944417648551</v>
      </c>
      <c r="AN72" s="41">
        <f t="shared" si="17"/>
        <v>8.291416890603827</v>
      </c>
      <c r="AO72" s="40">
        <f t="shared" si="18"/>
        <v>-0.41342244883897195</v>
      </c>
      <c r="AP72" s="40">
        <f t="shared" si="19"/>
        <v>-2.41163095156067</v>
      </c>
    </row>
    <row r="73" spans="1:42" s="37" customFormat="1" x14ac:dyDescent="0.2">
      <c r="A73" s="38" t="s">
        <v>116</v>
      </c>
      <c r="B73" s="39">
        <v>30212</v>
      </c>
      <c r="C73" s="39">
        <v>15367</v>
      </c>
      <c r="D73" s="39">
        <v>176</v>
      </c>
      <c r="E73" s="39">
        <v>31</v>
      </c>
      <c r="F73" s="39">
        <v>382</v>
      </c>
      <c r="G73" s="39">
        <v>1</v>
      </c>
      <c r="H73" s="39">
        <f t="shared" si="24"/>
        <v>383</v>
      </c>
      <c r="I73" s="39">
        <v>371</v>
      </c>
      <c r="J73" s="39">
        <v>21</v>
      </c>
      <c r="K73" s="39">
        <v>113</v>
      </c>
      <c r="L73" s="39">
        <v>78</v>
      </c>
      <c r="M73" s="39">
        <f t="shared" ref="M73:M136" si="26">F73+G73+K73</f>
        <v>496</v>
      </c>
      <c r="N73" s="39">
        <v>310</v>
      </c>
      <c r="O73" s="39">
        <v>1</v>
      </c>
      <c r="P73" s="39">
        <v>1</v>
      </c>
      <c r="Q73" s="47">
        <v>1</v>
      </c>
      <c r="R73" s="39">
        <f t="shared" ref="R73:R136" si="27">F73-N73</f>
        <v>72</v>
      </c>
      <c r="S73" s="35">
        <v>185</v>
      </c>
      <c r="T73" s="43">
        <v>198</v>
      </c>
      <c r="U73" s="39">
        <v>-13</v>
      </c>
      <c r="V73" s="39">
        <f t="shared" ref="V73:V136" si="28">R73+U73</f>
        <v>59</v>
      </c>
      <c r="W73" s="39">
        <v>30265</v>
      </c>
      <c r="X73" s="39">
        <v>15383</v>
      </c>
      <c r="Y73" s="40">
        <f t="shared" si="3"/>
        <v>5.8254998014034154</v>
      </c>
      <c r="Z73" s="40">
        <f t="shared" si="4"/>
        <v>1.0260823513835562</v>
      </c>
      <c r="AA73" s="40">
        <f t="shared" si="5"/>
        <v>17.613636363636363</v>
      </c>
      <c r="AB73" s="40">
        <f t="shared" si="6"/>
        <v>12.677081954190388</v>
      </c>
      <c r="AC73" s="40">
        <f t="shared" si="7"/>
        <v>12.643982523500595</v>
      </c>
      <c r="AD73" s="40">
        <f t="shared" si="8"/>
        <v>29.503916449086159</v>
      </c>
      <c r="AE73" s="40">
        <f t="shared" si="9"/>
        <v>20.365535248041773</v>
      </c>
      <c r="AF73" s="40">
        <f t="shared" si="10"/>
        <v>16.417317622136899</v>
      </c>
      <c r="AG73" s="40">
        <f t="shared" si="11"/>
        <v>10.260823513835561</v>
      </c>
      <c r="AH73" s="40">
        <f t="shared" si="12"/>
        <v>2.3831590096650337</v>
      </c>
      <c r="AI73" s="40">
        <f t="shared" si="13"/>
        <v>2.6109660574412534</v>
      </c>
      <c r="AJ73" s="40">
        <f t="shared" si="14"/>
        <v>2.6178010471204192</v>
      </c>
      <c r="AK73" s="40">
        <f t="shared" si="15"/>
        <v>2.6178010471204192</v>
      </c>
      <c r="AL73" s="40">
        <f t="shared" si="25"/>
        <v>5.2219321148825069</v>
      </c>
      <c r="AM73" s="41">
        <f t="shared" si="16"/>
        <v>6.1233946776115449</v>
      </c>
      <c r="AN73" s="41">
        <f t="shared" si="17"/>
        <v>6.5536872765788434</v>
      </c>
      <c r="AO73" s="40">
        <f t="shared" si="18"/>
        <v>-0.43029259896729777</v>
      </c>
      <c r="AP73" s="40">
        <f t="shared" si="19"/>
        <v>1.952866410697736</v>
      </c>
    </row>
    <row r="74" spans="1:42" s="37" customFormat="1" x14ac:dyDescent="0.2">
      <c r="A74" s="38" t="s">
        <v>117</v>
      </c>
      <c r="B74" s="39">
        <v>92413</v>
      </c>
      <c r="C74" s="39">
        <v>46308</v>
      </c>
      <c r="D74" s="39">
        <v>576</v>
      </c>
      <c r="E74" s="39">
        <v>78</v>
      </c>
      <c r="F74" s="39">
        <v>1215</v>
      </c>
      <c r="G74" s="39">
        <v>3</v>
      </c>
      <c r="H74" s="39">
        <f t="shared" si="24"/>
        <v>1218</v>
      </c>
      <c r="I74" s="39">
        <v>1140</v>
      </c>
      <c r="J74" s="39">
        <v>56</v>
      </c>
      <c r="K74" s="39">
        <v>308</v>
      </c>
      <c r="L74" s="39">
        <v>208</v>
      </c>
      <c r="M74" s="39">
        <f t="shared" si="26"/>
        <v>1526</v>
      </c>
      <c r="N74" s="39">
        <v>888</v>
      </c>
      <c r="O74" s="39">
        <v>15</v>
      </c>
      <c r="P74" s="39">
        <v>10</v>
      </c>
      <c r="Q74" s="47">
        <v>8</v>
      </c>
      <c r="R74" s="39">
        <f t="shared" si="27"/>
        <v>327</v>
      </c>
      <c r="S74" s="35">
        <v>294</v>
      </c>
      <c r="T74" s="43">
        <v>381</v>
      </c>
      <c r="U74" s="39">
        <v>-87</v>
      </c>
      <c r="V74" s="39">
        <f t="shared" si="28"/>
        <v>240</v>
      </c>
      <c r="W74" s="39">
        <v>92540</v>
      </c>
      <c r="X74" s="39">
        <v>46416</v>
      </c>
      <c r="Y74" s="40">
        <f t="shared" ref="Y74:Y137" si="29">D74/B74*1000</f>
        <v>6.2328893121097675</v>
      </c>
      <c r="Z74" s="40">
        <f t="shared" ref="Z74:Z137" si="30">E74/B74*1000</f>
        <v>0.84403709434819774</v>
      </c>
      <c r="AA74" s="40">
        <f t="shared" ref="AA74:AA137" si="31">E74/D74*100</f>
        <v>13.541666666666666</v>
      </c>
      <c r="AB74" s="40">
        <f t="shared" ref="AB74:AB137" si="32">H74/B74*1000</f>
        <v>13.17996385789878</v>
      </c>
      <c r="AC74" s="40">
        <f t="shared" ref="AC74:AC137" si="33">F74/B74*1000</f>
        <v>13.147500892731543</v>
      </c>
      <c r="AD74" s="40">
        <f t="shared" ref="AD74:AD137" si="34">K74/H74*100</f>
        <v>25.287356321839084</v>
      </c>
      <c r="AE74" s="40">
        <f t="shared" ref="AE74:AE137" si="35">L74/H74*100</f>
        <v>17.077175697865353</v>
      </c>
      <c r="AF74" s="40">
        <f t="shared" ref="AF74:AF137" si="36">M74/B74*1000</f>
        <v>16.512828281735253</v>
      </c>
      <c r="AG74" s="40">
        <f t="shared" ref="AG74:AG137" si="37">N74/B74*1000</f>
        <v>9.6090376895025589</v>
      </c>
      <c r="AH74" s="40">
        <f t="shared" ref="AH74:AH137" si="38">R74/B74*1000</f>
        <v>3.5384632032289831</v>
      </c>
      <c r="AI74" s="40">
        <f t="shared" ref="AI74:AI137" si="39">G74/H74*1000</f>
        <v>2.4630541871921183</v>
      </c>
      <c r="AJ74" s="40">
        <f t="shared" ref="AJ74:AJ137" si="40">O74/F74*1000</f>
        <v>12.345679012345679</v>
      </c>
      <c r="AK74" s="40">
        <f t="shared" ref="AK74:AK137" si="41">P74/F74*1000</f>
        <v>8.2304526748971192</v>
      </c>
      <c r="AL74" s="40">
        <f t="shared" si="25"/>
        <v>9.0311986863711002</v>
      </c>
      <c r="AM74" s="41">
        <f t="shared" ref="AM74:AM137" si="42">S74/B74*1000</f>
        <v>3.1813705863893609</v>
      </c>
      <c r="AN74" s="41">
        <f t="shared" ref="AN74:AN137" si="43">T74/B74*1000</f>
        <v>4.1227965762392742</v>
      </c>
      <c r="AO74" s="40">
        <f t="shared" ref="AO74:AO137" si="44">U74/B74*1000</f>
        <v>-0.94142598984991299</v>
      </c>
      <c r="AP74" s="40">
        <f t="shared" ref="AP74:AP137" si="45">V74/B74*1000</f>
        <v>2.5970372133790702</v>
      </c>
    </row>
    <row r="75" spans="1:42" s="37" customFormat="1" x14ac:dyDescent="0.2">
      <c r="A75" s="38" t="s">
        <v>118</v>
      </c>
      <c r="B75" s="39">
        <v>39058</v>
      </c>
      <c r="C75" s="39">
        <v>19796</v>
      </c>
      <c r="D75" s="39">
        <v>188</v>
      </c>
      <c r="E75" s="39">
        <v>45</v>
      </c>
      <c r="F75" s="39">
        <v>503</v>
      </c>
      <c r="G75" s="39">
        <v>2</v>
      </c>
      <c r="H75" s="39">
        <f t="shared" si="24"/>
        <v>505</v>
      </c>
      <c r="I75" s="39">
        <v>476</v>
      </c>
      <c r="J75" s="39">
        <v>16</v>
      </c>
      <c r="K75" s="39">
        <v>145</v>
      </c>
      <c r="L75" s="39">
        <v>104</v>
      </c>
      <c r="M75" s="39">
        <f t="shared" si="26"/>
        <v>650</v>
      </c>
      <c r="N75" s="39">
        <v>317</v>
      </c>
      <c r="O75" s="39">
        <v>7</v>
      </c>
      <c r="P75" s="39">
        <v>5</v>
      </c>
      <c r="Q75" s="47">
        <v>5</v>
      </c>
      <c r="R75" s="39">
        <f t="shared" si="27"/>
        <v>186</v>
      </c>
      <c r="S75" s="35">
        <v>239</v>
      </c>
      <c r="T75" s="43">
        <v>260</v>
      </c>
      <c r="U75" s="39">
        <v>-21</v>
      </c>
      <c r="V75" s="39">
        <f t="shared" si="28"/>
        <v>165</v>
      </c>
      <c r="W75" s="39">
        <v>39101</v>
      </c>
      <c r="X75" s="39">
        <v>19834</v>
      </c>
      <c r="Y75" s="40">
        <f t="shared" si="29"/>
        <v>4.8133544984382199</v>
      </c>
      <c r="Z75" s="40">
        <f t="shared" si="30"/>
        <v>1.1521327256899996</v>
      </c>
      <c r="AA75" s="40">
        <f t="shared" si="31"/>
        <v>23.936170212765958</v>
      </c>
      <c r="AB75" s="40">
        <f t="shared" si="32"/>
        <v>12.929489477187772</v>
      </c>
      <c r="AC75" s="40">
        <f t="shared" si="33"/>
        <v>12.878283578268217</v>
      </c>
      <c r="AD75" s="40">
        <f t="shared" si="34"/>
        <v>28.71287128712871</v>
      </c>
      <c r="AE75" s="40">
        <f t="shared" si="35"/>
        <v>20.594059405940595</v>
      </c>
      <c r="AF75" s="40">
        <f t="shared" si="36"/>
        <v>16.641917148855548</v>
      </c>
      <c r="AG75" s="40">
        <f t="shared" si="37"/>
        <v>8.1161349787495531</v>
      </c>
      <c r="AH75" s="40">
        <f t="shared" si="38"/>
        <v>4.7621485995186648</v>
      </c>
      <c r="AI75" s="40">
        <f t="shared" si="39"/>
        <v>3.9603960396039604</v>
      </c>
      <c r="AJ75" s="40">
        <f t="shared" si="40"/>
        <v>13.916500994035786</v>
      </c>
      <c r="AK75" s="40">
        <f t="shared" si="41"/>
        <v>9.9403578528827037</v>
      </c>
      <c r="AL75" s="40">
        <f t="shared" si="25"/>
        <v>13.861386138613861</v>
      </c>
      <c r="AM75" s="41">
        <f t="shared" si="42"/>
        <v>6.119104920886886</v>
      </c>
      <c r="AN75" s="41">
        <f t="shared" si="43"/>
        <v>6.6567668595422189</v>
      </c>
      <c r="AO75" s="40">
        <f t="shared" si="44"/>
        <v>-0.53766193865533307</v>
      </c>
      <c r="AP75" s="40">
        <f t="shared" si="45"/>
        <v>4.2244866608633318</v>
      </c>
    </row>
    <row r="76" spans="1:42" s="37" customFormat="1" x14ac:dyDescent="0.2">
      <c r="A76" s="38" t="s">
        <v>119</v>
      </c>
      <c r="B76" s="39">
        <v>33152</v>
      </c>
      <c r="C76" s="39">
        <v>16683</v>
      </c>
      <c r="D76" s="39">
        <v>182</v>
      </c>
      <c r="E76" s="39">
        <v>39</v>
      </c>
      <c r="F76" s="39">
        <v>422</v>
      </c>
      <c r="G76" s="39">
        <v>1</v>
      </c>
      <c r="H76" s="39">
        <f t="shared" si="24"/>
        <v>423</v>
      </c>
      <c r="I76" s="39">
        <v>373</v>
      </c>
      <c r="J76" s="39">
        <v>18</v>
      </c>
      <c r="K76" s="39">
        <v>154</v>
      </c>
      <c r="L76" s="39">
        <v>121</v>
      </c>
      <c r="M76" s="39">
        <f t="shared" si="26"/>
        <v>577</v>
      </c>
      <c r="N76" s="39">
        <v>305</v>
      </c>
      <c r="O76" s="39">
        <v>3</v>
      </c>
      <c r="P76" s="39">
        <v>1</v>
      </c>
      <c r="Q76" s="47">
        <v>0</v>
      </c>
      <c r="R76" s="39">
        <f t="shared" si="27"/>
        <v>117</v>
      </c>
      <c r="S76" s="35">
        <v>185</v>
      </c>
      <c r="T76" s="43">
        <v>249</v>
      </c>
      <c r="U76" s="39">
        <v>-64</v>
      </c>
      <c r="V76" s="39">
        <f t="shared" si="28"/>
        <v>53</v>
      </c>
      <c r="W76" s="39">
        <v>33178</v>
      </c>
      <c r="X76" s="39">
        <v>16700</v>
      </c>
      <c r="Y76" s="40">
        <f t="shared" si="29"/>
        <v>5.4898648648648649</v>
      </c>
      <c r="Z76" s="40">
        <f t="shared" si="30"/>
        <v>1.176399613899614</v>
      </c>
      <c r="AA76" s="40">
        <f t="shared" si="31"/>
        <v>21.428571428571427</v>
      </c>
      <c r="AB76" s="40">
        <f t="shared" si="32"/>
        <v>12.759411196911197</v>
      </c>
      <c r="AC76" s="40">
        <f t="shared" si="33"/>
        <v>12.729247104247104</v>
      </c>
      <c r="AD76" s="40">
        <f t="shared" si="34"/>
        <v>36.406619385342793</v>
      </c>
      <c r="AE76" s="40">
        <f t="shared" si="35"/>
        <v>28.605200945626478</v>
      </c>
      <c r="AF76" s="40">
        <f t="shared" si="36"/>
        <v>17.404681467181469</v>
      </c>
      <c r="AG76" s="40">
        <f t="shared" si="37"/>
        <v>9.2000482625482629</v>
      </c>
      <c r="AH76" s="40">
        <f t="shared" si="38"/>
        <v>3.5291988416988418</v>
      </c>
      <c r="AI76" s="40">
        <f t="shared" si="39"/>
        <v>2.3640661938534278</v>
      </c>
      <c r="AJ76" s="40">
        <f t="shared" si="40"/>
        <v>7.1090047393364921</v>
      </c>
      <c r="AK76" s="40">
        <f t="shared" si="41"/>
        <v>2.3696682464454977</v>
      </c>
      <c r="AL76" s="40">
        <f t="shared" si="25"/>
        <v>2.3640661938534278</v>
      </c>
      <c r="AM76" s="41">
        <f t="shared" si="42"/>
        <v>5.5803571428571432</v>
      </c>
      <c r="AN76" s="41">
        <f t="shared" si="43"/>
        <v>7.5108590733590734</v>
      </c>
      <c r="AO76" s="40">
        <f t="shared" si="44"/>
        <v>-1.9305019305019306</v>
      </c>
      <c r="AP76" s="40">
        <f t="shared" si="45"/>
        <v>1.5986969111969112</v>
      </c>
    </row>
    <row r="77" spans="1:42" s="37" customFormat="1" x14ac:dyDescent="0.2">
      <c r="A77" s="38" t="s">
        <v>120</v>
      </c>
      <c r="B77" s="39">
        <v>74772</v>
      </c>
      <c r="C77" s="39">
        <v>38337</v>
      </c>
      <c r="D77" s="39">
        <v>350</v>
      </c>
      <c r="E77" s="39">
        <v>135</v>
      </c>
      <c r="F77" s="39">
        <v>780</v>
      </c>
      <c r="G77" s="39">
        <v>2</v>
      </c>
      <c r="H77" s="39">
        <f t="shared" si="24"/>
        <v>782</v>
      </c>
      <c r="I77" s="39">
        <v>683</v>
      </c>
      <c r="J77" s="39">
        <v>46</v>
      </c>
      <c r="K77" s="39">
        <v>418</v>
      </c>
      <c r="L77" s="39">
        <v>352</v>
      </c>
      <c r="M77" s="39">
        <f t="shared" si="26"/>
        <v>1200</v>
      </c>
      <c r="N77" s="39">
        <v>696</v>
      </c>
      <c r="O77" s="39">
        <v>7</v>
      </c>
      <c r="P77" s="39">
        <v>4</v>
      </c>
      <c r="Q77" s="47">
        <v>2</v>
      </c>
      <c r="R77" s="39">
        <f t="shared" si="27"/>
        <v>84</v>
      </c>
      <c r="S77" s="35">
        <v>380</v>
      </c>
      <c r="T77" s="43">
        <v>470</v>
      </c>
      <c r="U77" s="39">
        <v>-90</v>
      </c>
      <c r="V77" s="39">
        <f t="shared" si="28"/>
        <v>-6</v>
      </c>
      <c r="W77" s="39">
        <v>74730</v>
      </c>
      <c r="X77" s="39">
        <v>38322</v>
      </c>
      <c r="Y77" s="40">
        <f t="shared" si="29"/>
        <v>4.6808965923072812</v>
      </c>
      <c r="Z77" s="40">
        <f t="shared" si="30"/>
        <v>1.8054886856042369</v>
      </c>
      <c r="AA77" s="40">
        <f t="shared" si="31"/>
        <v>38.571428571428577</v>
      </c>
      <c r="AB77" s="40">
        <f t="shared" si="32"/>
        <v>10.458460386240839</v>
      </c>
      <c r="AC77" s="40">
        <f t="shared" si="33"/>
        <v>10.431712405713368</v>
      </c>
      <c r="AD77" s="40">
        <f t="shared" si="34"/>
        <v>53.452685421994886</v>
      </c>
      <c r="AE77" s="40">
        <f t="shared" si="35"/>
        <v>45.012787723785166</v>
      </c>
      <c r="AF77" s="40">
        <f t="shared" si="36"/>
        <v>16.048788316482106</v>
      </c>
      <c r="AG77" s="40">
        <f t="shared" si="37"/>
        <v>9.3082972235596202</v>
      </c>
      <c r="AH77" s="40">
        <f t="shared" si="38"/>
        <v>1.1234151821537475</v>
      </c>
      <c r="AI77" s="40">
        <f t="shared" si="39"/>
        <v>2.5575447570332481</v>
      </c>
      <c r="AJ77" s="40">
        <f t="shared" si="40"/>
        <v>8.9743589743589745</v>
      </c>
      <c r="AK77" s="40">
        <f t="shared" si="41"/>
        <v>5.1282051282051286</v>
      </c>
      <c r="AL77" s="40">
        <f t="shared" si="25"/>
        <v>5.1150895140664963</v>
      </c>
      <c r="AM77" s="41">
        <f t="shared" si="42"/>
        <v>5.082116300219333</v>
      </c>
      <c r="AN77" s="41">
        <f t="shared" si="43"/>
        <v>6.2857754239554922</v>
      </c>
      <c r="AO77" s="40">
        <f t="shared" si="44"/>
        <v>-1.203659123736158</v>
      </c>
      <c r="AP77" s="40">
        <f t="shared" si="45"/>
        <v>-8.0243941582410522E-2</v>
      </c>
    </row>
    <row r="78" spans="1:42" s="37" customFormat="1" x14ac:dyDescent="0.2">
      <c r="A78" s="38" t="s">
        <v>121</v>
      </c>
      <c r="B78" s="39">
        <v>98070</v>
      </c>
      <c r="C78" s="39">
        <v>50122</v>
      </c>
      <c r="D78" s="39">
        <v>530</v>
      </c>
      <c r="E78" s="39">
        <v>223</v>
      </c>
      <c r="F78" s="39">
        <v>899</v>
      </c>
      <c r="G78" s="39">
        <v>10</v>
      </c>
      <c r="H78" s="39">
        <f t="shared" si="24"/>
        <v>909</v>
      </c>
      <c r="I78" s="39">
        <v>775</v>
      </c>
      <c r="J78" s="39">
        <v>55</v>
      </c>
      <c r="K78" s="39">
        <v>526</v>
      </c>
      <c r="L78" s="39">
        <v>443</v>
      </c>
      <c r="M78" s="39">
        <f t="shared" si="26"/>
        <v>1435</v>
      </c>
      <c r="N78" s="39">
        <v>815</v>
      </c>
      <c r="O78" s="39">
        <v>8</v>
      </c>
      <c r="P78" s="39">
        <v>4</v>
      </c>
      <c r="Q78" s="47">
        <v>3</v>
      </c>
      <c r="R78" s="39">
        <f t="shared" si="27"/>
        <v>84</v>
      </c>
      <c r="S78" s="35">
        <v>607</v>
      </c>
      <c r="T78" s="43">
        <v>615</v>
      </c>
      <c r="U78" s="39">
        <v>-8</v>
      </c>
      <c r="V78" s="39">
        <f t="shared" si="28"/>
        <v>76</v>
      </c>
      <c r="W78" s="39">
        <v>98091</v>
      </c>
      <c r="X78" s="39">
        <v>50153</v>
      </c>
      <c r="Y78" s="40">
        <f t="shared" si="29"/>
        <v>5.4043030488426638</v>
      </c>
      <c r="Z78" s="40">
        <f t="shared" si="30"/>
        <v>2.2738859997960641</v>
      </c>
      <c r="AA78" s="40">
        <f t="shared" si="31"/>
        <v>42.075471698113212</v>
      </c>
      <c r="AB78" s="40">
        <f t="shared" si="32"/>
        <v>9.2688895686754353</v>
      </c>
      <c r="AC78" s="40">
        <f t="shared" si="33"/>
        <v>9.1669215866218003</v>
      </c>
      <c r="AD78" s="40">
        <f t="shared" si="34"/>
        <v>57.865786578657861</v>
      </c>
      <c r="AE78" s="40">
        <f t="shared" si="35"/>
        <v>48.734873487348736</v>
      </c>
      <c r="AF78" s="40">
        <f t="shared" si="36"/>
        <v>14.632405424696644</v>
      </c>
      <c r="AG78" s="40">
        <f t="shared" si="37"/>
        <v>8.3103905373712639</v>
      </c>
      <c r="AH78" s="40">
        <f t="shared" si="38"/>
        <v>0.85653104925053525</v>
      </c>
      <c r="AI78" s="40">
        <f t="shared" si="39"/>
        <v>11.001100110011002</v>
      </c>
      <c r="AJ78" s="40">
        <f t="shared" si="40"/>
        <v>8.8987764182424911</v>
      </c>
      <c r="AK78" s="40">
        <f t="shared" si="41"/>
        <v>4.4493882091212456</v>
      </c>
      <c r="AL78" s="40">
        <f t="shared" si="25"/>
        <v>14.301430143014302</v>
      </c>
      <c r="AM78" s="41">
        <f t="shared" si="42"/>
        <v>6.1894565106556545</v>
      </c>
      <c r="AN78" s="41">
        <f t="shared" si="43"/>
        <v>6.271030896298563</v>
      </c>
      <c r="AO78" s="40">
        <f t="shared" si="44"/>
        <v>-8.1574385642908129E-2</v>
      </c>
      <c r="AP78" s="40">
        <f t="shared" si="45"/>
        <v>0.77495666360762727</v>
      </c>
    </row>
    <row r="79" spans="1:42" s="37" customFormat="1" x14ac:dyDescent="0.2">
      <c r="A79" s="38" t="s">
        <v>122</v>
      </c>
      <c r="B79" s="39">
        <v>53923</v>
      </c>
      <c r="C79" s="39">
        <v>26519</v>
      </c>
      <c r="D79" s="39">
        <v>353</v>
      </c>
      <c r="E79" s="39">
        <v>27</v>
      </c>
      <c r="F79" s="39">
        <v>996</v>
      </c>
      <c r="G79" s="39">
        <v>5</v>
      </c>
      <c r="H79" s="39">
        <f t="shared" si="24"/>
        <v>1001</v>
      </c>
      <c r="I79" s="39">
        <v>972</v>
      </c>
      <c r="J79" s="39">
        <v>38</v>
      </c>
      <c r="K79" s="39">
        <v>148</v>
      </c>
      <c r="L79" s="39">
        <v>49</v>
      </c>
      <c r="M79" s="39">
        <f t="shared" si="26"/>
        <v>1149</v>
      </c>
      <c r="N79" s="39">
        <v>396</v>
      </c>
      <c r="O79" s="39">
        <v>7</v>
      </c>
      <c r="P79" s="39">
        <v>7</v>
      </c>
      <c r="Q79" s="47">
        <v>6</v>
      </c>
      <c r="R79" s="39">
        <f t="shared" si="27"/>
        <v>600</v>
      </c>
      <c r="S79" s="35">
        <v>224</v>
      </c>
      <c r="T79" s="43">
        <v>273</v>
      </c>
      <c r="U79" s="39">
        <v>-49</v>
      </c>
      <c r="V79" s="39">
        <f t="shared" si="28"/>
        <v>551</v>
      </c>
      <c r="W79" s="39">
        <v>54189</v>
      </c>
      <c r="X79" s="39">
        <v>26657</v>
      </c>
      <c r="Y79" s="40">
        <f t="shared" si="29"/>
        <v>6.5463716781336352</v>
      </c>
      <c r="Z79" s="40">
        <f t="shared" si="30"/>
        <v>0.50071398104704856</v>
      </c>
      <c r="AA79" s="40">
        <f t="shared" si="31"/>
        <v>7.6487252124645897</v>
      </c>
      <c r="AB79" s="40">
        <f t="shared" si="32"/>
        <v>18.5635072232628</v>
      </c>
      <c r="AC79" s="40">
        <f t="shared" si="33"/>
        <v>18.470782411957792</v>
      </c>
      <c r="AD79" s="40">
        <f t="shared" si="34"/>
        <v>14.785214785214784</v>
      </c>
      <c r="AE79" s="40">
        <f t="shared" si="35"/>
        <v>4.895104895104895</v>
      </c>
      <c r="AF79" s="40">
        <f t="shared" si="36"/>
        <v>21.308161637891065</v>
      </c>
      <c r="AG79" s="40">
        <f t="shared" si="37"/>
        <v>7.3438050553567127</v>
      </c>
      <c r="AH79" s="40">
        <f t="shared" si="38"/>
        <v>11.126977356601079</v>
      </c>
      <c r="AI79" s="40">
        <f t="shared" si="39"/>
        <v>4.9950049950049946</v>
      </c>
      <c r="AJ79" s="40">
        <f t="shared" si="40"/>
        <v>7.0281124497991962</v>
      </c>
      <c r="AK79" s="40">
        <f t="shared" si="41"/>
        <v>7.0281124497991962</v>
      </c>
      <c r="AL79" s="40">
        <f t="shared" si="25"/>
        <v>10.989010989010989</v>
      </c>
      <c r="AM79" s="41">
        <f t="shared" si="42"/>
        <v>4.1540715464644027</v>
      </c>
      <c r="AN79" s="41">
        <f t="shared" si="43"/>
        <v>5.0627746972534906</v>
      </c>
      <c r="AO79" s="40">
        <f t="shared" si="44"/>
        <v>-0.90870315078908814</v>
      </c>
      <c r="AP79" s="40">
        <f t="shared" si="45"/>
        <v>10.218274205811992</v>
      </c>
    </row>
    <row r="80" spans="1:42" s="37" customFormat="1" x14ac:dyDescent="0.2">
      <c r="A80" s="38" t="s">
        <v>123</v>
      </c>
      <c r="B80" s="39">
        <v>59709</v>
      </c>
      <c r="C80" s="39">
        <v>30592</v>
      </c>
      <c r="D80" s="39">
        <v>300</v>
      </c>
      <c r="E80" s="39">
        <v>120</v>
      </c>
      <c r="F80" s="39">
        <v>628</v>
      </c>
      <c r="G80" s="39">
        <v>1</v>
      </c>
      <c r="H80" s="39">
        <f t="shared" si="24"/>
        <v>629</v>
      </c>
      <c r="I80" s="39">
        <v>567</v>
      </c>
      <c r="J80" s="39">
        <v>28</v>
      </c>
      <c r="K80" s="39">
        <v>271</v>
      </c>
      <c r="L80" s="39">
        <v>192</v>
      </c>
      <c r="M80" s="39">
        <f t="shared" si="26"/>
        <v>900</v>
      </c>
      <c r="N80" s="39">
        <v>686</v>
      </c>
      <c r="O80" s="39">
        <v>4</v>
      </c>
      <c r="P80" s="39">
        <v>2</v>
      </c>
      <c r="Q80" s="47">
        <v>1</v>
      </c>
      <c r="R80" s="39">
        <f t="shared" si="27"/>
        <v>-58</v>
      </c>
      <c r="S80" s="35">
        <v>435</v>
      </c>
      <c r="T80" s="43">
        <v>347</v>
      </c>
      <c r="U80" s="39">
        <v>88</v>
      </c>
      <c r="V80" s="39">
        <f t="shared" si="28"/>
        <v>30</v>
      </c>
      <c r="W80" s="39">
        <v>59745</v>
      </c>
      <c r="X80" s="39">
        <v>30647</v>
      </c>
      <c r="Y80" s="40">
        <f t="shared" si="29"/>
        <v>5.0243681857006477</v>
      </c>
      <c r="Z80" s="40">
        <f t="shared" si="30"/>
        <v>2.0097472742802593</v>
      </c>
      <c r="AA80" s="40">
        <f t="shared" si="31"/>
        <v>40</v>
      </c>
      <c r="AB80" s="40">
        <f t="shared" si="32"/>
        <v>10.534425296019025</v>
      </c>
      <c r="AC80" s="40">
        <f t="shared" si="33"/>
        <v>10.51767740206669</v>
      </c>
      <c r="AD80" s="40">
        <f t="shared" si="34"/>
        <v>43.08426073131956</v>
      </c>
      <c r="AE80" s="40">
        <f t="shared" si="35"/>
        <v>30.524642289348169</v>
      </c>
      <c r="AF80" s="40">
        <f t="shared" si="36"/>
        <v>15.073104557101944</v>
      </c>
      <c r="AG80" s="40">
        <f t="shared" si="37"/>
        <v>11.489055251302149</v>
      </c>
      <c r="AH80" s="40">
        <f t="shared" si="38"/>
        <v>-0.97137784923545856</v>
      </c>
      <c r="AI80" s="40">
        <f t="shared" si="39"/>
        <v>1.589825119236884</v>
      </c>
      <c r="AJ80" s="40">
        <f t="shared" si="40"/>
        <v>6.369426751592357</v>
      </c>
      <c r="AK80" s="40">
        <f t="shared" si="41"/>
        <v>3.1847133757961785</v>
      </c>
      <c r="AL80" s="40">
        <f t="shared" si="25"/>
        <v>3.1796502384737679</v>
      </c>
      <c r="AM80" s="41">
        <f t="shared" si="42"/>
        <v>7.2853338692659406</v>
      </c>
      <c r="AN80" s="41">
        <f t="shared" si="43"/>
        <v>5.811519201460416</v>
      </c>
      <c r="AO80" s="40">
        <f t="shared" si="44"/>
        <v>1.4738146678055235</v>
      </c>
      <c r="AP80" s="40">
        <f t="shared" si="45"/>
        <v>0.50243681857006484</v>
      </c>
    </row>
    <row r="81" spans="1:42" s="37" customFormat="1" x14ac:dyDescent="0.2">
      <c r="A81" s="38" t="s">
        <v>224</v>
      </c>
      <c r="B81" s="39">
        <v>16769</v>
      </c>
      <c r="C81" s="39">
        <v>8543</v>
      </c>
      <c r="D81" s="39">
        <v>73</v>
      </c>
      <c r="E81" s="39">
        <v>20</v>
      </c>
      <c r="F81" s="39">
        <v>153</v>
      </c>
      <c r="G81" s="39">
        <v>0</v>
      </c>
      <c r="H81" s="39">
        <f t="shared" si="24"/>
        <v>153</v>
      </c>
      <c r="I81" s="39">
        <v>129</v>
      </c>
      <c r="J81" s="39">
        <v>11</v>
      </c>
      <c r="K81" s="39">
        <v>58</v>
      </c>
      <c r="L81" s="39">
        <v>50</v>
      </c>
      <c r="M81" s="39">
        <f t="shared" si="26"/>
        <v>211</v>
      </c>
      <c r="N81" s="39">
        <v>220</v>
      </c>
      <c r="O81" s="39">
        <v>0</v>
      </c>
      <c r="P81" s="39">
        <v>0</v>
      </c>
      <c r="Q81" s="47">
        <v>0</v>
      </c>
      <c r="R81" s="39">
        <f t="shared" si="27"/>
        <v>-67</v>
      </c>
      <c r="S81" s="35">
        <v>160</v>
      </c>
      <c r="T81" s="43">
        <v>172</v>
      </c>
      <c r="U81" s="39">
        <v>-12</v>
      </c>
      <c r="V81" s="39">
        <f t="shared" si="28"/>
        <v>-79</v>
      </c>
      <c r="W81" s="39">
        <v>16753</v>
      </c>
      <c r="X81" s="39">
        <v>8534</v>
      </c>
      <c r="Y81" s="40">
        <f t="shared" si="29"/>
        <v>4.3532709165722459</v>
      </c>
      <c r="Z81" s="40">
        <f t="shared" si="30"/>
        <v>1.1926769634444512</v>
      </c>
      <c r="AA81" s="40">
        <f t="shared" si="31"/>
        <v>27.397260273972602</v>
      </c>
      <c r="AB81" s="40">
        <f t="shared" si="32"/>
        <v>9.1239787703500514</v>
      </c>
      <c r="AC81" s="40">
        <f t="shared" si="33"/>
        <v>9.1239787703500514</v>
      </c>
      <c r="AD81" s="40">
        <f t="shared" si="34"/>
        <v>37.908496732026144</v>
      </c>
      <c r="AE81" s="40">
        <f t="shared" si="35"/>
        <v>32.679738562091501</v>
      </c>
      <c r="AF81" s="40">
        <f t="shared" si="36"/>
        <v>12.582741964338959</v>
      </c>
      <c r="AG81" s="40">
        <f t="shared" si="37"/>
        <v>13.119446597888961</v>
      </c>
      <c r="AH81" s="40">
        <f t="shared" si="38"/>
        <v>-3.9954678275389113</v>
      </c>
      <c r="AI81" s="40">
        <f t="shared" si="39"/>
        <v>0</v>
      </c>
      <c r="AJ81" s="40">
        <f t="shared" si="40"/>
        <v>0</v>
      </c>
      <c r="AK81" s="40">
        <f t="shared" si="41"/>
        <v>0</v>
      </c>
      <c r="AL81" s="40">
        <f t="shared" si="25"/>
        <v>0</v>
      </c>
      <c r="AM81" s="41">
        <f t="shared" si="42"/>
        <v>9.5414157075556094</v>
      </c>
      <c r="AN81" s="41">
        <f t="shared" si="43"/>
        <v>10.257021885622278</v>
      </c>
      <c r="AO81" s="40">
        <f t="shared" si="44"/>
        <v>-0.7156061780666706</v>
      </c>
      <c r="AP81" s="40">
        <f t="shared" si="45"/>
        <v>-4.7110740056055818</v>
      </c>
    </row>
    <row r="82" spans="1:42" s="37" customFormat="1" x14ac:dyDescent="0.2">
      <c r="A82" s="38" t="s">
        <v>124</v>
      </c>
      <c r="B82" s="39">
        <v>34262</v>
      </c>
      <c r="C82" s="39">
        <v>17116</v>
      </c>
      <c r="D82" s="39">
        <v>187</v>
      </c>
      <c r="E82" s="39">
        <v>17</v>
      </c>
      <c r="F82" s="39">
        <v>506</v>
      </c>
      <c r="G82" s="39">
        <v>1</v>
      </c>
      <c r="H82" s="39">
        <f t="shared" si="24"/>
        <v>507</v>
      </c>
      <c r="I82" s="39">
        <v>489</v>
      </c>
      <c r="J82" s="39">
        <v>13</v>
      </c>
      <c r="K82" s="39">
        <v>73</v>
      </c>
      <c r="L82" s="39">
        <v>31</v>
      </c>
      <c r="M82" s="39">
        <f t="shared" si="26"/>
        <v>580</v>
      </c>
      <c r="N82" s="39">
        <v>199</v>
      </c>
      <c r="O82" s="39">
        <v>2</v>
      </c>
      <c r="P82" s="39">
        <v>1</v>
      </c>
      <c r="Q82" s="47">
        <v>1</v>
      </c>
      <c r="R82" s="39">
        <f t="shared" si="27"/>
        <v>307</v>
      </c>
      <c r="S82" s="35">
        <v>126</v>
      </c>
      <c r="T82" s="43">
        <v>179</v>
      </c>
      <c r="U82" s="39">
        <v>-53</v>
      </c>
      <c r="V82" s="39">
        <f t="shared" si="28"/>
        <v>254</v>
      </c>
      <c r="W82" s="39">
        <v>34377</v>
      </c>
      <c r="X82" s="39">
        <v>17172</v>
      </c>
      <c r="Y82" s="40">
        <f t="shared" si="29"/>
        <v>5.4579417430389352</v>
      </c>
      <c r="Z82" s="40">
        <f t="shared" si="30"/>
        <v>0.49617652209444868</v>
      </c>
      <c r="AA82" s="40">
        <f t="shared" si="31"/>
        <v>9.0909090909090917</v>
      </c>
      <c r="AB82" s="40">
        <f t="shared" si="32"/>
        <v>14.797735100110911</v>
      </c>
      <c r="AC82" s="40">
        <f t="shared" si="33"/>
        <v>14.768548245870059</v>
      </c>
      <c r="AD82" s="40">
        <f t="shared" si="34"/>
        <v>14.398422090729785</v>
      </c>
      <c r="AE82" s="40">
        <f t="shared" si="35"/>
        <v>6.1143984220907299</v>
      </c>
      <c r="AF82" s="40">
        <f t="shared" si="36"/>
        <v>16.928375459692951</v>
      </c>
      <c r="AG82" s="40">
        <f t="shared" si="37"/>
        <v>5.8081839939291342</v>
      </c>
      <c r="AH82" s="40">
        <f t="shared" si="38"/>
        <v>8.960364251940927</v>
      </c>
      <c r="AI82" s="40">
        <f t="shared" si="39"/>
        <v>1.9723865877712032</v>
      </c>
      <c r="AJ82" s="40">
        <f t="shared" si="40"/>
        <v>3.9525691699604741</v>
      </c>
      <c r="AK82" s="40">
        <f t="shared" si="41"/>
        <v>1.9762845849802371</v>
      </c>
      <c r="AL82" s="40">
        <f t="shared" si="25"/>
        <v>3.9447731755424065</v>
      </c>
      <c r="AM82" s="41">
        <f t="shared" si="42"/>
        <v>3.67754363434709</v>
      </c>
      <c r="AN82" s="41">
        <f t="shared" si="43"/>
        <v>5.2244469091121362</v>
      </c>
      <c r="AO82" s="40">
        <f t="shared" si="44"/>
        <v>-1.546903274765046</v>
      </c>
      <c r="AP82" s="40">
        <f t="shared" si="45"/>
        <v>7.4134609771758804</v>
      </c>
    </row>
    <row r="83" spans="1:42" s="37" customFormat="1" x14ac:dyDescent="0.2">
      <c r="A83" s="38" t="s">
        <v>125</v>
      </c>
      <c r="B83" s="39">
        <v>156422</v>
      </c>
      <c r="C83" s="39">
        <v>80135</v>
      </c>
      <c r="D83" s="39">
        <v>863</v>
      </c>
      <c r="E83" s="39">
        <v>230</v>
      </c>
      <c r="F83" s="39">
        <v>1692</v>
      </c>
      <c r="G83" s="39">
        <v>8</v>
      </c>
      <c r="H83" s="39">
        <f t="shared" si="24"/>
        <v>1700</v>
      </c>
      <c r="I83" s="39">
        <v>1545</v>
      </c>
      <c r="J83" s="39">
        <v>71</v>
      </c>
      <c r="K83" s="39">
        <v>737</v>
      </c>
      <c r="L83" s="39">
        <v>562</v>
      </c>
      <c r="M83" s="39">
        <f t="shared" si="26"/>
        <v>2437</v>
      </c>
      <c r="N83" s="39">
        <v>1307</v>
      </c>
      <c r="O83" s="39">
        <v>9</v>
      </c>
      <c r="P83" s="39">
        <v>4</v>
      </c>
      <c r="Q83" s="47">
        <v>2</v>
      </c>
      <c r="R83" s="39">
        <f t="shared" si="27"/>
        <v>385</v>
      </c>
      <c r="S83" s="35">
        <v>773</v>
      </c>
      <c r="T83" s="43">
        <v>768</v>
      </c>
      <c r="U83" s="39">
        <v>5</v>
      </c>
      <c r="V83" s="39">
        <f t="shared" si="28"/>
        <v>390</v>
      </c>
      <c r="W83" s="39">
        <v>156535</v>
      </c>
      <c r="X83" s="39">
        <v>80223</v>
      </c>
      <c r="Y83" s="40">
        <f t="shared" si="29"/>
        <v>5.5171267468770377</v>
      </c>
      <c r="Z83" s="40">
        <f t="shared" si="30"/>
        <v>1.4703814041503114</v>
      </c>
      <c r="AA83" s="40">
        <f t="shared" si="31"/>
        <v>26.65121668597914</v>
      </c>
      <c r="AB83" s="40">
        <f t="shared" si="32"/>
        <v>10.868036465458824</v>
      </c>
      <c r="AC83" s="40">
        <f t="shared" si="33"/>
        <v>10.8168927644449</v>
      </c>
      <c r="AD83" s="40">
        <f t="shared" si="34"/>
        <v>43.352941176470587</v>
      </c>
      <c r="AE83" s="40">
        <f t="shared" si="35"/>
        <v>33.058823529411761</v>
      </c>
      <c r="AF83" s="40">
        <f t="shared" si="36"/>
        <v>15.57964992136656</v>
      </c>
      <c r="AG83" s="40">
        <f t="shared" si="37"/>
        <v>8.3556021531498121</v>
      </c>
      <c r="AH83" s="40">
        <f t="shared" si="38"/>
        <v>2.4612906112950861</v>
      </c>
      <c r="AI83" s="40">
        <f t="shared" si="39"/>
        <v>4.7058823529411757</v>
      </c>
      <c r="AJ83" s="40">
        <f t="shared" si="40"/>
        <v>5.3191489361702127</v>
      </c>
      <c r="AK83" s="40">
        <f t="shared" si="41"/>
        <v>2.3640661938534278</v>
      </c>
      <c r="AL83" s="40">
        <f t="shared" si="25"/>
        <v>5.8823529411764701</v>
      </c>
      <c r="AM83" s="41">
        <f t="shared" si="42"/>
        <v>4.9417601104703941</v>
      </c>
      <c r="AN83" s="41">
        <f t="shared" si="43"/>
        <v>4.9097952973366912</v>
      </c>
      <c r="AO83" s="40">
        <f t="shared" si="44"/>
        <v>3.1964813133702419E-2</v>
      </c>
      <c r="AP83" s="40">
        <f t="shared" si="45"/>
        <v>2.4932554244287886</v>
      </c>
    </row>
    <row r="84" spans="1:42" s="37" customFormat="1" x14ac:dyDescent="0.2">
      <c r="A84" s="38" t="s">
        <v>126</v>
      </c>
      <c r="B84" s="39">
        <v>113047</v>
      </c>
      <c r="C84" s="39">
        <v>59077</v>
      </c>
      <c r="D84" s="39">
        <v>537</v>
      </c>
      <c r="E84" s="39">
        <v>304</v>
      </c>
      <c r="F84" s="39">
        <v>984</v>
      </c>
      <c r="G84" s="39">
        <v>2</v>
      </c>
      <c r="H84" s="39">
        <f t="shared" si="24"/>
        <v>986</v>
      </c>
      <c r="I84" s="39">
        <v>841</v>
      </c>
      <c r="J84" s="39">
        <v>59</v>
      </c>
      <c r="K84" s="39">
        <v>759</v>
      </c>
      <c r="L84" s="39">
        <v>677</v>
      </c>
      <c r="M84" s="39">
        <f t="shared" si="26"/>
        <v>1745</v>
      </c>
      <c r="N84" s="39">
        <v>985</v>
      </c>
      <c r="O84" s="39">
        <v>3</v>
      </c>
      <c r="P84" s="39">
        <v>2</v>
      </c>
      <c r="Q84" s="47">
        <v>2</v>
      </c>
      <c r="R84" s="39">
        <f t="shared" si="27"/>
        <v>-1</v>
      </c>
      <c r="S84" s="35">
        <v>854</v>
      </c>
      <c r="T84" s="43">
        <v>873</v>
      </c>
      <c r="U84" s="39">
        <v>-19</v>
      </c>
      <c r="V84" s="39">
        <f t="shared" si="28"/>
        <v>-20</v>
      </c>
      <c r="W84" s="39">
        <v>112975</v>
      </c>
      <c r="X84" s="39">
        <v>59051</v>
      </c>
      <c r="Y84" s="40">
        <f t="shared" si="29"/>
        <v>4.7502366272435355</v>
      </c>
      <c r="Z84" s="40">
        <f t="shared" si="30"/>
        <v>2.6891469919590967</v>
      </c>
      <c r="AA84" s="40">
        <f t="shared" si="31"/>
        <v>56.610800744878951</v>
      </c>
      <c r="AB84" s="40">
        <f t="shared" si="32"/>
        <v>8.7220359673410179</v>
      </c>
      <c r="AC84" s="40">
        <f t="shared" si="33"/>
        <v>8.7043442108149698</v>
      </c>
      <c r="AD84" s="40">
        <f t="shared" si="34"/>
        <v>76.977687626774852</v>
      </c>
      <c r="AE84" s="40">
        <f t="shared" si="35"/>
        <v>68.661257606490878</v>
      </c>
      <c r="AF84" s="40">
        <f t="shared" si="36"/>
        <v>15.436057568975736</v>
      </c>
      <c r="AG84" s="40">
        <f t="shared" si="37"/>
        <v>8.7131900890779939</v>
      </c>
      <c r="AH84" s="40">
        <f t="shared" si="38"/>
        <v>-8.8458782630233442E-3</v>
      </c>
      <c r="AI84" s="40">
        <f t="shared" si="39"/>
        <v>2.028397565922921</v>
      </c>
      <c r="AJ84" s="40">
        <f t="shared" si="40"/>
        <v>3.0487804878048781</v>
      </c>
      <c r="AK84" s="40">
        <f t="shared" si="41"/>
        <v>2.0325203252032522</v>
      </c>
      <c r="AL84" s="40">
        <f t="shared" si="25"/>
        <v>4.056795131845842</v>
      </c>
      <c r="AM84" s="41">
        <f t="shared" si="42"/>
        <v>7.5543800366219358</v>
      </c>
      <c r="AN84" s="41">
        <f t="shared" si="43"/>
        <v>7.7224517236193799</v>
      </c>
      <c r="AO84" s="40">
        <f t="shared" si="44"/>
        <v>-0.16807168699744354</v>
      </c>
      <c r="AP84" s="40">
        <f t="shared" si="45"/>
        <v>-0.1769175652604669</v>
      </c>
    </row>
    <row r="85" spans="1:42" s="37" customFormat="1" x14ac:dyDescent="0.2">
      <c r="A85" s="38" t="s">
        <v>127</v>
      </c>
      <c r="B85" s="39">
        <v>16982</v>
      </c>
      <c r="C85" s="39">
        <v>8754</v>
      </c>
      <c r="D85" s="39">
        <v>82</v>
      </c>
      <c r="E85" s="39">
        <v>44</v>
      </c>
      <c r="F85" s="39">
        <v>155</v>
      </c>
      <c r="G85" s="39">
        <v>0</v>
      </c>
      <c r="H85" s="39">
        <f t="shared" si="24"/>
        <v>155</v>
      </c>
      <c r="I85" s="39">
        <v>124</v>
      </c>
      <c r="J85" s="39">
        <v>8</v>
      </c>
      <c r="K85" s="39">
        <v>117</v>
      </c>
      <c r="L85" s="39">
        <v>100</v>
      </c>
      <c r="M85" s="39">
        <f t="shared" si="26"/>
        <v>272</v>
      </c>
      <c r="N85" s="39">
        <v>200</v>
      </c>
      <c r="O85" s="39">
        <v>1</v>
      </c>
      <c r="P85" s="39">
        <v>1</v>
      </c>
      <c r="Q85" s="47">
        <v>0</v>
      </c>
      <c r="R85" s="39">
        <f t="shared" si="27"/>
        <v>-45</v>
      </c>
      <c r="S85" s="35">
        <v>263</v>
      </c>
      <c r="T85" s="43">
        <v>163</v>
      </c>
      <c r="U85" s="39">
        <v>100</v>
      </c>
      <c r="V85" s="39">
        <f t="shared" si="28"/>
        <v>55</v>
      </c>
      <c r="W85" s="39">
        <v>16989</v>
      </c>
      <c r="X85" s="39">
        <v>8765</v>
      </c>
      <c r="Y85" s="40">
        <f t="shared" si="29"/>
        <v>4.8286420916264277</v>
      </c>
      <c r="Z85" s="40">
        <f t="shared" si="30"/>
        <v>2.5909786833117416</v>
      </c>
      <c r="AA85" s="40">
        <f t="shared" si="31"/>
        <v>53.658536585365859</v>
      </c>
      <c r="AB85" s="40">
        <f t="shared" si="32"/>
        <v>9.1273112707572714</v>
      </c>
      <c r="AC85" s="40">
        <f t="shared" si="33"/>
        <v>9.1273112707572714</v>
      </c>
      <c r="AD85" s="40">
        <f t="shared" si="34"/>
        <v>75.483870967741936</v>
      </c>
      <c r="AE85" s="40">
        <f t="shared" si="35"/>
        <v>64.516129032258064</v>
      </c>
      <c r="AF85" s="40">
        <f t="shared" si="36"/>
        <v>16.016959133199858</v>
      </c>
      <c r="AG85" s="40">
        <f t="shared" si="37"/>
        <v>11.777175833235191</v>
      </c>
      <c r="AH85" s="40">
        <f t="shared" si="38"/>
        <v>-2.6498645624779176</v>
      </c>
      <c r="AI85" s="40">
        <f t="shared" si="39"/>
        <v>0</v>
      </c>
      <c r="AJ85" s="40">
        <f t="shared" si="40"/>
        <v>6.4516129032258061</v>
      </c>
      <c r="AK85" s="40">
        <f t="shared" si="41"/>
        <v>6.4516129032258061</v>
      </c>
      <c r="AL85" s="40">
        <f t="shared" si="25"/>
        <v>0</v>
      </c>
      <c r="AM85" s="41">
        <f t="shared" si="42"/>
        <v>15.486986220704276</v>
      </c>
      <c r="AN85" s="41">
        <f t="shared" si="43"/>
        <v>9.5983983040866807</v>
      </c>
      <c r="AO85" s="40">
        <f t="shared" si="44"/>
        <v>5.8885879166175954</v>
      </c>
      <c r="AP85" s="40">
        <f t="shared" si="45"/>
        <v>3.2387233541396774</v>
      </c>
    </row>
    <row r="86" spans="1:42" s="37" customFormat="1" x14ac:dyDescent="0.2">
      <c r="A86" s="38" t="s">
        <v>128</v>
      </c>
      <c r="B86" s="39">
        <v>66041</v>
      </c>
      <c r="C86" s="39">
        <v>33936</v>
      </c>
      <c r="D86" s="39">
        <v>313</v>
      </c>
      <c r="E86" s="39">
        <v>138</v>
      </c>
      <c r="F86" s="39">
        <v>703</v>
      </c>
      <c r="G86" s="39">
        <v>4</v>
      </c>
      <c r="H86" s="39">
        <f t="shared" si="24"/>
        <v>707</v>
      </c>
      <c r="I86" s="39">
        <v>568</v>
      </c>
      <c r="J86" s="39">
        <v>46</v>
      </c>
      <c r="K86" s="39">
        <v>415</v>
      </c>
      <c r="L86" s="39">
        <v>345</v>
      </c>
      <c r="M86" s="39">
        <f t="shared" si="26"/>
        <v>1122</v>
      </c>
      <c r="N86" s="39">
        <v>719</v>
      </c>
      <c r="O86" s="39">
        <v>4</v>
      </c>
      <c r="P86" s="39">
        <v>2</v>
      </c>
      <c r="Q86" s="47">
        <v>2</v>
      </c>
      <c r="R86" s="39">
        <f t="shared" si="27"/>
        <v>-16</v>
      </c>
      <c r="S86" s="35">
        <v>391</v>
      </c>
      <c r="T86" s="43">
        <v>437</v>
      </c>
      <c r="U86" s="39">
        <v>-46</v>
      </c>
      <c r="V86" s="39">
        <f t="shared" si="28"/>
        <v>-62</v>
      </c>
      <c r="W86" s="39">
        <v>66016</v>
      </c>
      <c r="X86" s="39">
        <v>33938</v>
      </c>
      <c r="Y86" s="40">
        <f t="shared" si="29"/>
        <v>4.7394800199875835</v>
      </c>
      <c r="Z86" s="40">
        <f t="shared" si="30"/>
        <v>2.0896109992277525</v>
      </c>
      <c r="AA86" s="40">
        <f t="shared" si="31"/>
        <v>44.089456869009588</v>
      </c>
      <c r="AB86" s="40">
        <f t="shared" si="32"/>
        <v>10.705470843869717</v>
      </c>
      <c r="AC86" s="40">
        <f t="shared" si="33"/>
        <v>10.644902409109493</v>
      </c>
      <c r="AD86" s="40">
        <f t="shared" si="34"/>
        <v>58.698727015558696</v>
      </c>
      <c r="AE86" s="40">
        <f t="shared" si="35"/>
        <v>48.797736916548793</v>
      </c>
      <c r="AF86" s="40">
        <f t="shared" si="36"/>
        <v>16.989445950243031</v>
      </c>
      <c r="AG86" s="40">
        <f t="shared" si="37"/>
        <v>10.887176148150392</v>
      </c>
      <c r="AH86" s="40">
        <f t="shared" si="38"/>
        <v>-0.24227373904089883</v>
      </c>
      <c r="AI86" s="40">
        <f t="shared" si="39"/>
        <v>5.6577086280056577</v>
      </c>
      <c r="AJ86" s="40">
        <f t="shared" si="40"/>
        <v>5.6899004267425326</v>
      </c>
      <c r="AK86" s="40">
        <f t="shared" si="41"/>
        <v>2.8449502133712663</v>
      </c>
      <c r="AL86" s="40">
        <f t="shared" si="25"/>
        <v>8.4865629420084865</v>
      </c>
      <c r="AM86" s="41">
        <f t="shared" si="42"/>
        <v>5.9205644978119647</v>
      </c>
      <c r="AN86" s="41">
        <f t="shared" si="43"/>
        <v>6.6171014975545495</v>
      </c>
      <c r="AO86" s="40">
        <f t="shared" si="44"/>
        <v>-0.69653699974258421</v>
      </c>
      <c r="AP86" s="40">
        <f t="shared" si="45"/>
        <v>-0.93881073878348298</v>
      </c>
    </row>
    <row r="87" spans="1:42" s="37" customFormat="1" x14ac:dyDescent="0.2">
      <c r="A87" s="38" t="s">
        <v>129</v>
      </c>
      <c r="B87" s="39">
        <v>33977</v>
      </c>
      <c r="C87" s="39">
        <v>17117</v>
      </c>
      <c r="D87" s="39">
        <v>162</v>
      </c>
      <c r="E87" s="39">
        <v>50</v>
      </c>
      <c r="F87" s="39">
        <v>329</v>
      </c>
      <c r="G87" s="39">
        <v>1</v>
      </c>
      <c r="H87" s="39">
        <f t="shared" si="24"/>
        <v>330</v>
      </c>
      <c r="I87" s="39">
        <v>302</v>
      </c>
      <c r="J87" s="39">
        <v>14</v>
      </c>
      <c r="K87" s="39">
        <v>129</v>
      </c>
      <c r="L87" s="39">
        <v>129</v>
      </c>
      <c r="M87" s="39">
        <f t="shared" si="26"/>
        <v>459</v>
      </c>
      <c r="N87" s="39">
        <v>365</v>
      </c>
      <c r="O87" s="39">
        <v>1</v>
      </c>
      <c r="P87" s="39">
        <v>1</v>
      </c>
      <c r="Q87" s="47">
        <v>1</v>
      </c>
      <c r="R87" s="39">
        <f t="shared" si="27"/>
        <v>-36</v>
      </c>
      <c r="S87" s="35">
        <v>238</v>
      </c>
      <c r="T87" s="43">
        <v>288</v>
      </c>
      <c r="U87" s="39">
        <v>-50</v>
      </c>
      <c r="V87" s="39">
        <f t="shared" si="28"/>
        <v>-86</v>
      </c>
      <c r="W87" s="39">
        <v>33928</v>
      </c>
      <c r="X87" s="39">
        <v>17106</v>
      </c>
      <c r="Y87" s="40">
        <f t="shared" si="29"/>
        <v>4.7679312476086766</v>
      </c>
      <c r="Z87" s="40">
        <f t="shared" si="30"/>
        <v>1.4715837183977396</v>
      </c>
      <c r="AA87" s="40">
        <f t="shared" si="31"/>
        <v>30.864197530864196</v>
      </c>
      <c r="AB87" s="40">
        <f t="shared" si="32"/>
        <v>9.7124525414250815</v>
      </c>
      <c r="AC87" s="40">
        <f t="shared" si="33"/>
        <v>9.6830208670571256</v>
      </c>
      <c r="AD87" s="40">
        <f t="shared" si="34"/>
        <v>39.090909090909093</v>
      </c>
      <c r="AE87" s="40">
        <f t="shared" si="35"/>
        <v>39.090909090909093</v>
      </c>
      <c r="AF87" s="40">
        <f t="shared" si="36"/>
        <v>13.50913853489125</v>
      </c>
      <c r="AG87" s="40">
        <f t="shared" si="37"/>
        <v>10.742561144303499</v>
      </c>
      <c r="AH87" s="40">
        <f t="shared" si="38"/>
        <v>-1.0595402772463727</v>
      </c>
      <c r="AI87" s="40">
        <f t="shared" si="39"/>
        <v>3.0303030303030303</v>
      </c>
      <c r="AJ87" s="40">
        <f t="shared" si="40"/>
        <v>3.0395136778115504</v>
      </c>
      <c r="AK87" s="40">
        <f t="shared" si="41"/>
        <v>3.0395136778115504</v>
      </c>
      <c r="AL87" s="40">
        <f t="shared" si="25"/>
        <v>6.0606060606060606</v>
      </c>
      <c r="AM87" s="41">
        <f t="shared" si="42"/>
        <v>7.0047384995732402</v>
      </c>
      <c r="AN87" s="41">
        <f t="shared" si="43"/>
        <v>8.4763222179709814</v>
      </c>
      <c r="AO87" s="40">
        <f t="shared" si="44"/>
        <v>-1.4715837183977396</v>
      </c>
      <c r="AP87" s="40">
        <f t="shared" si="45"/>
        <v>-2.5311239956441121</v>
      </c>
    </row>
    <row r="88" spans="1:42" s="37" customFormat="1" x14ac:dyDescent="0.2">
      <c r="A88" s="38" t="s">
        <v>130</v>
      </c>
      <c r="B88" s="39">
        <v>23036</v>
      </c>
      <c r="C88" s="39">
        <v>11891</v>
      </c>
      <c r="D88" s="39">
        <v>83</v>
      </c>
      <c r="E88" s="39">
        <v>30</v>
      </c>
      <c r="F88" s="39">
        <v>303</v>
      </c>
      <c r="G88" s="39">
        <v>1</v>
      </c>
      <c r="H88" s="39">
        <f t="shared" si="24"/>
        <v>304</v>
      </c>
      <c r="I88" s="39">
        <v>257</v>
      </c>
      <c r="J88" s="39">
        <v>24</v>
      </c>
      <c r="K88" s="39">
        <v>101</v>
      </c>
      <c r="L88" s="39">
        <v>79</v>
      </c>
      <c r="M88" s="39">
        <f t="shared" si="26"/>
        <v>405</v>
      </c>
      <c r="N88" s="39">
        <v>338</v>
      </c>
      <c r="O88" s="39">
        <v>3</v>
      </c>
      <c r="P88" s="39">
        <v>2</v>
      </c>
      <c r="Q88" s="47">
        <v>2</v>
      </c>
      <c r="R88" s="39">
        <f t="shared" si="27"/>
        <v>-35</v>
      </c>
      <c r="S88" s="35">
        <v>252</v>
      </c>
      <c r="T88" s="43">
        <v>180</v>
      </c>
      <c r="U88" s="39">
        <v>72</v>
      </c>
      <c r="V88" s="39">
        <f t="shared" si="28"/>
        <v>37</v>
      </c>
      <c r="W88" s="39">
        <v>23068</v>
      </c>
      <c r="X88" s="39">
        <v>11903</v>
      </c>
      <c r="Y88" s="40">
        <f t="shared" si="29"/>
        <v>3.6030560861260637</v>
      </c>
      <c r="Z88" s="40">
        <f t="shared" si="30"/>
        <v>1.3023094287202639</v>
      </c>
      <c r="AA88" s="40">
        <f t="shared" si="31"/>
        <v>36.144578313253014</v>
      </c>
      <c r="AB88" s="40">
        <f t="shared" si="32"/>
        <v>13.196735544365341</v>
      </c>
      <c r="AC88" s="40">
        <f t="shared" si="33"/>
        <v>13.153325230074666</v>
      </c>
      <c r="AD88" s="40">
        <f t="shared" si="34"/>
        <v>33.223684210526315</v>
      </c>
      <c r="AE88" s="40">
        <f t="shared" si="35"/>
        <v>25.986842105263158</v>
      </c>
      <c r="AF88" s="40">
        <f t="shared" si="36"/>
        <v>17.581177287723563</v>
      </c>
      <c r="AG88" s="40">
        <f t="shared" si="37"/>
        <v>14.672686230248308</v>
      </c>
      <c r="AH88" s="40">
        <f t="shared" si="38"/>
        <v>-1.5193610001736411</v>
      </c>
      <c r="AI88" s="40">
        <f t="shared" si="39"/>
        <v>3.2894736842105261</v>
      </c>
      <c r="AJ88" s="40">
        <f t="shared" si="40"/>
        <v>9.9009900990099009</v>
      </c>
      <c r="AK88" s="40">
        <f t="shared" si="41"/>
        <v>6.6006600660066006</v>
      </c>
      <c r="AL88" s="40">
        <f t="shared" si="25"/>
        <v>9.8684210526315788</v>
      </c>
      <c r="AM88" s="41">
        <f t="shared" si="42"/>
        <v>10.939399201250216</v>
      </c>
      <c r="AN88" s="41">
        <f t="shared" si="43"/>
        <v>7.8138565723215834</v>
      </c>
      <c r="AO88" s="40">
        <f t="shared" si="44"/>
        <v>3.1255426289286334</v>
      </c>
      <c r="AP88" s="40">
        <f t="shared" si="45"/>
        <v>1.6061816287549922</v>
      </c>
    </row>
    <row r="89" spans="1:42" s="37" customFormat="1" x14ac:dyDescent="0.2">
      <c r="A89" s="38" t="s">
        <v>131</v>
      </c>
      <c r="B89" s="39">
        <v>73010</v>
      </c>
      <c r="C89" s="39">
        <v>38163</v>
      </c>
      <c r="D89" s="39">
        <v>369</v>
      </c>
      <c r="E89" s="39">
        <v>187</v>
      </c>
      <c r="F89" s="39">
        <v>783</v>
      </c>
      <c r="G89" s="39">
        <v>5</v>
      </c>
      <c r="H89" s="39">
        <f t="shared" si="24"/>
        <v>788</v>
      </c>
      <c r="I89" s="39">
        <v>577</v>
      </c>
      <c r="J89" s="39">
        <v>85</v>
      </c>
      <c r="K89" s="39">
        <v>526</v>
      </c>
      <c r="L89" s="39">
        <v>458</v>
      </c>
      <c r="M89" s="39">
        <f t="shared" si="26"/>
        <v>1314</v>
      </c>
      <c r="N89" s="39">
        <v>829</v>
      </c>
      <c r="O89" s="39">
        <v>9</v>
      </c>
      <c r="P89" s="39">
        <v>2</v>
      </c>
      <c r="Q89" s="47">
        <v>2</v>
      </c>
      <c r="R89" s="39">
        <f t="shared" si="27"/>
        <v>-46</v>
      </c>
      <c r="S89" s="35">
        <v>512</v>
      </c>
      <c r="T89" s="43">
        <v>413</v>
      </c>
      <c r="U89" s="39">
        <v>99</v>
      </c>
      <c r="V89" s="39">
        <f t="shared" si="28"/>
        <v>53</v>
      </c>
      <c r="W89" s="39">
        <v>73077</v>
      </c>
      <c r="X89" s="39">
        <v>38187</v>
      </c>
      <c r="Y89" s="40">
        <f t="shared" si="29"/>
        <v>5.0541021777838653</v>
      </c>
      <c r="Z89" s="40">
        <f t="shared" si="30"/>
        <v>2.5612929735652652</v>
      </c>
      <c r="AA89" s="40">
        <f t="shared" si="31"/>
        <v>50.677506775067748</v>
      </c>
      <c r="AB89" s="40">
        <f t="shared" si="32"/>
        <v>10.793042049034378</v>
      </c>
      <c r="AC89" s="40">
        <f t="shared" si="33"/>
        <v>10.724558279687715</v>
      </c>
      <c r="AD89" s="40">
        <f t="shared" si="34"/>
        <v>66.751269035532985</v>
      </c>
      <c r="AE89" s="40">
        <f t="shared" si="35"/>
        <v>58.121827411167516</v>
      </c>
      <c r="AF89" s="40">
        <f t="shared" si="36"/>
        <v>17.997534584303523</v>
      </c>
      <c r="AG89" s="40">
        <f t="shared" si="37"/>
        <v>11.35460895767703</v>
      </c>
      <c r="AH89" s="40">
        <f t="shared" si="38"/>
        <v>-0.63005067798931658</v>
      </c>
      <c r="AI89" s="40">
        <f t="shared" si="39"/>
        <v>6.345177664974619</v>
      </c>
      <c r="AJ89" s="40">
        <f t="shared" si="40"/>
        <v>11.494252873563218</v>
      </c>
      <c r="AK89" s="40">
        <f t="shared" si="41"/>
        <v>2.554278416347382</v>
      </c>
      <c r="AL89" s="40">
        <f t="shared" si="25"/>
        <v>8.8832487309644677</v>
      </c>
      <c r="AM89" s="41">
        <f t="shared" si="42"/>
        <v>7.0127379810984802</v>
      </c>
      <c r="AN89" s="41">
        <f t="shared" si="43"/>
        <v>5.656759348034516</v>
      </c>
      <c r="AO89" s="40">
        <f t="shared" si="44"/>
        <v>1.3559786330639638</v>
      </c>
      <c r="AP89" s="40">
        <f t="shared" si="45"/>
        <v>0.72592795507464736</v>
      </c>
    </row>
    <row r="90" spans="1:42" s="37" customFormat="1" x14ac:dyDescent="0.2">
      <c r="A90" s="38" t="s">
        <v>132</v>
      </c>
      <c r="B90" s="39">
        <v>23529</v>
      </c>
      <c r="C90" s="39">
        <v>12123</v>
      </c>
      <c r="D90" s="39">
        <v>142</v>
      </c>
      <c r="E90" s="39">
        <v>43</v>
      </c>
      <c r="F90" s="39">
        <v>261</v>
      </c>
      <c r="G90" s="39">
        <v>0</v>
      </c>
      <c r="H90" s="39">
        <f t="shared" si="24"/>
        <v>261</v>
      </c>
      <c r="I90" s="39">
        <v>214</v>
      </c>
      <c r="J90" s="39">
        <v>16</v>
      </c>
      <c r="K90" s="39">
        <v>111</v>
      </c>
      <c r="L90" s="39">
        <v>90</v>
      </c>
      <c r="M90" s="39">
        <f t="shared" si="26"/>
        <v>372</v>
      </c>
      <c r="N90" s="39">
        <v>310</v>
      </c>
      <c r="O90" s="39">
        <v>0</v>
      </c>
      <c r="P90" s="39">
        <v>0</v>
      </c>
      <c r="Q90" s="47">
        <v>0</v>
      </c>
      <c r="R90" s="39">
        <f t="shared" si="27"/>
        <v>-49</v>
      </c>
      <c r="S90" s="35">
        <v>240</v>
      </c>
      <c r="T90" s="43">
        <v>247</v>
      </c>
      <c r="U90" s="39">
        <v>-7</v>
      </c>
      <c r="V90" s="39">
        <f t="shared" si="28"/>
        <v>-56</v>
      </c>
      <c r="W90" s="39">
        <v>23511</v>
      </c>
      <c r="X90" s="39">
        <v>12119</v>
      </c>
      <c r="Y90" s="40">
        <f t="shared" si="29"/>
        <v>6.0351056143482511</v>
      </c>
      <c r="Z90" s="40">
        <f t="shared" si="30"/>
        <v>1.8275319818096816</v>
      </c>
      <c r="AA90" s="40">
        <f t="shared" si="31"/>
        <v>30.281690140845068</v>
      </c>
      <c r="AB90" s="40">
        <f t="shared" si="32"/>
        <v>11.092694122147138</v>
      </c>
      <c r="AC90" s="40">
        <f t="shared" si="33"/>
        <v>11.092694122147138</v>
      </c>
      <c r="AD90" s="40">
        <f t="shared" si="34"/>
        <v>42.528735632183903</v>
      </c>
      <c r="AE90" s="40">
        <f t="shared" si="35"/>
        <v>34.482758620689658</v>
      </c>
      <c r="AF90" s="40">
        <f t="shared" si="36"/>
        <v>15.810276679841897</v>
      </c>
      <c r="AG90" s="40">
        <f t="shared" si="37"/>
        <v>13.175230566534914</v>
      </c>
      <c r="AH90" s="40">
        <f t="shared" si="38"/>
        <v>-2.082536444387777</v>
      </c>
      <c r="AI90" s="40">
        <f t="shared" si="39"/>
        <v>0</v>
      </c>
      <c r="AJ90" s="40">
        <f t="shared" si="40"/>
        <v>0</v>
      </c>
      <c r="AK90" s="40">
        <f t="shared" si="41"/>
        <v>0</v>
      </c>
      <c r="AL90" s="40">
        <f t="shared" si="25"/>
        <v>0</v>
      </c>
      <c r="AM90" s="41">
        <f t="shared" si="42"/>
        <v>10.200178503123805</v>
      </c>
      <c r="AN90" s="41">
        <f t="shared" si="43"/>
        <v>10.497683709464916</v>
      </c>
      <c r="AO90" s="40">
        <f t="shared" si="44"/>
        <v>-0.29750520634111094</v>
      </c>
      <c r="AP90" s="40">
        <f t="shared" si="45"/>
        <v>-2.3800416507288875</v>
      </c>
    </row>
    <row r="91" spans="1:42" s="37" customFormat="1" x14ac:dyDescent="0.2">
      <c r="A91" s="38" t="s">
        <v>133</v>
      </c>
      <c r="B91" s="39">
        <v>40889</v>
      </c>
      <c r="C91" s="39">
        <v>20902</v>
      </c>
      <c r="D91" s="39">
        <v>211</v>
      </c>
      <c r="E91" s="39">
        <v>58</v>
      </c>
      <c r="F91" s="39">
        <v>523</v>
      </c>
      <c r="G91" s="39">
        <v>4</v>
      </c>
      <c r="H91" s="39">
        <f t="shared" si="24"/>
        <v>527</v>
      </c>
      <c r="I91" s="39">
        <v>373</v>
      </c>
      <c r="J91" s="39">
        <v>37</v>
      </c>
      <c r="K91" s="39">
        <v>268</v>
      </c>
      <c r="L91" s="39">
        <v>226</v>
      </c>
      <c r="M91" s="39">
        <f t="shared" si="26"/>
        <v>795</v>
      </c>
      <c r="N91" s="39">
        <v>440</v>
      </c>
      <c r="O91" s="39">
        <v>2</v>
      </c>
      <c r="P91" s="39">
        <v>1</v>
      </c>
      <c r="Q91" s="47">
        <v>1</v>
      </c>
      <c r="R91" s="39">
        <f t="shared" si="27"/>
        <v>83</v>
      </c>
      <c r="S91" s="35">
        <v>357</v>
      </c>
      <c r="T91" s="43">
        <v>439</v>
      </c>
      <c r="U91" s="39">
        <v>-82</v>
      </c>
      <c r="V91" s="39">
        <f t="shared" si="28"/>
        <v>1</v>
      </c>
      <c r="W91" s="39">
        <v>40901</v>
      </c>
      <c r="X91" s="39">
        <v>20893</v>
      </c>
      <c r="Y91" s="40">
        <f t="shared" si="29"/>
        <v>5.1603120643693901</v>
      </c>
      <c r="Z91" s="40">
        <f t="shared" si="30"/>
        <v>1.418474406319548</v>
      </c>
      <c r="AA91" s="40">
        <f t="shared" si="31"/>
        <v>27.488151658767773</v>
      </c>
      <c r="AB91" s="40">
        <f t="shared" si="32"/>
        <v>12.888551933282789</v>
      </c>
      <c r="AC91" s="40">
        <f t="shared" si="33"/>
        <v>12.790726112157303</v>
      </c>
      <c r="AD91" s="40">
        <f t="shared" si="34"/>
        <v>50.853889943074002</v>
      </c>
      <c r="AE91" s="40">
        <f t="shared" si="35"/>
        <v>42.8842504743833</v>
      </c>
      <c r="AF91" s="40">
        <f t="shared" si="36"/>
        <v>19.442881948690356</v>
      </c>
      <c r="AG91" s="40">
        <f t="shared" si="37"/>
        <v>10.760840323803468</v>
      </c>
      <c r="AH91" s="40">
        <f t="shared" si="38"/>
        <v>2.0298857883538362</v>
      </c>
      <c r="AI91" s="40">
        <f t="shared" si="39"/>
        <v>7.5901328273244779</v>
      </c>
      <c r="AJ91" s="40">
        <f t="shared" si="40"/>
        <v>3.8240917782026767</v>
      </c>
      <c r="AK91" s="40">
        <f t="shared" si="41"/>
        <v>1.9120458891013383</v>
      </c>
      <c r="AL91" s="40">
        <f t="shared" si="25"/>
        <v>9.4876660341555965</v>
      </c>
      <c r="AM91" s="41">
        <f t="shared" si="42"/>
        <v>8.7309545354496318</v>
      </c>
      <c r="AN91" s="41">
        <f t="shared" si="43"/>
        <v>10.736383868522097</v>
      </c>
      <c r="AO91" s="40">
        <f t="shared" si="44"/>
        <v>-2.0054293330724646</v>
      </c>
      <c r="AP91" s="40">
        <f t="shared" si="45"/>
        <v>2.4456455281371515E-2</v>
      </c>
    </row>
    <row r="92" spans="1:42" s="37" customFormat="1" x14ac:dyDescent="0.2">
      <c r="A92" s="38" t="s">
        <v>134</v>
      </c>
      <c r="B92" s="39">
        <v>82274</v>
      </c>
      <c r="C92" s="39">
        <v>42371</v>
      </c>
      <c r="D92" s="39">
        <v>420</v>
      </c>
      <c r="E92" s="39">
        <v>153</v>
      </c>
      <c r="F92" s="39">
        <v>1056</v>
      </c>
      <c r="G92" s="39">
        <v>4</v>
      </c>
      <c r="H92" s="39">
        <f t="shared" si="24"/>
        <v>1060</v>
      </c>
      <c r="I92" s="39">
        <v>702</v>
      </c>
      <c r="J92" s="39">
        <v>130</v>
      </c>
      <c r="K92" s="39">
        <v>572</v>
      </c>
      <c r="L92" s="39">
        <v>487</v>
      </c>
      <c r="M92" s="39">
        <f t="shared" si="26"/>
        <v>1632</v>
      </c>
      <c r="N92" s="39">
        <v>979</v>
      </c>
      <c r="O92" s="39">
        <v>17</v>
      </c>
      <c r="P92" s="39">
        <v>12</v>
      </c>
      <c r="Q92" s="47">
        <v>3</v>
      </c>
      <c r="R92" s="39">
        <f t="shared" si="27"/>
        <v>77</v>
      </c>
      <c r="S92" s="35">
        <v>531</v>
      </c>
      <c r="T92" s="43">
        <v>551</v>
      </c>
      <c r="U92" s="39">
        <v>-20</v>
      </c>
      <c r="V92" s="39">
        <f t="shared" si="28"/>
        <v>57</v>
      </c>
      <c r="W92" s="39">
        <v>82346</v>
      </c>
      <c r="X92" s="39">
        <v>42389</v>
      </c>
      <c r="Y92" s="40">
        <f t="shared" si="29"/>
        <v>5.1048934049639012</v>
      </c>
      <c r="Z92" s="40">
        <f t="shared" si="30"/>
        <v>1.8596397403797069</v>
      </c>
      <c r="AA92" s="40">
        <f t="shared" si="31"/>
        <v>36.428571428571423</v>
      </c>
      <c r="AB92" s="40">
        <f t="shared" si="32"/>
        <v>12.883778593480322</v>
      </c>
      <c r="AC92" s="40">
        <f t="shared" si="33"/>
        <v>12.835160561052094</v>
      </c>
      <c r="AD92" s="40">
        <f t="shared" si="34"/>
        <v>53.962264150943398</v>
      </c>
      <c r="AE92" s="40">
        <f t="shared" si="35"/>
        <v>45.943396226415096</v>
      </c>
      <c r="AF92" s="40">
        <f t="shared" si="36"/>
        <v>19.836157230716871</v>
      </c>
      <c r="AG92" s="40">
        <f t="shared" si="37"/>
        <v>11.899263436808713</v>
      </c>
      <c r="AH92" s="40">
        <f t="shared" si="38"/>
        <v>0.93589712424338189</v>
      </c>
      <c r="AI92" s="40">
        <f t="shared" si="39"/>
        <v>3.7735849056603774</v>
      </c>
      <c r="AJ92" s="40">
        <f t="shared" si="40"/>
        <v>16.098484848484848</v>
      </c>
      <c r="AK92" s="40">
        <f t="shared" si="41"/>
        <v>11.363636363636363</v>
      </c>
      <c r="AL92" s="40">
        <f t="shared" si="25"/>
        <v>6.6037735849056602</v>
      </c>
      <c r="AM92" s="41">
        <f t="shared" si="42"/>
        <v>6.4540438048472177</v>
      </c>
      <c r="AN92" s="41">
        <f t="shared" si="43"/>
        <v>6.6971339669883561</v>
      </c>
      <c r="AO92" s="40">
        <f t="shared" si="44"/>
        <v>-0.24309016214113813</v>
      </c>
      <c r="AP92" s="40">
        <f t="shared" si="45"/>
        <v>0.69280696210224368</v>
      </c>
    </row>
    <row r="93" spans="1:42" s="37" customFormat="1" x14ac:dyDescent="0.2">
      <c r="A93" s="38" t="s">
        <v>135</v>
      </c>
      <c r="B93" s="39">
        <v>46773</v>
      </c>
      <c r="C93" s="39">
        <v>24032</v>
      </c>
      <c r="D93" s="39">
        <v>210</v>
      </c>
      <c r="E93" s="39">
        <v>73</v>
      </c>
      <c r="F93" s="39">
        <v>492</v>
      </c>
      <c r="G93" s="39">
        <v>1</v>
      </c>
      <c r="H93" s="39">
        <f t="shared" si="24"/>
        <v>493</v>
      </c>
      <c r="I93" s="39">
        <v>409</v>
      </c>
      <c r="J93" s="39">
        <v>36</v>
      </c>
      <c r="K93" s="39">
        <v>259</v>
      </c>
      <c r="L93" s="39">
        <v>193</v>
      </c>
      <c r="M93" s="39">
        <f t="shared" si="26"/>
        <v>752</v>
      </c>
      <c r="N93" s="39">
        <v>585</v>
      </c>
      <c r="O93" s="39">
        <v>6</v>
      </c>
      <c r="P93" s="39">
        <v>4</v>
      </c>
      <c r="Q93" s="47">
        <v>3</v>
      </c>
      <c r="R93" s="39">
        <f t="shared" si="27"/>
        <v>-93</v>
      </c>
      <c r="S93" s="35">
        <v>333</v>
      </c>
      <c r="T93" s="43">
        <v>319</v>
      </c>
      <c r="U93" s="39">
        <v>14</v>
      </c>
      <c r="V93" s="39">
        <f t="shared" si="28"/>
        <v>-79</v>
      </c>
      <c r="W93" s="39">
        <v>46761</v>
      </c>
      <c r="X93" s="39">
        <v>24030</v>
      </c>
      <c r="Y93" s="40">
        <f t="shared" si="29"/>
        <v>4.48976973895196</v>
      </c>
      <c r="Z93" s="40">
        <f t="shared" si="30"/>
        <v>1.5607294806833001</v>
      </c>
      <c r="AA93" s="40">
        <f t="shared" si="31"/>
        <v>34.761904761904759</v>
      </c>
      <c r="AB93" s="40">
        <f t="shared" si="32"/>
        <v>10.540268958587218</v>
      </c>
      <c r="AC93" s="40">
        <f t="shared" si="33"/>
        <v>10.518889102687448</v>
      </c>
      <c r="AD93" s="40">
        <f t="shared" si="34"/>
        <v>52.535496957403652</v>
      </c>
      <c r="AE93" s="40">
        <f t="shared" si="35"/>
        <v>39.148073022312374</v>
      </c>
      <c r="AF93" s="40">
        <f t="shared" si="36"/>
        <v>16.077651636627966</v>
      </c>
      <c r="AG93" s="40">
        <f t="shared" si="37"/>
        <v>12.507215701366173</v>
      </c>
      <c r="AH93" s="40">
        <f t="shared" si="38"/>
        <v>-1.9883265986787251</v>
      </c>
      <c r="AI93" s="40">
        <f t="shared" si="39"/>
        <v>2.028397565922921</v>
      </c>
      <c r="AJ93" s="40">
        <f t="shared" si="40"/>
        <v>12.195121951219512</v>
      </c>
      <c r="AK93" s="40">
        <f t="shared" si="41"/>
        <v>8.1300813008130088</v>
      </c>
      <c r="AL93" s="40">
        <f t="shared" si="25"/>
        <v>8.1135902636916839</v>
      </c>
      <c r="AM93" s="41">
        <f t="shared" si="42"/>
        <v>7.1194920146238214</v>
      </c>
      <c r="AN93" s="41">
        <f t="shared" si="43"/>
        <v>6.8201740320270243</v>
      </c>
      <c r="AO93" s="40">
        <f t="shared" si="44"/>
        <v>0.29931798259679726</v>
      </c>
      <c r="AP93" s="40">
        <f t="shared" si="45"/>
        <v>-1.6890086160819275</v>
      </c>
    </row>
    <row r="94" spans="1:42" s="37" customFormat="1" x14ac:dyDescent="0.2">
      <c r="A94" s="38" t="s">
        <v>136</v>
      </c>
      <c r="B94" s="39">
        <v>68015</v>
      </c>
      <c r="C94" s="39">
        <v>35285</v>
      </c>
      <c r="D94" s="39">
        <v>314</v>
      </c>
      <c r="E94" s="39">
        <v>173</v>
      </c>
      <c r="F94" s="39">
        <v>634</v>
      </c>
      <c r="G94" s="39">
        <v>4</v>
      </c>
      <c r="H94" s="39">
        <f t="shared" si="24"/>
        <v>638</v>
      </c>
      <c r="I94" s="39">
        <v>536</v>
      </c>
      <c r="J94" s="39">
        <v>37</v>
      </c>
      <c r="K94" s="39">
        <v>382</v>
      </c>
      <c r="L94" s="39">
        <v>374</v>
      </c>
      <c r="M94" s="39">
        <f t="shared" si="26"/>
        <v>1020</v>
      </c>
      <c r="N94" s="39">
        <v>689</v>
      </c>
      <c r="O94" s="39">
        <v>7</v>
      </c>
      <c r="P94" s="39">
        <v>6</v>
      </c>
      <c r="Q94" s="47">
        <v>3</v>
      </c>
      <c r="R94" s="39">
        <f t="shared" si="27"/>
        <v>-55</v>
      </c>
      <c r="S94" s="35">
        <v>609</v>
      </c>
      <c r="T94" s="43">
        <v>500</v>
      </c>
      <c r="U94" s="39">
        <v>109</v>
      </c>
      <c r="V94" s="39">
        <f t="shared" si="28"/>
        <v>54</v>
      </c>
      <c r="W94" s="39">
        <v>68009</v>
      </c>
      <c r="X94" s="39">
        <v>35294</v>
      </c>
      <c r="Y94" s="40">
        <f t="shared" si="29"/>
        <v>4.61662868484893</v>
      </c>
      <c r="Z94" s="40">
        <f t="shared" si="30"/>
        <v>2.5435565684040284</v>
      </c>
      <c r="AA94" s="40">
        <f t="shared" si="31"/>
        <v>55.095541401273884</v>
      </c>
      <c r="AB94" s="40">
        <f t="shared" si="32"/>
        <v>9.3802837609350878</v>
      </c>
      <c r="AC94" s="40">
        <f t="shared" si="33"/>
        <v>9.3214732044401973</v>
      </c>
      <c r="AD94" s="40">
        <f t="shared" si="34"/>
        <v>59.874608150470223</v>
      </c>
      <c r="AE94" s="40">
        <f t="shared" si="35"/>
        <v>58.620689655172406</v>
      </c>
      <c r="AF94" s="40">
        <f t="shared" si="36"/>
        <v>14.996691906197162</v>
      </c>
      <c r="AG94" s="40">
        <f t="shared" si="37"/>
        <v>10.130118356244946</v>
      </c>
      <c r="AH94" s="40">
        <f t="shared" si="38"/>
        <v>-0.80864515180474894</v>
      </c>
      <c r="AI94" s="40">
        <f t="shared" si="39"/>
        <v>6.2695924764890281</v>
      </c>
      <c r="AJ94" s="40">
        <f t="shared" si="40"/>
        <v>11.041009463722398</v>
      </c>
      <c r="AK94" s="40">
        <f t="shared" si="41"/>
        <v>9.4637223974763405</v>
      </c>
      <c r="AL94" s="40">
        <f t="shared" si="25"/>
        <v>10.9717868338558</v>
      </c>
      <c r="AM94" s="41">
        <f t="shared" si="42"/>
        <v>8.9539072263471287</v>
      </c>
      <c r="AN94" s="41">
        <f t="shared" si="43"/>
        <v>7.351319561861354</v>
      </c>
      <c r="AO94" s="40">
        <f t="shared" si="44"/>
        <v>1.6025876644857751</v>
      </c>
      <c r="AP94" s="40">
        <f t="shared" si="45"/>
        <v>0.79394251268102622</v>
      </c>
    </row>
    <row r="95" spans="1:42" s="37" customFormat="1" x14ac:dyDescent="0.2">
      <c r="A95" s="38" t="s">
        <v>137</v>
      </c>
      <c r="B95" s="39">
        <v>27766</v>
      </c>
      <c r="C95" s="39">
        <v>14210</v>
      </c>
      <c r="D95" s="39">
        <v>138</v>
      </c>
      <c r="E95" s="39">
        <v>46</v>
      </c>
      <c r="F95" s="39">
        <v>290</v>
      </c>
      <c r="G95" s="39">
        <v>2</v>
      </c>
      <c r="H95" s="39">
        <f t="shared" si="24"/>
        <v>292</v>
      </c>
      <c r="I95" s="39">
        <v>250</v>
      </c>
      <c r="J95" s="39">
        <v>12</v>
      </c>
      <c r="K95" s="39">
        <v>159</v>
      </c>
      <c r="L95" s="39">
        <v>125</v>
      </c>
      <c r="M95" s="39">
        <f t="shared" si="26"/>
        <v>451</v>
      </c>
      <c r="N95" s="39">
        <v>272</v>
      </c>
      <c r="O95" s="39">
        <v>2</v>
      </c>
      <c r="P95" s="39">
        <v>1</v>
      </c>
      <c r="Q95" s="47">
        <v>1</v>
      </c>
      <c r="R95" s="39">
        <f t="shared" si="27"/>
        <v>18</v>
      </c>
      <c r="S95" s="35">
        <v>211</v>
      </c>
      <c r="T95" s="43">
        <v>276</v>
      </c>
      <c r="U95" s="39">
        <v>-65</v>
      </c>
      <c r="V95" s="39">
        <f t="shared" si="28"/>
        <v>-47</v>
      </c>
      <c r="W95" s="39">
        <v>27733</v>
      </c>
      <c r="X95" s="39">
        <v>14169</v>
      </c>
      <c r="Y95" s="40">
        <f t="shared" si="29"/>
        <v>4.9701073255060138</v>
      </c>
      <c r="Z95" s="40">
        <f t="shared" si="30"/>
        <v>1.6567024418353382</v>
      </c>
      <c r="AA95" s="40">
        <f t="shared" si="31"/>
        <v>33.333333333333329</v>
      </c>
      <c r="AB95" s="40">
        <f t="shared" si="32"/>
        <v>10.516458978606929</v>
      </c>
      <c r="AC95" s="40">
        <f t="shared" si="33"/>
        <v>10.444428437657567</v>
      </c>
      <c r="AD95" s="40">
        <f t="shared" si="34"/>
        <v>54.452054794520542</v>
      </c>
      <c r="AE95" s="40">
        <f t="shared" si="35"/>
        <v>42.80821917808219</v>
      </c>
      <c r="AF95" s="40">
        <f t="shared" si="36"/>
        <v>16.242886984081252</v>
      </c>
      <c r="AG95" s="40">
        <f t="shared" si="37"/>
        <v>9.7961535691133044</v>
      </c>
      <c r="AH95" s="40">
        <f t="shared" si="38"/>
        <v>0.64827486854426275</v>
      </c>
      <c r="AI95" s="40">
        <f t="shared" si="39"/>
        <v>6.8493150684931505</v>
      </c>
      <c r="AJ95" s="40">
        <f t="shared" si="40"/>
        <v>6.8965517241379306</v>
      </c>
      <c r="AK95" s="40">
        <f t="shared" si="41"/>
        <v>3.4482758620689653</v>
      </c>
      <c r="AL95" s="40">
        <f t="shared" si="25"/>
        <v>10.273972602739725</v>
      </c>
      <c r="AM95" s="41">
        <f t="shared" si="42"/>
        <v>7.5992220701577473</v>
      </c>
      <c r="AN95" s="41">
        <f t="shared" si="43"/>
        <v>9.9402146510120275</v>
      </c>
      <c r="AO95" s="40">
        <f t="shared" si="44"/>
        <v>-2.3409925808542824</v>
      </c>
      <c r="AP95" s="40">
        <f t="shared" si="45"/>
        <v>-1.6927177123100194</v>
      </c>
    </row>
    <row r="96" spans="1:42" s="37" customFormat="1" x14ac:dyDescent="0.2">
      <c r="A96" s="38" t="s">
        <v>138</v>
      </c>
      <c r="B96" s="39">
        <v>48577</v>
      </c>
      <c r="C96" s="39">
        <v>24886</v>
      </c>
      <c r="D96" s="39">
        <v>255</v>
      </c>
      <c r="E96" s="39">
        <v>88</v>
      </c>
      <c r="F96" s="39">
        <v>453</v>
      </c>
      <c r="G96" s="39">
        <v>1</v>
      </c>
      <c r="H96" s="39">
        <f t="shared" si="24"/>
        <v>454</v>
      </c>
      <c r="I96" s="39">
        <v>376</v>
      </c>
      <c r="J96" s="39">
        <v>25</v>
      </c>
      <c r="K96" s="39">
        <v>309</v>
      </c>
      <c r="L96" s="39">
        <v>257</v>
      </c>
      <c r="M96" s="39">
        <f t="shared" si="26"/>
        <v>763</v>
      </c>
      <c r="N96" s="39">
        <v>522</v>
      </c>
      <c r="O96" s="39">
        <v>3</v>
      </c>
      <c r="P96" s="39">
        <v>2</v>
      </c>
      <c r="Q96" s="47">
        <v>0</v>
      </c>
      <c r="R96" s="39">
        <f t="shared" si="27"/>
        <v>-69</v>
      </c>
      <c r="S96" s="35">
        <v>342</v>
      </c>
      <c r="T96" s="43">
        <v>359</v>
      </c>
      <c r="U96" s="39">
        <v>-17</v>
      </c>
      <c r="V96" s="39">
        <f t="shared" si="28"/>
        <v>-86</v>
      </c>
      <c r="W96" s="39">
        <v>48531</v>
      </c>
      <c r="X96" s="39">
        <v>24890</v>
      </c>
      <c r="Y96" s="40">
        <f t="shared" si="29"/>
        <v>5.2493978631862817</v>
      </c>
      <c r="Z96" s="40">
        <f t="shared" si="30"/>
        <v>1.8115569096485991</v>
      </c>
      <c r="AA96" s="40">
        <f t="shared" si="31"/>
        <v>34.509803921568626</v>
      </c>
      <c r="AB96" s="40">
        <f t="shared" si="32"/>
        <v>9.3459867838689092</v>
      </c>
      <c r="AC96" s="40">
        <f t="shared" si="33"/>
        <v>9.325400909895631</v>
      </c>
      <c r="AD96" s="40">
        <f t="shared" si="34"/>
        <v>68.06167400881057</v>
      </c>
      <c r="AE96" s="40">
        <f t="shared" si="35"/>
        <v>56.607929515418498</v>
      </c>
      <c r="AF96" s="40">
        <f t="shared" si="36"/>
        <v>15.707021841612285</v>
      </c>
      <c r="AG96" s="40">
        <f t="shared" si="37"/>
        <v>10.745826214051917</v>
      </c>
      <c r="AH96" s="40">
        <f t="shared" si="38"/>
        <v>-1.420425304156288</v>
      </c>
      <c r="AI96" s="40">
        <f t="shared" si="39"/>
        <v>2.2026431718061676</v>
      </c>
      <c r="AJ96" s="40">
        <f t="shared" si="40"/>
        <v>6.6225165562913908</v>
      </c>
      <c r="AK96" s="40">
        <f t="shared" si="41"/>
        <v>4.4150110375275942</v>
      </c>
      <c r="AL96" s="40">
        <f t="shared" si="25"/>
        <v>2.2026431718061676</v>
      </c>
      <c r="AM96" s="41">
        <f t="shared" si="42"/>
        <v>7.0403688988616011</v>
      </c>
      <c r="AN96" s="41">
        <f t="shared" si="43"/>
        <v>7.390328756407353</v>
      </c>
      <c r="AO96" s="40">
        <f t="shared" si="44"/>
        <v>-0.34995985754575215</v>
      </c>
      <c r="AP96" s="40">
        <f t="shared" si="45"/>
        <v>-1.7703851617020399</v>
      </c>
    </row>
    <row r="97" spans="1:42" s="37" customFormat="1" x14ac:dyDescent="0.2">
      <c r="A97" s="38" t="s">
        <v>139</v>
      </c>
      <c r="B97" s="39">
        <v>74758</v>
      </c>
      <c r="C97" s="39">
        <v>37667</v>
      </c>
      <c r="D97" s="39">
        <v>406</v>
      </c>
      <c r="E97" s="39">
        <v>79</v>
      </c>
      <c r="F97" s="39">
        <v>1093</v>
      </c>
      <c r="G97" s="39">
        <v>6</v>
      </c>
      <c r="H97" s="39">
        <f t="shared" si="24"/>
        <v>1099</v>
      </c>
      <c r="I97" s="39">
        <v>981</v>
      </c>
      <c r="J97" s="39">
        <v>82</v>
      </c>
      <c r="K97" s="39">
        <v>232</v>
      </c>
      <c r="L97" s="39">
        <v>141</v>
      </c>
      <c r="M97" s="39">
        <f t="shared" si="26"/>
        <v>1331</v>
      </c>
      <c r="N97" s="39">
        <v>607</v>
      </c>
      <c r="O97" s="39">
        <v>12</v>
      </c>
      <c r="P97" s="39">
        <v>6</v>
      </c>
      <c r="Q97" s="47">
        <v>5</v>
      </c>
      <c r="R97" s="39">
        <f t="shared" si="27"/>
        <v>486</v>
      </c>
      <c r="S97" s="35">
        <v>252</v>
      </c>
      <c r="T97" s="43">
        <v>304</v>
      </c>
      <c r="U97" s="39">
        <v>-52</v>
      </c>
      <c r="V97" s="39">
        <f t="shared" si="28"/>
        <v>434</v>
      </c>
      <c r="W97" s="39">
        <v>74958</v>
      </c>
      <c r="X97" s="39">
        <v>37777</v>
      </c>
      <c r="Y97" s="40">
        <f t="shared" si="29"/>
        <v>5.43085689825838</v>
      </c>
      <c r="Z97" s="40">
        <f t="shared" si="30"/>
        <v>1.0567430910404239</v>
      </c>
      <c r="AA97" s="40">
        <f t="shared" si="31"/>
        <v>19.458128078817737</v>
      </c>
      <c r="AB97" s="40">
        <f t="shared" si="32"/>
        <v>14.700767810802857</v>
      </c>
      <c r="AC97" s="40">
        <f t="shared" si="33"/>
        <v>14.620508841863078</v>
      </c>
      <c r="AD97" s="40">
        <f t="shared" si="34"/>
        <v>21.110100090991811</v>
      </c>
      <c r="AE97" s="40">
        <f t="shared" si="35"/>
        <v>12.829845313921748</v>
      </c>
      <c r="AF97" s="40">
        <f t="shared" si="36"/>
        <v>17.804114609807645</v>
      </c>
      <c r="AG97" s="40">
        <f t="shared" si="37"/>
        <v>8.1195323577409777</v>
      </c>
      <c r="AH97" s="40">
        <f t="shared" si="38"/>
        <v>6.5009764841221003</v>
      </c>
      <c r="AI97" s="40">
        <f t="shared" si="39"/>
        <v>5.4595086442220202</v>
      </c>
      <c r="AJ97" s="40">
        <f t="shared" si="40"/>
        <v>10.978956999085087</v>
      </c>
      <c r="AK97" s="40">
        <f t="shared" si="41"/>
        <v>5.4894784995425434</v>
      </c>
      <c r="AL97" s="40">
        <f t="shared" si="25"/>
        <v>10.009099181073703</v>
      </c>
      <c r="AM97" s="41">
        <f t="shared" si="42"/>
        <v>3.3708766954707188</v>
      </c>
      <c r="AN97" s="41">
        <f t="shared" si="43"/>
        <v>4.0664544262821369</v>
      </c>
      <c r="AO97" s="40">
        <f t="shared" si="44"/>
        <v>-0.69557773081141816</v>
      </c>
      <c r="AP97" s="40">
        <f t="shared" si="45"/>
        <v>5.8053987533106826</v>
      </c>
    </row>
    <row r="98" spans="1:42" s="37" customFormat="1" x14ac:dyDescent="0.2">
      <c r="A98" s="38" t="s">
        <v>140</v>
      </c>
      <c r="B98" s="39">
        <v>65220</v>
      </c>
      <c r="C98" s="39">
        <v>33154</v>
      </c>
      <c r="D98" s="39">
        <v>338</v>
      </c>
      <c r="E98" s="39">
        <v>81</v>
      </c>
      <c r="F98" s="39">
        <v>728</v>
      </c>
      <c r="G98" s="39">
        <v>6</v>
      </c>
      <c r="H98" s="39">
        <f t="shared" si="24"/>
        <v>734</v>
      </c>
      <c r="I98" s="39">
        <v>665</v>
      </c>
      <c r="J98" s="39">
        <v>38</v>
      </c>
      <c r="K98" s="39">
        <v>257</v>
      </c>
      <c r="L98" s="39">
        <v>201</v>
      </c>
      <c r="M98" s="39">
        <f t="shared" si="26"/>
        <v>991</v>
      </c>
      <c r="N98" s="39">
        <v>582</v>
      </c>
      <c r="O98" s="39">
        <v>9</v>
      </c>
      <c r="P98" s="39">
        <v>8</v>
      </c>
      <c r="Q98" s="47">
        <v>8</v>
      </c>
      <c r="R98" s="39">
        <f t="shared" si="27"/>
        <v>146</v>
      </c>
      <c r="S98" s="35">
        <v>344</v>
      </c>
      <c r="T98" s="43">
        <v>418</v>
      </c>
      <c r="U98" s="39">
        <v>-74</v>
      </c>
      <c r="V98" s="39">
        <f t="shared" si="28"/>
        <v>72</v>
      </c>
      <c r="W98" s="39">
        <v>65184</v>
      </c>
      <c r="X98" s="39">
        <v>33157</v>
      </c>
      <c r="Y98" s="40">
        <f t="shared" si="29"/>
        <v>5.1824593682919344</v>
      </c>
      <c r="Z98" s="40">
        <f t="shared" si="30"/>
        <v>1.2419503219871204</v>
      </c>
      <c r="AA98" s="40">
        <f t="shared" si="31"/>
        <v>23.964497041420117</v>
      </c>
      <c r="AB98" s="40">
        <f t="shared" si="32"/>
        <v>11.254216498006747</v>
      </c>
      <c r="AC98" s="40">
        <f t="shared" si="33"/>
        <v>11.162220177859552</v>
      </c>
      <c r="AD98" s="40">
        <f t="shared" si="34"/>
        <v>35.013623978201636</v>
      </c>
      <c r="AE98" s="40">
        <f t="shared" si="35"/>
        <v>27.384196185286104</v>
      </c>
      <c r="AF98" s="40">
        <f t="shared" si="36"/>
        <v>15.194725544311559</v>
      </c>
      <c r="AG98" s="40">
        <f t="shared" si="37"/>
        <v>8.9236430542778287</v>
      </c>
      <c r="AH98" s="40">
        <f t="shared" si="38"/>
        <v>2.2385771235817233</v>
      </c>
      <c r="AI98" s="40">
        <f t="shared" si="39"/>
        <v>8.1743869209809255</v>
      </c>
      <c r="AJ98" s="40">
        <f t="shared" si="40"/>
        <v>12.362637362637361</v>
      </c>
      <c r="AK98" s="40">
        <f t="shared" si="41"/>
        <v>10.989010989010989</v>
      </c>
      <c r="AL98" s="40">
        <f t="shared" si="25"/>
        <v>19.073569482288828</v>
      </c>
      <c r="AM98" s="41">
        <f t="shared" si="42"/>
        <v>5.2744556884391294</v>
      </c>
      <c r="AN98" s="41">
        <f t="shared" si="43"/>
        <v>6.4090769702545227</v>
      </c>
      <c r="AO98" s="40">
        <f t="shared" si="44"/>
        <v>-1.134621281815394</v>
      </c>
      <c r="AP98" s="40">
        <f t="shared" si="45"/>
        <v>1.1039558417663293</v>
      </c>
    </row>
    <row r="99" spans="1:42" s="37" customFormat="1" x14ac:dyDescent="0.2">
      <c r="A99" s="38" t="s">
        <v>141</v>
      </c>
      <c r="B99" s="39">
        <v>60619</v>
      </c>
      <c r="C99" s="39">
        <v>30522</v>
      </c>
      <c r="D99" s="39">
        <v>390</v>
      </c>
      <c r="E99" s="39">
        <v>60</v>
      </c>
      <c r="F99" s="39">
        <v>1090</v>
      </c>
      <c r="G99" s="39">
        <v>1</v>
      </c>
      <c r="H99" s="39">
        <f t="shared" si="24"/>
        <v>1091</v>
      </c>
      <c r="I99" s="39">
        <v>840</v>
      </c>
      <c r="J99" s="39">
        <v>86</v>
      </c>
      <c r="K99" s="39">
        <v>249</v>
      </c>
      <c r="L99" s="39">
        <v>153</v>
      </c>
      <c r="M99" s="39">
        <f t="shared" si="26"/>
        <v>1340</v>
      </c>
      <c r="N99" s="39">
        <v>515</v>
      </c>
      <c r="O99" s="39">
        <v>13</v>
      </c>
      <c r="P99" s="39">
        <v>7</v>
      </c>
      <c r="Q99" s="47">
        <v>6</v>
      </c>
      <c r="R99" s="39">
        <f t="shared" si="27"/>
        <v>575</v>
      </c>
      <c r="S99" s="35">
        <v>495</v>
      </c>
      <c r="T99" s="43">
        <v>409</v>
      </c>
      <c r="U99" s="39">
        <v>86</v>
      </c>
      <c r="V99" s="39">
        <f t="shared" si="28"/>
        <v>661</v>
      </c>
      <c r="W99" s="39">
        <v>60983</v>
      </c>
      <c r="X99" s="39">
        <v>30673</v>
      </c>
      <c r="Y99" s="40">
        <f t="shared" si="29"/>
        <v>6.4336264207591674</v>
      </c>
      <c r="Z99" s="40">
        <f t="shared" si="30"/>
        <v>0.98978868011679499</v>
      </c>
      <c r="AA99" s="40">
        <f t="shared" si="31"/>
        <v>15.384615384615385</v>
      </c>
      <c r="AB99" s="40">
        <f t="shared" si="32"/>
        <v>17.997657500123722</v>
      </c>
      <c r="AC99" s="40">
        <f t="shared" si="33"/>
        <v>17.981161022121775</v>
      </c>
      <c r="AD99" s="40">
        <f t="shared" si="34"/>
        <v>22.823098075160402</v>
      </c>
      <c r="AE99" s="40">
        <f t="shared" si="35"/>
        <v>14.023831347387716</v>
      </c>
      <c r="AF99" s="40">
        <f t="shared" si="36"/>
        <v>22.105280522608425</v>
      </c>
      <c r="AG99" s="40">
        <f t="shared" si="37"/>
        <v>8.4956861710024913</v>
      </c>
      <c r="AH99" s="40">
        <f t="shared" si="38"/>
        <v>9.485474851119287</v>
      </c>
      <c r="AI99" s="40">
        <f t="shared" si="39"/>
        <v>0.91659028414298815</v>
      </c>
      <c r="AJ99" s="40">
        <f t="shared" si="40"/>
        <v>11.926605504587156</v>
      </c>
      <c r="AK99" s="40">
        <f t="shared" si="41"/>
        <v>6.4220183486238538</v>
      </c>
      <c r="AL99" s="40">
        <f t="shared" si="25"/>
        <v>6.4161319890009167</v>
      </c>
      <c r="AM99" s="41">
        <f t="shared" si="42"/>
        <v>8.1657566109635589</v>
      </c>
      <c r="AN99" s="41">
        <f t="shared" si="43"/>
        <v>6.7470595027961533</v>
      </c>
      <c r="AO99" s="40">
        <f t="shared" si="44"/>
        <v>1.4186971081674062</v>
      </c>
      <c r="AP99" s="40">
        <f t="shared" si="45"/>
        <v>10.904171959286693</v>
      </c>
    </row>
    <row r="100" spans="1:42" s="37" customFormat="1" x14ac:dyDescent="0.2">
      <c r="A100" s="38" t="s">
        <v>142</v>
      </c>
      <c r="B100" s="39">
        <v>30792</v>
      </c>
      <c r="C100" s="39">
        <v>15695</v>
      </c>
      <c r="D100" s="39">
        <v>169</v>
      </c>
      <c r="E100" s="39">
        <v>25</v>
      </c>
      <c r="F100" s="39">
        <v>469</v>
      </c>
      <c r="G100" s="39">
        <v>2</v>
      </c>
      <c r="H100" s="39">
        <f t="shared" si="24"/>
        <v>471</v>
      </c>
      <c r="I100" s="39">
        <v>378</v>
      </c>
      <c r="J100" s="39">
        <v>30</v>
      </c>
      <c r="K100" s="39">
        <v>200</v>
      </c>
      <c r="L100" s="39">
        <v>129</v>
      </c>
      <c r="M100" s="39">
        <f t="shared" si="26"/>
        <v>671</v>
      </c>
      <c r="N100" s="39">
        <v>274</v>
      </c>
      <c r="O100" s="39">
        <v>7</v>
      </c>
      <c r="P100" s="39">
        <v>5</v>
      </c>
      <c r="Q100" s="47">
        <v>3</v>
      </c>
      <c r="R100" s="39">
        <f t="shared" si="27"/>
        <v>195</v>
      </c>
      <c r="S100" s="35">
        <v>263</v>
      </c>
      <c r="T100" s="43">
        <v>259</v>
      </c>
      <c r="U100" s="39">
        <v>4</v>
      </c>
      <c r="V100" s="39">
        <f t="shared" si="28"/>
        <v>199</v>
      </c>
      <c r="W100" s="39">
        <v>30913</v>
      </c>
      <c r="X100" s="39">
        <v>15740</v>
      </c>
      <c r="Y100" s="40">
        <f t="shared" si="29"/>
        <v>5.488438555468953</v>
      </c>
      <c r="Z100" s="40">
        <f t="shared" si="30"/>
        <v>0.81189919459599902</v>
      </c>
      <c r="AA100" s="40">
        <f t="shared" si="31"/>
        <v>14.792899408284024</v>
      </c>
      <c r="AB100" s="40">
        <f t="shared" si="32"/>
        <v>15.296180826188621</v>
      </c>
      <c r="AC100" s="40">
        <f t="shared" si="33"/>
        <v>15.23122889062094</v>
      </c>
      <c r="AD100" s="40">
        <f t="shared" si="34"/>
        <v>42.462845010615716</v>
      </c>
      <c r="AE100" s="40">
        <f t="shared" si="35"/>
        <v>27.388535031847134</v>
      </c>
      <c r="AF100" s="40">
        <f t="shared" si="36"/>
        <v>21.791374382956612</v>
      </c>
      <c r="AG100" s="40">
        <f t="shared" si="37"/>
        <v>8.8984151727721486</v>
      </c>
      <c r="AH100" s="40">
        <f t="shared" si="38"/>
        <v>6.3328137178487918</v>
      </c>
      <c r="AI100" s="40">
        <f t="shared" si="39"/>
        <v>4.2462845010615711</v>
      </c>
      <c r="AJ100" s="40">
        <f t="shared" si="40"/>
        <v>14.925373134328359</v>
      </c>
      <c r="AK100" s="40">
        <f t="shared" si="41"/>
        <v>10.660980810234541</v>
      </c>
      <c r="AL100" s="40">
        <f t="shared" si="25"/>
        <v>10.615711252653927</v>
      </c>
      <c r="AM100" s="41">
        <f t="shared" si="42"/>
        <v>8.5411795271499074</v>
      </c>
      <c r="AN100" s="41">
        <f t="shared" si="43"/>
        <v>8.4112756560145492</v>
      </c>
      <c r="AO100" s="40">
        <f t="shared" si="44"/>
        <v>0.12990387113535984</v>
      </c>
      <c r="AP100" s="40">
        <f t="shared" si="45"/>
        <v>6.4627175889841517</v>
      </c>
    </row>
    <row r="101" spans="1:42" s="37" customFormat="1" x14ac:dyDescent="0.2">
      <c r="A101" s="38" t="s">
        <v>143</v>
      </c>
      <c r="B101" s="39">
        <v>12850</v>
      </c>
      <c r="C101" s="39">
        <v>6614</v>
      </c>
      <c r="D101" s="39">
        <v>53</v>
      </c>
      <c r="E101" s="39">
        <v>12</v>
      </c>
      <c r="F101" s="39">
        <v>132</v>
      </c>
      <c r="G101" s="39">
        <v>1</v>
      </c>
      <c r="H101" s="39">
        <f t="shared" si="24"/>
        <v>133</v>
      </c>
      <c r="I101" s="39">
        <v>111</v>
      </c>
      <c r="J101" s="39">
        <v>10</v>
      </c>
      <c r="K101" s="39">
        <v>52</v>
      </c>
      <c r="L101" s="39">
        <v>36</v>
      </c>
      <c r="M101" s="39">
        <f t="shared" si="26"/>
        <v>185</v>
      </c>
      <c r="N101" s="39">
        <v>166</v>
      </c>
      <c r="O101" s="39">
        <v>1</v>
      </c>
      <c r="P101" s="39">
        <v>0</v>
      </c>
      <c r="Q101" s="47">
        <v>0</v>
      </c>
      <c r="R101" s="39">
        <f t="shared" si="27"/>
        <v>-34</v>
      </c>
      <c r="S101" s="35">
        <v>115</v>
      </c>
      <c r="T101" s="43">
        <v>126</v>
      </c>
      <c r="U101" s="39">
        <v>-11</v>
      </c>
      <c r="V101" s="39">
        <f t="shared" si="28"/>
        <v>-45</v>
      </c>
      <c r="W101" s="39">
        <v>12848</v>
      </c>
      <c r="X101" s="39">
        <v>6611</v>
      </c>
      <c r="Y101" s="40">
        <f t="shared" si="29"/>
        <v>4.1245136186770424</v>
      </c>
      <c r="Z101" s="40">
        <f t="shared" si="30"/>
        <v>0.93385214007782091</v>
      </c>
      <c r="AA101" s="40">
        <f t="shared" si="31"/>
        <v>22.641509433962266</v>
      </c>
      <c r="AB101" s="40">
        <f t="shared" si="32"/>
        <v>10.350194552529182</v>
      </c>
      <c r="AC101" s="40">
        <f t="shared" si="33"/>
        <v>10.272373540856032</v>
      </c>
      <c r="AD101" s="40">
        <f t="shared" si="34"/>
        <v>39.097744360902254</v>
      </c>
      <c r="AE101" s="40">
        <f t="shared" si="35"/>
        <v>27.06766917293233</v>
      </c>
      <c r="AF101" s="40">
        <f t="shared" si="36"/>
        <v>14.396887159533073</v>
      </c>
      <c r="AG101" s="40">
        <f t="shared" si="37"/>
        <v>12.918287937743191</v>
      </c>
      <c r="AH101" s="40">
        <f t="shared" si="38"/>
        <v>-2.6459143968871595</v>
      </c>
      <c r="AI101" s="40">
        <f t="shared" si="39"/>
        <v>7.518796992481203</v>
      </c>
      <c r="AJ101" s="40">
        <f t="shared" si="40"/>
        <v>7.5757575757575761</v>
      </c>
      <c r="AK101" s="40">
        <f t="shared" si="41"/>
        <v>0</v>
      </c>
      <c r="AL101" s="40">
        <f t="shared" si="25"/>
        <v>7.518796992481203</v>
      </c>
      <c r="AM101" s="41">
        <f t="shared" si="42"/>
        <v>8.9494163424124515</v>
      </c>
      <c r="AN101" s="41">
        <f t="shared" si="43"/>
        <v>9.8054474708171195</v>
      </c>
      <c r="AO101" s="40">
        <f t="shared" si="44"/>
        <v>-0.85603112840466922</v>
      </c>
      <c r="AP101" s="40">
        <f t="shared" si="45"/>
        <v>-3.5019455252918288</v>
      </c>
    </row>
    <row r="102" spans="1:42" s="37" customFormat="1" x14ac:dyDescent="0.2">
      <c r="A102" s="38" t="s">
        <v>144</v>
      </c>
      <c r="B102" s="39">
        <v>102312</v>
      </c>
      <c r="C102" s="39">
        <v>52597</v>
      </c>
      <c r="D102" s="39">
        <v>545</v>
      </c>
      <c r="E102" s="39">
        <v>176</v>
      </c>
      <c r="F102" s="39">
        <v>1191</v>
      </c>
      <c r="G102" s="39">
        <v>9</v>
      </c>
      <c r="H102" s="39">
        <f t="shared" si="24"/>
        <v>1200</v>
      </c>
      <c r="I102" s="39">
        <v>1006</v>
      </c>
      <c r="J102" s="39">
        <v>67</v>
      </c>
      <c r="K102" s="39">
        <v>582</v>
      </c>
      <c r="L102" s="39">
        <v>453</v>
      </c>
      <c r="M102" s="39">
        <f t="shared" si="26"/>
        <v>1782</v>
      </c>
      <c r="N102" s="39">
        <v>713</v>
      </c>
      <c r="O102" s="39">
        <v>7</v>
      </c>
      <c r="P102" s="39">
        <v>4</v>
      </c>
      <c r="Q102" s="47">
        <v>2</v>
      </c>
      <c r="R102" s="39">
        <f t="shared" si="27"/>
        <v>478</v>
      </c>
      <c r="S102" s="35">
        <v>674</v>
      </c>
      <c r="T102" s="43">
        <v>773</v>
      </c>
      <c r="U102" s="39">
        <v>-99</v>
      </c>
      <c r="V102" s="39">
        <f t="shared" si="28"/>
        <v>379</v>
      </c>
      <c r="W102" s="39">
        <v>102444</v>
      </c>
      <c r="X102" s="39">
        <v>52637</v>
      </c>
      <c r="Y102" s="40">
        <f t="shared" si="29"/>
        <v>5.3268433810305726</v>
      </c>
      <c r="Z102" s="40">
        <f t="shared" si="30"/>
        <v>1.7202283212135427</v>
      </c>
      <c r="AA102" s="40">
        <f t="shared" si="31"/>
        <v>32.293577981651381</v>
      </c>
      <c r="AB102" s="40">
        <f t="shared" si="32"/>
        <v>11.728829462819611</v>
      </c>
      <c r="AC102" s="40">
        <f t="shared" si="33"/>
        <v>11.640863241848463</v>
      </c>
      <c r="AD102" s="40">
        <f t="shared" si="34"/>
        <v>48.5</v>
      </c>
      <c r="AE102" s="40">
        <f t="shared" si="35"/>
        <v>37.75</v>
      </c>
      <c r="AF102" s="40">
        <f t="shared" si="36"/>
        <v>17.417311752287123</v>
      </c>
      <c r="AG102" s="40">
        <f t="shared" si="37"/>
        <v>6.9688795058253188</v>
      </c>
      <c r="AH102" s="40">
        <f t="shared" si="38"/>
        <v>4.6719837360231447</v>
      </c>
      <c r="AI102" s="40">
        <f t="shared" si="39"/>
        <v>7.5</v>
      </c>
      <c r="AJ102" s="40">
        <f t="shared" si="40"/>
        <v>5.8774139378673382</v>
      </c>
      <c r="AK102" s="40">
        <f t="shared" si="41"/>
        <v>3.3585222502099077</v>
      </c>
      <c r="AL102" s="40">
        <f t="shared" si="25"/>
        <v>9.1666666666666661</v>
      </c>
      <c r="AM102" s="41">
        <f t="shared" si="42"/>
        <v>6.5876925482836812</v>
      </c>
      <c r="AN102" s="41">
        <f t="shared" si="43"/>
        <v>7.5553209789662992</v>
      </c>
      <c r="AO102" s="40">
        <f t="shared" si="44"/>
        <v>-0.96762843068261783</v>
      </c>
      <c r="AP102" s="40">
        <f t="shared" si="45"/>
        <v>3.7043553053405271</v>
      </c>
    </row>
    <row r="103" spans="1:42" s="37" customFormat="1" x14ac:dyDescent="0.2">
      <c r="A103" s="38" t="s">
        <v>145</v>
      </c>
      <c r="B103" s="39">
        <v>159117</v>
      </c>
      <c r="C103" s="39">
        <v>81524</v>
      </c>
      <c r="D103" s="39">
        <v>785</v>
      </c>
      <c r="E103" s="39">
        <v>214</v>
      </c>
      <c r="F103" s="39">
        <v>2172</v>
      </c>
      <c r="G103" s="39">
        <v>14</v>
      </c>
      <c r="H103" s="39">
        <f t="shared" si="24"/>
        <v>2186</v>
      </c>
      <c r="I103" s="39">
        <v>1876</v>
      </c>
      <c r="J103" s="39">
        <v>155</v>
      </c>
      <c r="K103" s="39">
        <v>591</v>
      </c>
      <c r="L103" s="39">
        <v>304</v>
      </c>
      <c r="M103" s="39">
        <f t="shared" si="26"/>
        <v>2777</v>
      </c>
      <c r="N103" s="39">
        <v>1314</v>
      </c>
      <c r="O103" s="39">
        <v>26</v>
      </c>
      <c r="P103" s="39">
        <v>16</v>
      </c>
      <c r="Q103" s="47">
        <v>9</v>
      </c>
      <c r="R103" s="39">
        <f t="shared" si="27"/>
        <v>858</v>
      </c>
      <c r="S103" s="35">
        <v>872</v>
      </c>
      <c r="T103" s="43">
        <v>780</v>
      </c>
      <c r="U103" s="39">
        <v>92</v>
      </c>
      <c r="V103" s="39">
        <f t="shared" si="28"/>
        <v>950</v>
      </c>
      <c r="W103" s="39">
        <v>159579</v>
      </c>
      <c r="X103" s="39">
        <v>81760</v>
      </c>
      <c r="Y103" s="40">
        <f t="shared" si="29"/>
        <v>4.9334766241193586</v>
      </c>
      <c r="Z103" s="40">
        <f t="shared" si="30"/>
        <v>1.3449222898873157</v>
      </c>
      <c r="AA103" s="40">
        <f t="shared" si="31"/>
        <v>27.261146496815286</v>
      </c>
      <c r="AB103" s="40">
        <f t="shared" si="32"/>
        <v>13.738318344362952</v>
      </c>
      <c r="AC103" s="40">
        <f t="shared" si="33"/>
        <v>13.650332773996492</v>
      </c>
      <c r="AD103" s="40">
        <f t="shared" si="34"/>
        <v>27.035681610247025</v>
      </c>
      <c r="AE103" s="40">
        <f t="shared" si="35"/>
        <v>13.906678865507777</v>
      </c>
      <c r="AF103" s="40">
        <f t="shared" si="36"/>
        <v>17.45256635054708</v>
      </c>
      <c r="AG103" s="40">
        <f t="shared" si="37"/>
        <v>8.2580742472520221</v>
      </c>
      <c r="AH103" s="40">
        <f t="shared" si="38"/>
        <v>5.3922585267444711</v>
      </c>
      <c r="AI103" s="40">
        <f t="shared" si="39"/>
        <v>6.4043915827996338</v>
      </c>
      <c r="AJ103" s="40">
        <f t="shared" si="40"/>
        <v>11.970534069981584</v>
      </c>
      <c r="AK103" s="40">
        <f t="shared" si="41"/>
        <v>7.3664825046040514</v>
      </c>
      <c r="AL103" s="40">
        <f t="shared" si="25"/>
        <v>10.521500457456542</v>
      </c>
      <c r="AM103" s="41">
        <f t="shared" si="42"/>
        <v>5.4802440971109307</v>
      </c>
      <c r="AN103" s="41">
        <f t="shared" si="43"/>
        <v>4.9020532061313373</v>
      </c>
      <c r="AO103" s="40">
        <f t="shared" si="44"/>
        <v>0.57819089097959364</v>
      </c>
      <c r="AP103" s="40">
        <f t="shared" si="45"/>
        <v>5.9704494177240646</v>
      </c>
    </row>
    <row r="104" spans="1:42" s="37" customFormat="1" x14ac:dyDescent="0.2">
      <c r="A104" s="38" t="s">
        <v>146</v>
      </c>
      <c r="B104" s="39">
        <v>52285</v>
      </c>
      <c r="C104" s="39">
        <v>26164</v>
      </c>
      <c r="D104" s="39">
        <v>301</v>
      </c>
      <c r="E104" s="39">
        <v>23</v>
      </c>
      <c r="F104" s="39">
        <v>898</v>
      </c>
      <c r="G104" s="39">
        <v>8</v>
      </c>
      <c r="H104" s="39">
        <f t="shared" si="24"/>
        <v>906</v>
      </c>
      <c r="I104" s="39">
        <v>737</v>
      </c>
      <c r="J104" s="39">
        <v>102</v>
      </c>
      <c r="K104" s="39">
        <v>178</v>
      </c>
      <c r="L104" s="39">
        <v>83</v>
      </c>
      <c r="M104" s="39">
        <f t="shared" si="26"/>
        <v>1084</v>
      </c>
      <c r="N104" s="39">
        <v>428</v>
      </c>
      <c r="O104" s="39">
        <v>17</v>
      </c>
      <c r="P104" s="39">
        <v>8</v>
      </c>
      <c r="Q104" s="47">
        <v>2</v>
      </c>
      <c r="R104" s="39">
        <f t="shared" si="27"/>
        <v>470</v>
      </c>
      <c r="S104" s="35">
        <v>306</v>
      </c>
      <c r="T104" s="43">
        <v>347</v>
      </c>
      <c r="U104" s="39">
        <v>-41</v>
      </c>
      <c r="V104" s="39">
        <f t="shared" si="28"/>
        <v>429</v>
      </c>
      <c r="W104" s="39">
        <v>52500</v>
      </c>
      <c r="X104" s="39">
        <v>26269</v>
      </c>
      <c r="Y104" s="40">
        <f t="shared" si="29"/>
        <v>5.7569092473940895</v>
      </c>
      <c r="Z104" s="40">
        <f t="shared" si="30"/>
        <v>0.43989671990054513</v>
      </c>
      <c r="AA104" s="40">
        <f t="shared" si="31"/>
        <v>7.6411960132890364</v>
      </c>
      <c r="AB104" s="40">
        <f t="shared" si="32"/>
        <v>17.328105575212778</v>
      </c>
      <c r="AC104" s="40">
        <f t="shared" si="33"/>
        <v>17.175098020464763</v>
      </c>
      <c r="AD104" s="40">
        <f t="shared" si="34"/>
        <v>19.646799116997794</v>
      </c>
      <c r="AE104" s="40">
        <f t="shared" si="35"/>
        <v>9.1611479028697573</v>
      </c>
      <c r="AF104" s="40">
        <f t="shared" si="36"/>
        <v>20.732523668356126</v>
      </c>
      <c r="AG104" s="40">
        <f t="shared" si="37"/>
        <v>8.1859041790188396</v>
      </c>
      <c r="AH104" s="40">
        <f t="shared" si="38"/>
        <v>8.9891938414459212</v>
      </c>
      <c r="AI104" s="40">
        <f t="shared" si="39"/>
        <v>8.8300220750551883</v>
      </c>
      <c r="AJ104" s="40">
        <f t="shared" si="40"/>
        <v>18.930957683741649</v>
      </c>
      <c r="AK104" s="40">
        <f t="shared" si="41"/>
        <v>8.908685968819599</v>
      </c>
      <c r="AL104" s="40">
        <f t="shared" si="25"/>
        <v>11.037527593818986</v>
      </c>
      <c r="AM104" s="41">
        <f t="shared" si="42"/>
        <v>5.8525389691115999</v>
      </c>
      <c r="AN104" s="41">
        <f t="shared" si="43"/>
        <v>6.6367026871951804</v>
      </c>
      <c r="AO104" s="40">
        <f t="shared" si="44"/>
        <v>-0.78416371808358043</v>
      </c>
      <c r="AP104" s="40">
        <f t="shared" si="45"/>
        <v>8.2050301233623415</v>
      </c>
    </row>
    <row r="105" spans="1:42" s="37" customFormat="1" x14ac:dyDescent="0.2">
      <c r="A105" s="38" t="s">
        <v>147</v>
      </c>
      <c r="B105" s="39">
        <v>39478</v>
      </c>
      <c r="C105" s="39">
        <v>19909</v>
      </c>
      <c r="D105" s="39">
        <v>203</v>
      </c>
      <c r="E105" s="39">
        <v>46</v>
      </c>
      <c r="F105" s="39">
        <v>461</v>
      </c>
      <c r="G105" s="39">
        <v>1</v>
      </c>
      <c r="H105" s="39">
        <f t="shared" si="24"/>
        <v>462</v>
      </c>
      <c r="I105" s="39">
        <v>425</v>
      </c>
      <c r="J105" s="39">
        <v>21</v>
      </c>
      <c r="K105" s="39">
        <v>178</v>
      </c>
      <c r="L105" s="39">
        <v>121</v>
      </c>
      <c r="M105" s="39">
        <f t="shared" si="26"/>
        <v>640</v>
      </c>
      <c r="N105" s="39">
        <v>373</v>
      </c>
      <c r="O105" s="39">
        <v>1</v>
      </c>
      <c r="P105" s="39">
        <v>0</v>
      </c>
      <c r="Q105" s="47">
        <v>0</v>
      </c>
      <c r="R105" s="39">
        <f t="shared" si="27"/>
        <v>88</v>
      </c>
      <c r="S105" s="35">
        <v>180</v>
      </c>
      <c r="T105" s="43">
        <v>197</v>
      </c>
      <c r="U105" s="39">
        <v>-17</v>
      </c>
      <c r="V105" s="39">
        <f t="shared" si="28"/>
        <v>71</v>
      </c>
      <c r="W105" s="39">
        <v>39559</v>
      </c>
      <c r="X105" s="39">
        <v>19961</v>
      </c>
      <c r="Y105" s="40">
        <f t="shared" si="29"/>
        <v>5.1421044632453512</v>
      </c>
      <c r="Z105" s="40">
        <f t="shared" si="30"/>
        <v>1.1652059374841683</v>
      </c>
      <c r="AA105" s="40">
        <f t="shared" si="31"/>
        <v>22.660098522167488</v>
      </c>
      <c r="AB105" s="40">
        <f t="shared" si="32"/>
        <v>11.702720502558387</v>
      </c>
      <c r="AC105" s="40">
        <f t="shared" si="33"/>
        <v>11.677389938700037</v>
      </c>
      <c r="AD105" s="40">
        <f t="shared" si="34"/>
        <v>38.528138528138527</v>
      </c>
      <c r="AE105" s="40">
        <f t="shared" si="35"/>
        <v>26.190476190476193</v>
      </c>
      <c r="AF105" s="40">
        <f t="shared" si="36"/>
        <v>16.21156086934495</v>
      </c>
      <c r="AG105" s="40">
        <f t="shared" si="37"/>
        <v>9.4483003191651029</v>
      </c>
      <c r="AH105" s="40">
        <f t="shared" si="38"/>
        <v>2.229089619534931</v>
      </c>
      <c r="AI105" s="40">
        <f t="shared" si="39"/>
        <v>2.1645021645021645</v>
      </c>
      <c r="AJ105" s="40">
        <f t="shared" si="40"/>
        <v>2.1691973969631237</v>
      </c>
      <c r="AK105" s="40">
        <f t="shared" si="41"/>
        <v>0</v>
      </c>
      <c r="AL105" s="40">
        <f t="shared" si="25"/>
        <v>2.1645021645021645</v>
      </c>
      <c r="AM105" s="41">
        <f t="shared" si="42"/>
        <v>4.5595014945032677</v>
      </c>
      <c r="AN105" s="41">
        <f t="shared" si="43"/>
        <v>4.9901210800952427</v>
      </c>
      <c r="AO105" s="40">
        <f t="shared" si="44"/>
        <v>-0.43061958559197527</v>
      </c>
      <c r="AP105" s="40">
        <f t="shared" si="45"/>
        <v>1.7984700339429556</v>
      </c>
    </row>
    <row r="106" spans="1:42" s="37" customFormat="1" x14ac:dyDescent="0.2">
      <c r="A106" s="38" t="s">
        <v>148</v>
      </c>
      <c r="B106" s="39">
        <v>49571</v>
      </c>
      <c r="C106" s="39">
        <v>24825</v>
      </c>
      <c r="D106" s="39">
        <v>264</v>
      </c>
      <c r="E106" s="39">
        <v>35</v>
      </c>
      <c r="F106" s="39">
        <v>864</v>
      </c>
      <c r="G106" s="39">
        <v>4</v>
      </c>
      <c r="H106" s="39">
        <f t="shared" ref="H106:H169" si="46">SUM(F106:G106)</f>
        <v>868</v>
      </c>
      <c r="I106" s="39">
        <v>761</v>
      </c>
      <c r="J106" s="39">
        <v>52</v>
      </c>
      <c r="K106" s="39">
        <v>192</v>
      </c>
      <c r="L106" s="39">
        <v>80</v>
      </c>
      <c r="M106" s="39">
        <f t="shared" si="26"/>
        <v>1060</v>
      </c>
      <c r="N106" s="39">
        <v>425</v>
      </c>
      <c r="O106" s="39">
        <v>8</v>
      </c>
      <c r="P106" s="39">
        <v>2</v>
      </c>
      <c r="Q106" s="47">
        <v>2</v>
      </c>
      <c r="R106" s="39">
        <f t="shared" si="27"/>
        <v>439</v>
      </c>
      <c r="S106" s="35">
        <v>202</v>
      </c>
      <c r="T106" s="43">
        <v>266</v>
      </c>
      <c r="U106" s="39">
        <v>-64</v>
      </c>
      <c r="V106" s="39">
        <f t="shared" si="28"/>
        <v>375</v>
      </c>
      <c r="W106" s="39">
        <v>49780</v>
      </c>
      <c r="X106" s="39">
        <v>24957</v>
      </c>
      <c r="Y106" s="40">
        <f t="shared" si="29"/>
        <v>5.3256944584535306</v>
      </c>
      <c r="Z106" s="40">
        <f t="shared" si="30"/>
        <v>0.7060579774464909</v>
      </c>
      <c r="AA106" s="40">
        <f t="shared" si="31"/>
        <v>13.257575757575758</v>
      </c>
      <c r="AB106" s="40">
        <f t="shared" si="32"/>
        <v>17.510237840672975</v>
      </c>
      <c r="AC106" s="40">
        <f t="shared" si="33"/>
        <v>17.429545500393374</v>
      </c>
      <c r="AD106" s="40">
        <f t="shared" si="34"/>
        <v>22.119815668202765</v>
      </c>
      <c r="AE106" s="40">
        <f t="shared" si="35"/>
        <v>9.216589861751153</v>
      </c>
      <c r="AF106" s="40">
        <f t="shared" si="36"/>
        <v>21.383470174093723</v>
      </c>
      <c r="AG106" s="40">
        <f t="shared" si="37"/>
        <v>8.5735611547073898</v>
      </c>
      <c r="AH106" s="40">
        <f t="shared" si="38"/>
        <v>8.8559843456859859</v>
      </c>
      <c r="AI106" s="40">
        <f t="shared" si="39"/>
        <v>4.6082949308755756</v>
      </c>
      <c r="AJ106" s="40">
        <f t="shared" si="40"/>
        <v>9.2592592592592595</v>
      </c>
      <c r="AK106" s="40">
        <f t="shared" si="41"/>
        <v>2.3148148148148149</v>
      </c>
      <c r="AL106" s="40">
        <f t="shared" ref="AL106:AL169" si="47">(G106+Q106)/(F106+G106)*1000</f>
        <v>6.9124423963133648</v>
      </c>
      <c r="AM106" s="41">
        <f t="shared" si="42"/>
        <v>4.0749631841197473</v>
      </c>
      <c r="AN106" s="41">
        <f t="shared" si="43"/>
        <v>5.3660406285933311</v>
      </c>
      <c r="AO106" s="40">
        <f t="shared" si="44"/>
        <v>-1.2910774444735835</v>
      </c>
      <c r="AP106" s="40">
        <f t="shared" si="45"/>
        <v>7.5649069012124022</v>
      </c>
    </row>
    <row r="107" spans="1:42" s="37" customFormat="1" x14ac:dyDescent="0.2">
      <c r="A107" s="38" t="s">
        <v>149</v>
      </c>
      <c r="B107" s="39">
        <v>20316</v>
      </c>
      <c r="C107" s="39">
        <v>10298</v>
      </c>
      <c r="D107" s="39">
        <v>107</v>
      </c>
      <c r="E107" s="39">
        <v>15</v>
      </c>
      <c r="F107" s="39">
        <v>263</v>
      </c>
      <c r="G107" s="39">
        <v>1</v>
      </c>
      <c r="H107" s="39">
        <f t="shared" si="46"/>
        <v>264</v>
      </c>
      <c r="I107" s="39">
        <v>238</v>
      </c>
      <c r="J107" s="39">
        <v>18</v>
      </c>
      <c r="K107" s="39">
        <v>62</v>
      </c>
      <c r="L107" s="39">
        <v>27</v>
      </c>
      <c r="M107" s="39">
        <f t="shared" si="26"/>
        <v>326</v>
      </c>
      <c r="N107" s="39">
        <v>203</v>
      </c>
      <c r="O107" s="39">
        <v>2</v>
      </c>
      <c r="P107" s="39">
        <v>2</v>
      </c>
      <c r="Q107" s="47">
        <v>2</v>
      </c>
      <c r="R107" s="39">
        <f t="shared" si="27"/>
        <v>60</v>
      </c>
      <c r="S107" s="35">
        <v>101</v>
      </c>
      <c r="T107" s="43">
        <v>157</v>
      </c>
      <c r="U107" s="39">
        <v>-56</v>
      </c>
      <c r="V107" s="39">
        <f t="shared" si="28"/>
        <v>4</v>
      </c>
      <c r="W107" s="39">
        <v>20292</v>
      </c>
      <c r="X107" s="39">
        <v>10293</v>
      </c>
      <c r="Y107" s="40">
        <f t="shared" si="29"/>
        <v>5.2667848001575113</v>
      </c>
      <c r="Z107" s="40">
        <f t="shared" si="30"/>
        <v>0.73833431777909031</v>
      </c>
      <c r="AA107" s="40">
        <f t="shared" si="31"/>
        <v>14.018691588785046</v>
      </c>
      <c r="AB107" s="40">
        <f t="shared" si="32"/>
        <v>12.994683992911991</v>
      </c>
      <c r="AC107" s="40">
        <f t="shared" si="33"/>
        <v>12.945461705060051</v>
      </c>
      <c r="AD107" s="40">
        <f t="shared" si="34"/>
        <v>23.484848484848484</v>
      </c>
      <c r="AE107" s="40">
        <f t="shared" si="35"/>
        <v>10.227272727272728</v>
      </c>
      <c r="AF107" s="40">
        <f t="shared" si="36"/>
        <v>16.046465839732232</v>
      </c>
      <c r="AG107" s="40">
        <f t="shared" si="37"/>
        <v>9.9921244339436903</v>
      </c>
      <c r="AH107" s="40">
        <f t="shared" si="38"/>
        <v>2.9533372711163612</v>
      </c>
      <c r="AI107" s="40">
        <f t="shared" si="39"/>
        <v>3.7878787878787881</v>
      </c>
      <c r="AJ107" s="40">
        <f t="shared" si="40"/>
        <v>7.6045627376425857</v>
      </c>
      <c r="AK107" s="40">
        <f t="shared" si="41"/>
        <v>7.6045627376425857</v>
      </c>
      <c r="AL107" s="40">
        <f t="shared" si="47"/>
        <v>11.363636363636363</v>
      </c>
      <c r="AM107" s="41">
        <f t="shared" si="42"/>
        <v>4.9714510730458752</v>
      </c>
      <c r="AN107" s="41">
        <f t="shared" si="43"/>
        <v>7.7278991927544789</v>
      </c>
      <c r="AO107" s="40">
        <f t="shared" si="44"/>
        <v>-2.7564481197086041</v>
      </c>
      <c r="AP107" s="40">
        <f t="shared" si="45"/>
        <v>0.19688915140775742</v>
      </c>
    </row>
    <row r="108" spans="1:42" s="37" customFormat="1" x14ac:dyDescent="0.2">
      <c r="A108" s="38" t="s">
        <v>150</v>
      </c>
      <c r="B108" s="39">
        <v>33282</v>
      </c>
      <c r="C108" s="39">
        <v>16961</v>
      </c>
      <c r="D108" s="39">
        <v>209</v>
      </c>
      <c r="E108" s="39">
        <v>23</v>
      </c>
      <c r="F108" s="39">
        <v>444</v>
      </c>
      <c r="G108" s="39">
        <v>3</v>
      </c>
      <c r="H108" s="39">
        <f t="shared" si="46"/>
        <v>447</v>
      </c>
      <c r="I108" s="39">
        <v>416</v>
      </c>
      <c r="J108" s="39">
        <v>27</v>
      </c>
      <c r="K108" s="39">
        <v>127</v>
      </c>
      <c r="L108" s="39">
        <v>81</v>
      </c>
      <c r="M108" s="39">
        <f t="shared" si="26"/>
        <v>574</v>
      </c>
      <c r="N108" s="39">
        <v>279</v>
      </c>
      <c r="O108" s="39">
        <v>2</v>
      </c>
      <c r="P108" s="39">
        <v>2</v>
      </c>
      <c r="Q108" s="47">
        <v>1</v>
      </c>
      <c r="R108" s="39">
        <f t="shared" si="27"/>
        <v>165</v>
      </c>
      <c r="S108" s="35">
        <v>185</v>
      </c>
      <c r="T108" s="43">
        <v>235</v>
      </c>
      <c r="U108" s="39">
        <v>-50</v>
      </c>
      <c r="V108" s="39">
        <f t="shared" si="28"/>
        <v>115</v>
      </c>
      <c r="W108" s="39">
        <v>33330</v>
      </c>
      <c r="X108" s="39">
        <v>16981</v>
      </c>
      <c r="Y108" s="40">
        <f t="shared" si="29"/>
        <v>6.2796706928670147</v>
      </c>
      <c r="Z108" s="40">
        <f t="shared" si="30"/>
        <v>0.6910642389279491</v>
      </c>
      <c r="AA108" s="40">
        <f t="shared" si="31"/>
        <v>11.004784688995215</v>
      </c>
      <c r="AB108" s="40">
        <f t="shared" si="32"/>
        <v>13.4306832522084</v>
      </c>
      <c r="AC108" s="40">
        <f t="shared" si="33"/>
        <v>13.34054443843519</v>
      </c>
      <c r="AD108" s="40">
        <f t="shared" si="34"/>
        <v>28.411633109619689</v>
      </c>
      <c r="AE108" s="40">
        <f t="shared" si="35"/>
        <v>18.120805369127517</v>
      </c>
      <c r="AF108" s="40">
        <f t="shared" si="36"/>
        <v>17.246559701940988</v>
      </c>
      <c r="AG108" s="40">
        <f t="shared" si="37"/>
        <v>8.3829096809086003</v>
      </c>
      <c r="AH108" s="40">
        <f t="shared" si="38"/>
        <v>4.9576347575265904</v>
      </c>
      <c r="AI108" s="40">
        <f t="shared" si="39"/>
        <v>6.7114093959731544</v>
      </c>
      <c r="AJ108" s="40">
        <f t="shared" si="40"/>
        <v>4.5045045045045047</v>
      </c>
      <c r="AK108" s="40">
        <f t="shared" si="41"/>
        <v>4.5045045045045047</v>
      </c>
      <c r="AL108" s="40">
        <f t="shared" si="47"/>
        <v>8.9485458612975393</v>
      </c>
      <c r="AM108" s="41">
        <f t="shared" si="42"/>
        <v>5.5585601826813287</v>
      </c>
      <c r="AN108" s="41">
        <f t="shared" si="43"/>
        <v>7.0608737455681752</v>
      </c>
      <c r="AO108" s="40">
        <f t="shared" si="44"/>
        <v>-1.5023135628868458</v>
      </c>
      <c r="AP108" s="40">
        <f t="shared" si="45"/>
        <v>3.4553211946397453</v>
      </c>
    </row>
    <row r="109" spans="1:42" s="37" customFormat="1" x14ac:dyDescent="0.2">
      <c r="A109" s="38" t="s">
        <v>151</v>
      </c>
      <c r="B109" s="39">
        <v>74716</v>
      </c>
      <c r="C109" s="39">
        <v>37844</v>
      </c>
      <c r="D109" s="39">
        <v>397</v>
      </c>
      <c r="E109" s="39">
        <v>53</v>
      </c>
      <c r="F109" s="39">
        <v>1133</v>
      </c>
      <c r="G109" s="39">
        <v>6</v>
      </c>
      <c r="H109" s="39">
        <f t="shared" si="46"/>
        <v>1139</v>
      </c>
      <c r="I109" s="39">
        <v>926</v>
      </c>
      <c r="J109" s="39">
        <v>126</v>
      </c>
      <c r="K109" s="39">
        <v>312</v>
      </c>
      <c r="L109" s="39">
        <v>221</v>
      </c>
      <c r="M109" s="39">
        <f t="shared" si="26"/>
        <v>1451</v>
      </c>
      <c r="N109" s="39">
        <v>656</v>
      </c>
      <c r="O109" s="39">
        <v>13</v>
      </c>
      <c r="P109" s="39">
        <v>9</v>
      </c>
      <c r="Q109" s="47">
        <v>7</v>
      </c>
      <c r="R109" s="39">
        <f t="shared" si="27"/>
        <v>477</v>
      </c>
      <c r="S109" s="35">
        <v>395</v>
      </c>
      <c r="T109" s="43">
        <v>336</v>
      </c>
      <c r="U109" s="39">
        <v>59</v>
      </c>
      <c r="V109" s="39">
        <f t="shared" si="28"/>
        <v>536</v>
      </c>
      <c r="W109" s="39">
        <v>74931</v>
      </c>
      <c r="X109" s="39">
        <v>37947</v>
      </c>
      <c r="Y109" s="40">
        <f t="shared" si="29"/>
        <v>5.313453611007013</v>
      </c>
      <c r="Z109" s="40">
        <f t="shared" si="30"/>
        <v>0.70935274907650303</v>
      </c>
      <c r="AA109" s="40">
        <f t="shared" si="31"/>
        <v>13.350125944584383</v>
      </c>
      <c r="AB109" s="40">
        <f t="shared" si="32"/>
        <v>15.244392098078055</v>
      </c>
      <c r="AC109" s="40">
        <f t="shared" si="33"/>
        <v>15.164088013276942</v>
      </c>
      <c r="AD109" s="40">
        <f t="shared" si="34"/>
        <v>27.392449517120284</v>
      </c>
      <c r="AE109" s="40">
        <f t="shared" si="35"/>
        <v>19.402985074626866</v>
      </c>
      <c r="AF109" s="40">
        <f t="shared" si="36"/>
        <v>19.42020450773596</v>
      </c>
      <c r="AG109" s="40">
        <f t="shared" si="37"/>
        <v>8.7799132715884145</v>
      </c>
      <c r="AH109" s="40">
        <f t="shared" si="38"/>
        <v>6.3841747416885273</v>
      </c>
      <c r="AI109" s="40">
        <f t="shared" si="39"/>
        <v>5.2677787532923617</v>
      </c>
      <c r="AJ109" s="40">
        <f t="shared" si="40"/>
        <v>11.473962930273611</v>
      </c>
      <c r="AK109" s="40">
        <f t="shared" si="41"/>
        <v>7.9435127978817288</v>
      </c>
      <c r="AL109" s="40">
        <f t="shared" si="47"/>
        <v>11.41352063213345</v>
      </c>
      <c r="AM109" s="41">
        <f t="shared" si="42"/>
        <v>5.2866855827399757</v>
      </c>
      <c r="AN109" s="41">
        <f t="shared" si="43"/>
        <v>4.4970287488623581</v>
      </c>
      <c r="AO109" s="40">
        <f t="shared" si="44"/>
        <v>0.78965683387761665</v>
      </c>
      <c r="AP109" s="40">
        <f t="shared" si="45"/>
        <v>7.1738315755661439</v>
      </c>
    </row>
    <row r="110" spans="1:42" s="37" customFormat="1" x14ac:dyDescent="0.2">
      <c r="A110" s="38" t="s">
        <v>152</v>
      </c>
      <c r="B110" s="39">
        <v>30008</v>
      </c>
      <c r="C110" s="39">
        <v>15208</v>
      </c>
      <c r="D110" s="39">
        <v>169</v>
      </c>
      <c r="E110" s="39">
        <v>30</v>
      </c>
      <c r="F110" s="39">
        <v>473</v>
      </c>
      <c r="G110" s="39">
        <v>1</v>
      </c>
      <c r="H110" s="39">
        <f t="shared" si="46"/>
        <v>474</v>
      </c>
      <c r="I110" s="39">
        <v>368</v>
      </c>
      <c r="J110" s="39">
        <v>52</v>
      </c>
      <c r="K110" s="39">
        <v>180</v>
      </c>
      <c r="L110" s="39">
        <v>132</v>
      </c>
      <c r="M110" s="39">
        <f t="shared" si="26"/>
        <v>654</v>
      </c>
      <c r="N110" s="39">
        <v>311</v>
      </c>
      <c r="O110" s="39">
        <v>5</v>
      </c>
      <c r="P110" s="39">
        <v>0</v>
      </c>
      <c r="Q110" s="47">
        <v>0</v>
      </c>
      <c r="R110" s="39">
        <f t="shared" si="27"/>
        <v>162</v>
      </c>
      <c r="S110" s="35">
        <v>259</v>
      </c>
      <c r="T110" s="43">
        <v>248</v>
      </c>
      <c r="U110" s="39">
        <v>11</v>
      </c>
      <c r="V110" s="39">
        <f t="shared" si="28"/>
        <v>173</v>
      </c>
      <c r="W110" s="39">
        <v>30098</v>
      </c>
      <c r="X110" s="39">
        <v>15274</v>
      </c>
      <c r="Y110" s="40">
        <f t="shared" si="29"/>
        <v>5.6318315115969071</v>
      </c>
      <c r="Z110" s="40">
        <f t="shared" si="30"/>
        <v>0.99973340442548664</v>
      </c>
      <c r="AA110" s="40">
        <f t="shared" si="31"/>
        <v>17.751479289940828</v>
      </c>
      <c r="AB110" s="40">
        <f t="shared" si="32"/>
        <v>15.795787789922688</v>
      </c>
      <c r="AC110" s="40">
        <f t="shared" si="33"/>
        <v>15.762463343108504</v>
      </c>
      <c r="AD110" s="40">
        <f t="shared" si="34"/>
        <v>37.974683544303801</v>
      </c>
      <c r="AE110" s="40">
        <f t="shared" si="35"/>
        <v>27.848101265822784</v>
      </c>
      <c r="AF110" s="40">
        <f t="shared" si="36"/>
        <v>21.794188216475607</v>
      </c>
      <c r="AG110" s="40">
        <f t="shared" si="37"/>
        <v>10.363902959210877</v>
      </c>
      <c r="AH110" s="40">
        <f t="shared" si="38"/>
        <v>5.3985603838976273</v>
      </c>
      <c r="AI110" s="40">
        <f t="shared" si="39"/>
        <v>2.109704641350211</v>
      </c>
      <c r="AJ110" s="40">
        <f t="shared" si="40"/>
        <v>10.570824524312897</v>
      </c>
      <c r="AK110" s="40">
        <f t="shared" si="41"/>
        <v>0</v>
      </c>
      <c r="AL110" s="40">
        <f t="shared" si="47"/>
        <v>2.109704641350211</v>
      </c>
      <c r="AM110" s="41">
        <f t="shared" si="42"/>
        <v>8.6310317248733668</v>
      </c>
      <c r="AN110" s="41">
        <f t="shared" si="43"/>
        <v>8.2644628099173563</v>
      </c>
      <c r="AO110" s="40">
        <f t="shared" si="44"/>
        <v>0.36656891495601174</v>
      </c>
      <c r="AP110" s="40">
        <f t="shared" si="45"/>
        <v>5.7651292988536387</v>
      </c>
    </row>
    <row r="111" spans="1:42" s="37" customFormat="1" x14ac:dyDescent="0.2">
      <c r="A111" s="38" t="s">
        <v>153</v>
      </c>
      <c r="B111" s="39">
        <v>67573</v>
      </c>
      <c r="C111" s="39">
        <v>35564</v>
      </c>
      <c r="D111" s="39">
        <v>361</v>
      </c>
      <c r="E111" s="39">
        <v>213</v>
      </c>
      <c r="F111" s="39">
        <v>810</v>
      </c>
      <c r="G111" s="39">
        <v>6</v>
      </c>
      <c r="H111" s="39">
        <f t="shared" si="46"/>
        <v>816</v>
      </c>
      <c r="I111" s="39">
        <v>692</v>
      </c>
      <c r="J111" s="39">
        <v>61</v>
      </c>
      <c r="K111" s="39">
        <v>475</v>
      </c>
      <c r="L111" s="39">
        <v>405</v>
      </c>
      <c r="M111" s="39">
        <f t="shared" si="26"/>
        <v>1291</v>
      </c>
      <c r="N111" s="39">
        <v>645</v>
      </c>
      <c r="O111" s="39">
        <v>5</v>
      </c>
      <c r="P111" s="39">
        <v>1</v>
      </c>
      <c r="Q111" s="47">
        <v>0</v>
      </c>
      <c r="R111" s="39">
        <f t="shared" si="27"/>
        <v>165</v>
      </c>
      <c r="S111" s="35">
        <v>2648</v>
      </c>
      <c r="T111" s="43">
        <v>1596</v>
      </c>
      <c r="U111" s="39">
        <v>1052</v>
      </c>
      <c r="V111" s="39">
        <f t="shared" si="28"/>
        <v>1217</v>
      </c>
      <c r="W111" s="39">
        <v>68070</v>
      </c>
      <c r="X111" s="39">
        <v>35853</v>
      </c>
      <c r="Y111" s="40">
        <f t="shared" si="29"/>
        <v>5.3423704734139372</v>
      </c>
      <c r="Z111" s="40">
        <f t="shared" si="30"/>
        <v>3.1521465674159796</v>
      </c>
      <c r="AA111" s="40">
        <f t="shared" si="31"/>
        <v>59.002770083102497</v>
      </c>
      <c r="AB111" s="40">
        <f t="shared" si="32"/>
        <v>12.075829103340091</v>
      </c>
      <c r="AC111" s="40">
        <f t="shared" si="33"/>
        <v>11.98703624228612</v>
      </c>
      <c r="AD111" s="40">
        <f t="shared" si="34"/>
        <v>58.210784313725497</v>
      </c>
      <c r="AE111" s="40">
        <f t="shared" si="35"/>
        <v>49.632352941176471</v>
      </c>
      <c r="AF111" s="40">
        <f t="shared" si="36"/>
        <v>19.105263936779483</v>
      </c>
      <c r="AG111" s="40">
        <f t="shared" si="37"/>
        <v>9.5452325633019104</v>
      </c>
      <c r="AH111" s="40">
        <f t="shared" si="38"/>
        <v>2.4418036789842099</v>
      </c>
      <c r="AI111" s="40">
        <f t="shared" si="39"/>
        <v>7.3529411764705879</v>
      </c>
      <c r="AJ111" s="40">
        <f t="shared" si="40"/>
        <v>6.1728395061728394</v>
      </c>
      <c r="AK111" s="40">
        <f t="shared" si="41"/>
        <v>1.2345679012345678</v>
      </c>
      <c r="AL111" s="40">
        <f t="shared" si="47"/>
        <v>7.3529411764705879</v>
      </c>
      <c r="AM111" s="41">
        <f t="shared" si="42"/>
        <v>39.187249345152651</v>
      </c>
      <c r="AN111" s="41">
        <f t="shared" si="43"/>
        <v>23.618901040356356</v>
      </c>
      <c r="AO111" s="40">
        <f t="shared" si="44"/>
        <v>15.568348304796295</v>
      </c>
      <c r="AP111" s="40">
        <f t="shared" si="45"/>
        <v>18.010151983780503</v>
      </c>
    </row>
    <row r="112" spans="1:42" s="37" customFormat="1" x14ac:dyDescent="0.2">
      <c r="A112" s="38" t="s">
        <v>154</v>
      </c>
      <c r="B112" s="39">
        <v>82038</v>
      </c>
      <c r="C112" s="39">
        <v>42111</v>
      </c>
      <c r="D112" s="39">
        <v>376</v>
      </c>
      <c r="E112" s="39">
        <v>240</v>
      </c>
      <c r="F112" s="39">
        <v>937</v>
      </c>
      <c r="G112" s="39">
        <v>3</v>
      </c>
      <c r="H112" s="39">
        <f t="shared" si="46"/>
        <v>940</v>
      </c>
      <c r="I112" s="39">
        <v>713</v>
      </c>
      <c r="J112" s="39">
        <v>94</v>
      </c>
      <c r="K112" s="39">
        <v>607</v>
      </c>
      <c r="L112" s="39">
        <v>519</v>
      </c>
      <c r="M112" s="39">
        <f t="shared" si="26"/>
        <v>1547</v>
      </c>
      <c r="N112" s="39">
        <v>493</v>
      </c>
      <c r="O112" s="39">
        <v>10</v>
      </c>
      <c r="P112" s="39">
        <v>6</v>
      </c>
      <c r="Q112" s="47">
        <v>5</v>
      </c>
      <c r="R112" s="39">
        <f t="shared" si="27"/>
        <v>444</v>
      </c>
      <c r="S112" s="35">
        <v>1792</v>
      </c>
      <c r="T112" s="43">
        <v>2520</v>
      </c>
      <c r="U112" s="39">
        <v>-728</v>
      </c>
      <c r="V112" s="39">
        <f t="shared" si="28"/>
        <v>-284</v>
      </c>
      <c r="W112" s="39">
        <v>82001</v>
      </c>
      <c r="X112" s="39">
        <v>42103</v>
      </c>
      <c r="Y112" s="40">
        <f t="shared" si="29"/>
        <v>4.5832419122845511</v>
      </c>
      <c r="Z112" s="40">
        <f t="shared" si="30"/>
        <v>2.9254735610326921</v>
      </c>
      <c r="AA112" s="40">
        <f t="shared" si="31"/>
        <v>63.829787234042556</v>
      </c>
      <c r="AB112" s="40">
        <f t="shared" si="32"/>
        <v>11.458104780711377</v>
      </c>
      <c r="AC112" s="40">
        <f t="shared" si="33"/>
        <v>11.421536361198468</v>
      </c>
      <c r="AD112" s="40">
        <f t="shared" si="34"/>
        <v>64.574468085106389</v>
      </c>
      <c r="AE112" s="40">
        <f t="shared" si="35"/>
        <v>55.212765957446805</v>
      </c>
      <c r="AF112" s="40">
        <f t="shared" si="36"/>
        <v>18.857114995489898</v>
      </c>
      <c r="AG112" s="40">
        <f t="shared" si="37"/>
        <v>6.0094102732879886</v>
      </c>
      <c r="AH112" s="40">
        <f t="shared" si="38"/>
        <v>5.4121260879104804</v>
      </c>
      <c r="AI112" s="40">
        <f t="shared" si="39"/>
        <v>3.1914893617021276</v>
      </c>
      <c r="AJ112" s="40">
        <f t="shared" si="40"/>
        <v>10.672358591248667</v>
      </c>
      <c r="AK112" s="40">
        <f t="shared" si="41"/>
        <v>6.4034151547492</v>
      </c>
      <c r="AL112" s="40">
        <f t="shared" si="47"/>
        <v>8.5106382978723403</v>
      </c>
      <c r="AM112" s="41">
        <f t="shared" si="42"/>
        <v>21.843535922377434</v>
      </c>
      <c r="AN112" s="41">
        <f t="shared" si="43"/>
        <v>30.717472390843266</v>
      </c>
      <c r="AO112" s="40">
        <f t="shared" si="44"/>
        <v>-8.873936468465832</v>
      </c>
      <c r="AP112" s="40">
        <f t="shared" si="45"/>
        <v>-3.4618103805553524</v>
      </c>
    </row>
    <row r="113" spans="1:42" s="37" customFormat="1" x14ac:dyDescent="0.2">
      <c r="A113" s="38" t="s">
        <v>155</v>
      </c>
      <c r="B113" s="39">
        <v>32087</v>
      </c>
      <c r="C113" s="39">
        <v>16475</v>
      </c>
      <c r="D113" s="39">
        <v>129</v>
      </c>
      <c r="E113" s="39">
        <v>74</v>
      </c>
      <c r="F113" s="39">
        <v>287</v>
      </c>
      <c r="G113" s="39">
        <v>1</v>
      </c>
      <c r="H113" s="39">
        <f t="shared" si="46"/>
        <v>288</v>
      </c>
      <c r="I113" s="39">
        <v>224</v>
      </c>
      <c r="J113" s="39">
        <v>17</v>
      </c>
      <c r="K113" s="39">
        <v>207</v>
      </c>
      <c r="L113" s="39">
        <v>176</v>
      </c>
      <c r="M113" s="39">
        <f t="shared" si="26"/>
        <v>495</v>
      </c>
      <c r="N113" s="39">
        <v>109</v>
      </c>
      <c r="O113" s="39">
        <v>2</v>
      </c>
      <c r="P113" s="39">
        <v>2</v>
      </c>
      <c r="Q113" s="47">
        <v>1</v>
      </c>
      <c r="R113" s="39">
        <f t="shared" si="27"/>
        <v>178</v>
      </c>
      <c r="S113" s="35">
        <v>758</v>
      </c>
      <c r="T113" s="43">
        <v>989</v>
      </c>
      <c r="U113" s="39">
        <v>-231</v>
      </c>
      <c r="V113" s="39">
        <f t="shared" si="28"/>
        <v>-53</v>
      </c>
      <c r="W113" s="39">
        <v>32016</v>
      </c>
      <c r="X113" s="39">
        <v>16412</v>
      </c>
      <c r="Y113" s="40">
        <f t="shared" si="29"/>
        <v>4.0203197556642873</v>
      </c>
      <c r="Z113" s="40">
        <f t="shared" si="30"/>
        <v>2.3062299373578083</v>
      </c>
      <c r="AA113" s="40">
        <f t="shared" si="31"/>
        <v>57.36434108527132</v>
      </c>
      <c r="AB113" s="40">
        <f t="shared" si="32"/>
        <v>8.9755975940412007</v>
      </c>
      <c r="AC113" s="40">
        <f t="shared" si="33"/>
        <v>8.9444323246174466</v>
      </c>
      <c r="AD113" s="40">
        <f t="shared" si="34"/>
        <v>71.875</v>
      </c>
      <c r="AE113" s="40">
        <f t="shared" si="35"/>
        <v>61.111111111111114</v>
      </c>
      <c r="AF113" s="40">
        <f t="shared" si="36"/>
        <v>15.426808364758314</v>
      </c>
      <c r="AG113" s="40">
        <f t="shared" si="37"/>
        <v>3.3970143671892044</v>
      </c>
      <c r="AH113" s="40">
        <f t="shared" si="38"/>
        <v>5.5474179574282427</v>
      </c>
      <c r="AI113" s="40">
        <f t="shared" si="39"/>
        <v>3.4722222222222219</v>
      </c>
      <c r="AJ113" s="40">
        <f t="shared" si="40"/>
        <v>6.968641114982578</v>
      </c>
      <c r="AK113" s="40">
        <f t="shared" si="41"/>
        <v>6.968641114982578</v>
      </c>
      <c r="AL113" s="40">
        <f t="shared" si="47"/>
        <v>6.9444444444444438</v>
      </c>
      <c r="AM113" s="41">
        <f t="shared" si="42"/>
        <v>23.623274223205659</v>
      </c>
      <c r="AN113" s="41">
        <f t="shared" si="43"/>
        <v>30.822451460092875</v>
      </c>
      <c r="AO113" s="40">
        <f t="shared" si="44"/>
        <v>-7.1991772368872136</v>
      </c>
      <c r="AP113" s="40">
        <f t="shared" si="45"/>
        <v>-1.6517592794589711</v>
      </c>
    </row>
    <row r="114" spans="1:42" s="37" customFormat="1" x14ac:dyDescent="0.2">
      <c r="A114" s="38" t="s">
        <v>156</v>
      </c>
      <c r="B114" s="39">
        <v>60317</v>
      </c>
      <c r="C114" s="39">
        <v>31435</v>
      </c>
      <c r="D114" s="39">
        <v>361</v>
      </c>
      <c r="E114" s="39">
        <v>147</v>
      </c>
      <c r="F114" s="39">
        <v>690</v>
      </c>
      <c r="G114" s="39">
        <v>2</v>
      </c>
      <c r="H114" s="39">
        <f t="shared" si="46"/>
        <v>692</v>
      </c>
      <c r="I114" s="39">
        <v>557</v>
      </c>
      <c r="J114" s="39">
        <v>56</v>
      </c>
      <c r="K114" s="39">
        <v>380</v>
      </c>
      <c r="L114" s="39">
        <v>310</v>
      </c>
      <c r="M114" s="39">
        <f t="shared" si="26"/>
        <v>1072</v>
      </c>
      <c r="N114" s="39">
        <v>672</v>
      </c>
      <c r="O114" s="39">
        <v>8</v>
      </c>
      <c r="P114" s="39">
        <v>4</v>
      </c>
      <c r="Q114" s="47">
        <v>1</v>
      </c>
      <c r="R114" s="39">
        <f t="shared" si="27"/>
        <v>18</v>
      </c>
      <c r="S114" s="35">
        <v>1506</v>
      </c>
      <c r="T114" s="43">
        <v>1840</v>
      </c>
      <c r="U114" s="39">
        <v>-334</v>
      </c>
      <c r="V114" s="39">
        <f t="shared" si="28"/>
        <v>-316</v>
      </c>
      <c r="W114" s="39">
        <v>60083</v>
      </c>
      <c r="X114" s="39">
        <v>31330</v>
      </c>
      <c r="Y114" s="40">
        <f t="shared" si="29"/>
        <v>5.9850456753485757</v>
      </c>
      <c r="Z114" s="40">
        <f t="shared" si="30"/>
        <v>2.4371238622610538</v>
      </c>
      <c r="AA114" s="40">
        <f t="shared" si="31"/>
        <v>40.720221606648202</v>
      </c>
      <c r="AB114" s="40">
        <f t="shared" si="32"/>
        <v>11.47271913390918</v>
      </c>
      <c r="AC114" s="40">
        <f t="shared" si="33"/>
        <v>11.439560986123315</v>
      </c>
      <c r="AD114" s="40">
        <f t="shared" si="34"/>
        <v>54.913294797687861</v>
      </c>
      <c r="AE114" s="40">
        <f t="shared" si="35"/>
        <v>44.797687861271676</v>
      </c>
      <c r="AF114" s="40">
        <f t="shared" si="36"/>
        <v>17.772767213223467</v>
      </c>
      <c r="AG114" s="40">
        <f t="shared" si="37"/>
        <v>11.141137656050532</v>
      </c>
      <c r="AH114" s="40">
        <f t="shared" si="38"/>
        <v>0.2984233300727821</v>
      </c>
      <c r="AI114" s="40">
        <f t="shared" si="39"/>
        <v>2.8901734104046239</v>
      </c>
      <c r="AJ114" s="40">
        <f t="shared" si="40"/>
        <v>11.594202898550725</v>
      </c>
      <c r="AK114" s="40">
        <f t="shared" si="41"/>
        <v>5.7971014492753623</v>
      </c>
      <c r="AL114" s="40">
        <f t="shared" si="47"/>
        <v>4.3352601156069364</v>
      </c>
      <c r="AM114" s="41">
        <f t="shared" si="42"/>
        <v>24.968085282756103</v>
      </c>
      <c r="AN114" s="41">
        <f t="shared" si="43"/>
        <v>30.505495962995507</v>
      </c>
      <c r="AO114" s="40">
        <f t="shared" si="44"/>
        <v>-5.5374106802394021</v>
      </c>
      <c r="AP114" s="40">
        <f t="shared" si="45"/>
        <v>-5.2389873501666191</v>
      </c>
    </row>
    <row r="115" spans="1:42" s="37" customFormat="1" x14ac:dyDescent="0.2">
      <c r="A115" s="38" t="s">
        <v>157</v>
      </c>
      <c r="B115" s="39">
        <v>102838</v>
      </c>
      <c r="C115" s="39">
        <v>51674</v>
      </c>
      <c r="D115" s="39">
        <v>562</v>
      </c>
      <c r="E115" s="39">
        <v>100</v>
      </c>
      <c r="F115" s="39">
        <v>1502</v>
      </c>
      <c r="G115" s="39">
        <v>8</v>
      </c>
      <c r="H115" s="39">
        <f t="shared" si="46"/>
        <v>1510</v>
      </c>
      <c r="I115" s="39">
        <v>1199</v>
      </c>
      <c r="J115" s="39">
        <v>139</v>
      </c>
      <c r="K115" s="39">
        <v>600</v>
      </c>
      <c r="L115" s="39">
        <v>465</v>
      </c>
      <c r="M115" s="39">
        <f t="shared" si="26"/>
        <v>2110</v>
      </c>
      <c r="N115" s="39">
        <v>1074</v>
      </c>
      <c r="O115" s="39">
        <v>21</v>
      </c>
      <c r="P115" s="39">
        <v>13</v>
      </c>
      <c r="Q115" s="47">
        <v>7</v>
      </c>
      <c r="R115" s="39">
        <f t="shared" si="27"/>
        <v>428</v>
      </c>
      <c r="S115" s="35">
        <v>1204</v>
      </c>
      <c r="T115" s="43">
        <v>871</v>
      </c>
      <c r="U115" s="39">
        <v>333</v>
      </c>
      <c r="V115" s="39">
        <f t="shared" si="28"/>
        <v>761</v>
      </c>
      <c r="W115" s="39">
        <v>103250</v>
      </c>
      <c r="X115" s="39">
        <v>51941</v>
      </c>
      <c r="Y115" s="40">
        <f t="shared" si="29"/>
        <v>5.4649059686108252</v>
      </c>
      <c r="Z115" s="40">
        <f t="shared" si="30"/>
        <v>0.97240319726171254</v>
      </c>
      <c r="AA115" s="40">
        <f t="shared" si="31"/>
        <v>17.793594306049823</v>
      </c>
      <c r="AB115" s="40">
        <f t="shared" si="32"/>
        <v>14.68328827865186</v>
      </c>
      <c r="AC115" s="40">
        <f t="shared" si="33"/>
        <v>14.605496022870923</v>
      </c>
      <c r="AD115" s="40">
        <f t="shared" si="34"/>
        <v>39.735099337748345</v>
      </c>
      <c r="AE115" s="40">
        <f t="shared" si="35"/>
        <v>30.794701986754969</v>
      </c>
      <c r="AF115" s="40">
        <f t="shared" si="36"/>
        <v>20.517707462222134</v>
      </c>
      <c r="AG115" s="40">
        <f t="shared" si="37"/>
        <v>10.443610338590794</v>
      </c>
      <c r="AH115" s="40">
        <f t="shared" si="38"/>
        <v>4.1618856842801293</v>
      </c>
      <c r="AI115" s="40">
        <f t="shared" si="39"/>
        <v>5.298013245033113</v>
      </c>
      <c r="AJ115" s="40">
        <f t="shared" si="40"/>
        <v>13.981358189081226</v>
      </c>
      <c r="AK115" s="40">
        <f t="shared" si="41"/>
        <v>8.6551264980026623</v>
      </c>
      <c r="AL115" s="40">
        <f t="shared" si="47"/>
        <v>9.9337748344370862</v>
      </c>
      <c r="AM115" s="41">
        <f t="shared" si="42"/>
        <v>11.707734495031019</v>
      </c>
      <c r="AN115" s="41">
        <f t="shared" si="43"/>
        <v>8.4696318481495165</v>
      </c>
      <c r="AO115" s="40">
        <f t="shared" si="44"/>
        <v>3.2381026468815031</v>
      </c>
      <c r="AP115" s="40">
        <f t="shared" si="45"/>
        <v>7.3999883311616328</v>
      </c>
    </row>
    <row r="116" spans="1:42" s="37" customFormat="1" x14ac:dyDescent="0.2">
      <c r="A116" s="38" t="s">
        <v>158</v>
      </c>
      <c r="B116" s="39">
        <v>108109</v>
      </c>
      <c r="C116" s="39">
        <v>55625</v>
      </c>
      <c r="D116" s="39">
        <v>700</v>
      </c>
      <c r="E116" s="39">
        <v>210</v>
      </c>
      <c r="F116" s="39">
        <v>1316</v>
      </c>
      <c r="G116" s="39">
        <v>9</v>
      </c>
      <c r="H116" s="39">
        <f t="shared" si="46"/>
        <v>1325</v>
      </c>
      <c r="I116" s="39">
        <v>1048</v>
      </c>
      <c r="J116" s="39">
        <v>113</v>
      </c>
      <c r="K116" s="39">
        <v>602</v>
      </c>
      <c r="L116" s="39">
        <v>475</v>
      </c>
      <c r="M116" s="39">
        <f t="shared" si="26"/>
        <v>1927</v>
      </c>
      <c r="N116" s="39">
        <v>1065</v>
      </c>
      <c r="O116" s="39">
        <v>15</v>
      </c>
      <c r="P116" s="39">
        <v>11</v>
      </c>
      <c r="Q116" s="47">
        <v>7</v>
      </c>
      <c r="R116" s="39">
        <f t="shared" si="27"/>
        <v>251</v>
      </c>
      <c r="S116" s="35">
        <v>644</v>
      </c>
      <c r="T116" s="43">
        <v>656</v>
      </c>
      <c r="U116" s="39">
        <v>-12</v>
      </c>
      <c r="V116" s="39">
        <f t="shared" si="28"/>
        <v>239</v>
      </c>
      <c r="W116" s="39">
        <v>108274</v>
      </c>
      <c r="X116" s="39">
        <v>55758</v>
      </c>
      <c r="Y116" s="40">
        <f t="shared" si="29"/>
        <v>6.474946581690701</v>
      </c>
      <c r="Z116" s="40">
        <f t="shared" si="30"/>
        <v>1.9424839745072102</v>
      </c>
      <c r="AA116" s="40">
        <f t="shared" si="31"/>
        <v>30</v>
      </c>
      <c r="AB116" s="40">
        <f t="shared" si="32"/>
        <v>12.256148886771683</v>
      </c>
      <c r="AC116" s="40">
        <f t="shared" si="33"/>
        <v>12.172899573578517</v>
      </c>
      <c r="AD116" s="40">
        <f t="shared" si="34"/>
        <v>45.433962264150942</v>
      </c>
      <c r="AE116" s="40">
        <f t="shared" si="35"/>
        <v>35.849056603773583</v>
      </c>
      <c r="AF116" s="40">
        <f t="shared" si="36"/>
        <v>17.824602947025685</v>
      </c>
      <c r="AG116" s="40">
        <f t="shared" si="37"/>
        <v>9.8511687278579956</v>
      </c>
      <c r="AH116" s="40">
        <f t="shared" si="38"/>
        <v>2.321730845720523</v>
      </c>
      <c r="AI116" s="40">
        <f t="shared" si="39"/>
        <v>6.7924528301886795</v>
      </c>
      <c r="AJ116" s="40">
        <f t="shared" si="40"/>
        <v>11.398176291793312</v>
      </c>
      <c r="AK116" s="40">
        <f t="shared" si="41"/>
        <v>8.3586626139817621</v>
      </c>
      <c r="AL116" s="40">
        <f t="shared" si="47"/>
        <v>12.075471698113207</v>
      </c>
      <c r="AM116" s="41">
        <f t="shared" si="42"/>
        <v>5.9569508551554442</v>
      </c>
      <c r="AN116" s="41">
        <f t="shared" si="43"/>
        <v>6.0679499394130003</v>
      </c>
      <c r="AO116" s="40">
        <f t="shared" si="44"/>
        <v>-0.11099908425755486</v>
      </c>
      <c r="AP116" s="40">
        <f t="shared" si="45"/>
        <v>2.2107317614629678</v>
      </c>
    </row>
    <row r="117" spans="1:42" s="37" customFormat="1" x14ac:dyDescent="0.2">
      <c r="A117" s="38" t="s">
        <v>159</v>
      </c>
      <c r="B117" s="39">
        <v>61380</v>
      </c>
      <c r="C117" s="39">
        <v>31681</v>
      </c>
      <c r="D117" s="39">
        <v>327</v>
      </c>
      <c r="E117" s="39">
        <v>115</v>
      </c>
      <c r="F117" s="39">
        <v>751</v>
      </c>
      <c r="G117" s="39">
        <v>3</v>
      </c>
      <c r="H117" s="39">
        <f t="shared" si="46"/>
        <v>754</v>
      </c>
      <c r="I117" s="39">
        <v>571</v>
      </c>
      <c r="J117" s="39">
        <v>54</v>
      </c>
      <c r="K117" s="39">
        <v>381</v>
      </c>
      <c r="L117" s="39">
        <v>323</v>
      </c>
      <c r="M117" s="39">
        <f t="shared" si="26"/>
        <v>1135</v>
      </c>
      <c r="N117" s="39">
        <v>737</v>
      </c>
      <c r="O117" s="39">
        <v>12</v>
      </c>
      <c r="P117" s="39">
        <v>4</v>
      </c>
      <c r="Q117" s="47">
        <v>2</v>
      </c>
      <c r="R117" s="39">
        <f t="shared" si="27"/>
        <v>14</v>
      </c>
      <c r="S117" s="35">
        <v>440</v>
      </c>
      <c r="T117" s="43">
        <v>337</v>
      </c>
      <c r="U117" s="39">
        <v>103</v>
      </c>
      <c r="V117" s="39">
        <f t="shared" si="28"/>
        <v>117</v>
      </c>
      <c r="W117" s="39">
        <v>61469</v>
      </c>
      <c r="X117" s="39">
        <v>31740</v>
      </c>
      <c r="Y117" s="40">
        <f t="shared" si="29"/>
        <v>5.3274682306940369</v>
      </c>
      <c r="Z117" s="40">
        <f t="shared" si="30"/>
        <v>1.8735744542196155</v>
      </c>
      <c r="AA117" s="40">
        <f t="shared" si="31"/>
        <v>35.168195718654431</v>
      </c>
      <c r="AB117" s="40">
        <f t="shared" si="32"/>
        <v>12.284131638970349</v>
      </c>
      <c r="AC117" s="40">
        <f t="shared" si="33"/>
        <v>12.235255783642881</v>
      </c>
      <c r="AD117" s="40">
        <f t="shared" si="34"/>
        <v>50.530503978779841</v>
      </c>
      <c r="AE117" s="40">
        <f t="shared" si="35"/>
        <v>42.838196286472147</v>
      </c>
      <c r="AF117" s="40">
        <f t="shared" si="36"/>
        <v>18.491365265558812</v>
      </c>
      <c r="AG117" s="40">
        <f t="shared" si="37"/>
        <v>12.007168458781361</v>
      </c>
      <c r="AH117" s="40">
        <f t="shared" si="38"/>
        <v>0.22808732486151842</v>
      </c>
      <c r="AI117" s="40">
        <f t="shared" si="39"/>
        <v>3.9787798408488064</v>
      </c>
      <c r="AJ117" s="40">
        <f t="shared" si="40"/>
        <v>15.978695073235686</v>
      </c>
      <c r="AK117" s="40">
        <f t="shared" si="41"/>
        <v>5.3262316910785623</v>
      </c>
      <c r="AL117" s="40">
        <f t="shared" si="47"/>
        <v>6.6312997347480112</v>
      </c>
      <c r="AM117" s="41">
        <f t="shared" si="42"/>
        <v>7.1684587813620073</v>
      </c>
      <c r="AN117" s="41">
        <f t="shared" si="43"/>
        <v>5.4903877484522647</v>
      </c>
      <c r="AO117" s="40">
        <f t="shared" si="44"/>
        <v>1.6780710329097426</v>
      </c>
      <c r="AP117" s="40">
        <f t="shared" si="45"/>
        <v>1.9061583577712611</v>
      </c>
    </row>
    <row r="118" spans="1:42" s="37" customFormat="1" x14ac:dyDescent="0.2">
      <c r="A118" s="38" t="s">
        <v>160</v>
      </c>
      <c r="B118" s="39">
        <v>23448</v>
      </c>
      <c r="C118" s="39">
        <v>12001</v>
      </c>
      <c r="D118" s="39">
        <v>115</v>
      </c>
      <c r="E118" s="39">
        <v>26</v>
      </c>
      <c r="F118" s="39">
        <v>246</v>
      </c>
      <c r="G118" s="39">
        <v>1</v>
      </c>
      <c r="H118" s="39">
        <f t="shared" si="46"/>
        <v>247</v>
      </c>
      <c r="I118" s="39">
        <v>207</v>
      </c>
      <c r="J118" s="39">
        <v>13</v>
      </c>
      <c r="K118" s="39">
        <v>102</v>
      </c>
      <c r="L118" s="39">
        <v>67</v>
      </c>
      <c r="M118" s="39">
        <f t="shared" si="26"/>
        <v>349</v>
      </c>
      <c r="N118" s="39">
        <v>329</v>
      </c>
      <c r="O118" s="39">
        <v>3</v>
      </c>
      <c r="P118" s="39">
        <v>2</v>
      </c>
      <c r="Q118" s="47">
        <v>1</v>
      </c>
      <c r="R118" s="39">
        <f t="shared" si="27"/>
        <v>-83</v>
      </c>
      <c r="S118" s="35">
        <v>172</v>
      </c>
      <c r="T118" s="43">
        <v>191</v>
      </c>
      <c r="U118" s="39">
        <v>-19</v>
      </c>
      <c r="V118" s="39">
        <f t="shared" si="28"/>
        <v>-102</v>
      </c>
      <c r="W118" s="39">
        <v>23403</v>
      </c>
      <c r="X118" s="39">
        <v>11988</v>
      </c>
      <c r="Y118" s="40">
        <f t="shared" si="29"/>
        <v>4.9044694643466391</v>
      </c>
      <c r="Z118" s="40">
        <f t="shared" si="30"/>
        <v>1.1088365745479358</v>
      </c>
      <c r="AA118" s="40">
        <f t="shared" si="31"/>
        <v>22.608695652173914</v>
      </c>
      <c r="AB118" s="40">
        <f t="shared" si="32"/>
        <v>10.53394745820539</v>
      </c>
      <c r="AC118" s="40">
        <f t="shared" si="33"/>
        <v>10.491299897645854</v>
      </c>
      <c r="AD118" s="40">
        <f t="shared" si="34"/>
        <v>41.295546558704451</v>
      </c>
      <c r="AE118" s="40">
        <f t="shared" si="35"/>
        <v>27.125506072874494</v>
      </c>
      <c r="AF118" s="40">
        <f t="shared" si="36"/>
        <v>14.883998635278061</v>
      </c>
      <c r="AG118" s="40">
        <f t="shared" si="37"/>
        <v>14.031047424087342</v>
      </c>
      <c r="AH118" s="40">
        <f t="shared" si="38"/>
        <v>-3.5397475264414875</v>
      </c>
      <c r="AI118" s="40">
        <f t="shared" si="39"/>
        <v>4.048582995951417</v>
      </c>
      <c r="AJ118" s="40">
        <f t="shared" si="40"/>
        <v>12.195121951219512</v>
      </c>
      <c r="AK118" s="40">
        <f t="shared" si="41"/>
        <v>8.1300813008130088</v>
      </c>
      <c r="AL118" s="40">
        <f t="shared" si="47"/>
        <v>8.097165991902834</v>
      </c>
      <c r="AM118" s="41">
        <f t="shared" si="42"/>
        <v>7.3353804162401914</v>
      </c>
      <c r="AN118" s="41">
        <f t="shared" si="43"/>
        <v>8.1456840668713753</v>
      </c>
      <c r="AO118" s="40">
        <f t="shared" si="44"/>
        <v>-0.81030365063118381</v>
      </c>
      <c r="AP118" s="40">
        <f t="shared" si="45"/>
        <v>-4.3500511770726717</v>
      </c>
    </row>
    <row r="119" spans="1:42" s="37" customFormat="1" x14ac:dyDescent="0.2">
      <c r="A119" s="38" t="s">
        <v>161</v>
      </c>
      <c r="B119" s="39">
        <v>90216</v>
      </c>
      <c r="C119" s="39">
        <v>45715</v>
      </c>
      <c r="D119" s="39">
        <v>547</v>
      </c>
      <c r="E119" s="39">
        <v>98</v>
      </c>
      <c r="F119" s="39">
        <v>1429</v>
      </c>
      <c r="G119" s="39">
        <v>4</v>
      </c>
      <c r="H119" s="39">
        <f t="shared" si="46"/>
        <v>1433</v>
      </c>
      <c r="I119" s="39">
        <v>1031</v>
      </c>
      <c r="J119" s="39">
        <v>129</v>
      </c>
      <c r="K119" s="39">
        <v>454</v>
      </c>
      <c r="L119" s="39">
        <v>323</v>
      </c>
      <c r="M119" s="39">
        <f t="shared" si="26"/>
        <v>1887</v>
      </c>
      <c r="N119" s="39">
        <v>754</v>
      </c>
      <c r="O119" s="39">
        <v>15</v>
      </c>
      <c r="P119" s="39">
        <v>7</v>
      </c>
      <c r="Q119" s="47">
        <v>3</v>
      </c>
      <c r="R119" s="39">
        <f t="shared" si="27"/>
        <v>675</v>
      </c>
      <c r="S119" s="35">
        <v>485</v>
      </c>
      <c r="T119" s="43">
        <v>536</v>
      </c>
      <c r="U119" s="39">
        <v>-51</v>
      </c>
      <c r="V119" s="39">
        <f t="shared" si="28"/>
        <v>624</v>
      </c>
      <c r="W119" s="39">
        <v>90553</v>
      </c>
      <c r="X119" s="39">
        <v>45893</v>
      </c>
      <c r="Y119" s="40">
        <f t="shared" si="29"/>
        <v>6.0632260352930745</v>
      </c>
      <c r="Z119" s="40">
        <f t="shared" si="30"/>
        <v>1.0862818125387956</v>
      </c>
      <c r="AA119" s="40">
        <f t="shared" si="31"/>
        <v>17.915904936014627</v>
      </c>
      <c r="AB119" s="40">
        <f t="shared" si="32"/>
        <v>15.884100381307086</v>
      </c>
      <c r="AC119" s="40">
        <f t="shared" si="33"/>
        <v>15.839762348142237</v>
      </c>
      <c r="AD119" s="40">
        <f t="shared" si="34"/>
        <v>31.681786461967899</v>
      </c>
      <c r="AE119" s="40">
        <f t="shared" si="35"/>
        <v>22.540125610607117</v>
      </c>
      <c r="AF119" s="40">
        <f t="shared" si="36"/>
        <v>20.916467145517426</v>
      </c>
      <c r="AG119" s="40">
        <f t="shared" si="37"/>
        <v>8.3577192515740002</v>
      </c>
      <c r="AH119" s="40">
        <f t="shared" si="38"/>
        <v>7.4820430965682361</v>
      </c>
      <c r="AI119" s="40">
        <f t="shared" si="39"/>
        <v>2.7913468248429867</v>
      </c>
      <c r="AJ119" s="40">
        <f t="shared" si="40"/>
        <v>10.496850944716584</v>
      </c>
      <c r="AK119" s="40">
        <f t="shared" si="41"/>
        <v>4.8985304408677397</v>
      </c>
      <c r="AL119" s="40">
        <f t="shared" si="47"/>
        <v>4.8848569434752269</v>
      </c>
      <c r="AM119" s="41">
        <f t="shared" si="42"/>
        <v>5.3759865212379179</v>
      </c>
      <c r="AN119" s="41">
        <f t="shared" si="43"/>
        <v>5.9412964440897404</v>
      </c>
      <c r="AO119" s="40">
        <f t="shared" si="44"/>
        <v>-0.56530992285182224</v>
      </c>
      <c r="AP119" s="40">
        <f t="shared" si="45"/>
        <v>6.9167331737164144</v>
      </c>
    </row>
    <row r="120" spans="1:42" s="37" customFormat="1" x14ac:dyDescent="0.2">
      <c r="A120" s="38" t="s">
        <v>162</v>
      </c>
      <c r="B120" s="39">
        <v>101699</v>
      </c>
      <c r="C120" s="39">
        <v>52507</v>
      </c>
      <c r="D120" s="39">
        <v>527</v>
      </c>
      <c r="E120" s="39">
        <v>173</v>
      </c>
      <c r="F120" s="39">
        <v>1356</v>
      </c>
      <c r="G120" s="39">
        <v>9</v>
      </c>
      <c r="H120" s="39">
        <f t="shared" si="46"/>
        <v>1365</v>
      </c>
      <c r="I120" s="39">
        <v>1039</v>
      </c>
      <c r="J120" s="39">
        <v>136</v>
      </c>
      <c r="K120" s="39">
        <v>557</v>
      </c>
      <c r="L120" s="39">
        <v>414</v>
      </c>
      <c r="M120" s="39">
        <f t="shared" si="26"/>
        <v>1922</v>
      </c>
      <c r="N120" s="39">
        <v>1109</v>
      </c>
      <c r="O120" s="39">
        <v>27</v>
      </c>
      <c r="P120" s="39">
        <v>16</v>
      </c>
      <c r="Q120" s="47">
        <v>10</v>
      </c>
      <c r="R120" s="39">
        <f t="shared" si="27"/>
        <v>247</v>
      </c>
      <c r="S120" s="35">
        <v>653</v>
      </c>
      <c r="T120" s="43">
        <v>654</v>
      </c>
      <c r="U120" s="39">
        <v>-1</v>
      </c>
      <c r="V120" s="39">
        <f t="shared" si="28"/>
        <v>246</v>
      </c>
      <c r="W120" s="39">
        <v>101899</v>
      </c>
      <c r="X120" s="39">
        <v>52608</v>
      </c>
      <c r="Y120" s="40">
        <f t="shared" si="29"/>
        <v>5.1819585246659257</v>
      </c>
      <c r="Z120" s="40">
        <f t="shared" si="30"/>
        <v>1.7010983392167083</v>
      </c>
      <c r="AA120" s="40">
        <f t="shared" si="31"/>
        <v>32.827324478178369</v>
      </c>
      <c r="AB120" s="40">
        <f t="shared" si="32"/>
        <v>13.421960884571137</v>
      </c>
      <c r="AC120" s="40">
        <f t="shared" si="33"/>
        <v>13.333464439178361</v>
      </c>
      <c r="AD120" s="40">
        <f t="shared" si="34"/>
        <v>40.805860805860803</v>
      </c>
      <c r="AE120" s="40">
        <f t="shared" si="35"/>
        <v>30.329670329670328</v>
      </c>
      <c r="AF120" s="40">
        <f t="shared" si="36"/>
        <v>18.898907560546316</v>
      </c>
      <c r="AG120" s="40">
        <f t="shared" si="37"/>
        <v>10.904728660065487</v>
      </c>
      <c r="AH120" s="40">
        <f t="shared" si="38"/>
        <v>2.4287357791128725</v>
      </c>
      <c r="AI120" s="40">
        <f t="shared" si="39"/>
        <v>6.5934065934065931</v>
      </c>
      <c r="AJ120" s="40">
        <f t="shared" si="40"/>
        <v>19.911504424778762</v>
      </c>
      <c r="AK120" s="40">
        <f t="shared" si="41"/>
        <v>11.799410029498524</v>
      </c>
      <c r="AL120" s="40">
        <f t="shared" si="47"/>
        <v>13.91941391941392</v>
      </c>
      <c r="AM120" s="41">
        <f t="shared" si="42"/>
        <v>6.4209087601648003</v>
      </c>
      <c r="AN120" s="41">
        <f t="shared" si="43"/>
        <v>6.4307416985417749</v>
      </c>
      <c r="AO120" s="40">
        <f t="shared" si="44"/>
        <v>-9.8329383769751918E-3</v>
      </c>
      <c r="AP120" s="40">
        <f t="shared" si="45"/>
        <v>2.4189028407358975</v>
      </c>
    </row>
    <row r="121" spans="1:42" s="37" customFormat="1" ht="4.5" customHeight="1" x14ac:dyDescent="0.2">
      <c r="A121" s="38"/>
      <c r="B121" s="39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47"/>
      <c r="R121" s="39"/>
      <c r="S121" s="35"/>
      <c r="T121" s="43"/>
      <c r="U121" s="39"/>
      <c r="V121" s="39"/>
      <c r="W121" s="39"/>
      <c r="X121" s="39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40"/>
      <c r="AK121" s="40"/>
      <c r="AL121" s="40"/>
      <c r="AM121" s="41"/>
      <c r="AN121" s="41"/>
      <c r="AO121" s="40"/>
      <c r="AP121" s="40"/>
    </row>
    <row r="122" spans="1:42" s="37" customFormat="1" x14ac:dyDescent="0.2">
      <c r="A122" s="38" t="s">
        <v>163</v>
      </c>
      <c r="B122" s="39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47"/>
      <c r="R122" s="39"/>
      <c r="S122" s="35"/>
      <c r="T122" s="43"/>
      <c r="U122" s="39"/>
      <c r="V122" s="39"/>
      <c r="W122" s="39"/>
      <c r="X122" s="39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  <c r="AL122" s="40"/>
      <c r="AM122" s="41"/>
      <c r="AN122" s="41"/>
      <c r="AO122" s="40"/>
      <c r="AP122" s="40"/>
    </row>
    <row r="123" spans="1:42" s="37" customFormat="1" x14ac:dyDescent="0.2">
      <c r="A123" s="38" t="s">
        <v>100</v>
      </c>
      <c r="B123" s="39">
        <v>20938</v>
      </c>
      <c r="C123" s="39">
        <v>10711</v>
      </c>
      <c r="D123" s="39">
        <v>94</v>
      </c>
      <c r="E123" s="39">
        <v>35</v>
      </c>
      <c r="F123" s="39">
        <v>206</v>
      </c>
      <c r="G123" s="39">
        <v>0</v>
      </c>
      <c r="H123" s="39">
        <f t="shared" si="46"/>
        <v>206</v>
      </c>
      <c r="I123" s="39">
        <v>176</v>
      </c>
      <c r="J123" s="39">
        <v>8</v>
      </c>
      <c r="K123" s="39">
        <v>96</v>
      </c>
      <c r="L123" s="39">
        <v>85</v>
      </c>
      <c r="M123" s="39">
        <f t="shared" si="26"/>
        <v>302</v>
      </c>
      <c r="N123" s="39">
        <v>174</v>
      </c>
      <c r="O123" s="39">
        <v>2</v>
      </c>
      <c r="P123" s="39">
        <v>2</v>
      </c>
      <c r="Q123" s="47">
        <v>1</v>
      </c>
      <c r="R123" s="39">
        <f t="shared" si="27"/>
        <v>32</v>
      </c>
      <c r="S123" s="35">
        <v>339</v>
      </c>
      <c r="T123" s="43">
        <v>262</v>
      </c>
      <c r="U123" s="39">
        <v>77</v>
      </c>
      <c r="V123" s="39">
        <f t="shared" si="28"/>
        <v>109</v>
      </c>
      <c r="W123" s="39">
        <v>20973</v>
      </c>
      <c r="X123" s="39">
        <v>10738</v>
      </c>
      <c r="Y123" s="40">
        <f t="shared" si="29"/>
        <v>4.4894450281784319</v>
      </c>
      <c r="Z123" s="40">
        <f t="shared" si="30"/>
        <v>1.6716018721940968</v>
      </c>
      <c r="AA123" s="40">
        <f t="shared" si="31"/>
        <v>37.234042553191486</v>
      </c>
      <c r="AB123" s="40">
        <f t="shared" si="32"/>
        <v>9.8385710191995415</v>
      </c>
      <c r="AC123" s="40">
        <f t="shared" si="33"/>
        <v>9.8385710191995415</v>
      </c>
      <c r="AD123" s="40">
        <f t="shared" si="34"/>
        <v>46.601941747572816</v>
      </c>
      <c r="AE123" s="40">
        <f t="shared" si="35"/>
        <v>41.262135922330096</v>
      </c>
      <c r="AF123" s="40">
        <f t="shared" si="36"/>
        <v>14.423536154360493</v>
      </c>
      <c r="AG123" s="40">
        <f t="shared" si="37"/>
        <v>8.310249307479225</v>
      </c>
      <c r="AH123" s="40">
        <f t="shared" si="38"/>
        <v>1.5283217117203169</v>
      </c>
      <c r="AI123" s="40">
        <f t="shared" si="39"/>
        <v>0</v>
      </c>
      <c r="AJ123" s="40">
        <f t="shared" si="40"/>
        <v>9.7087378640776691</v>
      </c>
      <c r="AK123" s="40">
        <f t="shared" si="41"/>
        <v>9.7087378640776691</v>
      </c>
      <c r="AL123" s="40">
        <f t="shared" si="47"/>
        <v>4.8543689320388346</v>
      </c>
      <c r="AM123" s="41">
        <f t="shared" si="42"/>
        <v>16.190658133537109</v>
      </c>
      <c r="AN123" s="41">
        <f t="shared" si="43"/>
        <v>12.513134014710097</v>
      </c>
      <c r="AO123" s="40">
        <f t="shared" si="44"/>
        <v>3.6775241188270131</v>
      </c>
      <c r="AP123" s="40">
        <f t="shared" si="45"/>
        <v>5.2058458305473305</v>
      </c>
    </row>
    <row r="124" spans="1:42" s="37" customFormat="1" x14ac:dyDescent="0.2">
      <c r="A124" s="38" t="s">
        <v>126</v>
      </c>
      <c r="B124" s="39">
        <v>85020</v>
      </c>
      <c r="C124" s="39">
        <v>44619</v>
      </c>
      <c r="D124" s="39">
        <v>388</v>
      </c>
      <c r="E124" s="39">
        <v>259</v>
      </c>
      <c r="F124" s="39">
        <v>676</v>
      </c>
      <c r="G124" s="39">
        <v>2</v>
      </c>
      <c r="H124" s="39">
        <f t="shared" si="46"/>
        <v>678</v>
      </c>
      <c r="I124" s="39">
        <v>566</v>
      </c>
      <c r="J124" s="39">
        <v>48</v>
      </c>
      <c r="K124" s="39">
        <v>634</v>
      </c>
      <c r="L124" s="39">
        <v>562</v>
      </c>
      <c r="M124" s="39">
        <f t="shared" si="26"/>
        <v>1312</v>
      </c>
      <c r="N124" s="39">
        <v>640</v>
      </c>
      <c r="O124" s="39">
        <v>2</v>
      </c>
      <c r="P124" s="39">
        <v>2</v>
      </c>
      <c r="Q124" s="47">
        <v>2</v>
      </c>
      <c r="R124" s="39">
        <f t="shared" si="27"/>
        <v>36</v>
      </c>
      <c r="S124" s="35">
        <v>837</v>
      </c>
      <c r="T124" s="43">
        <v>1109</v>
      </c>
      <c r="U124" s="39">
        <v>-272</v>
      </c>
      <c r="V124" s="39">
        <f t="shared" si="28"/>
        <v>-236</v>
      </c>
      <c r="W124" s="39">
        <v>84816</v>
      </c>
      <c r="X124" s="39">
        <v>44560</v>
      </c>
      <c r="Y124" s="40">
        <f t="shared" si="29"/>
        <v>4.5636320865678668</v>
      </c>
      <c r="Z124" s="40">
        <f t="shared" si="30"/>
        <v>3.046342037167725</v>
      </c>
      <c r="AA124" s="40">
        <f t="shared" si="31"/>
        <v>66.75257731958763</v>
      </c>
      <c r="AB124" s="40">
        <f t="shared" si="32"/>
        <v>7.9745942131263234</v>
      </c>
      <c r="AC124" s="40">
        <f t="shared" si="33"/>
        <v>7.951070336391437</v>
      </c>
      <c r="AD124" s="40">
        <f t="shared" si="34"/>
        <v>93.510324483775804</v>
      </c>
      <c r="AE124" s="40">
        <f t="shared" si="35"/>
        <v>82.890855457227147</v>
      </c>
      <c r="AF124" s="40">
        <f t="shared" si="36"/>
        <v>15.431663138085156</v>
      </c>
      <c r="AG124" s="40">
        <f t="shared" si="37"/>
        <v>7.5276405551634911</v>
      </c>
      <c r="AH124" s="40">
        <f t="shared" si="38"/>
        <v>0.42342978122794639</v>
      </c>
      <c r="AI124" s="40">
        <f t="shared" si="39"/>
        <v>2.9498525073746311</v>
      </c>
      <c r="AJ124" s="40">
        <f t="shared" si="40"/>
        <v>2.9585798816568047</v>
      </c>
      <c r="AK124" s="40">
        <f t="shared" si="41"/>
        <v>2.9585798816568047</v>
      </c>
      <c r="AL124" s="40">
        <f t="shared" si="47"/>
        <v>5.8997050147492622</v>
      </c>
      <c r="AM124" s="41">
        <f t="shared" si="42"/>
        <v>9.8447424135497528</v>
      </c>
      <c r="AN124" s="41">
        <f t="shared" si="43"/>
        <v>13.043989649494236</v>
      </c>
      <c r="AO124" s="40">
        <f t="shared" si="44"/>
        <v>-3.1992472359444837</v>
      </c>
      <c r="AP124" s="40">
        <f t="shared" si="45"/>
        <v>-2.7758174547165373</v>
      </c>
    </row>
    <row r="125" spans="1:42" s="37" customFormat="1" x14ac:dyDescent="0.2">
      <c r="A125" s="38" t="s">
        <v>127</v>
      </c>
      <c r="B125" s="39">
        <v>10618</v>
      </c>
      <c r="C125" s="39">
        <v>5471</v>
      </c>
      <c r="D125" s="39">
        <v>51</v>
      </c>
      <c r="E125" s="39">
        <v>39</v>
      </c>
      <c r="F125" s="39">
        <v>108</v>
      </c>
      <c r="G125" s="39">
        <v>0</v>
      </c>
      <c r="H125" s="39">
        <f t="shared" si="46"/>
        <v>108</v>
      </c>
      <c r="I125" s="39">
        <v>82</v>
      </c>
      <c r="J125" s="39">
        <v>5</v>
      </c>
      <c r="K125" s="39">
        <v>81</v>
      </c>
      <c r="L125" s="39">
        <v>72</v>
      </c>
      <c r="M125" s="39">
        <f t="shared" si="26"/>
        <v>189</v>
      </c>
      <c r="N125" s="39">
        <v>113</v>
      </c>
      <c r="O125" s="39">
        <v>1</v>
      </c>
      <c r="P125" s="39">
        <v>1</v>
      </c>
      <c r="Q125" s="47">
        <v>0</v>
      </c>
      <c r="R125" s="39">
        <f t="shared" si="27"/>
        <v>-5</v>
      </c>
      <c r="S125" s="35">
        <v>276</v>
      </c>
      <c r="T125" s="43">
        <v>152</v>
      </c>
      <c r="U125" s="39">
        <v>124</v>
      </c>
      <c r="V125" s="39">
        <f t="shared" si="28"/>
        <v>119</v>
      </c>
      <c r="W125" s="39">
        <v>10648</v>
      </c>
      <c r="X125" s="39">
        <v>5489</v>
      </c>
      <c r="Y125" s="40">
        <f t="shared" si="29"/>
        <v>4.8031644377472213</v>
      </c>
      <c r="Z125" s="40">
        <f t="shared" si="30"/>
        <v>3.6730080994537579</v>
      </c>
      <c r="AA125" s="40">
        <f t="shared" si="31"/>
        <v>76.470588235294116</v>
      </c>
      <c r="AB125" s="40">
        <f t="shared" si="32"/>
        <v>10.171407044641175</v>
      </c>
      <c r="AC125" s="40">
        <f t="shared" si="33"/>
        <v>10.171407044641175</v>
      </c>
      <c r="AD125" s="40">
        <f t="shared" si="34"/>
        <v>75</v>
      </c>
      <c r="AE125" s="40">
        <f t="shared" si="35"/>
        <v>66.666666666666657</v>
      </c>
      <c r="AF125" s="40">
        <f t="shared" si="36"/>
        <v>17.799962328122056</v>
      </c>
      <c r="AG125" s="40">
        <f t="shared" si="37"/>
        <v>10.642305518930119</v>
      </c>
      <c r="AH125" s="40">
        <f t="shared" si="38"/>
        <v>-0.47089847428894333</v>
      </c>
      <c r="AI125" s="40">
        <f t="shared" si="39"/>
        <v>0</v>
      </c>
      <c r="AJ125" s="40">
        <f t="shared" si="40"/>
        <v>9.2592592592592595</v>
      </c>
      <c r="AK125" s="40">
        <f t="shared" si="41"/>
        <v>9.2592592592592595</v>
      </c>
      <c r="AL125" s="40">
        <f t="shared" si="47"/>
        <v>0</v>
      </c>
      <c r="AM125" s="41">
        <f t="shared" si="42"/>
        <v>25.993595780749672</v>
      </c>
      <c r="AN125" s="41">
        <f t="shared" si="43"/>
        <v>14.315313618383877</v>
      </c>
      <c r="AO125" s="40">
        <f t="shared" si="44"/>
        <v>11.678282162365795</v>
      </c>
      <c r="AP125" s="40">
        <f t="shared" si="45"/>
        <v>11.207383688076851</v>
      </c>
    </row>
    <row r="126" spans="1:42" s="37" customFormat="1" x14ac:dyDescent="0.2">
      <c r="A126" s="38" t="s">
        <v>139</v>
      </c>
      <c r="B126" s="39">
        <v>33380</v>
      </c>
      <c r="C126" s="39">
        <v>16861</v>
      </c>
      <c r="D126" s="39">
        <v>178</v>
      </c>
      <c r="E126" s="39">
        <v>67</v>
      </c>
      <c r="F126" s="39">
        <v>450</v>
      </c>
      <c r="G126" s="39">
        <v>1</v>
      </c>
      <c r="H126" s="39">
        <f t="shared" si="46"/>
        <v>451</v>
      </c>
      <c r="I126" s="39">
        <v>419</v>
      </c>
      <c r="J126" s="39">
        <v>32</v>
      </c>
      <c r="K126" s="39">
        <v>127</v>
      </c>
      <c r="L126" s="39">
        <v>90</v>
      </c>
      <c r="M126" s="39">
        <f t="shared" si="26"/>
        <v>578</v>
      </c>
      <c r="N126" s="39">
        <v>185</v>
      </c>
      <c r="O126" s="39">
        <v>6</v>
      </c>
      <c r="P126" s="39">
        <v>2</v>
      </c>
      <c r="Q126" s="47">
        <v>1</v>
      </c>
      <c r="R126" s="39">
        <f t="shared" si="27"/>
        <v>265</v>
      </c>
      <c r="S126" s="35">
        <v>225</v>
      </c>
      <c r="T126" s="43">
        <v>294</v>
      </c>
      <c r="U126" s="39">
        <v>-69</v>
      </c>
      <c r="V126" s="39">
        <f t="shared" si="28"/>
        <v>196</v>
      </c>
      <c r="W126" s="39">
        <v>33449</v>
      </c>
      <c r="X126" s="39">
        <v>16928</v>
      </c>
      <c r="Y126" s="40">
        <f t="shared" si="29"/>
        <v>5.3325344517675255</v>
      </c>
      <c r="Z126" s="40">
        <f t="shared" si="30"/>
        <v>2.007189934092271</v>
      </c>
      <c r="AA126" s="40">
        <f t="shared" si="31"/>
        <v>37.640449438202246</v>
      </c>
      <c r="AB126" s="40">
        <f t="shared" si="32"/>
        <v>13.511084481725584</v>
      </c>
      <c r="AC126" s="40">
        <f t="shared" si="33"/>
        <v>13.48112642300779</v>
      </c>
      <c r="AD126" s="40">
        <f t="shared" si="34"/>
        <v>28.159645232815965</v>
      </c>
      <c r="AE126" s="40">
        <f t="shared" si="35"/>
        <v>19.955654101995567</v>
      </c>
      <c r="AF126" s="40">
        <f t="shared" si="36"/>
        <v>17.315757938885561</v>
      </c>
      <c r="AG126" s="40">
        <f t="shared" si="37"/>
        <v>5.5422408627920907</v>
      </c>
      <c r="AH126" s="40">
        <f t="shared" si="38"/>
        <v>7.9388855602156978</v>
      </c>
      <c r="AI126" s="40">
        <f t="shared" si="39"/>
        <v>2.2172949002217295</v>
      </c>
      <c r="AJ126" s="40">
        <f t="shared" si="40"/>
        <v>13.333333333333334</v>
      </c>
      <c r="AK126" s="40">
        <f t="shared" si="41"/>
        <v>4.4444444444444446</v>
      </c>
      <c r="AL126" s="40">
        <f t="shared" si="47"/>
        <v>4.434589800443459</v>
      </c>
      <c r="AM126" s="41">
        <f t="shared" si="42"/>
        <v>6.7405632115038951</v>
      </c>
      <c r="AN126" s="41">
        <f t="shared" si="43"/>
        <v>8.8076692630317552</v>
      </c>
      <c r="AO126" s="40">
        <f t="shared" si="44"/>
        <v>-2.067106051527861</v>
      </c>
      <c r="AP126" s="40">
        <f t="shared" si="45"/>
        <v>5.8717795086878368</v>
      </c>
    </row>
    <row r="127" spans="1:42" s="37" customFormat="1" x14ac:dyDescent="0.2">
      <c r="A127" s="38" t="s">
        <v>164</v>
      </c>
      <c r="B127" s="39">
        <v>5042</v>
      </c>
      <c r="C127" s="39">
        <v>2582</v>
      </c>
      <c r="D127" s="39">
        <v>31</v>
      </c>
      <c r="E127" s="39">
        <v>9</v>
      </c>
      <c r="F127" s="39">
        <v>40</v>
      </c>
      <c r="G127" s="39">
        <v>0</v>
      </c>
      <c r="H127" s="39">
        <f t="shared" si="46"/>
        <v>40</v>
      </c>
      <c r="I127" s="39">
        <v>37</v>
      </c>
      <c r="J127" s="39">
        <v>2</v>
      </c>
      <c r="K127" s="39">
        <v>19</v>
      </c>
      <c r="L127" s="39">
        <v>12</v>
      </c>
      <c r="M127" s="39">
        <f t="shared" si="26"/>
        <v>59</v>
      </c>
      <c r="N127" s="39">
        <v>40</v>
      </c>
      <c r="O127" s="39">
        <v>0</v>
      </c>
      <c r="P127" s="39">
        <v>0</v>
      </c>
      <c r="Q127" s="47">
        <v>0</v>
      </c>
      <c r="R127" s="39">
        <f t="shared" si="27"/>
        <v>0</v>
      </c>
      <c r="S127" s="35">
        <v>113</v>
      </c>
      <c r="T127" s="43">
        <v>84</v>
      </c>
      <c r="U127" s="39">
        <v>29</v>
      </c>
      <c r="V127" s="39">
        <f t="shared" si="28"/>
        <v>29</v>
      </c>
      <c r="W127" s="39">
        <v>5056</v>
      </c>
      <c r="X127" s="39">
        <v>2594</v>
      </c>
      <c r="Y127" s="40">
        <f t="shared" si="29"/>
        <v>6.1483538278460923</v>
      </c>
      <c r="Z127" s="40">
        <f t="shared" si="30"/>
        <v>1.7850059500198332</v>
      </c>
      <c r="AA127" s="40">
        <f t="shared" si="31"/>
        <v>29.032258064516132</v>
      </c>
      <c r="AB127" s="40">
        <f t="shared" si="32"/>
        <v>7.9333597778659257</v>
      </c>
      <c r="AC127" s="40">
        <f t="shared" si="33"/>
        <v>7.9333597778659257</v>
      </c>
      <c r="AD127" s="40">
        <f t="shared" si="34"/>
        <v>47.5</v>
      </c>
      <c r="AE127" s="40">
        <f t="shared" si="35"/>
        <v>30</v>
      </c>
      <c r="AF127" s="40">
        <f t="shared" si="36"/>
        <v>11.701705672352242</v>
      </c>
      <c r="AG127" s="40">
        <f t="shared" si="37"/>
        <v>7.9333597778659257</v>
      </c>
      <c r="AH127" s="40">
        <f t="shared" si="38"/>
        <v>0</v>
      </c>
      <c r="AI127" s="40">
        <f t="shared" si="39"/>
        <v>0</v>
      </c>
      <c r="AJ127" s="40">
        <f t="shared" si="40"/>
        <v>0</v>
      </c>
      <c r="AK127" s="40">
        <f t="shared" si="41"/>
        <v>0</v>
      </c>
      <c r="AL127" s="40">
        <f t="shared" si="47"/>
        <v>0</v>
      </c>
      <c r="AM127" s="41">
        <f t="shared" si="42"/>
        <v>22.411741372471241</v>
      </c>
      <c r="AN127" s="41">
        <f t="shared" si="43"/>
        <v>16.660055533518445</v>
      </c>
      <c r="AO127" s="40">
        <f t="shared" si="44"/>
        <v>5.7516858389527963</v>
      </c>
      <c r="AP127" s="40">
        <f t="shared" si="45"/>
        <v>5.7516858389527963</v>
      </c>
    </row>
    <row r="128" spans="1:42" s="37" customFormat="1" x14ac:dyDescent="0.2">
      <c r="A128" s="38" t="s">
        <v>165</v>
      </c>
      <c r="B128" s="39">
        <v>452049</v>
      </c>
      <c r="C128" s="39">
        <v>239433</v>
      </c>
      <c r="D128" s="39">
        <v>2163</v>
      </c>
      <c r="E128" s="39">
        <v>1166</v>
      </c>
      <c r="F128" s="39">
        <v>3468</v>
      </c>
      <c r="G128" s="39">
        <v>5</v>
      </c>
      <c r="H128" s="39">
        <f t="shared" si="46"/>
        <v>3473</v>
      </c>
      <c r="I128" s="39">
        <v>2876</v>
      </c>
      <c r="J128" s="39">
        <v>174</v>
      </c>
      <c r="K128" s="39">
        <v>2767</v>
      </c>
      <c r="L128" s="39">
        <v>2497</v>
      </c>
      <c r="M128" s="39">
        <f t="shared" si="26"/>
        <v>6240</v>
      </c>
      <c r="N128" s="39">
        <v>3968</v>
      </c>
      <c r="O128" s="39">
        <v>32</v>
      </c>
      <c r="P128" s="39">
        <v>25</v>
      </c>
      <c r="Q128" s="47">
        <v>17</v>
      </c>
      <c r="R128" s="39">
        <f t="shared" si="27"/>
        <v>-500</v>
      </c>
      <c r="S128" s="35">
        <v>3693</v>
      </c>
      <c r="T128" s="43">
        <v>4086</v>
      </c>
      <c r="U128" s="39">
        <v>-393</v>
      </c>
      <c r="V128" s="39">
        <f t="shared" si="28"/>
        <v>-893</v>
      </c>
      <c r="W128" s="39">
        <v>451395</v>
      </c>
      <c r="X128" s="39">
        <v>239145</v>
      </c>
      <c r="Y128" s="40">
        <f t="shared" si="29"/>
        <v>4.7848795152737873</v>
      </c>
      <c r="Z128" s="40">
        <f t="shared" si="30"/>
        <v>2.5793663961207747</v>
      </c>
      <c r="AA128" s="40">
        <f t="shared" si="31"/>
        <v>53.90661118816459</v>
      </c>
      <c r="AB128" s="40">
        <f t="shared" si="32"/>
        <v>7.6827954491659094</v>
      </c>
      <c r="AC128" s="40">
        <f t="shared" si="33"/>
        <v>7.6717347013266268</v>
      </c>
      <c r="AD128" s="40">
        <f t="shared" si="34"/>
        <v>79.671753527209916</v>
      </c>
      <c r="AE128" s="40">
        <f t="shared" si="35"/>
        <v>71.8974949611287</v>
      </c>
      <c r="AF128" s="40">
        <f t="shared" si="36"/>
        <v>13.803813303425072</v>
      </c>
      <c r="AG128" s="40">
        <f t="shared" si="37"/>
        <v>8.7778094852549167</v>
      </c>
      <c r="AH128" s="40">
        <f t="shared" si="38"/>
        <v>-1.1060747839282912</v>
      </c>
      <c r="AI128" s="40">
        <f t="shared" si="39"/>
        <v>1.4396775122372587</v>
      </c>
      <c r="AJ128" s="40">
        <f t="shared" si="40"/>
        <v>9.2272202998846602</v>
      </c>
      <c r="AK128" s="40">
        <f t="shared" si="41"/>
        <v>7.20876585928489</v>
      </c>
      <c r="AL128" s="40">
        <f t="shared" si="47"/>
        <v>6.3345810538439382</v>
      </c>
      <c r="AM128" s="41">
        <f t="shared" si="42"/>
        <v>8.1694683540943576</v>
      </c>
      <c r="AN128" s="41">
        <f t="shared" si="43"/>
        <v>9.0388431342619935</v>
      </c>
      <c r="AO128" s="40">
        <f t="shared" si="44"/>
        <v>-0.8693747801676367</v>
      </c>
      <c r="AP128" s="40">
        <f t="shared" si="45"/>
        <v>-1.9754495640959278</v>
      </c>
    </row>
    <row r="129" spans="1:42" s="37" customFormat="1" x14ac:dyDescent="0.2">
      <c r="A129" s="38" t="s">
        <v>128</v>
      </c>
      <c r="B129" s="39">
        <v>23009</v>
      </c>
      <c r="C129" s="39">
        <v>11815</v>
      </c>
      <c r="D129" s="39">
        <v>111</v>
      </c>
      <c r="E129" s="39">
        <v>71</v>
      </c>
      <c r="F129" s="39">
        <v>227</v>
      </c>
      <c r="G129" s="39">
        <v>2</v>
      </c>
      <c r="H129" s="39">
        <f t="shared" si="46"/>
        <v>229</v>
      </c>
      <c r="I129" s="39">
        <v>177</v>
      </c>
      <c r="J129" s="39">
        <v>16</v>
      </c>
      <c r="K129" s="39">
        <v>169</v>
      </c>
      <c r="L129" s="39">
        <v>140</v>
      </c>
      <c r="M129" s="39">
        <f t="shared" si="26"/>
        <v>398</v>
      </c>
      <c r="N129" s="39">
        <v>169</v>
      </c>
      <c r="O129" s="39">
        <v>1</v>
      </c>
      <c r="P129" s="39">
        <v>0</v>
      </c>
      <c r="Q129" s="47">
        <v>0</v>
      </c>
      <c r="R129" s="39">
        <f t="shared" si="27"/>
        <v>58</v>
      </c>
      <c r="S129" s="35">
        <v>239</v>
      </c>
      <c r="T129" s="43">
        <v>286</v>
      </c>
      <c r="U129" s="39">
        <v>-47</v>
      </c>
      <c r="V129" s="39">
        <f t="shared" si="28"/>
        <v>11</v>
      </c>
      <c r="W129" s="39">
        <v>23018</v>
      </c>
      <c r="X129" s="39">
        <v>11821</v>
      </c>
      <c r="Y129" s="40">
        <f t="shared" si="29"/>
        <v>4.8241992263896742</v>
      </c>
      <c r="Z129" s="40">
        <f t="shared" si="30"/>
        <v>3.0857490547177191</v>
      </c>
      <c r="AA129" s="40">
        <f t="shared" si="31"/>
        <v>63.963963963963963</v>
      </c>
      <c r="AB129" s="40">
        <f t="shared" si="32"/>
        <v>9.9526272328219392</v>
      </c>
      <c r="AC129" s="40">
        <f t="shared" si="33"/>
        <v>9.8657047242383431</v>
      </c>
      <c r="AD129" s="40">
        <f t="shared" si="34"/>
        <v>73.799126637554593</v>
      </c>
      <c r="AE129" s="40">
        <f t="shared" si="35"/>
        <v>61.135371179039296</v>
      </c>
      <c r="AF129" s="40">
        <f t="shared" si="36"/>
        <v>17.297579208135947</v>
      </c>
      <c r="AG129" s="40">
        <f t="shared" si="37"/>
        <v>7.3449519753140073</v>
      </c>
      <c r="AH129" s="40">
        <f t="shared" si="38"/>
        <v>2.520752748924334</v>
      </c>
      <c r="AI129" s="40">
        <f t="shared" si="39"/>
        <v>8.7336244541484707</v>
      </c>
      <c r="AJ129" s="40">
        <f t="shared" si="40"/>
        <v>4.4052863436123353</v>
      </c>
      <c r="AK129" s="40">
        <f t="shared" si="41"/>
        <v>0</v>
      </c>
      <c r="AL129" s="40">
        <f t="shared" si="47"/>
        <v>8.7336244541484707</v>
      </c>
      <c r="AM129" s="41">
        <f t="shared" si="42"/>
        <v>10.387239775739928</v>
      </c>
      <c r="AN129" s="41">
        <f t="shared" si="43"/>
        <v>12.429918727454474</v>
      </c>
      <c r="AO129" s="40">
        <f t="shared" si="44"/>
        <v>-2.0426789517145467</v>
      </c>
      <c r="AP129" s="40">
        <f t="shared" si="45"/>
        <v>0.47807379720978749</v>
      </c>
    </row>
    <row r="130" spans="1:42" s="37" customFormat="1" x14ac:dyDescent="0.2">
      <c r="A130" s="38" t="s">
        <v>166</v>
      </c>
      <c r="B130" s="39">
        <v>5744</v>
      </c>
      <c r="C130" s="39">
        <v>2984</v>
      </c>
      <c r="D130" s="39">
        <v>28</v>
      </c>
      <c r="E130" s="39">
        <v>10</v>
      </c>
      <c r="F130" s="39">
        <v>58</v>
      </c>
      <c r="G130" s="39">
        <v>0</v>
      </c>
      <c r="H130" s="39">
        <f t="shared" si="46"/>
        <v>58</v>
      </c>
      <c r="I130" s="39">
        <v>53</v>
      </c>
      <c r="J130" s="39">
        <v>4</v>
      </c>
      <c r="K130" s="39">
        <v>42</v>
      </c>
      <c r="L130" s="39">
        <v>37</v>
      </c>
      <c r="M130" s="39">
        <f t="shared" si="26"/>
        <v>100</v>
      </c>
      <c r="N130" s="39">
        <v>44</v>
      </c>
      <c r="O130" s="39">
        <v>0</v>
      </c>
      <c r="P130" s="39">
        <v>0</v>
      </c>
      <c r="Q130" s="47">
        <v>0</v>
      </c>
      <c r="R130" s="39">
        <f t="shared" si="27"/>
        <v>14</v>
      </c>
      <c r="S130" s="35">
        <v>72</v>
      </c>
      <c r="T130" s="43">
        <v>84</v>
      </c>
      <c r="U130" s="39">
        <v>-12</v>
      </c>
      <c r="V130" s="39">
        <f t="shared" si="28"/>
        <v>2</v>
      </c>
      <c r="W130" s="39">
        <v>5726</v>
      </c>
      <c r="X130" s="39">
        <v>2968</v>
      </c>
      <c r="Y130" s="40">
        <f t="shared" si="29"/>
        <v>4.8746518105849583</v>
      </c>
      <c r="Z130" s="40">
        <f t="shared" si="30"/>
        <v>1.7409470752089136</v>
      </c>
      <c r="AA130" s="40">
        <f t="shared" si="31"/>
        <v>35.714285714285715</v>
      </c>
      <c r="AB130" s="40">
        <f t="shared" si="32"/>
        <v>10.097493036211699</v>
      </c>
      <c r="AC130" s="40">
        <f t="shared" si="33"/>
        <v>10.097493036211699</v>
      </c>
      <c r="AD130" s="40">
        <f t="shared" si="34"/>
        <v>72.41379310344827</v>
      </c>
      <c r="AE130" s="40">
        <f t="shared" si="35"/>
        <v>63.793103448275865</v>
      </c>
      <c r="AF130" s="40">
        <f t="shared" si="36"/>
        <v>17.409470752089138</v>
      </c>
      <c r="AG130" s="40">
        <f t="shared" si="37"/>
        <v>7.6601671309192199</v>
      </c>
      <c r="AH130" s="40">
        <f t="shared" si="38"/>
        <v>2.4373259052924792</v>
      </c>
      <c r="AI130" s="40">
        <f t="shared" si="39"/>
        <v>0</v>
      </c>
      <c r="AJ130" s="40">
        <f t="shared" si="40"/>
        <v>0</v>
      </c>
      <c r="AK130" s="40">
        <f t="shared" si="41"/>
        <v>0</v>
      </c>
      <c r="AL130" s="40">
        <f t="shared" si="47"/>
        <v>0</v>
      </c>
      <c r="AM130" s="41">
        <f t="shared" si="42"/>
        <v>12.534818941504177</v>
      </c>
      <c r="AN130" s="41">
        <f t="shared" si="43"/>
        <v>14.623955431754874</v>
      </c>
      <c r="AO130" s="40">
        <f t="shared" si="44"/>
        <v>-2.0891364902506964</v>
      </c>
      <c r="AP130" s="40">
        <f t="shared" si="45"/>
        <v>0.34818941504178275</v>
      </c>
    </row>
    <row r="131" spans="1:42" s="37" customFormat="1" x14ac:dyDescent="0.2">
      <c r="A131" s="38" t="s">
        <v>116</v>
      </c>
      <c r="B131" s="39">
        <v>12144</v>
      </c>
      <c r="C131" s="39">
        <v>6227</v>
      </c>
      <c r="D131" s="39">
        <v>77</v>
      </c>
      <c r="E131" s="39">
        <v>24</v>
      </c>
      <c r="F131" s="39">
        <v>138</v>
      </c>
      <c r="G131" s="39">
        <v>0</v>
      </c>
      <c r="H131" s="39">
        <f t="shared" si="46"/>
        <v>138</v>
      </c>
      <c r="I131" s="39">
        <v>131</v>
      </c>
      <c r="J131" s="39">
        <v>8</v>
      </c>
      <c r="K131" s="39">
        <v>66</v>
      </c>
      <c r="L131" s="39">
        <v>46</v>
      </c>
      <c r="M131" s="39">
        <f t="shared" si="26"/>
        <v>204</v>
      </c>
      <c r="N131" s="39">
        <v>126</v>
      </c>
      <c r="O131" s="39">
        <v>0</v>
      </c>
      <c r="P131" s="39">
        <v>0</v>
      </c>
      <c r="Q131" s="47">
        <v>0</v>
      </c>
      <c r="R131" s="39">
        <f t="shared" si="27"/>
        <v>12</v>
      </c>
      <c r="S131" s="35">
        <v>114</v>
      </c>
      <c r="T131" s="43">
        <v>132</v>
      </c>
      <c r="U131" s="39">
        <v>-18</v>
      </c>
      <c r="V131" s="39">
        <f t="shared" si="28"/>
        <v>-6</v>
      </c>
      <c r="W131" s="39">
        <v>12150</v>
      </c>
      <c r="X131" s="39">
        <v>6228</v>
      </c>
      <c r="Y131" s="40">
        <f t="shared" si="29"/>
        <v>6.3405797101449277</v>
      </c>
      <c r="Z131" s="40">
        <f t="shared" si="30"/>
        <v>1.9762845849802371</v>
      </c>
      <c r="AA131" s="40">
        <f t="shared" si="31"/>
        <v>31.168831168831169</v>
      </c>
      <c r="AB131" s="40">
        <f t="shared" si="32"/>
        <v>11.363636363636363</v>
      </c>
      <c r="AC131" s="40">
        <f t="shared" si="33"/>
        <v>11.363636363636363</v>
      </c>
      <c r="AD131" s="40">
        <f t="shared" si="34"/>
        <v>47.826086956521742</v>
      </c>
      <c r="AE131" s="40">
        <f t="shared" si="35"/>
        <v>33.333333333333329</v>
      </c>
      <c r="AF131" s="40">
        <f t="shared" si="36"/>
        <v>16.798418972332016</v>
      </c>
      <c r="AG131" s="40">
        <f t="shared" si="37"/>
        <v>10.375494071146246</v>
      </c>
      <c r="AH131" s="40">
        <f t="shared" si="38"/>
        <v>0.98814229249011853</v>
      </c>
      <c r="AI131" s="40">
        <f t="shared" si="39"/>
        <v>0</v>
      </c>
      <c r="AJ131" s="40">
        <f t="shared" si="40"/>
        <v>0</v>
      </c>
      <c r="AK131" s="40">
        <f t="shared" si="41"/>
        <v>0</v>
      </c>
      <c r="AL131" s="40">
        <f t="shared" si="47"/>
        <v>0</v>
      </c>
      <c r="AM131" s="41">
        <f t="shared" si="42"/>
        <v>9.3873517786561269</v>
      </c>
      <c r="AN131" s="41">
        <f t="shared" si="43"/>
        <v>10.869565217391305</v>
      </c>
      <c r="AO131" s="40">
        <f t="shared" si="44"/>
        <v>-1.4822134387351777</v>
      </c>
      <c r="AP131" s="40">
        <f t="shared" si="45"/>
        <v>-0.49407114624505927</v>
      </c>
    </row>
    <row r="132" spans="1:42" s="37" customFormat="1" x14ac:dyDescent="0.2">
      <c r="A132" s="38" t="s">
        <v>117</v>
      </c>
      <c r="B132" s="39">
        <v>26547</v>
      </c>
      <c r="C132" s="39">
        <v>13514</v>
      </c>
      <c r="D132" s="39">
        <v>136</v>
      </c>
      <c r="E132" s="39">
        <v>48</v>
      </c>
      <c r="F132" s="39">
        <v>323</v>
      </c>
      <c r="G132" s="39">
        <v>0</v>
      </c>
      <c r="H132" s="39">
        <f t="shared" si="46"/>
        <v>323</v>
      </c>
      <c r="I132" s="39">
        <v>290</v>
      </c>
      <c r="J132" s="39">
        <v>12</v>
      </c>
      <c r="K132" s="39">
        <v>115</v>
      </c>
      <c r="L132" s="39">
        <v>85</v>
      </c>
      <c r="M132" s="39">
        <f t="shared" si="26"/>
        <v>438</v>
      </c>
      <c r="N132" s="39">
        <v>192</v>
      </c>
      <c r="O132" s="39">
        <v>2</v>
      </c>
      <c r="P132" s="39">
        <v>1</v>
      </c>
      <c r="Q132" s="47">
        <v>1</v>
      </c>
      <c r="R132" s="39">
        <f t="shared" si="27"/>
        <v>131</v>
      </c>
      <c r="S132" s="35">
        <v>272</v>
      </c>
      <c r="T132" s="43">
        <v>344</v>
      </c>
      <c r="U132" s="39">
        <v>-72</v>
      </c>
      <c r="V132" s="39">
        <f t="shared" si="28"/>
        <v>59</v>
      </c>
      <c r="W132" s="39">
        <v>26568</v>
      </c>
      <c r="X132" s="39">
        <v>13519</v>
      </c>
      <c r="Y132" s="40">
        <f t="shared" si="29"/>
        <v>5.1229894149998119</v>
      </c>
      <c r="Z132" s="40">
        <f t="shared" si="30"/>
        <v>1.8081139111764042</v>
      </c>
      <c r="AA132" s="40">
        <f t="shared" si="31"/>
        <v>35.294117647058826</v>
      </c>
      <c r="AB132" s="40">
        <f t="shared" si="32"/>
        <v>12.167099860624553</v>
      </c>
      <c r="AC132" s="40">
        <f t="shared" si="33"/>
        <v>12.167099860624553</v>
      </c>
      <c r="AD132" s="40">
        <f t="shared" si="34"/>
        <v>35.60371517027864</v>
      </c>
      <c r="AE132" s="40">
        <f t="shared" si="35"/>
        <v>26.315789473684209</v>
      </c>
      <c r="AF132" s="40">
        <f t="shared" si="36"/>
        <v>16.499039439484687</v>
      </c>
      <c r="AG132" s="40">
        <f t="shared" si="37"/>
        <v>7.2324556447056167</v>
      </c>
      <c r="AH132" s="40">
        <f t="shared" si="38"/>
        <v>4.9346442159189365</v>
      </c>
      <c r="AI132" s="40">
        <f t="shared" si="39"/>
        <v>0</v>
      </c>
      <c r="AJ132" s="40">
        <f t="shared" si="40"/>
        <v>6.1919504643962853</v>
      </c>
      <c r="AK132" s="40">
        <f t="shared" si="41"/>
        <v>3.0959752321981426</v>
      </c>
      <c r="AL132" s="40">
        <f t="shared" si="47"/>
        <v>3.0959752321981426</v>
      </c>
      <c r="AM132" s="41">
        <f t="shared" si="42"/>
        <v>10.245978829999624</v>
      </c>
      <c r="AN132" s="41">
        <f t="shared" si="43"/>
        <v>12.958149696764231</v>
      </c>
      <c r="AO132" s="40">
        <f t="shared" si="44"/>
        <v>-2.7121708667646063</v>
      </c>
      <c r="AP132" s="40">
        <f t="shared" si="45"/>
        <v>2.2224733491543298</v>
      </c>
    </row>
    <row r="133" spans="1:42" s="37" customFormat="1" x14ac:dyDescent="0.2">
      <c r="A133" s="38" t="s">
        <v>167</v>
      </c>
      <c r="B133" s="39">
        <v>5134</v>
      </c>
      <c r="C133" s="39">
        <v>2606</v>
      </c>
      <c r="D133" s="39">
        <v>32</v>
      </c>
      <c r="E133" s="39">
        <v>19</v>
      </c>
      <c r="F133" s="39">
        <v>70</v>
      </c>
      <c r="G133" s="39">
        <v>0</v>
      </c>
      <c r="H133" s="39">
        <f t="shared" si="46"/>
        <v>70</v>
      </c>
      <c r="I133" s="39">
        <v>54</v>
      </c>
      <c r="J133" s="39">
        <v>6</v>
      </c>
      <c r="K133" s="39">
        <v>40</v>
      </c>
      <c r="L133" s="39">
        <v>31</v>
      </c>
      <c r="M133" s="39">
        <f t="shared" si="26"/>
        <v>110</v>
      </c>
      <c r="N133" s="39">
        <v>31</v>
      </c>
      <c r="O133" s="39">
        <v>1</v>
      </c>
      <c r="P133" s="39">
        <v>0</v>
      </c>
      <c r="Q133" s="47">
        <v>0</v>
      </c>
      <c r="R133" s="39">
        <f t="shared" si="27"/>
        <v>39</v>
      </c>
      <c r="S133" s="35">
        <v>95</v>
      </c>
      <c r="T133" s="43">
        <v>125</v>
      </c>
      <c r="U133" s="39">
        <v>-30</v>
      </c>
      <c r="V133" s="39">
        <f t="shared" si="28"/>
        <v>9</v>
      </c>
      <c r="W133" s="39">
        <v>5126</v>
      </c>
      <c r="X133" s="39">
        <v>2596</v>
      </c>
      <c r="Y133" s="40">
        <f t="shared" si="29"/>
        <v>6.2329567588624855</v>
      </c>
      <c r="Z133" s="40">
        <f t="shared" si="30"/>
        <v>3.7008180755746007</v>
      </c>
      <c r="AA133" s="40">
        <f t="shared" si="31"/>
        <v>59.375</v>
      </c>
      <c r="AB133" s="40">
        <f t="shared" si="32"/>
        <v>13.634592910011687</v>
      </c>
      <c r="AC133" s="40">
        <f t="shared" si="33"/>
        <v>13.634592910011687</v>
      </c>
      <c r="AD133" s="40">
        <f t="shared" si="34"/>
        <v>57.142857142857139</v>
      </c>
      <c r="AE133" s="40">
        <f t="shared" si="35"/>
        <v>44.285714285714285</v>
      </c>
      <c r="AF133" s="40">
        <f t="shared" si="36"/>
        <v>21.425788858589794</v>
      </c>
      <c r="AG133" s="40">
        <f t="shared" si="37"/>
        <v>6.0381768601480328</v>
      </c>
      <c r="AH133" s="40">
        <f t="shared" si="38"/>
        <v>7.5964160498636542</v>
      </c>
      <c r="AI133" s="40">
        <f t="shared" si="39"/>
        <v>0</v>
      </c>
      <c r="AJ133" s="40">
        <f t="shared" si="40"/>
        <v>14.285714285714285</v>
      </c>
      <c r="AK133" s="40">
        <f t="shared" si="41"/>
        <v>0</v>
      </c>
      <c r="AL133" s="40">
        <f t="shared" si="47"/>
        <v>0</v>
      </c>
      <c r="AM133" s="41">
        <f t="shared" si="42"/>
        <v>18.504090377873005</v>
      </c>
      <c r="AN133" s="41">
        <f t="shared" si="43"/>
        <v>24.347487339306582</v>
      </c>
      <c r="AO133" s="40">
        <f t="shared" si="44"/>
        <v>-5.8433969614335801</v>
      </c>
      <c r="AP133" s="40">
        <f t="shared" si="45"/>
        <v>1.753019088430074</v>
      </c>
    </row>
    <row r="134" spans="1:42" s="37" customFormat="1" x14ac:dyDescent="0.2">
      <c r="A134" s="38" t="s">
        <v>129</v>
      </c>
      <c r="B134" s="39">
        <v>15356</v>
      </c>
      <c r="C134" s="39">
        <v>7739</v>
      </c>
      <c r="D134" s="39">
        <v>72</v>
      </c>
      <c r="E134" s="39">
        <v>37</v>
      </c>
      <c r="F134" s="39">
        <v>170</v>
      </c>
      <c r="G134" s="39">
        <v>1</v>
      </c>
      <c r="H134" s="39">
        <f t="shared" si="46"/>
        <v>171</v>
      </c>
      <c r="I134" s="39">
        <v>148</v>
      </c>
      <c r="J134" s="39">
        <v>9</v>
      </c>
      <c r="K134" s="39">
        <v>58</v>
      </c>
      <c r="L134" s="39">
        <v>58</v>
      </c>
      <c r="M134" s="39">
        <f t="shared" si="26"/>
        <v>229</v>
      </c>
      <c r="N134" s="39">
        <v>117</v>
      </c>
      <c r="O134" s="39">
        <v>0</v>
      </c>
      <c r="P134" s="39">
        <v>0</v>
      </c>
      <c r="Q134" s="47">
        <v>0</v>
      </c>
      <c r="R134" s="39">
        <f t="shared" si="27"/>
        <v>53</v>
      </c>
      <c r="S134" s="35">
        <v>134</v>
      </c>
      <c r="T134" s="43">
        <v>167</v>
      </c>
      <c r="U134" s="39">
        <v>-33</v>
      </c>
      <c r="V134" s="39">
        <f t="shared" si="28"/>
        <v>20</v>
      </c>
      <c r="W134" s="39">
        <v>15365</v>
      </c>
      <c r="X134" s="39">
        <v>7753</v>
      </c>
      <c r="Y134" s="40">
        <f t="shared" si="29"/>
        <v>4.6887210210992443</v>
      </c>
      <c r="Z134" s="40">
        <f t="shared" si="30"/>
        <v>2.4094816358426674</v>
      </c>
      <c r="AA134" s="40">
        <f t="shared" si="31"/>
        <v>51.388888888888886</v>
      </c>
      <c r="AB134" s="40">
        <f t="shared" si="32"/>
        <v>11.135712425110706</v>
      </c>
      <c r="AC134" s="40">
        <f t="shared" si="33"/>
        <v>11.070591299817661</v>
      </c>
      <c r="AD134" s="40">
        <f t="shared" si="34"/>
        <v>33.918128654970758</v>
      </c>
      <c r="AE134" s="40">
        <f t="shared" si="35"/>
        <v>33.918128654970758</v>
      </c>
      <c r="AF134" s="40">
        <f t="shared" si="36"/>
        <v>14.912737692107321</v>
      </c>
      <c r="AG134" s="40">
        <f t="shared" si="37"/>
        <v>7.6191716592862724</v>
      </c>
      <c r="AH134" s="40">
        <f t="shared" si="38"/>
        <v>3.4514196405313884</v>
      </c>
      <c r="AI134" s="40">
        <f t="shared" si="39"/>
        <v>5.8479532163742682</v>
      </c>
      <c r="AJ134" s="40">
        <f t="shared" si="40"/>
        <v>0</v>
      </c>
      <c r="AK134" s="40">
        <f t="shared" si="41"/>
        <v>0</v>
      </c>
      <c r="AL134" s="40">
        <f t="shared" si="47"/>
        <v>5.8479532163742682</v>
      </c>
      <c r="AM134" s="41">
        <f t="shared" si="42"/>
        <v>8.7262307892680386</v>
      </c>
      <c r="AN134" s="41">
        <f t="shared" si="43"/>
        <v>10.875227923938526</v>
      </c>
      <c r="AO134" s="40">
        <f t="shared" si="44"/>
        <v>-2.1489971346704873</v>
      </c>
      <c r="AP134" s="40">
        <f t="shared" si="45"/>
        <v>1.3024225058609014</v>
      </c>
    </row>
    <row r="135" spans="1:42" s="37" customFormat="1" x14ac:dyDescent="0.2">
      <c r="A135" s="38" t="s">
        <v>168</v>
      </c>
      <c r="B135" s="39">
        <v>4841</v>
      </c>
      <c r="C135" s="39">
        <v>2446</v>
      </c>
      <c r="D135" s="39">
        <v>30</v>
      </c>
      <c r="E135" s="39">
        <v>12</v>
      </c>
      <c r="F135" s="39">
        <v>87</v>
      </c>
      <c r="G135" s="39">
        <v>1</v>
      </c>
      <c r="H135" s="39">
        <f t="shared" si="46"/>
        <v>88</v>
      </c>
      <c r="I135" s="39">
        <v>54</v>
      </c>
      <c r="J135" s="39">
        <v>5</v>
      </c>
      <c r="K135" s="39">
        <v>31</v>
      </c>
      <c r="L135" s="39">
        <v>25</v>
      </c>
      <c r="M135" s="39">
        <f t="shared" si="26"/>
        <v>119</v>
      </c>
      <c r="N135" s="39">
        <v>54</v>
      </c>
      <c r="O135" s="39">
        <v>3</v>
      </c>
      <c r="P135" s="39">
        <v>0</v>
      </c>
      <c r="Q135" s="47">
        <v>0</v>
      </c>
      <c r="R135" s="39">
        <f t="shared" si="27"/>
        <v>33</v>
      </c>
      <c r="S135" s="35">
        <v>75</v>
      </c>
      <c r="T135" s="43">
        <v>70</v>
      </c>
      <c r="U135" s="39">
        <v>5</v>
      </c>
      <c r="V135" s="39">
        <f t="shared" si="28"/>
        <v>38</v>
      </c>
      <c r="W135" s="39">
        <v>4855</v>
      </c>
      <c r="X135" s="39">
        <v>2448</v>
      </c>
      <c r="Y135" s="40">
        <f t="shared" si="29"/>
        <v>6.197066721751705</v>
      </c>
      <c r="Z135" s="40">
        <f t="shared" si="30"/>
        <v>2.4788266887006816</v>
      </c>
      <c r="AA135" s="40">
        <f t="shared" si="31"/>
        <v>40</v>
      </c>
      <c r="AB135" s="40">
        <f t="shared" si="32"/>
        <v>18.178062383804999</v>
      </c>
      <c r="AC135" s="40">
        <f t="shared" si="33"/>
        <v>17.971493493079944</v>
      </c>
      <c r="AD135" s="40">
        <f t="shared" si="34"/>
        <v>35.227272727272727</v>
      </c>
      <c r="AE135" s="40">
        <f t="shared" si="35"/>
        <v>28.40909090909091</v>
      </c>
      <c r="AF135" s="40">
        <f t="shared" si="36"/>
        <v>24.581697996281761</v>
      </c>
      <c r="AG135" s="40">
        <f t="shared" si="37"/>
        <v>11.154720099153067</v>
      </c>
      <c r="AH135" s="40">
        <f t="shared" si="38"/>
        <v>6.8167733939268746</v>
      </c>
      <c r="AI135" s="40">
        <f t="shared" si="39"/>
        <v>11.363636363636363</v>
      </c>
      <c r="AJ135" s="40">
        <f t="shared" si="40"/>
        <v>34.482758620689651</v>
      </c>
      <c r="AK135" s="40">
        <f t="shared" si="41"/>
        <v>0</v>
      </c>
      <c r="AL135" s="40">
        <f t="shared" si="47"/>
        <v>11.363636363636363</v>
      </c>
      <c r="AM135" s="41">
        <f t="shared" si="42"/>
        <v>15.49266680437926</v>
      </c>
      <c r="AN135" s="41">
        <f t="shared" si="43"/>
        <v>14.459822350753976</v>
      </c>
      <c r="AO135" s="40">
        <f t="shared" si="44"/>
        <v>1.0328444536252841</v>
      </c>
      <c r="AP135" s="40">
        <f t="shared" si="45"/>
        <v>7.8496178475521585</v>
      </c>
    </row>
    <row r="136" spans="1:42" s="37" customFormat="1" x14ac:dyDescent="0.2">
      <c r="A136" s="38" t="s">
        <v>118</v>
      </c>
      <c r="B136" s="39">
        <v>19879</v>
      </c>
      <c r="C136" s="39">
        <v>10211</v>
      </c>
      <c r="D136" s="39">
        <v>98</v>
      </c>
      <c r="E136" s="39">
        <v>32</v>
      </c>
      <c r="F136" s="39">
        <v>259</v>
      </c>
      <c r="G136" s="39">
        <v>0</v>
      </c>
      <c r="H136" s="39">
        <f t="shared" si="46"/>
        <v>259</v>
      </c>
      <c r="I136" s="39">
        <v>244</v>
      </c>
      <c r="J136" s="39">
        <v>7</v>
      </c>
      <c r="K136" s="39">
        <v>100</v>
      </c>
      <c r="L136" s="39">
        <v>76</v>
      </c>
      <c r="M136" s="39">
        <f t="shared" si="26"/>
        <v>359</v>
      </c>
      <c r="N136" s="39">
        <v>113</v>
      </c>
      <c r="O136" s="39">
        <v>2</v>
      </c>
      <c r="P136" s="39">
        <v>1</v>
      </c>
      <c r="Q136" s="47">
        <v>1</v>
      </c>
      <c r="R136" s="39">
        <f t="shared" si="27"/>
        <v>146</v>
      </c>
      <c r="S136" s="35">
        <v>252</v>
      </c>
      <c r="T136" s="43">
        <v>255</v>
      </c>
      <c r="U136" s="39">
        <v>-3</v>
      </c>
      <c r="V136" s="39">
        <f t="shared" si="28"/>
        <v>143</v>
      </c>
      <c r="W136" s="39">
        <v>19896</v>
      </c>
      <c r="X136" s="39">
        <v>10220</v>
      </c>
      <c r="Y136" s="40">
        <f t="shared" si="29"/>
        <v>4.9298254439358118</v>
      </c>
      <c r="Z136" s="40">
        <f t="shared" si="30"/>
        <v>1.6097389204688364</v>
      </c>
      <c r="AA136" s="40">
        <f t="shared" si="31"/>
        <v>32.653061224489797</v>
      </c>
      <c r="AB136" s="40">
        <f t="shared" si="32"/>
        <v>13.028824387544645</v>
      </c>
      <c r="AC136" s="40">
        <f t="shared" si="33"/>
        <v>13.028824387544645</v>
      </c>
      <c r="AD136" s="40">
        <f t="shared" si="34"/>
        <v>38.610038610038607</v>
      </c>
      <c r="AE136" s="40">
        <f t="shared" si="35"/>
        <v>29.343629343629345</v>
      </c>
      <c r="AF136" s="40">
        <f t="shared" si="36"/>
        <v>18.059258514009759</v>
      </c>
      <c r="AG136" s="40">
        <f t="shared" si="37"/>
        <v>5.6843905629055786</v>
      </c>
      <c r="AH136" s="40">
        <f t="shared" si="38"/>
        <v>7.3444338246390659</v>
      </c>
      <c r="AI136" s="40">
        <f t="shared" si="39"/>
        <v>0</v>
      </c>
      <c r="AJ136" s="40">
        <f t="shared" si="40"/>
        <v>7.7220077220077226</v>
      </c>
      <c r="AK136" s="40">
        <f t="shared" si="41"/>
        <v>3.8610038610038613</v>
      </c>
      <c r="AL136" s="40">
        <f t="shared" si="47"/>
        <v>3.8610038610038613</v>
      </c>
      <c r="AM136" s="41">
        <f t="shared" si="42"/>
        <v>12.676693998692087</v>
      </c>
      <c r="AN136" s="41">
        <f t="shared" si="43"/>
        <v>12.82760702248604</v>
      </c>
      <c r="AO136" s="40">
        <f t="shared" si="44"/>
        <v>-0.15091302379395344</v>
      </c>
      <c r="AP136" s="40">
        <f t="shared" si="45"/>
        <v>7.1935208008451124</v>
      </c>
    </row>
    <row r="137" spans="1:42" s="37" customFormat="1" x14ac:dyDescent="0.2">
      <c r="A137" s="38" t="s">
        <v>169</v>
      </c>
      <c r="B137" s="39">
        <v>26356</v>
      </c>
      <c r="C137" s="39">
        <v>13273</v>
      </c>
      <c r="D137" s="39">
        <v>106</v>
      </c>
      <c r="E137" s="39">
        <v>56</v>
      </c>
      <c r="F137" s="39">
        <v>260</v>
      </c>
      <c r="G137" s="39">
        <v>1</v>
      </c>
      <c r="H137" s="39">
        <f t="shared" si="46"/>
        <v>261</v>
      </c>
      <c r="I137" s="39">
        <v>221</v>
      </c>
      <c r="J137" s="39">
        <v>11</v>
      </c>
      <c r="K137" s="39">
        <v>129</v>
      </c>
      <c r="L137" s="39">
        <v>108</v>
      </c>
      <c r="M137" s="39">
        <f t="shared" ref="M137:M200" si="48">F137+G137+K137</f>
        <v>390</v>
      </c>
      <c r="N137" s="39">
        <v>161</v>
      </c>
      <c r="O137" s="39">
        <v>1</v>
      </c>
      <c r="P137" s="39">
        <v>0</v>
      </c>
      <c r="Q137" s="47">
        <v>0</v>
      </c>
      <c r="R137" s="39">
        <f t="shared" ref="R137:R200" si="49">F137-N137</f>
        <v>99</v>
      </c>
      <c r="S137" s="35">
        <v>294</v>
      </c>
      <c r="T137" s="43">
        <v>358</v>
      </c>
      <c r="U137" s="39">
        <v>-64</v>
      </c>
      <c r="V137" s="39">
        <f t="shared" ref="V137:V200" si="50">R137+U137</f>
        <v>35</v>
      </c>
      <c r="W137" s="39">
        <v>26362</v>
      </c>
      <c r="X137" s="39">
        <v>13272</v>
      </c>
      <c r="Y137" s="40">
        <f t="shared" si="29"/>
        <v>4.021854606161785</v>
      </c>
      <c r="Z137" s="40">
        <f t="shared" si="30"/>
        <v>2.1247533768401881</v>
      </c>
      <c r="AA137" s="40">
        <f t="shared" si="31"/>
        <v>52.830188679245282</v>
      </c>
      <c r="AB137" s="40">
        <f t="shared" si="32"/>
        <v>9.902868417058734</v>
      </c>
      <c r="AC137" s="40">
        <f t="shared" si="33"/>
        <v>9.8649263924723023</v>
      </c>
      <c r="AD137" s="40">
        <f t="shared" si="34"/>
        <v>49.425287356321839</v>
      </c>
      <c r="AE137" s="40">
        <f t="shared" si="35"/>
        <v>41.379310344827587</v>
      </c>
      <c r="AF137" s="40">
        <f t="shared" si="36"/>
        <v>14.797389588708453</v>
      </c>
      <c r="AG137" s="40">
        <f t="shared" si="37"/>
        <v>6.1086659584155418</v>
      </c>
      <c r="AH137" s="40">
        <f t="shared" si="38"/>
        <v>3.7562604340567614</v>
      </c>
      <c r="AI137" s="40">
        <f t="shared" si="39"/>
        <v>3.8314176245210727</v>
      </c>
      <c r="AJ137" s="40">
        <f t="shared" si="40"/>
        <v>3.8461538461538463</v>
      </c>
      <c r="AK137" s="40">
        <f t="shared" si="41"/>
        <v>0</v>
      </c>
      <c r="AL137" s="40">
        <f t="shared" si="47"/>
        <v>3.8314176245210727</v>
      </c>
      <c r="AM137" s="41">
        <f t="shared" si="42"/>
        <v>11.154955228410987</v>
      </c>
      <c r="AN137" s="41">
        <f t="shared" si="43"/>
        <v>13.583244801942632</v>
      </c>
      <c r="AO137" s="40">
        <f t="shared" si="44"/>
        <v>-2.4282895735316439</v>
      </c>
      <c r="AP137" s="40">
        <f t="shared" si="45"/>
        <v>1.3279708605251177</v>
      </c>
    </row>
    <row r="138" spans="1:42" s="37" customFormat="1" x14ac:dyDescent="0.2">
      <c r="A138" s="38" t="s">
        <v>170</v>
      </c>
      <c r="B138" s="39">
        <v>1569</v>
      </c>
      <c r="C138" s="39">
        <v>824</v>
      </c>
      <c r="D138" s="39">
        <v>9</v>
      </c>
      <c r="E138" s="39">
        <v>4</v>
      </c>
      <c r="F138" s="39">
        <v>15</v>
      </c>
      <c r="G138" s="39">
        <v>0</v>
      </c>
      <c r="H138" s="39">
        <f t="shared" si="46"/>
        <v>15</v>
      </c>
      <c r="I138" s="39">
        <v>14</v>
      </c>
      <c r="J138" s="39">
        <v>0</v>
      </c>
      <c r="K138" s="39">
        <v>8</v>
      </c>
      <c r="L138" s="39">
        <v>6</v>
      </c>
      <c r="M138" s="39">
        <f t="shared" si="48"/>
        <v>23</v>
      </c>
      <c r="N138" s="39">
        <v>20</v>
      </c>
      <c r="O138" s="39">
        <v>0</v>
      </c>
      <c r="P138" s="39">
        <v>0</v>
      </c>
      <c r="Q138" s="47">
        <v>0</v>
      </c>
      <c r="R138" s="39">
        <f t="shared" si="49"/>
        <v>-5</v>
      </c>
      <c r="S138" s="35">
        <v>21</v>
      </c>
      <c r="T138" s="43">
        <v>33</v>
      </c>
      <c r="U138" s="39">
        <v>-12</v>
      </c>
      <c r="V138" s="39">
        <f t="shared" si="50"/>
        <v>-17</v>
      </c>
      <c r="W138" s="39">
        <v>1555</v>
      </c>
      <c r="X138" s="39">
        <v>819</v>
      </c>
      <c r="Y138" s="40">
        <f t="shared" ref="Y138:Y201" si="51">D138/B138*1000</f>
        <v>5.7361376673040159</v>
      </c>
      <c r="Z138" s="40">
        <f t="shared" ref="Z138:Z201" si="52">E138/B138*1000</f>
        <v>2.5493945188017846</v>
      </c>
      <c r="AA138" s="40">
        <f t="shared" ref="AA138:AA201" si="53">E138/D138*100</f>
        <v>44.444444444444443</v>
      </c>
      <c r="AB138" s="40">
        <f t="shared" ref="AB138:AB201" si="54">H138/B138*1000</f>
        <v>9.5602294455066925</v>
      </c>
      <c r="AC138" s="40">
        <f t="shared" ref="AC138:AC201" si="55">F138/B138*1000</f>
        <v>9.5602294455066925</v>
      </c>
      <c r="AD138" s="40">
        <f t="shared" ref="AD138:AD201" si="56">K138/H138*100</f>
        <v>53.333333333333336</v>
      </c>
      <c r="AE138" s="40">
        <f t="shared" ref="AE138:AE201" si="57">L138/H138*100</f>
        <v>40</v>
      </c>
      <c r="AF138" s="40">
        <f t="shared" ref="AF138:AF201" si="58">M138/B138*1000</f>
        <v>14.659018483110261</v>
      </c>
      <c r="AG138" s="40">
        <f t="shared" ref="AG138:AG201" si="59">N138/B138*1000</f>
        <v>12.746972594008922</v>
      </c>
      <c r="AH138" s="40">
        <f t="shared" ref="AH138:AH201" si="60">R138/B138*1000</f>
        <v>-3.1867431485022304</v>
      </c>
      <c r="AI138" s="40">
        <f t="shared" ref="AI138:AI201" si="61">G138/H138*1000</f>
        <v>0</v>
      </c>
      <c r="AJ138" s="40">
        <f t="shared" ref="AJ138:AJ201" si="62">O138/F138*1000</f>
        <v>0</v>
      </c>
      <c r="AK138" s="40">
        <f t="shared" ref="AK138:AK201" si="63">P138/F138*1000</f>
        <v>0</v>
      </c>
      <c r="AL138" s="40">
        <f t="shared" si="47"/>
        <v>0</v>
      </c>
      <c r="AM138" s="41">
        <f t="shared" ref="AM138:AM201" si="64">S138/B138*1000</f>
        <v>13.384321223709369</v>
      </c>
      <c r="AN138" s="41">
        <f t="shared" ref="AN138:AN201" si="65">T138/B138*1000</f>
        <v>21.032504780114724</v>
      </c>
      <c r="AO138" s="40">
        <f t="shared" ref="AO138:AO201" si="66">U138/B138*1000</f>
        <v>-7.6481835564053533</v>
      </c>
      <c r="AP138" s="40">
        <f t="shared" ref="AP138:AP201" si="67">V138/B138*1000</f>
        <v>-10.834926704907584</v>
      </c>
    </row>
    <row r="139" spans="1:42" s="37" customFormat="1" x14ac:dyDescent="0.2">
      <c r="A139" s="38" t="s">
        <v>93</v>
      </c>
      <c r="B139" s="39">
        <v>23978</v>
      </c>
      <c r="C139" s="39">
        <v>12373</v>
      </c>
      <c r="D139" s="39">
        <v>144</v>
      </c>
      <c r="E139" s="39">
        <v>77</v>
      </c>
      <c r="F139" s="39">
        <v>249</v>
      </c>
      <c r="G139" s="39">
        <v>1</v>
      </c>
      <c r="H139" s="39">
        <f t="shared" si="46"/>
        <v>250</v>
      </c>
      <c r="I139" s="39">
        <v>208</v>
      </c>
      <c r="J139" s="39">
        <v>6</v>
      </c>
      <c r="K139" s="39">
        <v>184</v>
      </c>
      <c r="L139" s="39">
        <v>158</v>
      </c>
      <c r="M139" s="39">
        <f t="shared" si="48"/>
        <v>434</v>
      </c>
      <c r="N139" s="39">
        <v>140</v>
      </c>
      <c r="O139" s="39">
        <v>2</v>
      </c>
      <c r="P139" s="39">
        <v>2</v>
      </c>
      <c r="Q139" s="47">
        <v>1</v>
      </c>
      <c r="R139" s="39">
        <f t="shared" si="49"/>
        <v>109</v>
      </c>
      <c r="S139" s="35">
        <v>462</v>
      </c>
      <c r="T139" s="43">
        <v>355</v>
      </c>
      <c r="U139" s="39">
        <v>107</v>
      </c>
      <c r="V139" s="39">
        <f t="shared" si="50"/>
        <v>216</v>
      </c>
      <c r="W139" s="39">
        <v>24020</v>
      </c>
      <c r="X139" s="39">
        <v>12408</v>
      </c>
      <c r="Y139" s="40">
        <f t="shared" si="51"/>
        <v>6.0055050462924351</v>
      </c>
      <c r="Z139" s="40">
        <f t="shared" si="52"/>
        <v>3.2112770039202601</v>
      </c>
      <c r="AA139" s="40">
        <f t="shared" si="53"/>
        <v>53.472222222222221</v>
      </c>
      <c r="AB139" s="40">
        <f t="shared" si="54"/>
        <v>10.426224038702143</v>
      </c>
      <c r="AC139" s="40">
        <f t="shared" si="55"/>
        <v>10.384519142547335</v>
      </c>
      <c r="AD139" s="40">
        <f t="shared" si="56"/>
        <v>73.599999999999994</v>
      </c>
      <c r="AE139" s="40">
        <f t="shared" si="57"/>
        <v>63.2</v>
      </c>
      <c r="AF139" s="40">
        <f t="shared" si="58"/>
        <v>18.099924931186923</v>
      </c>
      <c r="AG139" s="40">
        <f t="shared" si="59"/>
        <v>5.8386854616732</v>
      </c>
      <c r="AH139" s="40">
        <f t="shared" si="60"/>
        <v>4.5458336808741349</v>
      </c>
      <c r="AI139" s="40">
        <f t="shared" si="61"/>
        <v>4</v>
      </c>
      <c r="AJ139" s="40">
        <f t="shared" si="62"/>
        <v>8.0321285140562235</v>
      </c>
      <c r="AK139" s="40">
        <f t="shared" si="63"/>
        <v>8.0321285140562235</v>
      </c>
      <c r="AL139" s="40">
        <f t="shared" si="47"/>
        <v>8</v>
      </c>
      <c r="AM139" s="41">
        <f t="shared" si="64"/>
        <v>19.267662023521559</v>
      </c>
      <c r="AN139" s="41">
        <f t="shared" si="65"/>
        <v>14.805238134957044</v>
      </c>
      <c r="AO139" s="40">
        <f t="shared" si="66"/>
        <v>4.4624238885645173</v>
      </c>
      <c r="AP139" s="40">
        <f t="shared" si="67"/>
        <v>9.0082575694386531</v>
      </c>
    </row>
    <row r="140" spans="1:42" s="37" customFormat="1" x14ac:dyDescent="0.2">
      <c r="A140" s="38" t="s">
        <v>171</v>
      </c>
      <c r="B140" s="39">
        <v>10264</v>
      </c>
      <c r="C140" s="39">
        <v>5354</v>
      </c>
      <c r="D140" s="39">
        <v>55</v>
      </c>
      <c r="E140" s="39">
        <v>34</v>
      </c>
      <c r="F140" s="39">
        <v>121</v>
      </c>
      <c r="G140" s="39">
        <v>1</v>
      </c>
      <c r="H140" s="39">
        <f t="shared" si="46"/>
        <v>122</v>
      </c>
      <c r="I140" s="39">
        <v>84</v>
      </c>
      <c r="J140" s="39">
        <v>15</v>
      </c>
      <c r="K140" s="39">
        <v>95</v>
      </c>
      <c r="L140" s="39">
        <v>83</v>
      </c>
      <c r="M140" s="39">
        <f t="shared" si="48"/>
        <v>217</v>
      </c>
      <c r="N140" s="39">
        <v>124</v>
      </c>
      <c r="O140" s="39">
        <v>2</v>
      </c>
      <c r="P140" s="39">
        <v>0</v>
      </c>
      <c r="Q140" s="47">
        <v>0</v>
      </c>
      <c r="R140" s="39">
        <f t="shared" si="49"/>
        <v>-3</v>
      </c>
      <c r="S140" s="35">
        <v>98</v>
      </c>
      <c r="T140" s="43">
        <v>162</v>
      </c>
      <c r="U140" s="39">
        <v>-64</v>
      </c>
      <c r="V140" s="39">
        <f t="shared" si="50"/>
        <v>-67</v>
      </c>
      <c r="W140" s="39">
        <v>10233</v>
      </c>
      <c r="X140" s="39">
        <v>5331</v>
      </c>
      <c r="Y140" s="40">
        <f t="shared" si="51"/>
        <v>5.358534684333593</v>
      </c>
      <c r="Z140" s="40">
        <f t="shared" si="52"/>
        <v>3.3125487139516756</v>
      </c>
      <c r="AA140" s="40">
        <f t="shared" si="53"/>
        <v>61.818181818181813</v>
      </c>
      <c r="AB140" s="40">
        <f t="shared" si="54"/>
        <v>11.886204208885426</v>
      </c>
      <c r="AC140" s="40">
        <f t="shared" si="55"/>
        <v>11.788776305533904</v>
      </c>
      <c r="AD140" s="40">
        <f t="shared" si="56"/>
        <v>77.868852459016395</v>
      </c>
      <c r="AE140" s="40">
        <f t="shared" si="57"/>
        <v>68.032786885245898</v>
      </c>
      <c r="AF140" s="40">
        <f t="shared" si="58"/>
        <v>21.14185502727981</v>
      </c>
      <c r="AG140" s="40">
        <f t="shared" si="59"/>
        <v>12.081060015588465</v>
      </c>
      <c r="AH140" s="40">
        <f t="shared" si="60"/>
        <v>-0.29228371005455966</v>
      </c>
      <c r="AI140" s="40">
        <f t="shared" si="61"/>
        <v>8.1967213114754109</v>
      </c>
      <c r="AJ140" s="40">
        <f t="shared" si="62"/>
        <v>16.528925619834713</v>
      </c>
      <c r="AK140" s="40">
        <f t="shared" si="63"/>
        <v>0</v>
      </c>
      <c r="AL140" s="40">
        <f t="shared" si="47"/>
        <v>8.1967213114754109</v>
      </c>
      <c r="AM140" s="41">
        <f t="shared" si="64"/>
        <v>9.5479345284489465</v>
      </c>
      <c r="AN140" s="41">
        <f t="shared" si="65"/>
        <v>15.783320342946221</v>
      </c>
      <c r="AO140" s="40">
        <f t="shared" si="66"/>
        <v>-6.2353858144972722</v>
      </c>
      <c r="AP140" s="40">
        <f t="shared" si="67"/>
        <v>-6.5276695245518317</v>
      </c>
    </row>
    <row r="141" spans="1:42" s="37" customFormat="1" x14ac:dyDescent="0.2">
      <c r="A141" s="38" t="s">
        <v>94</v>
      </c>
      <c r="B141" s="39">
        <v>16724</v>
      </c>
      <c r="C141" s="39">
        <v>8707</v>
      </c>
      <c r="D141" s="39">
        <v>76</v>
      </c>
      <c r="E141" s="39">
        <v>39</v>
      </c>
      <c r="F141" s="39">
        <v>183</v>
      </c>
      <c r="G141" s="39">
        <v>1</v>
      </c>
      <c r="H141" s="39">
        <f t="shared" si="46"/>
        <v>184</v>
      </c>
      <c r="I141" s="39">
        <v>152</v>
      </c>
      <c r="J141" s="39">
        <v>8</v>
      </c>
      <c r="K141" s="39">
        <v>123</v>
      </c>
      <c r="L141" s="39">
        <v>102</v>
      </c>
      <c r="M141" s="39">
        <f t="shared" si="48"/>
        <v>307</v>
      </c>
      <c r="N141" s="39">
        <v>124</v>
      </c>
      <c r="O141" s="39">
        <v>1</v>
      </c>
      <c r="P141" s="39">
        <v>1</v>
      </c>
      <c r="Q141" s="47">
        <v>0</v>
      </c>
      <c r="R141" s="39">
        <f t="shared" si="49"/>
        <v>59</v>
      </c>
      <c r="S141" s="35">
        <v>376</v>
      </c>
      <c r="T141" s="43">
        <v>322</v>
      </c>
      <c r="U141" s="39">
        <v>54</v>
      </c>
      <c r="V141" s="39">
        <f t="shared" si="50"/>
        <v>113</v>
      </c>
      <c r="W141" s="39">
        <v>16778</v>
      </c>
      <c r="X141" s="39">
        <v>8721</v>
      </c>
      <c r="Y141" s="40">
        <f t="shared" si="51"/>
        <v>4.5443673762257841</v>
      </c>
      <c r="Z141" s="40">
        <f t="shared" si="52"/>
        <v>2.3319779956948099</v>
      </c>
      <c r="AA141" s="40">
        <f t="shared" si="53"/>
        <v>51.315789473684212</v>
      </c>
      <c r="AB141" s="40">
        <f t="shared" si="54"/>
        <v>11.002152595072948</v>
      </c>
      <c r="AC141" s="40">
        <f t="shared" si="55"/>
        <v>10.942358287491031</v>
      </c>
      <c r="AD141" s="40">
        <f t="shared" si="56"/>
        <v>66.847826086956516</v>
      </c>
      <c r="AE141" s="40">
        <f t="shared" si="57"/>
        <v>55.434782608695656</v>
      </c>
      <c r="AF141" s="40">
        <f t="shared" si="58"/>
        <v>18.356852427648889</v>
      </c>
      <c r="AG141" s="40">
        <f t="shared" si="59"/>
        <v>7.4144941401578572</v>
      </c>
      <c r="AH141" s="40">
        <f t="shared" si="60"/>
        <v>3.5278641473331738</v>
      </c>
      <c r="AI141" s="40">
        <f t="shared" si="61"/>
        <v>5.4347826086956523</v>
      </c>
      <c r="AJ141" s="40">
        <f t="shared" si="62"/>
        <v>5.4644808743169397</v>
      </c>
      <c r="AK141" s="40">
        <f t="shared" si="63"/>
        <v>5.4644808743169397</v>
      </c>
      <c r="AL141" s="40">
        <f t="shared" si="47"/>
        <v>5.4347826086956523</v>
      </c>
      <c r="AM141" s="41">
        <f t="shared" si="64"/>
        <v>22.482659650801246</v>
      </c>
      <c r="AN141" s="41">
        <f t="shared" si="65"/>
        <v>19.25376704137766</v>
      </c>
      <c r="AO141" s="40">
        <f t="shared" si="66"/>
        <v>3.2288926094235828</v>
      </c>
      <c r="AP141" s="40">
        <f t="shared" si="67"/>
        <v>6.756756756756757</v>
      </c>
    </row>
    <row r="142" spans="1:42" s="37" customFormat="1" x14ac:dyDescent="0.2">
      <c r="A142" s="38" t="s">
        <v>172</v>
      </c>
      <c r="B142" s="39">
        <v>5231</v>
      </c>
      <c r="C142" s="39">
        <v>2655</v>
      </c>
      <c r="D142" s="39">
        <v>31</v>
      </c>
      <c r="E142" s="39">
        <v>8</v>
      </c>
      <c r="F142" s="39">
        <v>42</v>
      </c>
      <c r="G142" s="39">
        <v>1</v>
      </c>
      <c r="H142" s="39">
        <f t="shared" si="46"/>
        <v>43</v>
      </c>
      <c r="I142" s="39">
        <v>35</v>
      </c>
      <c r="J142" s="39">
        <v>5</v>
      </c>
      <c r="K142" s="39">
        <v>28</v>
      </c>
      <c r="L142" s="39">
        <v>22</v>
      </c>
      <c r="M142" s="39">
        <f t="shared" si="48"/>
        <v>71</v>
      </c>
      <c r="N142" s="39">
        <v>58</v>
      </c>
      <c r="O142" s="39">
        <v>0</v>
      </c>
      <c r="P142" s="39">
        <v>0</v>
      </c>
      <c r="Q142" s="47">
        <v>0</v>
      </c>
      <c r="R142" s="39">
        <f t="shared" si="49"/>
        <v>-16</v>
      </c>
      <c r="S142" s="35">
        <v>65</v>
      </c>
      <c r="T142" s="43">
        <v>66</v>
      </c>
      <c r="U142" s="39">
        <v>-1</v>
      </c>
      <c r="V142" s="39">
        <f t="shared" si="50"/>
        <v>-17</v>
      </c>
      <c r="W142" s="39">
        <v>5226</v>
      </c>
      <c r="X142" s="39">
        <v>2664</v>
      </c>
      <c r="Y142" s="40">
        <f t="shared" si="51"/>
        <v>5.9262091378321546</v>
      </c>
      <c r="Z142" s="40">
        <f t="shared" si="52"/>
        <v>1.5293442936341044</v>
      </c>
      <c r="AA142" s="40">
        <f t="shared" si="53"/>
        <v>25.806451612903224</v>
      </c>
      <c r="AB142" s="40">
        <f t="shared" si="54"/>
        <v>8.220225578283312</v>
      </c>
      <c r="AC142" s="40">
        <f t="shared" si="55"/>
        <v>8.0290575415790482</v>
      </c>
      <c r="AD142" s="40">
        <f t="shared" si="56"/>
        <v>65.116279069767444</v>
      </c>
      <c r="AE142" s="40">
        <f t="shared" si="57"/>
        <v>51.162790697674424</v>
      </c>
      <c r="AF142" s="40">
        <f t="shared" si="58"/>
        <v>13.572930606002675</v>
      </c>
      <c r="AG142" s="40">
        <f t="shared" si="59"/>
        <v>11.087746128847257</v>
      </c>
      <c r="AH142" s="40">
        <f t="shared" si="60"/>
        <v>-3.0586885872682088</v>
      </c>
      <c r="AI142" s="40">
        <f t="shared" si="61"/>
        <v>23.255813953488371</v>
      </c>
      <c r="AJ142" s="40">
        <f t="shared" si="62"/>
        <v>0</v>
      </c>
      <c r="AK142" s="40">
        <f t="shared" si="63"/>
        <v>0</v>
      </c>
      <c r="AL142" s="40">
        <f t="shared" si="47"/>
        <v>23.255813953488371</v>
      </c>
      <c r="AM142" s="41">
        <f t="shared" si="64"/>
        <v>12.425922385777099</v>
      </c>
      <c r="AN142" s="41">
        <f t="shared" si="65"/>
        <v>12.617090422481361</v>
      </c>
      <c r="AO142" s="40">
        <f t="shared" si="66"/>
        <v>-0.19116803670426305</v>
      </c>
      <c r="AP142" s="40">
        <f t="shared" si="67"/>
        <v>-3.2498566239724718</v>
      </c>
    </row>
    <row r="143" spans="1:42" s="37" customFormat="1" x14ac:dyDescent="0.2">
      <c r="A143" s="38" t="s">
        <v>152</v>
      </c>
      <c r="B143" s="39">
        <v>6395</v>
      </c>
      <c r="C143" s="39">
        <v>3234</v>
      </c>
      <c r="D143" s="39">
        <v>34</v>
      </c>
      <c r="E143" s="39">
        <v>16</v>
      </c>
      <c r="F143" s="39">
        <v>79</v>
      </c>
      <c r="G143" s="39">
        <v>0</v>
      </c>
      <c r="H143" s="39">
        <f t="shared" si="46"/>
        <v>79</v>
      </c>
      <c r="I143" s="39">
        <v>68</v>
      </c>
      <c r="J143" s="39">
        <v>5</v>
      </c>
      <c r="K143" s="39">
        <v>59</v>
      </c>
      <c r="L143" s="39">
        <v>42</v>
      </c>
      <c r="M143" s="39">
        <f t="shared" si="48"/>
        <v>138</v>
      </c>
      <c r="N143" s="39">
        <v>53</v>
      </c>
      <c r="O143" s="39">
        <v>0</v>
      </c>
      <c r="P143" s="39">
        <v>0</v>
      </c>
      <c r="Q143" s="47">
        <v>0</v>
      </c>
      <c r="R143" s="39">
        <f t="shared" si="49"/>
        <v>26</v>
      </c>
      <c r="S143" s="35">
        <v>81</v>
      </c>
      <c r="T143" s="43">
        <v>70</v>
      </c>
      <c r="U143" s="39">
        <v>11</v>
      </c>
      <c r="V143" s="39">
        <f t="shared" si="50"/>
        <v>37</v>
      </c>
      <c r="W143" s="39">
        <v>6411</v>
      </c>
      <c r="X143" s="39">
        <v>3245</v>
      </c>
      <c r="Y143" s="40">
        <f t="shared" si="51"/>
        <v>5.3166536356528535</v>
      </c>
      <c r="Z143" s="40">
        <f t="shared" si="52"/>
        <v>2.5019546520719311</v>
      </c>
      <c r="AA143" s="40">
        <f t="shared" si="53"/>
        <v>47.058823529411761</v>
      </c>
      <c r="AB143" s="40">
        <f t="shared" si="54"/>
        <v>12.353401094605161</v>
      </c>
      <c r="AC143" s="40">
        <f t="shared" si="55"/>
        <v>12.353401094605161</v>
      </c>
      <c r="AD143" s="40">
        <f t="shared" si="56"/>
        <v>74.683544303797461</v>
      </c>
      <c r="AE143" s="40">
        <f t="shared" si="57"/>
        <v>53.164556962025308</v>
      </c>
      <c r="AF143" s="40">
        <f t="shared" si="58"/>
        <v>21.579358874120409</v>
      </c>
      <c r="AG143" s="40">
        <f t="shared" si="59"/>
        <v>8.2877247849882725</v>
      </c>
      <c r="AH143" s="40">
        <f t="shared" si="60"/>
        <v>4.0656763096168884</v>
      </c>
      <c r="AI143" s="40">
        <f t="shared" si="61"/>
        <v>0</v>
      </c>
      <c r="AJ143" s="40">
        <f t="shared" si="62"/>
        <v>0</v>
      </c>
      <c r="AK143" s="40">
        <f t="shared" si="63"/>
        <v>0</v>
      </c>
      <c r="AL143" s="40">
        <f t="shared" si="47"/>
        <v>0</v>
      </c>
      <c r="AM143" s="41">
        <f t="shared" si="64"/>
        <v>12.66614542611415</v>
      </c>
      <c r="AN143" s="41">
        <f t="shared" si="65"/>
        <v>10.946051602814698</v>
      </c>
      <c r="AO143" s="40">
        <f t="shared" si="66"/>
        <v>1.7200938232994527</v>
      </c>
      <c r="AP143" s="40">
        <f t="shared" si="67"/>
        <v>5.7857701329163413</v>
      </c>
    </row>
    <row r="144" spans="1:42" s="37" customFormat="1" x14ac:dyDescent="0.2">
      <c r="A144" s="38" t="s">
        <v>173</v>
      </c>
      <c r="B144" s="39">
        <v>4339</v>
      </c>
      <c r="C144" s="39">
        <v>2181</v>
      </c>
      <c r="D144" s="39">
        <v>26</v>
      </c>
      <c r="E144" s="39">
        <v>3</v>
      </c>
      <c r="F144" s="39">
        <v>71</v>
      </c>
      <c r="G144" s="39">
        <v>0</v>
      </c>
      <c r="H144" s="39">
        <f t="shared" si="46"/>
        <v>71</v>
      </c>
      <c r="I144" s="39">
        <v>63</v>
      </c>
      <c r="J144" s="39">
        <v>6</v>
      </c>
      <c r="K144" s="39">
        <v>17</v>
      </c>
      <c r="L144" s="39">
        <v>11</v>
      </c>
      <c r="M144" s="39">
        <f t="shared" si="48"/>
        <v>88</v>
      </c>
      <c r="N144" s="39">
        <v>15</v>
      </c>
      <c r="O144" s="39">
        <v>0</v>
      </c>
      <c r="P144" s="39">
        <v>0</v>
      </c>
      <c r="Q144" s="47">
        <v>0</v>
      </c>
      <c r="R144" s="39">
        <f t="shared" si="49"/>
        <v>56</v>
      </c>
      <c r="S144" s="35">
        <v>41</v>
      </c>
      <c r="T144" s="43">
        <v>49</v>
      </c>
      <c r="U144" s="39">
        <v>-8</v>
      </c>
      <c r="V144" s="39">
        <f t="shared" si="50"/>
        <v>48</v>
      </c>
      <c r="W144" s="39">
        <v>4354</v>
      </c>
      <c r="X144" s="39">
        <v>2179</v>
      </c>
      <c r="Y144" s="40">
        <f t="shared" si="51"/>
        <v>5.992164093109011</v>
      </c>
      <c r="Z144" s="40">
        <f t="shared" si="52"/>
        <v>0.69140354920488589</v>
      </c>
      <c r="AA144" s="40">
        <f t="shared" si="53"/>
        <v>11.538461538461538</v>
      </c>
      <c r="AB144" s="40">
        <f t="shared" si="54"/>
        <v>16.363217331182298</v>
      </c>
      <c r="AC144" s="40">
        <f t="shared" si="55"/>
        <v>16.363217331182298</v>
      </c>
      <c r="AD144" s="40">
        <f t="shared" si="56"/>
        <v>23.943661971830984</v>
      </c>
      <c r="AE144" s="40">
        <f t="shared" si="57"/>
        <v>15.492957746478872</v>
      </c>
      <c r="AF144" s="40">
        <f t="shared" si="58"/>
        <v>20.281170776676653</v>
      </c>
      <c r="AG144" s="40">
        <f t="shared" si="59"/>
        <v>3.4570177460244293</v>
      </c>
      <c r="AH144" s="40">
        <f t="shared" si="60"/>
        <v>12.90619958515787</v>
      </c>
      <c r="AI144" s="40">
        <f t="shared" si="61"/>
        <v>0</v>
      </c>
      <c r="AJ144" s="40">
        <f t="shared" si="62"/>
        <v>0</v>
      </c>
      <c r="AK144" s="40">
        <f t="shared" si="63"/>
        <v>0</v>
      </c>
      <c r="AL144" s="40">
        <f t="shared" si="47"/>
        <v>0</v>
      </c>
      <c r="AM144" s="41">
        <f t="shared" si="64"/>
        <v>9.4491818391334412</v>
      </c>
      <c r="AN144" s="41">
        <f t="shared" si="65"/>
        <v>11.292924637013137</v>
      </c>
      <c r="AO144" s="40">
        <f t="shared" si="66"/>
        <v>-1.8437427978796956</v>
      </c>
      <c r="AP144" s="40">
        <f t="shared" si="67"/>
        <v>11.062456787278174</v>
      </c>
    </row>
    <row r="145" spans="1:42" s="37" customFormat="1" x14ac:dyDescent="0.2">
      <c r="A145" s="38" t="s">
        <v>174</v>
      </c>
      <c r="B145" s="39">
        <v>18190</v>
      </c>
      <c r="C145" s="39">
        <v>9305</v>
      </c>
      <c r="D145" s="39">
        <v>89</v>
      </c>
      <c r="E145" s="39">
        <v>52</v>
      </c>
      <c r="F145" s="39">
        <v>162</v>
      </c>
      <c r="G145" s="39">
        <v>0</v>
      </c>
      <c r="H145" s="39">
        <f t="shared" si="46"/>
        <v>162</v>
      </c>
      <c r="I145" s="39">
        <v>127</v>
      </c>
      <c r="J145" s="39">
        <v>6</v>
      </c>
      <c r="K145" s="39">
        <v>124</v>
      </c>
      <c r="L145" s="39">
        <v>101</v>
      </c>
      <c r="M145" s="39">
        <f t="shared" si="48"/>
        <v>286</v>
      </c>
      <c r="N145" s="39">
        <v>166</v>
      </c>
      <c r="O145" s="39">
        <v>2</v>
      </c>
      <c r="P145" s="39">
        <v>0</v>
      </c>
      <c r="Q145" s="47">
        <v>0</v>
      </c>
      <c r="R145" s="39">
        <f t="shared" si="49"/>
        <v>-4</v>
      </c>
      <c r="S145" s="35">
        <v>179</v>
      </c>
      <c r="T145" s="43">
        <v>168</v>
      </c>
      <c r="U145" s="39">
        <v>11</v>
      </c>
      <c r="V145" s="39">
        <f t="shared" si="50"/>
        <v>7</v>
      </c>
      <c r="W145" s="39">
        <v>18199</v>
      </c>
      <c r="X145" s="39">
        <v>9313</v>
      </c>
      <c r="Y145" s="40">
        <f t="shared" si="51"/>
        <v>4.8927982407916435</v>
      </c>
      <c r="Z145" s="40">
        <f t="shared" si="52"/>
        <v>2.8587135788894997</v>
      </c>
      <c r="AA145" s="40">
        <f t="shared" si="53"/>
        <v>58.426966292134829</v>
      </c>
      <c r="AB145" s="40">
        <f t="shared" si="54"/>
        <v>8.9059923034634423</v>
      </c>
      <c r="AC145" s="40">
        <f t="shared" si="55"/>
        <v>8.9059923034634423</v>
      </c>
      <c r="AD145" s="40">
        <f t="shared" si="56"/>
        <v>76.543209876543202</v>
      </c>
      <c r="AE145" s="40">
        <f t="shared" si="57"/>
        <v>62.345679012345677</v>
      </c>
      <c r="AF145" s="40">
        <f t="shared" si="58"/>
        <v>15.722924683892249</v>
      </c>
      <c r="AG145" s="40">
        <f t="shared" si="59"/>
        <v>9.1258933479934026</v>
      </c>
      <c r="AH145" s="40">
        <f t="shared" si="60"/>
        <v>-0.21990104452996154</v>
      </c>
      <c r="AI145" s="40">
        <f t="shared" si="61"/>
        <v>0</v>
      </c>
      <c r="AJ145" s="40">
        <f t="shared" si="62"/>
        <v>12.345679012345679</v>
      </c>
      <c r="AK145" s="40">
        <f t="shared" si="63"/>
        <v>0</v>
      </c>
      <c r="AL145" s="40">
        <f t="shared" si="47"/>
        <v>0</v>
      </c>
      <c r="AM145" s="41">
        <f t="shared" si="64"/>
        <v>9.8405717427157775</v>
      </c>
      <c r="AN145" s="41">
        <f t="shared" si="65"/>
        <v>9.2358438702583836</v>
      </c>
      <c r="AO145" s="40">
        <f t="shared" si="66"/>
        <v>0.60472787245739423</v>
      </c>
      <c r="AP145" s="40">
        <f t="shared" si="67"/>
        <v>0.38482682792743267</v>
      </c>
    </row>
    <row r="146" spans="1:42" s="37" customFormat="1" x14ac:dyDescent="0.2">
      <c r="A146" s="38" t="s">
        <v>175</v>
      </c>
      <c r="B146" s="39">
        <v>3536</v>
      </c>
      <c r="C146" s="39">
        <v>1819</v>
      </c>
      <c r="D146" s="39">
        <v>9</v>
      </c>
      <c r="E146" s="39">
        <v>2</v>
      </c>
      <c r="F146" s="39">
        <v>52</v>
      </c>
      <c r="G146" s="39">
        <v>1</v>
      </c>
      <c r="H146" s="39">
        <f t="shared" si="46"/>
        <v>53</v>
      </c>
      <c r="I146" s="39">
        <v>50</v>
      </c>
      <c r="J146" s="39">
        <v>2</v>
      </c>
      <c r="K146" s="39">
        <v>16</v>
      </c>
      <c r="L146" s="39">
        <v>10</v>
      </c>
      <c r="M146" s="39">
        <f t="shared" si="48"/>
        <v>69</v>
      </c>
      <c r="N146" s="39">
        <v>19</v>
      </c>
      <c r="O146" s="39">
        <v>1</v>
      </c>
      <c r="P146" s="39">
        <v>1</v>
      </c>
      <c r="Q146" s="47">
        <v>1</v>
      </c>
      <c r="R146" s="39">
        <f t="shared" si="49"/>
        <v>33</v>
      </c>
      <c r="S146" s="35">
        <v>40</v>
      </c>
      <c r="T146" s="43">
        <v>28</v>
      </c>
      <c r="U146" s="39">
        <v>12</v>
      </c>
      <c r="V146" s="39">
        <f t="shared" si="50"/>
        <v>45</v>
      </c>
      <c r="W146" s="39">
        <v>3557</v>
      </c>
      <c r="X146" s="39">
        <v>1828</v>
      </c>
      <c r="Y146" s="40">
        <f t="shared" si="51"/>
        <v>2.5452488687782808</v>
      </c>
      <c r="Z146" s="40">
        <f t="shared" si="52"/>
        <v>0.56561085972850689</v>
      </c>
      <c r="AA146" s="40">
        <f t="shared" si="53"/>
        <v>22.222222222222221</v>
      </c>
      <c r="AB146" s="40">
        <f t="shared" si="54"/>
        <v>14.98868778280543</v>
      </c>
      <c r="AC146" s="40">
        <f t="shared" si="55"/>
        <v>14.705882352941176</v>
      </c>
      <c r="AD146" s="40">
        <f t="shared" si="56"/>
        <v>30.188679245283019</v>
      </c>
      <c r="AE146" s="40">
        <f t="shared" si="57"/>
        <v>18.867924528301888</v>
      </c>
      <c r="AF146" s="40">
        <f t="shared" si="58"/>
        <v>19.513574660633484</v>
      </c>
      <c r="AG146" s="40">
        <f t="shared" si="59"/>
        <v>5.373303167420814</v>
      </c>
      <c r="AH146" s="40">
        <f t="shared" si="60"/>
        <v>9.3325791855203626</v>
      </c>
      <c r="AI146" s="40">
        <f t="shared" si="61"/>
        <v>18.867924528301884</v>
      </c>
      <c r="AJ146" s="40">
        <f t="shared" si="62"/>
        <v>19.230769230769234</v>
      </c>
      <c r="AK146" s="40">
        <f t="shared" si="63"/>
        <v>19.230769230769234</v>
      </c>
      <c r="AL146" s="40">
        <f t="shared" si="47"/>
        <v>37.735849056603769</v>
      </c>
      <c r="AM146" s="41">
        <f t="shared" si="64"/>
        <v>11.312217194570135</v>
      </c>
      <c r="AN146" s="41">
        <f t="shared" si="65"/>
        <v>7.9185520361990944</v>
      </c>
      <c r="AO146" s="40">
        <f t="shared" si="66"/>
        <v>3.3936651583710407</v>
      </c>
      <c r="AP146" s="40">
        <f t="shared" si="67"/>
        <v>12.726244343891402</v>
      </c>
    </row>
    <row r="147" spans="1:42" s="37" customFormat="1" x14ac:dyDescent="0.2">
      <c r="A147" s="38" t="s">
        <v>95</v>
      </c>
      <c r="B147" s="39">
        <v>24166</v>
      </c>
      <c r="C147" s="39">
        <v>12415</v>
      </c>
      <c r="D147" s="39">
        <v>118</v>
      </c>
      <c r="E147" s="39">
        <v>30</v>
      </c>
      <c r="F147" s="39">
        <v>241</v>
      </c>
      <c r="G147" s="39">
        <v>1</v>
      </c>
      <c r="H147" s="39">
        <f t="shared" si="46"/>
        <v>242</v>
      </c>
      <c r="I147" s="39">
        <v>225</v>
      </c>
      <c r="J147" s="39">
        <v>12</v>
      </c>
      <c r="K147" s="39">
        <v>112</v>
      </c>
      <c r="L147" s="39">
        <v>95</v>
      </c>
      <c r="M147" s="39">
        <f t="shared" si="48"/>
        <v>354</v>
      </c>
      <c r="N147" s="39">
        <v>193</v>
      </c>
      <c r="O147" s="39">
        <v>0</v>
      </c>
      <c r="P147" s="39">
        <v>0</v>
      </c>
      <c r="Q147" s="47">
        <v>0</v>
      </c>
      <c r="R147" s="39">
        <f t="shared" si="49"/>
        <v>48</v>
      </c>
      <c r="S147" s="35">
        <v>226</v>
      </c>
      <c r="T147" s="43">
        <v>287</v>
      </c>
      <c r="U147" s="39">
        <v>-61</v>
      </c>
      <c r="V147" s="39">
        <f t="shared" si="50"/>
        <v>-13</v>
      </c>
      <c r="W147" s="39">
        <v>24189</v>
      </c>
      <c r="X147" s="39">
        <v>12421</v>
      </c>
      <c r="Y147" s="40">
        <f t="shared" si="51"/>
        <v>4.8828933211950671</v>
      </c>
      <c r="Z147" s="40">
        <f t="shared" si="52"/>
        <v>1.241413556236034</v>
      </c>
      <c r="AA147" s="40">
        <f t="shared" si="53"/>
        <v>25.423728813559322</v>
      </c>
      <c r="AB147" s="40">
        <f t="shared" si="54"/>
        <v>10.014069353637343</v>
      </c>
      <c r="AC147" s="40">
        <f t="shared" si="55"/>
        <v>9.9726889017628064</v>
      </c>
      <c r="AD147" s="40">
        <f t="shared" si="56"/>
        <v>46.280991735537192</v>
      </c>
      <c r="AE147" s="40">
        <f t="shared" si="57"/>
        <v>39.256198347107443</v>
      </c>
      <c r="AF147" s="40">
        <f t="shared" si="58"/>
        <v>14.648679963585202</v>
      </c>
      <c r="AG147" s="40">
        <f t="shared" si="59"/>
        <v>7.9864272117851529</v>
      </c>
      <c r="AH147" s="40">
        <f t="shared" si="60"/>
        <v>1.9862616899776544</v>
      </c>
      <c r="AI147" s="40">
        <f t="shared" si="61"/>
        <v>4.1322314049586781</v>
      </c>
      <c r="AJ147" s="40">
        <f t="shared" si="62"/>
        <v>0</v>
      </c>
      <c r="AK147" s="40">
        <f t="shared" si="63"/>
        <v>0</v>
      </c>
      <c r="AL147" s="40">
        <f t="shared" si="47"/>
        <v>4.1322314049586781</v>
      </c>
      <c r="AM147" s="41">
        <f t="shared" si="64"/>
        <v>9.35198212364479</v>
      </c>
      <c r="AN147" s="41">
        <f t="shared" si="65"/>
        <v>11.876189687991394</v>
      </c>
      <c r="AO147" s="40">
        <f t="shared" si="66"/>
        <v>-2.5242075643466024</v>
      </c>
      <c r="AP147" s="40">
        <f t="shared" si="67"/>
        <v>-0.53794587436894803</v>
      </c>
    </row>
    <row r="148" spans="1:42" s="37" customFormat="1" x14ac:dyDescent="0.2">
      <c r="A148" s="38" t="s">
        <v>176</v>
      </c>
      <c r="B148" s="39">
        <v>7507</v>
      </c>
      <c r="C148" s="39">
        <v>3838</v>
      </c>
      <c r="D148" s="39">
        <v>47</v>
      </c>
      <c r="E148" s="39">
        <v>15</v>
      </c>
      <c r="F148" s="39">
        <v>98</v>
      </c>
      <c r="G148" s="39">
        <v>2</v>
      </c>
      <c r="H148" s="39">
        <f t="shared" si="46"/>
        <v>100</v>
      </c>
      <c r="I148" s="39">
        <v>69</v>
      </c>
      <c r="J148" s="39">
        <v>11</v>
      </c>
      <c r="K148" s="39">
        <v>71</v>
      </c>
      <c r="L148" s="39">
        <v>60</v>
      </c>
      <c r="M148" s="39">
        <f t="shared" si="48"/>
        <v>171</v>
      </c>
      <c r="N148" s="39">
        <v>78</v>
      </c>
      <c r="O148" s="39">
        <v>0</v>
      </c>
      <c r="P148" s="39">
        <v>0</v>
      </c>
      <c r="Q148" s="47">
        <v>0</v>
      </c>
      <c r="R148" s="39">
        <f t="shared" si="49"/>
        <v>20</v>
      </c>
      <c r="S148" s="35">
        <v>134</v>
      </c>
      <c r="T148" s="43">
        <v>170</v>
      </c>
      <c r="U148" s="39">
        <v>-36</v>
      </c>
      <c r="V148" s="39">
        <f t="shared" si="50"/>
        <v>-16</v>
      </c>
      <c r="W148" s="39">
        <v>7506</v>
      </c>
      <c r="X148" s="39">
        <v>3832</v>
      </c>
      <c r="Y148" s="40">
        <f t="shared" si="51"/>
        <v>6.26082323165046</v>
      </c>
      <c r="Z148" s="40">
        <f t="shared" si="52"/>
        <v>1.998135073930998</v>
      </c>
      <c r="AA148" s="40">
        <f t="shared" si="53"/>
        <v>31.914893617021278</v>
      </c>
      <c r="AB148" s="40">
        <f t="shared" si="54"/>
        <v>13.320900492873319</v>
      </c>
      <c r="AC148" s="40">
        <f t="shared" si="55"/>
        <v>13.054482483015851</v>
      </c>
      <c r="AD148" s="40">
        <f t="shared" si="56"/>
        <v>71</v>
      </c>
      <c r="AE148" s="40">
        <f t="shared" si="57"/>
        <v>60</v>
      </c>
      <c r="AF148" s="40">
        <f t="shared" si="58"/>
        <v>22.778739842813373</v>
      </c>
      <c r="AG148" s="40">
        <f t="shared" si="59"/>
        <v>10.390302384441188</v>
      </c>
      <c r="AH148" s="40">
        <f t="shared" si="60"/>
        <v>2.6641800985746635</v>
      </c>
      <c r="AI148" s="40">
        <f t="shared" si="61"/>
        <v>20</v>
      </c>
      <c r="AJ148" s="40">
        <f t="shared" si="62"/>
        <v>0</v>
      </c>
      <c r="AK148" s="40">
        <f t="shared" si="63"/>
        <v>0</v>
      </c>
      <c r="AL148" s="40">
        <f t="shared" si="47"/>
        <v>20</v>
      </c>
      <c r="AM148" s="41">
        <f t="shared" si="64"/>
        <v>17.850006660450248</v>
      </c>
      <c r="AN148" s="41">
        <f t="shared" si="65"/>
        <v>22.645530837884639</v>
      </c>
      <c r="AO148" s="40">
        <f t="shared" si="66"/>
        <v>-4.7955241774343946</v>
      </c>
      <c r="AP148" s="40">
        <f t="shared" si="67"/>
        <v>-2.1313440788597311</v>
      </c>
    </row>
    <row r="149" spans="1:42" s="37" customFormat="1" x14ac:dyDescent="0.2">
      <c r="A149" s="38" t="s">
        <v>177</v>
      </c>
      <c r="B149" s="39">
        <v>11562</v>
      </c>
      <c r="C149" s="39">
        <v>5936</v>
      </c>
      <c r="D149" s="39">
        <v>42</v>
      </c>
      <c r="E149" s="39">
        <v>19</v>
      </c>
      <c r="F149" s="39">
        <v>118</v>
      </c>
      <c r="G149" s="39">
        <v>1</v>
      </c>
      <c r="H149" s="39">
        <f t="shared" si="46"/>
        <v>119</v>
      </c>
      <c r="I149" s="39">
        <v>102</v>
      </c>
      <c r="J149" s="39">
        <v>4</v>
      </c>
      <c r="K149" s="39">
        <v>52</v>
      </c>
      <c r="L149" s="39">
        <v>36</v>
      </c>
      <c r="M149" s="39">
        <f t="shared" si="48"/>
        <v>171</v>
      </c>
      <c r="N149" s="39">
        <v>99</v>
      </c>
      <c r="O149" s="39">
        <v>2</v>
      </c>
      <c r="P149" s="39">
        <v>2</v>
      </c>
      <c r="Q149" s="47">
        <v>2</v>
      </c>
      <c r="R149" s="39">
        <f t="shared" si="49"/>
        <v>19</v>
      </c>
      <c r="S149" s="35">
        <v>253</v>
      </c>
      <c r="T149" s="43">
        <v>172</v>
      </c>
      <c r="U149" s="39">
        <v>81</v>
      </c>
      <c r="V149" s="39">
        <f t="shared" si="50"/>
        <v>100</v>
      </c>
      <c r="W149" s="39">
        <v>11627</v>
      </c>
      <c r="X149" s="39">
        <v>5970</v>
      </c>
      <c r="Y149" s="40">
        <f t="shared" si="51"/>
        <v>3.6325895173845355</v>
      </c>
      <c r="Z149" s="40">
        <f t="shared" si="52"/>
        <v>1.6433143054834805</v>
      </c>
      <c r="AA149" s="40">
        <f t="shared" si="53"/>
        <v>45.238095238095241</v>
      </c>
      <c r="AB149" s="40">
        <f t="shared" si="54"/>
        <v>10.292336965922852</v>
      </c>
      <c r="AC149" s="40">
        <f t="shared" si="55"/>
        <v>10.205846739318456</v>
      </c>
      <c r="AD149" s="40">
        <f t="shared" si="56"/>
        <v>43.69747899159664</v>
      </c>
      <c r="AE149" s="40">
        <f t="shared" si="57"/>
        <v>30.252100840336134</v>
      </c>
      <c r="AF149" s="40">
        <f t="shared" si="58"/>
        <v>14.789828749351324</v>
      </c>
      <c r="AG149" s="40">
        <f t="shared" si="59"/>
        <v>8.562532433834976</v>
      </c>
      <c r="AH149" s="40">
        <f t="shared" si="60"/>
        <v>1.6433143054834805</v>
      </c>
      <c r="AI149" s="40">
        <f t="shared" si="61"/>
        <v>8.4033613445378155</v>
      </c>
      <c r="AJ149" s="40">
        <f t="shared" si="62"/>
        <v>16.949152542372882</v>
      </c>
      <c r="AK149" s="40">
        <f t="shared" si="63"/>
        <v>16.949152542372882</v>
      </c>
      <c r="AL149" s="40">
        <f t="shared" si="47"/>
        <v>25.210084033613445</v>
      </c>
      <c r="AM149" s="41">
        <f t="shared" si="64"/>
        <v>21.882027330911605</v>
      </c>
      <c r="AN149" s="41">
        <f t="shared" si="65"/>
        <v>14.876318975955718</v>
      </c>
      <c r="AO149" s="40">
        <f t="shared" si="66"/>
        <v>7.0057083549558898</v>
      </c>
      <c r="AP149" s="40">
        <f t="shared" si="67"/>
        <v>8.6490226604393712</v>
      </c>
    </row>
    <row r="150" spans="1:42" s="37" customFormat="1" x14ac:dyDescent="0.2">
      <c r="A150" s="38" t="s">
        <v>178</v>
      </c>
      <c r="B150" s="39">
        <v>8543</v>
      </c>
      <c r="C150" s="39">
        <v>4266</v>
      </c>
      <c r="D150" s="39">
        <v>39</v>
      </c>
      <c r="E150" s="39">
        <v>6</v>
      </c>
      <c r="F150" s="39">
        <v>80</v>
      </c>
      <c r="G150" s="39">
        <v>0</v>
      </c>
      <c r="H150" s="39">
        <f t="shared" si="46"/>
        <v>80</v>
      </c>
      <c r="I150" s="39">
        <v>76</v>
      </c>
      <c r="J150" s="39">
        <v>2</v>
      </c>
      <c r="K150" s="39">
        <v>42</v>
      </c>
      <c r="L150" s="39">
        <v>42</v>
      </c>
      <c r="M150" s="39">
        <f t="shared" si="48"/>
        <v>122</v>
      </c>
      <c r="N150" s="39">
        <v>105</v>
      </c>
      <c r="O150" s="39">
        <v>0</v>
      </c>
      <c r="P150" s="39">
        <v>0</v>
      </c>
      <c r="Q150" s="47">
        <v>0</v>
      </c>
      <c r="R150" s="39">
        <f t="shared" si="49"/>
        <v>-25</v>
      </c>
      <c r="S150" s="35">
        <v>99</v>
      </c>
      <c r="T150" s="43">
        <v>82</v>
      </c>
      <c r="U150" s="39">
        <v>17</v>
      </c>
      <c r="V150" s="39">
        <f t="shared" si="50"/>
        <v>-8</v>
      </c>
      <c r="W150" s="39">
        <v>8528</v>
      </c>
      <c r="X150" s="39">
        <v>4259</v>
      </c>
      <c r="Y150" s="40">
        <f t="shared" si="51"/>
        <v>4.5651410511529908</v>
      </c>
      <c r="Z150" s="40">
        <f t="shared" si="52"/>
        <v>0.70232939248507553</v>
      </c>
      <c r="AA150" s="40">
        <f t="shared" si="53"/>
        <v>15.384615384615385</v>
      </c>
      <c r="AB150" s="40">
        <f t="shared" si="54"/>
        <v>9.3643918998010065</v>
      </c>
      <c r="AC150" s="40">
        <f t="shared" si="55"/>
        <v>9.3643918998010065</v>
      </c>
      <c r="AD150" s="40">
        <f t="shared" si="56"/>
        <v>52.5</v>
      </c>
      <c r="AE150" s="40">
        <f t="shared" si="57"/>
        <v>52.5</v>
      </c>
      <c r="AF150" s="40">
        <f t="shared" si="58"/>
        <v>14.280697647196535</v>
      </c>
      <c r="AG150" s="40">
        <f t="shared" si="59"/>
        <v>12.290764368488823</v>
      </c>
      <c r="AH150" s="40">
        <f t="shared" si="60"/>
        <v>-2.9263724686878145</v>
      </c>
      <c r="AI150" s="40">
        <f t="shared" si="61"/>
        <v>0</v>
      </c>
      <c r="AJ150" s="40">
        <f t="shared" si="62"/>
        <v>0</v>
      </c>
      <c r="AK150" s="40">
        <f t="shared" si="63"/>
        <v>0</v>
      </c>
      <c r="AL150" s="40">
        <f t="shared" si="47"/>
        <v>0</v>
      </c>
      <c r="AM150" s="41">
        <f t="shared" si="64"/>
        <v>11.588434976003747</v>
      </c>
      <c r="AN150" s="41">
        <f t="shared" si="65"/>
        <v>9.5985016972960331</v>
      </c>
      <c r="AO150" s="40">
        <f t="shared" si="66"/>
        <v>1.9899332787077137</v>
      </c>
      <c r="AP150" s="40">
        <f t="shared" si="67"/>
        <v>-0.93643918998010067</v>
      </c>
    </row>
    <row r="151" spans="1:42" s="37" customFormat="1" x14ac:dyDescent="0.2">
      <c r="A151" s="38" t="s">
        <v>140</v>
      </c>
      <c r="B151" s="39">
        <v>36776</v>
      </c>
      <c r="C151" s="39">
        <v>18747</v>
      </c>
      <c r="D151" s="39">
        <v>181</v>
      </c>
      <c r="E151" s="39">
        <v>67</v>
      </c>
      <c r="F151" s="39">
        <v>412</v>
      </c>
      <c r="G151" s="39">
        <v>3</v>
      </c>
      <c r="H151" s="39">
        <f t="shared" si="46"/>
        <v>415</v>
      </c>
      <c r="I151" s="39">
        <v>364</v>
      </c>
      <c r="J151" s="39">
        <v>19</v>
      </c>
      <c r="K151" s="39">
        <v>177</v>
      </c>
      <c r="L151" s="39">
        <v>142</v>
      </c>
      <c r="M151" s="39">
        <f t="shared" si="48"/>
        <v>592</v>
      </c>
      <c r="N151" s="39">
        <v>234</v>
      </c>
      <c r="O151" s="39">
        <v>6</v>
      </c>
      <c r="P151" s="39">
        <v>5</v>
      </c>
      <c r="Q151" s="47">
        <v>5</v>
      </c>
      <c r="R151" s="39">
        <f t="shared" si="49"/>
        <v>178</v>
      </c>
      <c r="S151" s="35">
        <v>388</v>
      </c>
      <c r="T151" s="43">
        <v>409</v>
      </c>
      <c r="U151" s="39">
        <v>-21</v>
      </c>
      <c r="V151" s="39">
        <f t="shared" si="50"/>
        <v>157</v>
      </c>
      <c r="W151" s="39">
        <v>36766</v>
      </c>
      <c r="X151" s="39">
        <v>18774</v>
      </c>
      <c r="Y151" s="40">
        <f t="shared" si="51"/>
        <v>4.9216880574287574</v>
      </c>
      <c r="Z151" s="40">
        <f t="shared" si="52"/>
        <v>1.8218403306504243</v>
      </c>
      <c r="AA151" s="40">
        <f t="shared" si="53"/>
        <v>37.016574585635361</v>
      </c>
      <c r="AB151" s="40">
        <f t="shared" si="54"/>
        <v>11.28453339134218</v>
      </c>
      <c r="AC151" s="40">
        <f t="shared" si="55"/>
        <v>11.202958451163804</v>
      </c>
      <c r="AD151" s="40">
        <f t="shared" si="56"/>
        <v>42.650602409638552</v>
      </c>
      <c r="AE151" s="40">
        <f t="shared" si="57"/>
        <v>34.216867469879517</v>
      </c>
      <c r="AF151" s="40">
        <f t="shared" si="58"/>
        <v>16.097454861866431</v>
      </c>
      <c r="AG151" s="40">
        <f t="shared" si="59"/>
        <v>6.3628453339134214</v>
      </c>
      <c r="AH151" s="40">
        <f t="shared" si="60"/>
        <v>4.8401131172503806</v>
      </c>
      <c r="AI151" s="40">
        <f t="shared" si="61"/>
        <v>7.2289156626506026</v>
      </c>
      <c r="AJ151" s="40">
        <f t="shared" si="62"/>
        <v>14.563106796116505</v>
      </c>
      <c r="AK151" s="40">
        <f t="shared" si="63"/>
        <v>12.135922330097086</v>
      </c>
      <c r="AL151" s="40">
        <f t="shared" si="47"/>
        <v>19.277108433734941</v>
      </c>
      <c r="AM151" s="41">
        <f t="shared" si="64"/>
        <v>10.550358929736785</v>
      </c>
      <c r="AN151" s="41">
        <f t="shared" si="65"/>
        <v>11.121383510985424</v>
      </c>
      <c r="AO151" s="40">
        <f t="shared" si="66"/>
        <v>-0.57102458124864042</v>
      </c>
      <c r="AP151" s="40">
        <f t="shared" si="67"/>
        <v>4.2690885360017399</v>
      </c>
    </row>
    <row r="152" spans="1:42" s="37" customFormat="1" x14ac:dyDescent="0.2">
      <c r="A152" s="38" t="s">
        <v>179</v>
      </c>
      <c r="B152" s="39">
        <v>7989</v>
      </c>
      <c r="C152" s="39">
        <v>4175</v>
      </c>
      <c r="D152" s="39">
        <v>43</v>
      </c>
      <c r="E152" s="39">
        <v>10</v>
      </c>
      <c r="F152" s="39">
        <v>95</v>
      </c>
      <c r="G152" s="39">
        <v>0</v>
      </c>
      <c r="H152" s="39">
        <f t="shared" si="46"/>
        <v>95</v>
      </c>
      <c r="I152" s="39">
        <v>74</v>
      </c>
      <c r="J152" s="39">
        <v>5</v>
      </c>
      <c r="K152" s="39">
        <v>42</v>
      </c>
      <c r="L152" s="39">
        <v>31</v>
      </c>
      <c r="M152" s="39">
        <f t="shared" si="48"/>
        <v>137</v>
      </c>
      <c r="N152" s="39">
        <v>130</v>
      </c>
      <c r="O152" s="39">
        <v>1</v>
      </c>
      <c r="P152" s="39">
        <v>0</v>
      </c>
      <c r="Q152" s="47">
        <v>0</v>
      </c>
      <c r="R152" s="39">
        <f t="shared" si="49"/>
        <v>-35</v>
      </c>
      <c r="S152" s="35">
        <v>156</v>
      </c>
      <c r="T152" s="43">
        <v>95</v>
      </c>
      <c r="U152" s="39">
        <v>61</v>
      </c>
      <c r="V152" s="39">
        <f t="shared" si="50"/>
        <v>26</v>
      </c>
      <c r="W152" s="39">
        <v>8013</v>
      </c>
      <c r="X152" s="39">
        <v>4186</v>
      </c>
      <c r="Y152" s="40">
        <f t="shared" si="51"/>
        <v>5.3824008011015145</v>
      </c>
      <c r="Z152" s="40">
        <f t="shared" si="52"/>
        <v>1.251721116535236</v>
      </c>
      <c r="AA152" s="40">
        <f t="shared" si="53"/>
        <v>23.255813953488371</v>
      </c>
      <c r="AB152" s="40">
        <f t="shared" si="54"/>
        <v>11.891350607084743</v>
      </c>
      <c r="AC152" s="40">
        <f t="shared" si="55"/>
        <v>11.891350607084743</v>
      </c>
      <c r="AD152" s="40">
        <f t="shared" si="56"/>
        <v>44.210526315789473</v>
      </c>
      <c r="AE152" s="40">
        <f t="shared" si="57"/>
        <v>32.631578947368425</v>
      </c>
      <c r="AF152" s="40">
        <f t="shared" si="58"/>
        <v>17.148579296532734</v>
      </c>
      <c r="AG152" s="40">
        <f t="shared" si="59"/>
        <v>16.27237451495807</v>
      </c>
      <c r="AH152" s="40">
        <f t="shared" si="60"/>
        <v>-4.3810239078733257</v>
      </c>
      <c r="AI152" s="40">
        <f t="shared" si="61"/>
        <v>0</v>
      </c>
      <c r="AJ152" s="40">
        <f t="shared" si="62"/>
        <v>10.526315789473683</v>
      </c>
      <c r="AK152" s="40">
        <f t="shared" si="63"/>
        <v>0</v>
      </c>
      <c r="AL152" s="40">
        <f t="shared" si="47"/>
        <v>0</v>
      </c>
      <c r="AM152" s="41">
        <f t="shared" si="64"/>
        <v>19.526849417949681</v>
      </c>
      <c r="AN152" s="41">
        <f t="shared" si="65"/>
        <v>11.891350607084743</v>
      </c>
      <c r="AO152" s="40">
        <f t="shared" si="66"/>
        <v>7.6354988108649398</v>
      </c>
      <c r="AP152" s="40">
        <f t="shared" si="67"/>
        <v>3.2544749029916136</v>
      </c>
    </row>
    <row r="153" spans="1:42" s="37" customFormat="1" x14ac:dyDescent="0.2">
      <c r="A153" s="38" t="s">
        <v>101</v>
      </c>
      <c r="B153" s="39">
        <v>5408</v>
      </c>
      <c r="C153" s="39">
        <v>2760</v>
      </c>
      <c r="D153" s="39">
        <v>29</v>
      </c>
      <c r="E153" s="39">
        <v>4</v>
      </c>
      <c r="F153" s="39">
        <v>82</v>
      </c>
      <c r="G153" s="39">
        <v>0</v>
      </c>
      <c r="H153" s="39">
        <f t="shared" si="46"/>
        <v>82</v>
      </c>
      <c r="I153" s="39">
        <v>75</v>
      </c>
      <c r="J153" s="39">
        <v>11</v>
      </c>
      <c r="K153" s="39">
        <v>22</v>
      </c>
      <c r="L153" s="39">
        <v>19</v>
      </c>
      <c r="M153" s="39">
        <f t="shared" si="48"/>
        <v>104</v>
      </c>
      <c r="N153" s="39">
        <v>59</v>
      </c>
      <c r="O153" s="39">
        <v>0</v>
      </c>
      <c r="P153" s="39">
        <v>0</v>
      </c>
      <c r="Q153" s="47">
        <v>0</v>
      </c>
      <c r="R153" s="39">
        <f t="shared" si="49"/>
        <v>23</v>
      </c>
      <c r="S153" s="35">
        <v>105</v>
      </c>
      <c r="T153" s="43">
        <v>90</v>
      </c>
      <c r="U153" s="39">
        <v>15</v>
      </c>
      <c r="V153" s="39">
        <f t="shared" si="50"/>
        <v>38</v>
      </c>
      <c r="W153" s="39">
        <v>5440</v>
      </c>
      <c r="X153" s="39">
        <v>2793</v>
      </c>
      <c r="Y153" s="40">
        <f t="shared" si="51"/>
        <v>5.362426035502958</v>
      </c>
      <c r="Z153" s="40">
        <f t="shared" si="52"/>
        <v>0.73964497041420119</v>
      </c>
      <c r="AA153" s="40">
        <f t="shared" si="53"/>
        <v>13.793103448275861</v>
      </c>
      <c r="AB153" s="40">
        <f t="shared" si="54"/>
        <v>15.162721893491124</v>
      </c>
      <c r="AC153" s="40">
        <f t="shared" si="55"/>
        <v>15.162721893491124</v>
      </c>
      <c r="AD153" s="40">
        <f t="shared" si="56"/>
        <v>26.829268292682929</v>
      </c>
      <c r="AE153" s="40">
        <f t="shared" si="57"/>
        <v>23.170731707317074</v>
      </c>
      <c r="AF153" s="40">
        <f t="shared" si="58"/>
        <v>19.230769230769234</v>
      </c>
      <c r="AG153" s="40">
        <f t="shared" si="59"/>
        <v>10.909763313609467</v>
      </c>
      <c r="AH153" s="40">
        <f t="shared" si="60"/>
        <v>4.2529585798816569</v>
      </c>
      <c r="AI153" s="40">
        <f t="shared" si="61"/>
        <v>0</v>
      </c>
      <c r="AJ153" s="40">
        <f t="shared" si="62"/>
        <v>0</v>
      </c>
      <c r="AK153" s="40">
        <f t="shared" si="63"/>
        <v>0</v>
      </c>
      <c r="AL153" s="40">
        <f t="shared" si="47"/>
        <v>0</v>
      </c>
      <c r="AM153" s="41">
        <f t="shared" si="64"/>
        <v>19.415680473372781</v>
      </c>
      <c r="AN153" s="41">
        <f t="shared" si="65"/>
        <v>16.642011834319529</v>
      </c>
      <c r="AO153" s="40">
        <f t="shared" si="66"/>
        <v>2.7736686390532541</v>
      </c>
      <c r="AP153" s="40">
        <f t="shared" si="67"/>
        <v>7.0266272189349115</v>
      </c>
    </row>
    <row r="154" spans="1:42" s="37" customFormat="1" x14ac:dyDescent="0.2">
      <c r="A154" s="38" t="s">
        <v>180</v>
      </c>
      <c r="B154" s="39">
        <v>3009</v>
      </c>
      <c r="C154" s="39">
        <v>1507</v>
      </c>
      <c r="D154" s="39">
        <v>21</v>
      </c>
      <c r="E154" s="39">
        <v>3</v>
      </c>
      <c r="F154" s="39">
        <v>36</v>
      </c>
      <c r="G154" s="39">
        <v>0</v>
      </c>
      <c r="H154" s="39">
        <f t="shared" si="46"/>
        <v>36</v>
      </c>
      <c r="I154" s="39">
        <v>24</v>
      </c>
      <c r="J154" s="39">
        <v>5</v>
      </c>
      <c r="K154" s="39">
        <v>28</v>
      </c>
      <c r="L154" s="39">
        <v>26</v>
      </c>
      <c r="M154" s="39">
        <f t="shared" si="48"/>
        <v>64</v>
      </c>
      <c r="N154" s="39">
        <v>26</v>
      </c>
      <c r="O154" s="39">
        <v>0</v>
      </c>
      <c r="P154" s="39">
        <v>0</v>
      </c>
      <c r="Q154" s="47">
        <v>0</v>
      </c>
      <c r="R154" s="39">
        <f t="shared" si="49"/>
        <v>10</v>
      </c>
      <c r="S154" s="35">
        <v>81</v>
      </c>
      <c r="T154" s="43">
        <v>50</v>
      </c>
      <c r="U154" s="39">
        <v>31</v>
      </c>
      <c r="V154" s="39">
        <f t="shared" si="50"/>
        <v>41</v>
      </c>
      <c r="W154" s="39">
        <v>3030</v>
      </c>
      <c r="X154" s="39">
        <v>1515</v>
      </c>
      <c r="Y154" s="40">
        <f t="shared" si="51"/>
        <v>6.9790628115653037</v>
      </c>
      <c r="Z154" s="40">
        <f t="shared" si="52"/>
        <v>0.99700897308075764</v>
      </c>
      <c r="AA154" s="40">
        <f t="shared" si="53"/>
        <v>14.285714285714285</v>
      </c>
      <c r="AB154" s="40">
        <f t="shared" si="54"/>
        <v>11.964107676969093</v>
      </c>
      <c r="AC154" s="40">
        <f t="shared" si="55"/>
        <v>11.964107676969093</v>
      </c>
      <c r="AD154" s="40">
        <f t="shared" si="56"/>
        <v>77.777777777777786</v>
      </c>
      <c r="AE154" s="40">
        <f t="shared" si="57"/>
        <v>72.222222222222214</v>
      </c>
      <c r="AF154" s="40">
        <f t="shared" si="58"/>
        <v>21.269524759056164</v>
      </c>
      <c r="AG154" s="40">
        <f t="shared" si="59"/>
        <v>8.6407444333665673</v>
      </c>
      <c r="AH154" s="40">
        <f t="shared" si="60"/>
        <v>3.3233632436025258</v>
      </c>
      <c r="AI154" s="40">
        <f t="shared" si="61"/>
        <v>0</v>
      </c>
      <c r="AJ154" s="40">
        <f t="shared" si="62"/>
        <v>0</v>
      </c>
      <c r="AK154" s="40">
        <f t="shared" si="63"/>
        <v>0</v>
      </c>
      <c r="AL154" s="40">
        <f t="shared" si="47"/>
        <v>0</v>
      </c>
      <c r="AM154" s="41">
        <f t="shared" si="64"/>
        <v>26.919242273180458</v>
      </c>
      <c r="AN154" s="41">
        <f t="shared" si="65"/>
        <v>16.616816218012627</v>
      </c>
      <c r="AO154" s="40">
        <f t="shared" si="66"/>
        <v>10.30242605516783</v>
      </c>
      <c r="AP154" s="40">
        <f t="shared" si="67"/>
        <v>13.625789298770355</v>
      </c>
    </row>
    <row r="155" spans="1:42" s="37" customFormat="1" x14ac:dyDescent="0.2">
      <c r="A155" s="38" t="s">
        <v>141</v>
      </c>
      <c r="B155" s="39">
        <v>17280</v>
      </c>
      <c r="C155" s="39">
        <v>8942</v>
      </c>
      <c r="D155" s="39">
        <v>104</v>
      </c>
      <c r="E155" s="39">
        <v>32</v>
      </c>
      <c r="F155" s="39">
        <v>195</v>
      </c>
      <c r="G155" s="39">
        <v>0</v>
      </c>
      <c r="H155" s="39">
        <f t="shared" si="46"/>
        <v>195</v>
      </c>
      <c r="I155" s="39">
        <v>173</v>
      </c>
      <c r="J155" s="39">
        <v>10</v>
      </c>
      <c r="K155" s="39">
        <v>87</v>
      </c>
      <c r="L155" s="39">
        <v>62</v>
      </c>
      <c r="M155" s="39">
        <f t="shared" si="48"/>
        <v>282</v>
      </c>
      <c r="N155" s="39">
        <v>166</v>
      </c>
      <c r="O155" s="39">
        <v>1</v>
      </c>
      <c r="P155" s="39">
        <v>1</v>
      </c>
      <c r="Q155" s="47">
        <v>1</v>
      </c>
      <c r="R155" s="39">
        <f t="shared" si="49"/>
        <v>29</v>
      </c>
      <c r="S155" s="35">
        <v>255</v>
      </c>
      <c r="T155" s="43">
        <v>240</v>
      </c>
      <c r="U155" s="39">
        <v>15</v>
      </c>
      <c r="V155" s="39">
        <f t="shared" si="50"/>
        <v>44</v>
      </c>
      <c r="W155" s="39">
        <v>17285</v>
      </c>
      <c r="X155" s="39">
        <v>8936</v>
      </c>
      <c r="Y155" s="40">
        <f t="shared" si="51"/>
        <v>6.0185185185185182</v>
      </c>
      <c r="Z155" s="40">
        <f t="shared" si="52"/>
        <v>1.8518518518518519</v>
      </c>
      <c r="AA155" s="40">
        <f t="shared" si="53"/>
        <v>30.76923076923077</v>
      </c>
      <c r="AB155" s="40">
        <f t="shared" si="54"/>
        <v>11.284722222222221</v>
      </c>
      <c r="AC155" s="40">
        <f t="shared" si="55"/>
        <v>11.284722222222221</v>
      </c>
      <c r="AD155" s="40">
        <f t="shared" si="56"/>
        <v>44.61538461538462</v>
      </c>
      <c r="AE155" s="40">
        <f t="shared" si="57"/>
        <v>31.794871794871792</v>
      </c>
      <c r="AF155" s="40">
        <f t="shared" si="58"/>
        <v>16.319444444444446</v>
      </c>
      <c r="AG155" s="40">
        <f t="shared" si="59"/>
        <v>9.606481481481481</v>
      </c>
      <c r="AH155" s="40">
        <f t="shared" si="60"/>
        <v>1.6782407407407407</v>
      </c>
      <c r="AI155" s="40">
        <f t="shared" si="61"/>
        <v>0</v>
      </c>
      <c r="AJ155" s="40">
        <f t="shared" si="62"/>
        <v>5.1282051282051286</v>
      </c>
      <c r="AK155" s="40">
        <f t="shared" si="63"/>
        <v>5.1282051282051286</v>
      </c>
      <c r="AL155" s="40">
        <f t="shared" si="47"/>
        <v>5.1282051282051286</v>
      </c>
      <c r="AM155" s="41">
        <f t="shared" si="64"/>
        <v>14.756944444444445</v>
      </c>
      <c r="AN155" s="41">
        <f t="shared" si="65"/>
        <v>13.888888888888888</v>
      </c>
      <c r="AO155" s="40">
        <f t="shared" si="66"/>
        <v>0.86805555555555547</v>
      </c>
      <c r="AP155" s="40">
        <f t="shared" si="67"/>
        <v>2.5462962962962967</v>
      </c>
    </row>
    <row r="156" spans="1:42" s="37" customFormat="1" x14ac:dyDescent="0.2">
      <c r="A156" s="38" t="s">
        <v>181</v>
      </c>
      <c r="B156" s="39">
        <v>11009</v>
      </c>
      <c r="C156" s="39">
        <v>5540</v>
      </c>
      <c r="D156" s="39">
        <v>41</v>
      </c>
      <c r="E156" s="39">
        <v>21</v>
      </c>
      <c r="F156" s="39">
        <v>99</v>
      </c>
      <c r="G156" s="39">
        <v>1</v>
      </c>
      <c r="H156" s="39">
        <f t="shared" si="46"/>
        <v>100</v>
      </c>
      <c r="I156" s="39">
        <v>84</v>
      </c>
      <c r="J156" s="39">
        <v>8</v>
      </c>
      <c r="K156" s="39">
        <v>86</v>
      </c>
      <c r="L156" s="39">
        <v>70</v>
      </c>
      <c r="M156" s="39">
        <f t="shared" si="48"/>
        <v>186</v>
      </c>
      <c r="N156" s="39">
        <v>102</v>
      </c>
      <c r="O156" s="39">
        <v>1</v>
      </c>
      <c r="P156" s="39">
        <v>1</v>
      </c>
      <c r="Q156" s="47">
        <v>0</v>
      </c>
      <c r="R156" s="39">
        <f t="shared" si="49"/>
        <v>-3</v>
      </c>
      <c r="S156" s="35">
        <v>78</v>
      </c>
      <c r="T156" s="43">
        <v>74</v>
      </c>
      <c r="U156" s="39">
        <v>4</v>
      </c>
      <c r="V156" s="39">
        <f t="shared" si="50"/>
        <v>1</v>
      </c>
      <c r="W156" s="39">
        <v>11013</v>
      </c>
      <c r="X156" s="39">
        <v>5534</v>
      </c>
      <c r="Y156" s="40">
        <f t="shared" si="51"/>
        <v>3.7242256335725314</v>
      </c>
      <c r="Z156" s="40">
        <f t="shared" si="52"/>
        <v>1.9075302025615406</v>
      </c>
      <c r="AA156" s="40">
        <f t="shared" si="53"/>
        <v>51.219512195121951</v>
      </c>
      <c r="AB156" s="40">
        <f t="shared" si="54"/>
        <v>9.083477155054954</v>
      </c>
      <c r="AC156" s="40">
        <f t="shared" si="55"/>
        <v>8.9926423835044051</v>
      </c>
      <c r="AD156" s="40">
        <f t="shared" si="56"/>
        <v>86</v>
      </c>
      <c r="AE156" s="40">
        <f t="shared" si="57"/>
        <v>70</v>
      </c>
      <c r="AF156" s="40">
        <f t="shared" si="58"/>
        <v>16.895267508402213</v>
      </c>
      <c r="AG156" s="40">
        <f t="shared" si="59"/>
        <v>9.2651466981560535</v>
      </c>
      <c r="AH156" s="40">
        <f t="shared" si="60"/>
        <v>-0.27250431465164865</v>
      </c>
      <c r="AI156" s="40">
        <f t="shared" si="61"/>
        <v>10</v>
      </c>
      <c r="AJ156" s="40">
        <f t="shared" si="62"/>
        <v>10.101010101010102</v>
      </c>
      <c r="AK156" s="40">
        <f t="shared" si="63"/>
        <v>10.101010101010102</v>
      </c>
      <c r="AL156" s="40">
        <f t="shared" si="47"/>
        <v>10</v>
      </c>
      <c r="AM156" s="41">
        <f t="shared" si="64"/>
        <v>7.0851121809428648</v>
      </c>
      <c r="AN156" s="41">
        <f t="shared" si="65"/>
        <v>6.7217730947406666</v>
      </c>
      <c r="AO156" s="40">
        <f t="shared" si="66"/>
        <v>0.36333908620219824</v>
      </c>
      <c r="AP156" s="40">
        <f t="shared" si="67"/>
        <v>9.0834771550549559E-2</v>
      </c>
    </row>
    <row r="157" spans="1:42" s="37" customFormat="1" x14ac:dyDescent="0.2">
      <c r="A157" s="38" t="s">
        <v>182</v>
      </c>
      <c r="B157" s="39">
        <v>37890</v>
      </c>
      <c r="C157" s="39">
        <v>19764</v>
      </c>
      <c r="D157" s="39">
        <v>188</v>
      </c>
      <c r="E157" s="39">
        <v>145</v>
      </c>
      <c r="F157" s="39">
        <v>323</v>
      </c>
      <c r="G157" s="39">
        <v>3</v>
      </c>
      <c r="H157" s="39">
        <f t="shared" si="46"/>
        <v>326</v>
      </c>
      <c r="I157" s="39">
        <v>253</v>
      </c>
      <c r="J157" s="39">
        <v>20</v>
      </c>
      <c r="K157" s="39">
        <v>273</v>
      </c>
      <c r="L157" s="39">
        <v>226</v>
      </c>
      <c r="M157" s="39">
        <f t="shared" si="48"/>
        <v>599</v>
      </c>
      <c r="N157" s="39">
        <v>332</v>
      </c>
      <c r="O157" s="39">
        <v>2</v>
      </c>
      <c r="P157" s="39">
        <v>2</v>
      </c>
      <c r="Q157" s="47">
        <v>1</v>
      </c>
      <c r="R157" s="39">
        <f t="shared" si="49"/>
        <v>-9</v>
      </c>
      <c r="S157" s="35">
        <v>370</v>
      </c>
      <c r="T157" s="43">
        <v>352</v>
      </c>
      <c r="U157" s="39">
        <v>18</v>
      </c>
      <c r="V157" s="39">
        <f t="shared" si="50"/>
        <v>9</v>
      </c>
      <c r="W157" s="39">
        <v>37903</v>
      </c>
      <c r="X157" s="39">
        <v>19766</v>
      </c>
      <c r="Y157" s="40">
        <f t="shared" si="51"/>
        <v>4.961731327527052</v>
      </c>
      <c r="Z157" s="40">
        <f t="shared" si="52"/>
        <v>3.8268672472948007</v>
      </c>
      <c r="AA157" s="40">
        <f t="shared" si="53"/>
        <v>77.127659574468083</v>
      </c>
      <c r="AB157" s="40">
        <f t="shared" si="54"/>
        <v>8.6038532594352084</v>
      </c>
      <c r="AC157" s="40">
        <f t="shared" si="55"/>
        <v>8.5246766956980746</v>
      </c>
      <c r="AD157" s="40">
        <f t="shared" si="56"/>
        <v>83.742331288343564</v>
      </c>
      <c r="AE157" s="40">
        <f t="shared" si="57"/>
        <v>69.325153374233125</v>
      </c>
      <c r="AF157" s="40">
        <f t="shared" si="58"/>
        <v>15.808920559514384</v>
      </c>
      <c r="AG157" s="40">
        <f t="shared" si="59"/>
        <v>8.7622063869094742</v>
      </c>
      <c r="AH157" s="40">
        <f t="shared" si="60"/>
        <v>-0.23752969121140141</v>
      </c>
      <c r="AI157" s="40">
        <f t="shared" si="61"/>
        <v>9.2024539877300615</v>
      </c>
      <c r="AJ157" s="40">
        <f t="shared" si="62"/>
        <v>6.1919504643962853</v>
      </c>
      <c r="AK157" s="40">
        <f t="shared" si="63"/>
        <v>6.1919504643962853</v>
      </c>
      <c r="AL157" s="40">
        <f t="shared" si="47"/>
        <v>12.269938650306749</v>
      </c>
      <c r="AM157" s="41">
        <f t="shared" si="64"/>
        <v>9.7651095275798365</v>
      </c>
      <c r="AN157" s="41">
        <f t="shared" si="65"/>
        <v>9.2900501451570339</v>
      </c>
      <c r="AO157" s="40">
        <f t="shared" si="66"/>
        <v>0.47505938242280282</v>
      </c>
      <c r="AP157" s="40">
        <f t="shared" si="67"/>
        <v>0.23752969121140141</v>
      </c>
    </row>
    <row r="158" spans="1:42" s="37" customFormat="1" x14ac:dyDescent="0.2">
      <c r="A158" s="38" t="s">
        <v>183</v>
      </c>
      <c r="B158" s="39">
        <v>242015</v>
      </c>
      <c r="C158" s="39">
        <v>125585</v>
      </c>
      <c r="D158" s="39">
        <v>1227</v>
      </c>
      <c r="E158" s="39">
        <v>674</v>
      </c>
      <c r="F158" s="39">
        <v>2724</v>
      </c>
      <c r="G158" s="39">
        <v>12</v>
      </c>
      <c r="H158" s="39">
        <f t="shared" si="46"/>
        <v>2736</v>
      </c>
      <c r="I158" s="39">
        <v>2186</v>
      </c>
      <c r="J158" s="39">
        <v>228</v>
      </c>
      <c r="K158" s="39">
        <v>1669</v>
      </c>
      <c r="L158" s="39">
        <v>1410</v>
      </c>
      <c r="M158" s="39">
        <f t="shared" si="48"/>
        <v>4405</v>
      </c>
      <c r="N158" s="39">
        <v>1919</v>
      </c>
      <c r="O158" s="39">
        <v>25</v>
      </c>
      <c r="P158" s="39">
        <v>13</v>
      </c>
      <c r="Q158" s="47">
        <v>7</v>
      </c>
      <c r="R158" s="39">
        <f t="shared" si="49"/>
        <v>805</v>
      </c>
      <c r="S158" s="35">
        <v>2065</v>
      </c>
      <c r="T158" s="43">
        <v>2306</v>
      </c>
      <c r="U158" s="39">
        <v>-241</v>
      </c>
      <c r="V158" s="39">
        <f t="shared" si="50"/>
        <v>564</v>
      </c>
      <c r="W158" s="39">
        <v>242170</v>
      </c>
      <c r="X158" s="39">
        <v>125698</v>
      </c>
      <c r="Y158" s="40">
        <f t="shared" si="51"/>
        <v>5.0699336817965834</v>
      </c>
      <c r="Z158" s="40">
        <f t="shared" si="52"/>
        <v>2.784951345990951</v>
      </c>
      <c r="AA158" s="40">
        <f t="shared" si="53"/>
        <v>54.930725346373265</v>
      </c>
      <c r="AB158" s="40">
        <f t="shared" si="54"/>
        <v>11.305084395595316</v>
      </c>
      <c r="AC158" s="40">
        <f t="shared" si="55"/>
        <v>11.25550069210586</v>
      </c>
      <c r="AD158" s="40">
        <f t="shared" si="56"/>
        <v>61.001461988304094</v>
      </c>
      <c r="AE158" s="40">
        <f t="shared" si="57"/>
        <v>51.535087719298247</v>
      </c>
      <c r="AF158" s="40">
        <f t="shared" si="58"/>
        <v>18.201351155920086</v>
      </c>
      <c r="AG158" s="40">
        <f t="shared" si="59"/>
        <v>7.9292605830217129</v>
      </c>
      <c r="AH158" s="40">
        <f t="shared" si="60"/>
        <v>3.3262401090841478</v>
      </c>
      <c r="AI158" s="40">
        <f t="shared" si="61"/>
        <v>4.3859649122807012</v>
      </c>
      <c r="AJ158" s="40">
        <f t="shared" si="62"/>
        <v>9.1776798825256982</v>
      </c>
      <c r="AK158" s="40">
        <f t="shared" si="63"/>
        <v>4.7723935389133629</v>
      </c>
      <c r="AL158" s="40">
        <f t="shared" si="47"/>
        <v>6.9444444444444438</v>
      </c>
      <c r="AM158" s="41">
        <f t="shared" si="64"/>
        <v>8.5325289754767262</v>
      </c>
      <c r="AN158" s="41">
        <f t="shared" si="65"/>
        <v>9.5283350205565771</v>
      </c>
      <c r="AO158" s="40">
        <f t="shared" si="66"/>
        <v>-0.99580604507985038</v>
      </c>
      <c r="AP158" s="40">
        <f t="shared" si="67"/>
        <v>2.3304340640042973</v>
      </c>
    </row>
    <row r="159" spans="1:42" s="37" customFormat="1" x14ac:dyDescent="0.2">
      <c r="A159" s="38" t="s">
        <v>184</v>
      </c>
      <c r="B159" s="39">
        <v>8267</v>
      </c>
      <c r="C159" s="39">
        <v>4310</v>
      </c>
      <c r="D159" s="39">
        <v>47</v>
      </c>
      <c r="E159" s="39">
        <v>15</v>
      </c>
      <c r="F159" s="39">
        <v>100</v>
      </c>
      <c r="G159" s="39">
        <v>0</v>
      </c>
      <c r="H159" s="39">
        <f t="shared" si="46"/>
        <v>100</v>
      </c>
      <c r="I159" s="39">
        <v>73</v>
      </c>
      <c r="J159" s="39">
        <v>10</v>
      </c>
      <c r="K159" s="39">
        <v>67</v>
      </c>
      <c r="L159" s="39">
        <v>56</v>
      </c>
      <c r="M159" s="39">
        <f t="shared" si="48"/>
        <v>167</v>
      </c>
      <c r="N159" s="39">
        <v>62</v>
      </c>
      <c r="O159" s="39">
        <v>1</v>
      </c>
      <c r="P159" s="39">
        <v>1</v>
      </c>
      <c r="Q159" s="47">
        <v>1</v>
      </c>
      <c r="R159" s="39">
        <f t="shared" si="49"/>
        <v>38</v>
      </c>
      <c r="S159" s="35">
        <v>100</v>
      </c>
      <c r="T159" s="43">
        <v>130</v>
      </c>
      <c r="U159" s="39">
        <v>-30</v>
      </c>
      <c r="V159" s="39">
        <f t="shared" si="50"/>
        <v>8</v>
      </c>
      <c r="W159" s="39">
        <v>8274</v>
      </c>
      <c r="X159" s="39">
        <v>4304</v>
      </c>
      <c r="Y159" s="40">
        <f t="shared" si="51"/>
        <v>5.685254626829563</v>
      </c>
      <c r="Z159" s="40">
        <f t="shared" si="52"/>
        <v>1.814442966009435</v>
      </c>
      <c r="AA159" s="40">
        <f t="shared" si="53"/>
        <v>31.914893617021278</v>
      </c>
      <c r="AB159" s="40">
        <f t="shared" si="54"/>
        <v>12.096286440062901</v>
      </c>
      <c r="AC159" s="40">
        <f t="shared" si="55"/>
        <v>12.096286440062901</v>
      </c>
      <c r="AD159" s="40">
        <f t="shared" si="56"/>
        <v>67</v>
      </c>
      <c r="AE159" s="40">
        <f t="shared" si="57"/>
        <v>56.000000000000007</v>
      </c>
      <c r="AF159" s="40">
        <f t="shared" si="58"/>
        <v>20.200798354905046</v>
      </c>
      <c r="AG159" s="40">
        <f t="shared" si="59"/>
        <v>7.4996975928389986</v>
      </c>
      <c r="AH159" s="40">
        <f t="shared" si="60"/>
        <v>4.5965888472239023</v>
      </c>
      <c r="AI159" s="40">
        <f t="shared" si="61"/>
        <v>0</v>
      </c>
      <c r="AJ159" s="40">
        <f t="shared" si="62"/>
        <v>10</v>
      </c>
      <c r="AK159" s="40">
        <f t="shared" si="63"/>
        <v>10</v>
      </c>
      <c r="AL159" s="40">
        <f t="shared" si="47"/>
        <v>10</v>
      </c>
      <c r="AM159" s="41">
        <f t="shared" si="64"/>
        <v>12.096286440062901</v>
      </c>
      <c r="AN159" s="41">
        <f t="shared" si="65"/>
        <v>15.72517237208177</v>
      </c>
      <c r="AO159" s="40">
        <f t="shared" si="66"/>
        <v>-3.62888593201887</v>
      </c>
      <c r="AP159" s="40">
        <f t="shared" si="67"/>
        <v>0.96770291520503204</v>
      </c>
    </row>
    <row r="160" spans="1:42" s="37" customFormat="1" x14ac:dyDescent="0.2">
      <c r="A160" s="38" t="s">
        <v>185</v>
      </c>
      <c r="B160" s="39">
        <v>5881</v>
      </c>
      <c r="C160" s="39">
        <v>3029</v>
      </c>
      <c r="D160" s="39">
        <v>25</v>
      </c>
      <c r="E160" s="39">
        <v>11</v>
      </c>
      <c r="F160" s="39">
        <v>46</v>
      </c>
      <c r="G160" s="39">
        <v>0</v>
      </c>
      <c r="H160" s="39">
        <f t="shared" si="46"/>
        <v>46</v>
      </c>
      <c r="I160" s="39">
        <v>40</v>
      </c>
      <c r="J160" s="39">
        <v>5</v>
      </c>
      <c r="K160" s="39">
        <v>50</v>
      </c>
      <c r="L160" s="39">
        <v>47</v>
      </c>
      <c r="M160" s="39">
        <f t="shared" si="48"/>
        <v>96</v>
      </c>
      <c r="N160" s="39">
        <v>79</v>
      </c>
      <c r="O160" s="39">
        <v>0</v>
      </c>
      <c r="P160" s="39">
        <v>0</v>
      </c>
      <c r="Q160" s="47">
        <v>0</v>
      </c>
      <c r="R160" s="39">
        <f t="shared" si="49"/>
        <v>-33</v>
      </c>
      <c r="S160" s="35">
        <v>90</v>
      </c>
      <c r="T160" s="43">
        <v>110</v>
      </c>
      <c r="U160" s="39">
        <v>-20</v>
      </c>
      <c r="V160" s="39">
        <f t="shared" si="50"/>
        <v>-53</v>
      </c>
      <c r="W160" s="39">
        <v>5852</v>
      </c>
      <c r="X160" s="39">
        <v>3008</v>
      </c>
      <c r="Y160" s="40">
        <f t="shared" si="51"/>
        <v>4.250977724876722</v>
      </c>
      <c r="Z160" s="40">
        <f t="shared" si="52"/>
        <v>1.8704301989457577</v>
      </c>
      <c r="AA160" s="40">
        <f t="shared" si="53"/>
        <v>44</v>
      </c>
      <c r="AB160" s="40">
        <f t="shared" si="54"/>
        <v>7.8217990137731679</v>
      </c>
      <c r="AC160" s="40">
        <f t="shared" si="55"/>
        <v>7.8217990137731679</v>
      </c>
      <c r="AD160" s="40">
        <f t="shared" si="56"/>
        <v>108.69565217391303</v>
      </c>
      <c r="AE160" s="40">
        <f t="shared" si="57"/>
        <v>102.17391304347827</v>
      </c>
      <c r="AF160" s="40">
        <f t="shared" si="58"/>
        <v>16.323754463526612</v>
      </c>
      <c r="AG160" s="40">
        <f t="shared" si="59"/>
        <v>13.433089610610441</v>
      </c>
      <c r="AH160" s="40">
        <f t="shared" si="60"/>
        <v>-5.6112905968372733</v>
      </c>
      <c r="AI160" s="40">
        <f t="shared" si="61"/>
        <v>0</v>
      </c>
      <c r="AJ160" s="40">
        <f t="shared" si="62"/>
        <v>0</v>
      </c>
      <c r="AK160" s="40">
        <f t="shared" si="63"/>
        <v>0</v>
      </c>
      <c r="AL160" s="40">
        <f t="shared" si="47"/>
        <v>0</v>
      </c>
      <c r="AM160" s="41">
        <f t="shared" si="64"/>
        <v>15.303519809556198</v>
      </c>
      <c r="AN160" s="41">
        <f t="shared" si="65"/>
        <v>18.704301989457573</v>
      </c>
      <c r="AO160" s="40">
        <f t="shared" si="66"/>
        <v>-3.4007821799013773</v>
      </c>
      <c r="AP160" s="40">
        <f t="shared" si="67"/>
        <v>-9.0120727767386501</v>
      </c>
    </row>
    <row r="161" spans="1:42" s="37" customFormat="1" x14ac:dyDescent="0.2">
      <c r="A161" s="38" t="s">
        <v>186</v>
      </c>
      <c r="B161" s="39">
        <v>8553</v>
      </c>
      <c r="C161" s="39">
        <v>4395</v>
      </c>
      <c r="D161" s="39">
        <v>47</v>
      </c>
      <c r="E161" s="39">
        <v>8</v>
      </c>
      <c r="F161" s="39">
        <v>125</v>
      </c>
      <c r="G161" s="39">
        <v>0</v>
      </c>
      <c r="H161" s="39">
        <f t="shared" si="46"/>
        <v>125</v>
      </c>
      <c r="I161" s="39">
        <v>79</v>
      </c>
      <c r="J161" s="39">
        <v>20</v>
      </c>
      <c r="K161" s="39">
        <v>42</v>
      </c>
      <c r="L161" s="39">
        <v>31</v>
      </c>
      <c r="M161" s="39">
        <f t="shared" si="48"/>
        <v>167</v>
      </c>
      <c r="N161" s="39">
        <v>58</v>
      </c>
      <c r="O161" s="39">
        <v>1</v>
      </c>
      <c r="P161" s="39">
        <v>0</v>
      </c>
      <c r="Q161" s="47">
        <v>0</v>
      </c>
      <c r="R161" s="39">
        <f t="shared" si="49"/>
        <v>67</v>
      </c>
      <c r="S161" s="35">
        <v>48</v>
      </c>
      <c r="T161" s="43">
        <v>81</v>
      </c>
      <c r="U161" s="39">
        <v>-33</v>
      </c>
      <c r="V161" s="39">
        <f t="shared" si="50"/>
        <v>34</v>
      </c>
      <c r="W161" s="39">
        <v>8581</v>
      </c>
      <c r="X161" s="39">
        <v>4408</v>
      </c>
      <c r="Y161" s="40">
        <f t="shared" si="51"/>
        <v>5.4951479013211735</v>
      </c>
      <c r="Z161" s="40">
        <f t="shared" si="52"/>
        <v>0.93534432362913589</v>
      </c>
      <c r="AA161" s="40">
        <f t="shared" si="53"/>
        <v>17.021276595744681</v>
      </c>
      <c r="AB161" s="40">
        <f t="shared" si="54"/>
        <v>14.614755056705249</v>
      </c>
      <c r="AC161" s="40">
        <f t="shared" si="55"/>
        <v>14.614755056705249</v>
      </c>
      <c r="AD161" s="40">
        <f t="shared" si="56"/>
        <v>33.6</v>
      </c>
      <c r="AE161" s="40">
        <f t="shared" si="57"/>
        <v>24.8</v>
      </c>
      <c r="AF161" s="40">
        <f t="shared" si="58"/>
        <v>19.525312755758211</v>
      </c>
      <c r="AG161" s="40">
        <f t="shared" si="59"/>
        <v>6.781246346311236</v>
      </c>
      <c r="AH161" s="40">
        <f t="shared" si="60"/>
        <v>7.833508710394014</v>
      </c>
      <c r="AI161" s="40">
        <f t="shared" si="61"/>
        <v>0</v>
      </c>
      <c r="AJ161" s="40">
        <f t="shared" si="62"/>
        <v>8</v>
      </c>
      <c r="AK161" s="40">
        <f t="shared" si="63"/>
        <v>0</v>
      </c>
      <c r="AL161" s="40">
        <f t="shared" si="47"/>
        <v>0</v>
      </c>
      <c r="AM161" s="41">
        <f t="shared" si="64"/>
        <v>5.6120659417748158</v>
      </c>
      <c r="AN161" s="41">
        <f t="shared" si="65"/>
        <v>9.4703612767450025</v>
      </c>
      <c r="AO161" s="40">
        <f t="shared" si="66"/>
        <v>-3.8582953349701858</v>
      </c>
      <c r="AP161" s="40">
        <f t="shared" si="67"/>
        <v>3.9752133754238281</v>
      </c>
    </row>
    <row r="162" spans="1:42" s="37" customFormat="1" x14ac:dyDescent="0.2">
      <c r="A162" s="38" t="s">
        <v>130</v>
      </c>
      <c r="B162" s="39">
        <v>8058</v>
      </c>
      <c r="C162" s="39">
        <v>4161</v>
      </c>
      <c r="D162" s="39">
        <v>32</v>
      </c>
      <c r="E162" s="39">
        <v>10</v>
      </c>
      <c r="F162" s="39">
        <v>110</v>
      </c>
      <c r="G162" s="39">
        <v>0</v>
      </c>
      <c r="H162" s="39">
        <f t="shared" si="46"/>
        <v>110</v>
      </c>
      <c r="I162" s="39">
        <v>96</v>
      </c>
      <c r="J162" s="39">
        <v>8</v>
      </c>
      <c r="K162" s="39">
        <v>41</v>
      </c>
      <c r="L162" s="39">
        <v>34</v>
      </c>
      <c r="M162" s="39">
        <f t="shared" si="48"/>
        <v>151</v>
      </c>
      <c r="N162" s="39">
        <v>113</v>
      </c>
      <c r="O162" s="39">
        <v>1</v>
      </c>
      <c r="P162" s="39">
        <v>0</v>
      </c>
      <c r="Q162" s="47">
        <v>0</v>
      </c>
      <c r="R162" s="39">
        <f t="shared" si="49"/>
        <v>-3</v>
      </c>
      <c r="S162" s="35">
        <v>98</v>
      </c>
      <c r="T162" s="43">
        <v>109</v>
      </c>
      <c r="U162" s="39">
        <v>-11</v>
      </c>
      <c r="V162" s="39">
        <f t="shared" si="50"/>
        <v>-14</v>
      </c>
      <c r="W162" s="39">
        <v>8040</v>
      </c>
      <c r="X162" s="39">
        <v>4151</v>
      </c>
      <c r="Y162" s="40">
        <f t="shared" si="51"/>
        <v>3.971208736659221</v>
      </c>
      <c r="Z162" s="40">
        <f t="shared" si="52"/>
        <v>1.2410027302060065</v>
      </c>
      <c r="AA162" s="40">
        <f t="shared" si="53"/>
        <v>31.25</v>
      </c>
      <c r="AB162" s="40">
        <f t="shared" si="54"/>
        <v>13.651030032266071</v>
      </c>
      <c r="AC162" s="40">
        <f t="shared" si="55"/>
        <v>13.651030032266071</v>
      </c>
      <c r="AD162" s="40">
        <f t="shared" si="56"/>
        <v>37.272727272727273</v>
      </c>
      <c r="AE162" s="40">
        <f t="shared" si="57"/>
        <v>30.909090909090907</v>
      </c>
      <c r="AF162" s="40">
        <f t="shared" si="58"/>
        <v>18.739141226110696</v>
      </c>
      <c r="AG162" s="40">
        <f t="shared" si="59"/>
        <v>14.023330851327874</v>
      </c>
      <c r="AH162" s="40">
        <f t="shared" si="60"/>
        <v>-0.37230081906180196</v>
      </c>
      <c r="AI162" s="40">
        <f t="shared" si="61"/>
        <v>0</v>
      </c>
      <c r="AJ162" s="40">
        <f t="shared" si="62"/>
        <v>9.0909090909090899</v>
      </c>
      <c r="AK162" s="40">
        <f t="shared" si="63"/>
        <v>0</v>
      </c>
      <c r="AL162" s="40">
        <f t="shared" si="47"/>
        <v>0</v>
      </c>
      <c r="AM162" s="41">
        <f t="shared" si="64"/>
        <v>12.161826756018863</v>
      </c>
      <c r="AN162" s="41">
        <f t="shared" si="65"/>
        <v>13.526929759245471</v>
      </c>
      <c r="AO162" s="40">
        <f t="shared" si="66"/>
        <v>-1.3651030032266069</v>
      </c>
      <c r="AP162" s="40">
        <f t="shared" si="67"/>
        <v>-1.7374038222884089</v>
      </c>
    </row>
    <row r="163" spans="1:42" s="37" customFormat="1" x14ac:dyDescent="0.2">
      <c r="A163" s="38" t="s">
        <v>119</v>
      </c>
      <c r="B163" s="39">
        <v>16197</v>
      </c>
      <c r="C163" s="39">
        <v>8249</v>
      </c>
      <c r="D163" s="39">
        <v>86</v>
      </c>
      <c r="E163" s="39">
        <v>27</v>
      </c>
      <c r="F163" s="39">
        <v>193</v>
      </c>
      <c r="G163" s="39">
        <v>1</v>
      </c>
      <c r="H163" s="39">
        <f t="shared" si="46"/>
        <v>194</v>
      </c>
      <c r="I163" s="39">
        <v>165</v>
      </c>
      <c r="J163" s="39">
        <v>8</v>
      </c>
      <c r="K163" s="39">
        <v>84</v>
      </c>
      <c r="L163" s="39">
        <v>69</v>
      </c>
      <c r="M163" s="39">
        <f t="shared" si="48"/>
        <v>278</v>
      </c>
      <c r="N163" s="39">
        <v>88</v>
      </c>
      <c r="O163" s="39">
        <v>0</v>
      </c>
      <c r="P163" s="39">
        <v>0</v>
      </c>
      <c r="Q163" s="47">
        <v>0</v>
      </c>
      <c r="R163" s="39">
        <f t="shared" si="49"/>
        <v>105</v>
      </c>
      <c r="S163" s="35">
        <v>198</v>
      </c>
      <c r="T163" s="43">
        <v>211</v>
      </c>
      <c r="U163" s="39">
        <v>-13</v>
      </c>
      <c r="V163" s="39">
        <f t="shared" si="50"/>
        <v>92</v>
      </c>
      <c r="W163" s="39">
        <v>16226</v>
      </c>
      <c r="X163" s="39">
        <v>8244</v>
      </c>
      <c r="Y163" s="40">
        <f t="shared" si="51"/>
        <v>5.3096252392418348</v>
      </c>
      <c r="Z163" s="40">
        <f t="shared" si="52"/>
        <v>1.6669753658084832</v>
      </c>
      <c r="AA163" s="40">
        <f t="shared" si="53"/>
        <v>31.395348837209301</v>
      </c>
      <c r="AB163" s="40">
        <f t="shared" si="54"/>
        <v>11.977526702475767</v>
      </c>
      <c r="AC163" s="40">
        <f t="shared" si="55"/>
        <v>11.91578687411249</v>
      </c>
      <c r="AD163" s="40">
        <f t="shared" si="56"/>
        <v>43.298969072164951</v>
      </c>
      <c r="AE163" s="40">
        <f t="shared" si="57"/>
        <v>35.567010309278352</v>
      </c>
      <c r="AF163" s="40">
        <f t="shared" si="58"/>
        <v>17.163672284991048</v>
      </c>
      <c r="AG163" s="40">
        <f t="shared" si="59"/>
        <v>5.4331048959683894</v>
      </c>
      <c r="AH163" s="40">
        <f t="shared" si="60"/>
        <v>6.4826819781441012</v>
      </c>
      <c r="AI163" s="40">
        <f t="shared" si="61"/>
        <v>5.1546391752577323</v>
      </c>
      <c r="AJ163" s="40">
        <f t="shared" si="62"/>
        <v>0</v>
      </c>
      <c r="AK163" s="40">
        <f t="shared" si="63"/>
        <v>0</v>
      </c>
      <c r="AL163" s="40">
        <f t="shared" si="47"/>
        <v>5.1546391752577323</v>
      </c>
      <c r="AM163" s="41">
        <f t="shared" si="64"/>
        <v>12.224486015928877</v>
      </c>
      <c r="AN163" s="41">
        <f t="shared" si="65"/>
        <v>13.027103784651478</v>
      </c>
      <c r="AO163" s="40">
        <f t="shared" si="66"/>
        <v>-0.80261776872260293</v>
      </c>
      <c r="AP163" s="40">
        <f t="shared" si="67"/>
        <v>5.6800642094214977</v>
      </c>
    </row>
    <row r="164" spans="1:42" s="37" customFormat="1" x14ac:dyDescent="0.2">
      <c r="A164" s="38" t="s">
        <v>187</v>
      </c>
      <c r="B164" s="39">
        <v>4006</v>
      </c>
      <c r="C164" s="39">
        <v>2049</v>
      </c>
      <c r="D164" s="39">
        <v>15</v>
      </c>
      <c r="E164" s="39">
        <v>2</v>
      </c>
      <c r="F164" s="39">
        <v>33</v>
      </c>
      <c r="G164" s="39">
        <v>1</v>
      </c>
      <c r="H164" s="39">
        <f t="shared" si="46"/>
        <v>34</v>
      </c>
      <c r="I164" s="39">
        <v>32</v>
      </c>
      <c r="J164" s="39">
        <v>1</v>
      </c>
      <c r="K164" s="39">
        <v>12</v>
      </c>
      <c r="L164" s="39">
        <v>10</v>
      </c>
      <c r="M164" s="39">
        <f t="shared" si="48"/>
        <v>46</v>
      </c>
      <c r="N164" s="39">
        <v>39</v>
      </c>
      <c r="O164" s="39">
        <v>0</v>
      </c>
      <c r="P164" s="39">
        <v>0</v>
      </c>
      <c r="Q164" s="47">
        <v>0</v>
      </c>
      <c r="R164" s="39">
        <f t="shared" si="49"/>
        <v>-6</v>
      </c>
      <c r="S164" s="35">
        <v>80</v>
      </c>
      <c r="T164" s="43">
        <v>60</v>
      </c>
      <c r="U164" s="39">
        <v>20</v>
      </c>
      <c r="V164" s="39">
        <f t="shared" si="50"/>
        <v>14</v>
      </c>
      <c r="W164" s="39">
        <v>4015</v>
      </c>
      <c r="X164" s="39">
        <v>2054</v>
      </c>
      <c r="Y164" s="40">
        <f t="shared" si="51"/>
        <v>3.7443834248627059</v>
      </c>
      <c r="Z164" s="40">
        <f t="shared" si="52"/>
        <v>0.49925112331502752</v>
      </c>
      <c r="AA164" s="40">
        <f t="shared" si="53"/>
        <v>13.333333333333334</v>
      </c>
      <c r="AB164" s="40">
        <f t="shared" si="54"/>
        <v>8.4872690963554671</v>
      </c>
      <c r="AC164" s="40">
        <f t="shared" si="55"/>
        <v>8.2376435346979537</v>
      </c>
      <c r="AD164" s="40">
        <f t="shared" si="56"/>
        <v>35.294117647058826</v>
      </c>
      <c r="AE164" s="40">
        <f t="shared" si="57"/>
        <v>29.411764705882355</v>
      </c>
      <c r="AF164" s="40">
        <f t="shared" si="58"/>
        <v>11.482775836245633</v>
      </c>
      <c r="AG164" s="40">
        <f t="shared" si="59"/>
        <v>9.7353969046430358</v>
      </c>
      <c r="AH164" s="40">
        <f t="shared" si="60"/>
        <v>-1.4977533699450822</v>
      </c>
      <c r="AI164" s="40">
        <f t="shared" si="61"/>
        <v>29.411764705882351</v>
      </c>
      <c r="AJ164" s="40">
        <f t="shared" si="62"/>
        <v>0</v>
      </c>
      <c r="AK164" s="40">
        <f t="shared" si="63"/>
        <v>0</v>
      </c>
      <c r="AL164" s="40">
        <f t="shared" si="47"/>
        <v>29.411764705882351</v>
      </c>
      <c r="AM164" s="41">
        <f t="shared" si="64"/>
        <v>19.970044932601098</v>
      </c>
      <c r="AN164" s="41">
        <f t="shared" si="65"/>
        <v>14.977533699450824</v>
      </c>
      <c r="AO164" s="40">
        <f t="shared" si="66"/>
        <v>4.9925112331502746</v>
      </c>
      <c r="AP164" s="40">
        <f t="shared" si="67"/>
        <v>3.4947578632051921</v>
      </c>
    </row>
    <row r="165" spans="1:42" s="37" customFormat="1" x14ac:dyDescent="0.2">
      <c r="A165" s="38" t="s">
        <v>110</v>
      </c>
      <c r="B165" s="39">
        <v>37009</v>
      </c>
      <c r="C165" s="39">
        <v>19337</v>
      </c>
      <c r="D165" s="39">
        <v>205</v>
      </c>
      <c r="E165" s="39">
        <v>108</v>
      </c>
      <c r="F165" s="39">
        <v>398</v>
      </c>
      <c r="G165" s="39">
        <v>1</v>
      </c>
      <c r="H165" s="39">
        <f t="shared" si="46"/>
        <v>399</v>
      </c>
      <c r="I165" s="39">
        <v>340</v>
      </c>
      <c r="J165" s="39">
        <v>27</v>
      </c>
      <c r="K165" s="39">
        <v>219</v>
      </c>
      <c r="L165" s="39">
        <v>178</v>
      </c>
      <c r="M165" s="39">
        <f t="shared" si="48"/>
        <v>618</v>
      </c>
      <c r="N165" s="39">
        <v>334</v>
      </c>
      <c r="O165" s="39">
        <v>3</v>
      </c>
      <c r="P165" s="39">
        <v>1</v>
      </c>
      <c r="Q165" s="47">
        <v>0</v>
      </c>
      <c r="R165" s="39">
        <f t="shared" si="49"/>
        <v>64</v>
      </c>
      <c r="S165" s="35">
        <v>602</v>
      </c>
      <c r="T165" s="43">
        <v>548</v>
      </c>
      <c r="U165" s="39">
        <v>54</v>
      </c>
      <c r="V165" s="39">
        <f t="shared" si="50"/>
        <v>118</v>
      </c>
      <c r="W165" s="39">
        <v>37024</v>
      </c>
      <c r="X165" s="39">
        <v>19340</v>
      </c>
      <c r="Y165" s="40">
        <f t="shared" si="51"/>
        <v>5.5391931692291072</v>
      </c>
      <c r="Z165" s="40">
        <f t="shared" si="52"/>
        <v>2.9182090842767976</v>
      </c>
      <c r="AA165" s="40">
        <f t="shared" si="53"/>
        <v>52.682926829268297</v>
      </c>
      <c r="AB165" s="40">
        <f t="shared" si="54"/>
        <v>10.781161339133723</v>
      </c>
      <c r="AC165" s="40">
        <f t="shared" si="55"/>
        <v>10.754140884649681</v>
      </c>
      <c r="AD165" s="40">
        <f t="shared" si="56"/>
        <v>54.887218045112782</v>
      </c>
      <c r="AE165" s="40">
        <f t="shared" si="57"/>
        <v>44.611528822055135</v>
      </c>
      <c r="AF165" s="40">
        <f t="shared" si="58"/>
        <v>16.698640871139453</v>
      </c>
      <c r="AG165" s="40">
        <f t="shared" si="59"/>
        <v>9.0248317976708368</v>
      </c>
      <c r="AH165" s="40">
        <f t="shared" si="60"/>
        <v>1.729309086978843</v>
      </c>
      <c r="AI165" s="40">
        <f t="shared" si="61"/>
        <v>2.5062656641604009</v>
      </c>
      <c r="AJ165" s="40">
        <f t="shared" si="62"/>
        <v>7.5376884422110546</v>
      </c>
      <c r="AK165" s="40">
        <f t="shared" si="63"/>
        <v>2.512562814070352</v>
      </c>
      <c r="AL165" s="40">
        <f t="shared" si="47"/>
        <v>2.5062656641604009</v>
      </c>
      <c r="AM165" s="41">
        <f t="shared" si="64"/>
        <v>16.266313599394742</v>
      </c>
      <c r="AN165" s="41">
        <f t="shared" si="65"/>
        <v>14.807209057256344</v>
      </c>
      <c r="AO165" s="40">
        <f t="shared" si="66"/>
        <v>1.4591045421383988</v>
      </c>
      <c r="AP165" s="40">
        <f t="shared" si="67"/>
        <v>3.1884136291172416</v>
      </c>
    </row>
    <row r="166" spans="1:42" s="37" customFormat="1" x14ac:dyDescent="0.2">
      <c r="A166" s="38" t="s">
        <v>142</v>
      </c>
      <c r="B166" s="39">
        <v>13810</v>
      </c>
      <c r="C166" s="39">
        <v>7063</v>
      </c>
      <c r="D166" s="39">
        <v>74</v>
      </c>
      <c r="E166" s="39">
        <v>18</v>
      </c>
      <c r="F166" s="39">
        <v>208</v>
      </c>
      <c r="G166" s="39">
        <v>2</v>
      </c>
      <c r="H166" s="39">
        <f t="shared" si="46"/>
        <v>210</v>
      </c>
      <c r="I166" s="39">
        <v>145</v>
      </c>
      <c r="J166" s="39">
        <v>18</v>
      </c>
      <c r="K166" s="39">
        <v>134</v>
      </c>
      <c r="L166" s="39">
        <v>88</v>
      </c>
      <c r="M166" s="39">
        <f t="shared" si="48"/>
        <v>344</v>
      </c>
      <c r="N166" s="39">
        <v>97</v>
      </c>
      <c r="O166" s="39">
        <v>5</v>
      </c>
      <c r="P166" s="39">
        <v>4</v>
      </c>
      <c r="Q166" s="47">
        <v>3</v>
      </c>
      <c r="R166" s="39">
        <f t="shared" si="49"/>
        <v>111</v>
      </c>
      <c r="S166" s="35">
        <v>144</v>
      </c>
      <c r="T166" s="43">
        <v>140</v>
      </c>
      <c r="U166" s="39">
        <v>4</v>
      </c>
      <c r="V166" s="39">
        <f t="shared" si="50"/>
        <v>115</v>
      </c>
      <c r="W166" s="39">
        <v>13900</v>
      </c>
      <c r="X166" s="39">
        <v>7102</v>
      </c>
      <c r="Y166" s="40">
        <f t="shared" si="51"/>
        <v>5.3584359160028967</v>
      </c>
      <c r="Z166" s="40">
        <f t="shared" si="52"/>
        <v>1.3034033309196233</v>
      </c>
      <c r="AA166" s="40">
        <f t="shared" si="53"/>
        <v>24.324324324324326</v>
      </c>
      <c r="AB166" s="40">
        <f t="shared" si="54"/>
        <v>15.206372194062274</v>
      </c>
      <c r="AC166" s="40">
        <f t="shared" si="55"/>
        <v>15.061549601737871</v>
      </c>
      <c r="AD166" s="40">
        <f t="shared" si="56"/>
        <v>63.809523809523803</v>
      </c>
      <c r="AE166" s="40">
        <f t="shared" si="57"/>
        <v>41.904761904761905</v>
      </c>
      <c r="AF166" s="40">
        <f t="shared" si="58"/>
        <v>24.909485879797248</v>
      </c>
      <c r="AG166" s="40">
        <f t="shared" si="59"/>
        <v>7.0238957277335263</v>
      </c>
      <c r="AH166" s="40">
        <f t="shared" si="60"/>
        <v>8.0376538740043451</v>
      </c>
      <c r="AI166" s="40">
        <f t="shared" si="61"/>
        <v>9.5238095238095255</v>
      </c>
      <c r="AJ166" s="40">
        <f t="shared" si="62"/>
        <v>24.03846153846154</v>
      </c>
      <c r="AK166" s="40">
        <f t="shared" si="63"/>
        <v>19.230769230769234</v>
      </c>
      <c r="AL166" s="40">
        <f t="shared" si="47"/>
        <v>23.809523809523807</v>
      </c>
      <c r="AM166" s="41">
        <f t="shared" si="64"/>
        <v>10.427226647356987</v>
      </c>
      <c r="AN166" s="41">
        <f t="shared" si="65"/>
        <v>10.137581462708182</v>
      </c>
      <c r="AO166" s="40">
        <f t="shared" si="66"/>
        <v>0.28964518464880518</v>
      </c>
      <c r="AP166" s="40">
        <f t="shared" si="67"/>
        <v>8.3272990586531499</v>
      </c>
    </row>
    <row r="167" spans="1:42" s="37" customFormat="1" x14ac:dyDescent="0.2">
      <c r="A167" s="38" t="s">
        <v>188</v>
      </c>
      <c r="B167" s="39">
        <v>5997</v>
      </c>
      <c r="C167" s="39">
        <v>3013</v>
      </c>
      <c r="D167" s="39">
        <v>30</v>
      </c>
      <c r="E167" s="39">
        <v>3</v>
      </c>
      <c r="F167" s="39">
        <v>85</v>
      </c>
      <c r="G167" s="39">
        <v>3</v>
      </c>
      <c r="H167" s="39">
        <f t="shared" si="46"/>
        <v>88</v>
      </c>
      <c r="I167" s="39">
        <v>83</v>
      </c>
      <c r="J167" s="39">
        <v>4</v>
      </c>
      <c r="K167" s="39">
        <v>17</v>
      </c>
      <c r="L167" s="39">
        <v>8</v>
      </c>
      <c r="M167" s="39">
        <f t="shared" si="48"/>
        <v>105</v>
      </c>
      <c r="N167" s="39">
        <v>30</v>
      </c>
      <c r="O167" s="39">
        <v>1</v>
      </c>
      <c r="P167" s="39">
        <v>1</v>
      </c>
      <c r="Q167" s="47">
        <v>0</v>
      </c>
      <c r="R167" s="39">
        <f t="shared" si="49"/>
        <v>55</v>
      </c>
      <c r="S167" s="35">
        <v>60</v>
      </c>
      <c r="T167" s="43">
        <v>69</v>
      </c>
      <c r="U167" s="39">
        <v>-9</v>
      </c>
      <c r="V167" s="39">
        <f t="shared" si="50"/>
        <v>46</v>
      </c>
      <c r="W167" s="39">
        <v>6013</v>
      </c>
      <c r="X167" s="39">
        <v>3016</v>
      </c>
      <c r="Y167" s="40">
        <f t="shared" si="51"/>
        <v>5.0025012506253121</v>
      </c>
      <c r="Z167" s="40">
        <f t="shared" si="52"/>
        <v>0.50025012506253119</v>
      </c>
      <c r="AA167" s="40">
        <f t="shared" si="53"/>
        <v>10</v>
      </c>
      <c r="AB167" s="40">
        <f t="shared" si="54"/>
        <v>14.674003668500918</v>
      </c>
      <c r="AC167" s="40">
        <f t="shared" si="55"/>
        <v>14.173753543438385</v>
      </c>
      <c r="AD167" s="40">
        <f t="shared" si="56"/>
        <v>19.318181818181817</v>
      </c>
      <c r="AE167" s="40">
        <f t="shared" si="57"/>
        <v>9.0909090909090917</v>
      </c>
      <c r="AF167" s="40">
        <f t="shared" si="58"/>
        <v>17.508754377188595</v>
      </c>
      <c r="AG167" s="40">
        <f t="shared" si="59"/>
        <v>5.0025012506253121</v>
      </c>
      <c r="AH167" s="40">
        <f t="shared" si="60"/>
        <v>9.1712522928130742</v>
      </c>
      <c r="AI167" s="40">
        <f t="shared" si="61"/>
        <v>34.090909090909086</v>
      </c>
      <c r="AJ167" s="40">
        <f t="shared" si="62"/>
        <v>11.76470588235294</v>
      </c>
      <c r="AK167" s="40">
        <f t="shared" si="63"/>
        <v>11.76470588235294</v>
      </c>
      <c r="AL167" s="40">
        <f t="shared" si="47"/>
        <v>34.090909090909086</v>
      </c>
      <c r="AM167" s="41">
        <f t="shared" si="64"/>
        <v>10.005002501250624</v>
      </c>
      <c r="AN167" s="41">
        <f t="shared" si="65"/>
        <v>11.505752876438219</v>
      </c>
      <c r="AO167" s="40">
        <f t="shared" si="66"/>
        <v>-1.5007503751875937</v>
      </c>
      <c r="AP167" s="40">
        <f t="shared" si="67"/>
        <v>7.6705019176254794</v>
      </c>
    </row>
    <row r="168" spans="1:42" s="37" customFormat="1" x14ac:dyDescent="0.2">
      <c r="A168" s="38" t="s">
        <v>189</v>
      </c>
      <c r="B168" s="39">
        <v>8579</v>
      </c>
      <c r="C168" s="39">
        <v>4444</v>
      </c>
      <c r="D168" s="39">
        <v>30</v>
      </c>
      <c r="E168" s="39">
        <v>17</v>
      </c>
      <c r="F168" s="39">
        <v>94</v>
      </c>
      <c r="G168" s="39">
        <v>0</v>
      </c>
      <c r="H168" s="39">
        <f t="shared" si="46"/>
        <v>94</v>
      </c>
      <c r="I168" s="39">
        <v>79</v>
      </c>
      <c r="J168" s="39">
        <v>6</v>
      </c>
      <c r="K168" s="39">
        <v>51</v>
      </c>
      <c r="L168" s="39">
        <v>41</v>
      </c>
      <c r="M168" s="39">
        <f t="shared" si="48"/>
        <v>145</v>
      </c>
      <c r="N168" s="39">
        <v>65</v>
      </c>
      <c r="O168" s="39">
        <v>1</v>
      </c>
      <c r="P168" s="39">
        <v>0</v>
      </c>
      <c r="Q168" s="47">
        <v>0</v>
      </c>
      <c r="R168" s="39">
        <f t="shared" si="49"/>
        <v>29</v>
      </c>
      <c r="S168" s="35">
        <v>68</v>
      </c>
      <c r="T168" s="43">
        <v>107</v>
      </c>
      <c r="U168" s="39">
        <v>-39</v>
      </c>
      <c r="V168" s="39">
        <f t="shared" si="50"/>
        <v>-10</v>
      </c>
      <c r="W168" s="39">
        <v>8556</v>
      </c>
      <c r="X168" s="39">
        <v>4434</v>
      </c>
      <c r="Y168" s="40">
        <f t="shared" si="51"/>
        <v>3.4969110618953256</v>
      </c>
      <c r="Z168" s="40">
        <f t="shared" si="52"/>
        <v>1.9815829350740177</v>
      </c>
      <c r="AA168" s="40">
        <f t="shared" si="53"/>
        <v>56.666666666666664</v>
      </c>
      <c r="AB168" s="40">
        <f t="shared" si="54"/>
        <v>10.956987993938688</v>
      </c>
      <c r="AC168" s="40">
        <f t="shared" si="55"/>
        <v>10.956987993938688</v>
      </c>
      <c r="AD168" s="40">
        <f t="shared" si="56"/>
        <v>54.255319148936167</v>
      </c>
      <c r="AE168" s="40">
        <f t="shared" si="57"/>
        <v>43.61702127659575</v>
      </c>
      <c r="AF168" s="40">
        <f t="shared" si="58"/>
        <v>16.901736799160741</v>
      </c>
      <c r="AG168" s="40">
        <f t="shared" si="59"/>
        <v>7.5766406341065391</v>
      </c>
      <c r="AH168" s="40">
        <f t="shared" si="60"/>
        <v>3.3803473598321481</v>
      </c>
      <c r="AI168" s="40">
        <f t="shared" si="61"/>
        <v>0</v>
      </c>
      <c r="AJ168" s="40">
        <f t="shared" si="62"/>
        <v>10.638297872340425</v>
      </c>
      <c r="AK168" s="40">
        <f t="shared" si="63"/>
        <v>0</v>
      </c>
      <c r="AL168" s="40">
        <f t="shared" si="47"/>
        <v>0</v>
      </c>
      <c r="AM168" s="41">
        <f t="shared" si="64"/>
        <v>7.9263317402960709</v>
      </c>
      <c r="AN168" s="41">
        <f t="shared" si="65"/>
        <v>12.472316120759995</v>
      </c>
      <c r="AO168" s="40">
        <f t="shared" si="66"/>
        <v>-4.5459843804639233</v>
      </c>
      <c r="AP168" s="40">
        <f t="shared" si="67"/>
        <v>-1.1656370206317754</v>
      </c>
    </row>
    <row r="169" spans="1:42" s="37" customFormat="1" x14ac:dyDescent="0.2">
      <c r="A169" s="38" t="s">
        <v>120</v>
      </c>
      <c r="B169" s="39">
        <v>33778</v>
      </c>
      <c r="C169" s="39">
        <v>17405</v>
      </c>
      <c r="D169" s="39">
        <v>164</v>
      </c>
      <c r="E169" s="39">
        <v>75</v>
      </c>
      <c r="F169" s="39">
        <v>337</v>
      </c>
      <c r="G169" s="39">
        <v>2</v>
      </c>
      <c r="H169" s="39">
        <f t="shared" si="46"/>
        <v>339</v>
      </c>
      <c r="I169" s="39">
        <v>294</v>
      </c>
      <c r="J169" s="39">
        <v>19</v>
      </c>
      <c r="K169" s="39">
        <v>211</v>
      </c>
      <c r="L169" s="39">
        <v>179</v>
      </c>
      <c r="M169" s="39">
        <f t="shared" si="48"/>
        <v>550</v>
      </c>
      <c r="N169" s="39">
        <v>259</v>
      </c>
      <c r="O169" s="39">
        <v>3</v>
      </c>
      <c r="P169" s="39">
        <v>2</v>
      </c>
      <c r="Q169" s="47">
        <v>1</v>
      </c>
      <c r="R169" s="39">
        <f t="shared" si="49"/>
        <v>78</v>
      </c>
      <c r="S169" s="35">
        <v>321</v>
      </c>
      <c r="T169" s="43">
        <v>337</v>
      </c>
      <c r="U169" s="39">
        <v>-16</v>
      </c>
      <c r="V169" s="39">
        <f t="shared" si="50"/>
        <v>62</v>
      </c>
      <c r="W169" s="39">
        <v>33773</v>
      </c>
      <c r="X169" s="39">
        <v>17403</v>
      </c>
      <c r="Y169" s="40">
        <f t="shared" si="51"/>
        <v>4.8552312155841078</v>
      </c>
      <c r="Z169" s="40">
        <f t="shared" si="52"/>
        <v>2.220380129078098</v>
      </c>
      <c r="AA169" s="40">
        <f t="shared" si="53"/>
        <v>45.731707317073173</v>
      </c>
      <c r="AB169" s="40">
        <f t="shared" si="54"/>
        <v>10.036118183433004</v>
      </c>
      <c r="AC169" s="40">
        <f t="shared" si="55"/>
        <v>9.9769080466575879</v>
      </c>
      <c r="AD169" s="40">
        <f t="shared" si="56"/>
        <v>62.24188790560472</v>
      </c>
      <c r="AE169" s="40">
        <f t="shared" si="57"/>
        <v>52.802359882005902</v>
      </c>
      <c r="AF169" s="40">
        <f t="shared" si="58"/>
        <v>16.282787613239385</v>
      </c>
      <c r="AG169" s="40">
        <f t="shared" si="59"/>
        <v>7.6677127124163658</v>
      </c>
      <c r="AH169" s="40">
        <f t="shared" si="60"/>
        <v>2.3091953342412221</v>
      </c>
      <c r="AI169" s="40">
        <f t="shared" si="61"/>
        <v>5.8997050147492622</v>
      </c>
      <c r="AJ169" s="40">
        <f t="shared" si="62"/>
        <v>8.9020771513353125</v>
      </c>
      <c r="AK169" s="40">
        <f t="shared" si="63"/>
        <v>5.9347181008902083</v>
      </c>
      <c r="AL169" s="40">
        <f t="shared" si="47"/>
        <v>8.8495575221238933</v>
      </c>
      <c r="AM169" s="41">
        <f t="shared" si="64"/>
        <v>9.5032269524542592</v>
      </c>
      <c r="AN169" s="41">
        <f t="shared" si="65"/>
        <v>9.9769080466575879</v>
      </c>
      <c r="AO169" s="40">
        <f t="shared" si="66"/>
        <v>-0.4736810942033276</v>
      </c>
      <c r="AP169" s="40">
        <f t="shared" si="67"/>
        <v>1.8355142400378943</v>
      </c>
    </row>
    <row r="170" spans="1:42" s="37" customFormat="1" x14ac:dyDescent="0.2">
      <c r="A170" s="38" t="s">
        <v>131</v>
      </c>
      <c r="B170" s="39">
        <v>29028</v>
      </c>
      <c r="C170" s="39">
        <v>15466</v>
      </c>
      <c r="D170" s="39">
        <v>150</v>
      </c>
      <c r="E170" s="39">
        <v>110</v>
      </c>
      <c r="F170" s="39">
        <v>298</v>
      </c>
      <c r="G170" s="39">
        <v>1</v>
      </c>
      <c r="H170" s="39">
        <f t="shared" ref="H170:H233" si="68">SUM(F170:G170)</f>
        <v>299</v>
      </c>
      <c r="I170" s="39">
        <v>235</v>
      </c>
      <c r="J170" s="39">
        <v>26</v>
      </c>
      <c r="K170" s="39">
        <v>261</v>
      </c>
      <c r="L170" s="39">
        <v>230</v>
      </c>
      <c r="M170" s="39">
        <f t="shared" si="48"/>
        <v>560</v>
      </c>
      <c r="N170" s="39">
        <v>314</v>
      </c>
      <c r="O170" s="39">
        <v>3</v>
      </c>
      <c r="P170" s="39">
        <v>1</v>
      </c>
      <c r="Q170" s="47">
        <v>1</v>
      </c>
      <c r="R170" s="39">
        <f t="shared" si="49"/>
        <v>-16</v>
      </c>
      <c r="S170" s="35">
        <v>451</v>
      </c>
      <c r="T170" s="43">
        <v>376</v>
      </c>
      <c r="U170" s="39">
        <v>75</v>
      </c>
      <c r="V170" s="39">
        <f t="shared" si="50"/>
        <v>59</v>
      </c>
      <c r="W170" s="39">
        <v>29057</v>
      </c>
      <c r="X170" s="39">
        <v>15483</v>
      </c>
      <c r="Y170" s="40">
        <f t="shared" si="51"/>
        <v>5.1674245556014879</v>
      </c>
      <c r="Z170" s="40">
        <f t="shared" si="52"/>
        <v>3.7894446741077581</v>
      </c>
      <c r="AA170" s="40">
        <f t="shared" si="53"/>
        <v>73.333333333333329</v>
      </c>
      <c r="AB170" s="40">
        <f t="shared" si="54"/>
        <v>10.300399614165633</v>
      </c>
      <c r="AC170" s="40">
        <f t="shared" si="55"/>
        <v>10.265950117128289</v>
      </c>
      <c r="AD170" s="40">
        <f t="shared" si="56"/>
        <v>87.290969899665555</v>
      </c>
      <c r="AE170" s="40">
        <f t="shared" si="57"/>
        <v>76.923076923076934</v>
      </c>
      <c r="AF170" s="40">
        <f t="shared" si="58"/>
        <v>19.291718340912222</v>
      </c>
      <c r="AG170" s="40">
        <f t="shared" si="59"/>
        <v>10.817142069725783</v>
      </c>
      <c r="AH170" s="40">
        <f t="shared" si="60"/>
        <v>-0.5511919525974921</v>
      </c>
      <c r="AI170" s="40">
        <f t="shared" si="61"/>
        <v>3.3444816053511706</v>
      </c>
      <c r="AJ170" s="40">
        <f t="shared" si="62"/>
        <v>10.067114093959731</v>
      </c>
      <c r="AK170" s="40">
        <f t="shared" si="63"/>
        <v>3.3557046979865772</v>
      </c>
      <c r="AL170" s="40">
        <f t="shared" ref="AL170:AL233" si="69">(G170+Q170)/(F170+G170)*1000</f>
        <v>6.6889632107023411</v>
      </c>
      <c r="AM170" s="41">
        <f t="shared" si="64"/>
        <v>15.536723163841808</v>
      </c>
      <c r="AN170" s="41">
        <f t="shared" si="65"/>
        <v>12.953010886041064</v>
      </c>
      <c r="AO170" s="40">
        <f t="shared" si="66"/>
        <v>2.583712277800744</v>
      </c>
      <c r="AP170" s="40">
        <f t="shared" si="67"/>
        <v>2.0325203252032522</v>
      </c>
    </row>
    <row r="171" spans="1:42" s="37" customFormat="1" x14ac:dyDescent="0.2">
      <c r="A171" s="38" t="s">
        <v>90</v>
      </c>
      <c r="B171" s="39">
        <v>18095</v>
      </c>
      <c r="C171" s="39">
        <v>9262</v>
      </c>
      <c r="D171" s="39">
        <v>112</v>
      </c>
      <c r="E171" s="39">
        <v>46</v>
      </c>
      <c r="F171" s="39">
        <v>163</v>
      </c>
      <c r="G171" s="39">
        <v>0</v>
      </c>
      <c r="H171" s="39">
        <f t="shared" si="68"/>
        <v>163</v>
      </c>
      <c r="I171" s="39">
        <v>135</v>
      </c>
      <c r="J171" s="39">
        <v>7</v>
      </c>
      <c r="K171" s="39">
        <v>139</v>
      </c>
      <c r="L171" s="39">
        <v>120</v>
      </c>
      <c r="M171" s="39">
        <f t="shared" si="48"/>
        <v>302</v>
      </c>
      <c r="N171" s="39">
        <v>124</v>
      </c>
      <c r="O171" s="39">
        <v>1</v>
      </c>
      <c r="P171" s="39">
        <v>1</v>
      </c>
      <c r="Q171" s="47">
        <v>1</v>
      </c>
      <c r="R171" s="39">
        <f t="shared" si="49"/>
        <v>39</v>
      </c>
      <c r="S171" s="35">
        <v>323</v>
      </c>
      <c r="T171" s="43">
        <v>233</v>
      </c>
      <c r="U171" s="39">
        <v>90</v>
      </c>
      <c r="V171" s="39">
        <f t="shared" si="50"/>
        <v>129</v>
      </c>
      <c r="W171" s="39">
        <v>18219</v>
      </c>
      <c r="X171" s="39">
        <v>9326</v>
      </c>
      <c r="Y171" s="40">
        <f t="shared" si="51"/>
        <v>6.1895551257253381</v>
      </c>
      <c r="Z171" s="40">
        <f t="shared" si="52"/>
        <v>2.5421387123514783</v>
      </c>
      <c r="AA171" s="40">
        <f t="shared" si="53"/>
        <v>41.071428571428569</v>
      </c>
      <c r="AB171" s="40">
        <f t="shared" si="54"/>
        <v>9.0080132633324119</v>
      </c>
      <c r="AC171" s="40">
        <f t="shared" si="55"/>
        <v>9.0080132633324119</v>
      </c>
      <c r="AD171" s="40">
        <f t="shared" si="56"/>
        <v>85.276073619631902</v>
      </c>
      <c r="AE171" s="40">
        <f t="shared" si="57"/>
        <v>73.619631901840492</v>
      </c>
      <c r="AF171" s="40">
        <f t="shared" si="58"/>
        <v>16.689693285437968</v>
      </c>
      <c r="AG171" s="40">
        <f t="shared" si="59"/>
        <v>6.8527217463387675</v>
      </c>
      <c r="AH171" s="40">
        <f t="shared" si="60"/>
        <v>2.1552915169936449</v>
      </c>
      <c r="AI171" s="40">
        <f t="shared" si="61"/>
        <v>0</v>
      </c>
      <c r="AJ171" s="40">
        <f t="shared" si="62"/>
        <v>6.1349693251533743</v>
      </c>
      <c r="AK171" s="40">
        <f t="shared" si="63"/>
        <v>6.1349693251533743</v>
      </c>
      <c r="AL171" s="40">
        <f t="shared" si="69"/>
        <v>6.1349693251533743</v>
      </c>
      <c r="AM171" s="41">
        <f t="shared" si="64"/>
        <v>17.850234871511468</v>
      </c>
      <c r="AN171" s="41">
        <f t="shared" si="65"/>
        <v>12.876485216910748</v>
      </c>
      <c r="AO171" s="40">
        <f t="shared" si="66"/>
        <v>4.9737496546007183</v>
      </c>
      <c r="AP171" s="40">
        <f t="shared" si="67"/>
        <v>7.1290411715943627</v>
      </c>
    </row>
    <row r="172" spans="1:42" s="37" customFormat="1" x14ac:dyDescent="0.2">
      <c r="A172" s="38" t="s">
        <v>121</v>
      </c>
      <c r="B172" s="39">
        <v>60997</v>
      </c>
      <c r="C172" s="39">
        <v>31372</v>
      </c>
      <c r="D172" s="39">
        <v>333</v>
      </c>
      <c r="E172" s="39">
        <v>161</v>
      </c>
      <c r="F172" s="39">
        <v>566</v>
      </c>
      <c r="G172" s="39">
        <v>4</v>
      </c>
      <c r="H172" s="39">
        <f t="shared" si="68"/>
        <v>570</v>
      </c>
      <c r="I172" s="39">
        <v>482</v>
      </c>
      <c r="J172" s="39">
        <v>34</v>
      </c>
      <c r="K172" s="39">
        <v>376</v>
      </c>
      <c r="L172" s="39">
        <v>320</v>
      </c>
      <c r="M172" s="39">
        <f t="shared" si="48"/>
        <v>946</v>
      </c>
      <c r="N172" s="39">
        <v>406</v>
      </c>
      <c r="O172" s="39">
        <v>6</v>
      </c>
      <c r="P172" s="39">
        <v>3</v>
      </c>
      <c r="Q172" s="47">
        <v>2</v>
      </c>
      <c r="R172" s="39">
        <f t="shared" si="49"/>
        <v>160</v>
      </c>
      <c r="S172" s="35">
        <v>675</v>
      </c>
      <c r="T172" s="43">
        <v>729</v>
      </c>
      <c r="U172" s="39">
        <v>-54</v>
      </c>
      <c r="V172" s="39">
        <f t="shared" si="50"/>
        <v>106</v>
      </c>
      <c r="W172" s="39">
        <v>61023</v>
      </c>
      <c r="X172" s="39">
        <v>31397</v>
      </c>
      <c r="Y172" s="40">
        <f t="shared" si="51"/>
        <v>5.4592848828630913</v>
      </c>
      <c r="Z172" s="40">
        <f t="shared" si="52"/>
        <v>2.6394740724953687</v>
      </c>
      <c r="AA172" s="40">
        <f t="shared" si="53"/>
        <v>48.348348348348345</v>
      </c>
      <c r="AB172" s="40">
        <f t="shared" si="54"/>
        <v>9.3447218715674545</v>
      </c>
      <c r="AC172" s="40">
        <f t="shared" si="55"/>
        <v>9.2791448759775079</v>
      </c>
      <c r="AD172" s="40">
        <f t="shared" si="56"/>
        <v>65.964912280701753</v>
      </c>
      <c r="AE172" s="40">
        <f t="shared" si="57"/>
        <v>56.140350877192979</v>
      </c>
      <c r="AF172" s="40">
        <f t="shared" si="58"/>
        <v>15.508959457022476</v>
      </c>
      <c r="AG172" s="40">
        <f t="shared" si="59"/>
        <v>6.656065052379625</v>
      </c>
      <c r="AH172" s="40">
        <f t="shared" si="60"/>
        <v>2.6230798235978816</v>
      </c>
      <c r="AI172" s="40">
        <f t="shared" si="61"/>
        <v>7.0175438596491233</v>
      </c>
      <c r="AJ172" s="40">
        <f t="shared" si="62"/>
        <v>10.600706713780919</v>
      </c>
      <c r="AK172" s="40">
        <f t="shared" si="63"/>
        <v>5.3003533568904597</v>
      </c>
      <c r="AL172" s="40">
        <f t="shared" si="69"/>
        <v>10.526315789473683</v>
      </c>
      <c r="AM172" s="41">
        <f t="shared" si="64"/>
        <v>11.066118005803563</v>
      </c>
      <c r="AN172" s="41">
        <f t="shared" si="65"/>
        <v>11.951407446267849</v>
      </c>
      <c r="AO172" s="40">
        <f t="shared" si="66"/>
        <v>-0.88528944046428515</v>
      </c>
      <c r="AP172" s="40">
        <f t="shared" si="67"/>
        <v>1.7377903831335968</v>
      </c>
    </row>
    <row r="173" spans="1:42" s="37" customFormat="1" x14ac:dyDescent="0.2">
      <c r="A173" s="38" t="s">
        <v>190</v>
      </c>
      <c r="B173" s="39">
        <v>4088</v>
      </c>
      <c r="C173" s="39">
        <v>2049</v>
      </c>
      <c r="D173" s="39">
        <v>18</v>
      </c>
      <c r="E173" s="39">
        <v>7</v>
      </c>
      <c r="F173" s="39">
        <v>47</v>
      </c>
      <c r="G173" s="39">
        <v>0</v>
      </c>
      <c r="H173" s="39">
        <f t="shared" si="68"/>
        <v>47</v>
      </c>
      <c r="I173" s="39">
        <v>28</v>
      </c>
      <c r="J173" s="39">
        <v>3</v>
      </c>
      <c r="K173" s="39">
        <v>25</v>
      </c>
      <c r="L173" s="39">
        <v>19</v>
      </c>
      <c r="M173" s="39">
        <f t="shared" si="48"/>
        <v>72</v>
      </c>
      <c r="N173" s="39">
        <v>41</v>
      </c>
      <c r="O173" s="39">
        <v>0</v>
      </c>
      <c r="P173" s="39">
        <v>0</v>
      </c>
      <c r="Q173" s="47">
        <v>0</v>
      </c>
      <c r="R173" s="39">
        <f t="shared" si="49"/>
        <v>6</v>
      </c>
      <c r="S173" s="35">
        <v>75</v>
      </c>
      <c r="T173" s="43">
        <v>40</v>
      </c>
      <c r="U173" s="39">
        <v>35</v>
      </c>
      <c r="V173" s="39">
        <f t="shared" si="50"/>
        <v>41</v>
      </c>
      <c r="W173" s="39">
        <v>4092</v>
      </c>
      <c r="X173" s="39">
        <v>2059</v>
      </c>
      <c r="Y173" s="40">
        <f t="shared" si="51"/>
        <v>4.4031311154598827</v>
      </c>
      <c r="Z173" s="40">
        <f t="shared" si="52"/>
        <v>1.7123287671232876</v>
      </c>
      <c r="AA173" s="40">
        <f t="shared" si="53"/>
        <v>38.888888888888893</v>
      </c>
      <c r="AB173" s="40">
        <f t="shared" si="54"/>
        <v>11.49706457925636</v>
      </c>
      <c r="AC173" s="40">
        <f t="shared" si="55"/>
        <v>11.49706457925636</v>
      </c>
      <c r="AD173" s="40">
        <f t="shared" si="56"/>
        <v>53.191489361702125</v>
      </c>
      <c r="AE173" s="40">
        <f t="shared" si="57"/>
        <v>40.425531914893611</v>
      </c>
      <c r="AF173" s="40">
        <f t="shared" si="58"/>
        <v>17.612524461839531</v>
      </c>
      <c r="AG173" s="40">
        <f t="shared" si="59"/>
        <v>10.029354207436398</v>
      </c>
      <c r="AH173" s="40">
        <f t="shared" si="60"/>
        <v>1.4677103718199609</v>
      </c>
      <c r="AI173" s="40">
        <f t="shared" si="61"/>
        <v>0</v>
      </c>
      <c r="AJ173" s="40">
        <f t="shared" si="62"/>
        <v>0</v>
      </c>
      <c r="AK173" s="40">
        <f t="shared" si="63"/>
        <v>0</v>
      </c>
      <c r="AL173" s="40">
        <f t="shared" si="69"/>
        <v>0</v>
      </c>
      <c r="AM173" s="41">
        <f t="shared" si="64"/>
        <v>18.346379647749508</v>
      </c>
      <c r="AN173" s="41">
        <f t="shared" si="65"/>
        <v>9.7847358121330714</v>
      </c>
      <c r="AO173" s="40">
        <f t="shared" si="66"/>
        <v>8.5616438356164384</v>
      </c>
      <c r="AP173" s="40">
        <f t="shared" si="67"/>
        <v>10.029354207436398</v>
      </c>
    </row>
    <row r="174" spans="1:42" s="37" customFormat="1" x14ac:dyDescent="0.2">
      <c r="A174" s="38" t="s">
        <v>143</v>
      </c>
      <c r="B174" s="39">
        <v>6756</v>
      </c>
      <c r="C174" s="39">
        <v>3472</v>
      </c>
      <c r="D174" s="39">
        <v>20</v>
      </c>
      <c r="E174" s="39">
        <v>11</v>
      </c>
      <c r="F174" s="39">
        <v>72</v>
      </c>
      <c r="G174" s="39">
        <v>1</v>
      </c>
      <c r="H174" s="39">
        <f t="shared" si="68"/>
        <v>73</v>
      </c>
      <c r="I174" s="39">
        <v>61</v>
      </c>
      <c r="J174" s="39">
        <v>3</v>
      </c>
      <c r="K174" s="39">
        <v>34</v>
      </c>
      <c r="L174" s="39">
        <v>25</v>
      </c>
      <c r="M174" s="39">
        <f t="shared" si="48"/>
        <v>107</v>
      </c>
      <c r="N174" s="39">
        <v>48</v>
      </c>
      <c r="O174" s="39">
        <v>0</v>
      </c>
      <c r="P174" s="39">
        <v>0</v>
      </c>
      <c r="Q174" s="47">
        <v>0</v>
      </c>
      <c r="R174" s="39">
        <f t="shared" si="49"/>
        <v>24</v>
      </c>
      <c r="S174" s="35">
        <v>86</v>
      </c>
      <c r="T174" s="43">
        <v>91</v>
      </c>
      <c r="U174" s="39">
        <v>-5</v>
      </c>
      <c r="V174" s="39">
        <f t="shared" si="50"/>
        <v>19</v>
      </c>
      <c r="W174" s="39">
        <v>6759</v>
      </c>
      <c r="X174" s="39">
        <v>3477</v>
      </c>
      <c r="Y174" s="40">
        <f t="shared" si="51"/>
        <v>2.9603315571343991</v>
      </c>
      <c r="Z174" s="40">
        <f t="shared" si="52"/>
        <v>1.6281823564239193</v>
      </c>
      <c r="AA174" s="40">
        <f t="shared" si="53"/>
        <v>55.000000000000007</v>
      </c>
      <c r="AB174" s="40">
        <f t="shared" si="54"/>
        <v>10.805210183540558</v>
      </c>
      <c r="AC174" s="40">
        <f t="shared" si="55"/>
        <v>10.657193605683837</v>
      </c>
      <c r="AD174" s="40">
        <f t="shared" si="56"/>
        <v>46.575342465753423</v>
      </c>
      <c r="AE174" s="40">
        <f t="shared" si="57"/>
        <v>34.246575342465754</v>
      </c>
      <c r="AF174" s="40">
        <f t="shared" si="58"/>
        <v>15.837773830669036</v>
      </c>
      <c r="AG174" s="40">
        <f t="shared" si="59"/>
        <v>7.1047957371225579</v>
      </c>
      <c r="AH174" s="40">
        <f t="shared" si="60"/>
        <v>3.5523978685612789</v>
      </c>
      <c r="AI174" s="40">
        <f t="shared" si="61"/>
        <v>13.698630136986301</v>
      </c>
      <c r="AJ174" s="40">
        <f t="shared" si="62"/>
        <v>0</v>
      </c>
      <c r="AK174" s="40">
        <f t="shared" si="63"/>
        <v>0</v>
      </c>
      <c r="AL174" s="40">
        <f t="shared" si="69"/>
        <v>13.698630136986301</v>
      </c>
      <c r="AM174" s="41">
        <f t="shared" si="64"/>
        <v>12.729425695677916</v>
      </c>
      <c r="AN174" s="41">
        <f t="shared" si="65"/>
        <v>13.469508584961517</v>
      </c>
      <c r="AO174" s="40">
        <f t="shared" si="66"/>
        <v>-0.74008288928359978</v>
      </c>
      <c r="AP174" s="40">
        <f t="shared" si="67"/>
        <v>2.8123149792776792</v>
      </c>
    </row>
    <row r="175" spans="1:42" s="37" customFormat="1" x14ac:dyDescent="0.2">
      <c r="A175" s="38" t="s">
        <v>158</v>
      </c>
      <c r="B175" s="39">
        <v>41225</v>
      </c>
      <c r="C175" s="39">
        <v>21214</v>
      </c>
      <c r="D175" s="39">
        <v>261</v>
      </c>
      <c r="E175" s="39">
        <v>133</v>
      </c>
      <c r="F175" s="39">
        <v>467</v>
      </c>
      <c r="G175" s="39">
        <v>2</v>
      </c>
      <c r="H175" s="39">
        <f t="shared" si="68"/>
        <v>469</v>
      </c>
      <c r="I175" s="39">
        <v>392</v>
      </c>
      <c r="J175" s="39">
        <v>42</v>
      </c>
      <c r="K175" s="39">
        <v>241</v>
      </c>
      <c r="L175" s="39">
        <v>208</v>
      </c>
      <c r="M175" s="39">
        <f t="shared" si="48"/>
        <v>710</v>
      </c>
      <c r="N175" s="39">
        <v>274</v>
      </c>
      <c r="O175" s="39">
        <v>8</v>
      </c>
      <c r="P175" s="39">
        <v>7</v>
      </c>
      <c r="Q175" s="47">
        <v>5</v>
      </c>
      <c r="R175" s="39">
        <f t="shared" si="49"/>
        <v>193</v>
      </c>
      <c r="S175" s="35">
        <v>447</v>
      </c>
      <c r="T175" s="43">
        <v>564</v>
      </c>
      <c r="U175" s="39">
        <v>-117</v>
      </c>
      <c r="V175" s="39">
        <f t="shared" si="50"/>
        <v>76</v>
      </c>
      <c r="W175" s="39">
        <v>41259</v>
      </c>
      <c r="X175" s="39">
        <v>21264</v>
      </c>
      <c r="Y175" s="40">
        <f t="shared" si="51"/>
        <v>6.3311097634930267</v>
      </c>
      <c r="Z175" s="40">
        <f t="shared" si="52"/>
        <v>3.2261976955730747</v>
      </c>
      <c r="AA175" s="40">
        <f t="shared" si="53"/>
        <v>50.957854406130267</v>
      </c>
      <c r="AB175" s="40">
        <f t="shared" si="54"/>
        <v>11.376591873862948</v>
      </c>
      <c r="AC175" s="40">
        <f t="shared" si="55"/>
        <v>11.328077622801699</v>
      </c>
      <c r="AD175" s="40">
        <f t="shared" si="56"/>
        <v>51.385927505330486</v>
      </c>
      <c r="AE175" s="40">
        <f t="shared" si="57"/>
        <v>44.349680170575695</v>
      </c>
      <c r="AF175" s="40">
        <f t="shared" si="58"/>
        <v>17.222559126743484</v>
      </c>
      <c r="AG175" s="40">
        <f t="shared" si="59"/>
        <v>6.6464523953911456</v>
      </c>
      <c r="AH175" s="40">
        <f t="shared" si="60"/>
        <v>4.6816252274105521</v>
      </c>
      <c r="AI175" s="40">
        <f t="shared" si="61"/>
        <v>4.2643923240938166</v>
      </c>
      <c r="AJ175" s="40">
        <f t="shared" si="62"/>
        <v>17.130620985010708</v>
      </c>
      <c r="AK175" s="40">
        <f t="shared" si="63"/>
        <v>14.98929336188437</v>
      </c>
      <c r="AL175" s="40">
        <f t="shared" si="69"/>
        <v>14.925373134328359</v>
      </c>
      <c r="AM175" s="41">
        <f t="shared" si="64"/>
        <v>10.842935112189206</v>
      </c>
      <c r="AN175" s="41">
        <f t="shared" si="65"/>
        <v>13.681018799272287</v>
      </c>
      <c r="AO175" s="40">
        <f t="shared" si="66"/>
        <v>-2.8380836870830803</v>
      </c>
      <c r="AP175" s="40">
        <f t="shared" si="67"/>
        <v>1.8435415403274711</v>
      </c>
    </row>
    <row r="176" spans="1:42" s="37" customFormat="1" x14ac:dyDescent="0.2">
      <c r="A176" s="38" t="s">
        <v>191</v>
      </c>
      <c r="B176" s="39">
        <v>8541</v>
      </c>
      <c r="C176" s="39">
        <v>4455</v>
      </c>
      <c r="D176" s="39">
        <v>44</v>
      </c>
      <c r="E176" s="39">
        <v>19</v>
      </c>
      <c r="F176" s="39">
        <v>86</v>
      </c>
      <c r="G176" s="39">
        <v>0</v>
      </c>
      <c r="H176" s="39">
        <f t="shared" si="68"/>
        <v>86</v>
      </c>
      <c r="I176" s="39">
        <v>75</v>
      </c>
      <c r="J176" s="39">
        <v>1</v>
      </c>
      <c r="K176" s="39">
        <v>43</v>
      </c>
      <c r="L176" s="39">
        <v>37</v>
      </c>
      <c r="M176" s="39">
        <f t="shared" si="48"/>
        <v>129</v>
      </c>
      <c r="N176" s="39">
        <v>83</v>
      </c>
      <c r="O176" s="39">
        <v>0</v>
      </c>
      <c r="P176" s="39">
        <v>0</v>
      </c>
      <c r="Q176" s="47">
        <v>0</v>
      </c>
      <c r="R176" s="39">
        <f t="shared" si="49"/>
        <v>3</v>
      </c>
      <c r="S176" s="35">
        <v>117</v>
      </c>
      <c r="T176" s="43">
        <v>117</v>
      </c>
      <c r="U176" s="39">
        <v>0</v>
      </c>
      <c r="V176" s="39">
        <f t="shared" si="50"/>
        <v>3</v>
      </c>
      <c r="W176" s="39">
        <v>8521</v>
      </c>
      <c r="X176" s="39">
        <v>4424</v>
      </c>
      <c r="Y176" s="40">
        <f t="shared" si="51"/>
        <v>5.1516215899777542</v>
      </c>
      <c r="Z176" s="40">
        <f t="shared" si="52"/>
        <v>2.2245638683994851</v>
      </c>
      <c r="AA176" s="40">
        <f t="shared" si="53"/>
        <v>43.18181818181818</v>
      </c>
      <c r="AB176" s="40">
        <f t="shared" si="54"/>
        <v>10.069078562229247</v>
      </c>
      <c r="AC176" s="40">
        <f t="shared" si="55"/>
        <v>10.069078562229247</v>
      </c>
      <c r="AD176" s="40">
        <f t="shared" si="56"/>
        <v>50</v>
      </c>
      <c r="AE176" s="40">
        <f t="shared" si="57"/>
        <v>43.02325581395349</v>
      </c>
      <c r="AF176" s="40">
        <f t="shared" si="58"/>
        <v>15.103617843343871</v>
      </c>
      <c r="AG176" s="40">
        <f t="shared" si="59"/>
        <v>9.717831635639854</v>
      </c>
      <c r="AH176" s="40">
        <f t="shared" si="60"/>
        <v>0.35124692658939233</v>
      </c>
      <c r="AI176" s="40">
        <f t="shared" si="61"/>
        <v>0</v>
      </c>
      <c r="AJ176" s="40">
        <f t="shared" si="62"/>
        <v>0</v>
      </c>
      <c r="AK176" s="40">
        <f t="shared" si="63"/>
        <v>0</v>
      </c>
      <c r="AL176" s="40">
        <f t="shared" si="69"/>
        <v>0</v>
      </c>
      <c r="AM176" s="41">
        <f t="shared" si="64"/>
        <v>13.698630136986301</v>
      </c>
      <c r="AN176" s="41">
        <f t="shared" si="65"/>
        <v>13.698630136986301</v>
      </c>
      <c r="AO176" s="40">
        <f t="shared" si="66"/>
        <v>0</v>
      </c>
      <c r="AP176" s="40">
        <f t="shared" si="67"/>
        <v>0.35124692658939233</v>
      </c>
    </row>
    <row r="177" spans="1:42" s="37" customFormat="1" x14ac:dyDescent="0.2">
      <c r="A177" s="38" t="s">
        <v>192</v>
      </c>
      <c r="B177" s="39">
        <v>1401</v>
      </c>
      <c r="C177" s="39">
        <v>695</v>
      </c>
      <c r="D177" s="39">
        <v>5</v>
      </c>
      <c r="E177" s="39">
        <v>1</v>
      </c>
      <c r="F177" s="39">
        <v>12</v>
      </c>
      <c r="G177" s="39">
        <v>0</v>
      </c>
      <c r="H177" s="39">
        <f t="shared" si="68"/>
        <v>12</v>
      </c>
      <c r="I177" s="39">
        <v>5</v>
      </c>
      <c r="J177" s="39">
        <v>1</v>
      </c>
      <c r="K177" s="39">
        <v>6</v>
      </c>
      <c r="L177" s="39">
        <v>6</v>
      </c>
      <c r="M177" s="39">
        <f t="shared" si="48"/>
        <v>18</v>
      </c>
      <c r="N177" s="39">
        <v>16</v>
      </c>
      <c r="O177" s="39">
        <v>0</v>
      </c>
      <c r="P177" s="39">
        <v>0</v>
      </c>
      <c r="Q177" s="47">
        <v>0</v>
      </c>
      <c r="R177" s="39">
        <f t="shared" si="49"/>
        <v>-4</v>
      </c>
      <c r="S177" s="35">
        <v>41</v>
      </c>
      <c r="T177" s="43">
        <v>29</v>
      </c>
      <c r="U177" s="39">
        <v>12</v>
      </c>
      <c r="V177" s="39">
        <f t="shared" si="50"/>
        <v>8</v>
      </c>
      <c r="W177" s="39">
        <v>1406</v>
      </c>
      <c r="X177" s="39">
        <v>695</v>
      </c>
      <c r="Y177" s="40">
        <f t="shared" si="51"/>
        <v>3.5688793718772303</v>
      </c>
      <c r="Z177" s="40">
        <f t="shared" si="52"/>
        <v>0.7137758743754461</v>
      </c>
      <c r="AA177" s="40">
        <f t="shared" si="53"/>
        <v>20</v>
      </c>
      <c r="AB177" s="40">
        <f t="shared" si="54"/>
        <v>8.565310492505354</v>
      </c>
      <c r="AC177" s="40">
        <f t="shared" si="55"/>
        <v>8.565310492505354</v>
      </c>
      <c r="AD177" s="40">
        <f t="shared" si="56"/>
        <v>50</v>
      </c>
      <c r="AE177" s="40">
        <f t="shared" si="57"/>
        <v>50</v>
      </c>
      <c r="AF177" s="40">
        <f t="shared" si="58"/>
        <v>12.847965738758029</v>
      </c>
      <c r="AG177" s="40">
        <f t="shared" si="59"/>
        <v>11.420413990007138</v>
      </c>
      <c r="AH177" s="40">
        <f t="shared" si="60"/>
        <v>-2.8551034975017844</v>
      </c>
      <c r="AI177" s="40">
        <f t="shared" si="61"/>
        <v>0</v>
      </c>
      <c r="AJ177" s="40">
        <f t="shared" si="62"/>
        <v>0</v>
      </c>
      <c r="AK177" s="40">
        <f t="shared" si="63"/>
        <v>0</v>
      </c>
      <c r="AL177" s="40">
        <f t="shared" si="69"/>
        <v>0</v>
      </c>
      <c r="AM177" s="41">
        <f t="shared" si="64"/>
        <v>29.264810849393289</v>
      </c>
      <c r="AN177" s="41">
        <f t="shared" si="65"/>
        <v>20.699500356887938</v>
      </c>
      <c r="AO177" s="40">
        <f t="shared" si="66"/>
        <v>8.565310492505354</v>
      </c>
      <c r="AP177" s="40">
        <f t="shared" si="67"/>
        <v>5.7102069950035688</v>
      </c>
    </row>
    <row r="178" spans="1:42" s="37" customFormat="1" x14ac:dyDescent="0.2">
      <c r="A178" s="38" t="s">
        <v>193</v>
      </c>
      <c r="B178" s="39">
        <v>9461</v>
      </c>
      <c r="C178" s="39">
        <v>4836</v>
      </c>
      <c r="D178" s="39">
        <v>52</v>
      </c>
      <c r="E178" s="39">
        <v>15</v>
      </c>
      <c r="F178" s="39">
        <v>138</v>
      </c>
      <c r="G178" s="39">
        <v>1</v>
      </c>
      <c r="H178" s="39">
        <f t="shared" si="68"/>
        <v>139</v>
      </c>
      <c r="I178" s="39">
        <v>103</v>
      </c>
      <c r="J178" s="39">
        <v>13</v>
      </c>
      <c r="K178" s="39">
        <v>72</v>
      </c>
      <c r="L178" s="39">
        <v>54</v>
      </c>
      <c r="M178" s="39">
        <f t="shared" si="48"/>
        <v>211</v>
      </c>
      <c r="N178" s="39">
        <v>79</v>
      </c>
      <c r="O178" s="39">
        <v>2</v>
      </c>
      <c r="P178" s="39">
        <v>2</v>
      </c>
      <c r="Q178" s="47">
        <v>1</v>
      </c>
      <c r="R178" s="39">
        <f t="shared" si="49"/>
        <v>59</v>
      </c>
      <c r="S178" s="35">
        <v>172</v>
      </c>
      <c r="T178" s="43">
        <v>160</v>
      </c>
      <c r="U178" s="39">
        <v>12</v>
      </c>
      <c r="V178" s="39">
        <f t="shared" si="50"/>
        <v>71</v>
      </c>
      <c r="W178" s="39">
        <v>9495</v>
      </c>
      <c r="X178" s="39">
        <v>4869</v>
      </c>
      <c r="Y178" s="40">
        <f t="shared" si="51"/>
        <v>5.4962477539372161</v>
      </c>
      <c r="Z178" s="40">
        <f t="shared" si="52"/>
        <v>1.5854560828665045</v>
      </c>
      <c r="AA178" s="40">
        <f t="shared" si="53"/>
        <v>28.846153846153843</v>
      </c>
      <c r="AB178" s="40">
        <f t="shared" si="54"/>
        <v>14.691893034562941</v>
      </c>
      <c r="AC178" s="40">
        <f t="shared" si="55"/>
        <v>14.586195962371841</v>
      </c>
      <c r="AD178" s="40">
        <f t="shared" si="56"/>
        <v>51.798561151079134</v>
      </c>
      <c r="AE178" s="40">
        <f t="shared" si="57"/>
        <v>38.848920863309353</v>
      </c>
      <c r="AF178" s="40">
        <f t="shared" si="58"/>
        <v>22.302082232322167</v>
      </c>
      <c r="AG178" s="40">
        <f t="shared" si="59"/>
        <v>8.3500687030969249</v>
      </c>
      <c r="AH178" s="40">
        <f t="shared" si="60"/>
        <v>6.2361272592749177</v>
      </c>
      <c r="AI178" s="40">
        <f t="shared" si="61"/>
        <v>7.1942446043165473</v>
      </c>
      <c r="AJ178" s="40">
        <f t="shared" si="62"/>
        <v>14.492753623188406</v>
      </c>
      <c r="AK178" s="40">
        <f t="shared" si="63"/>
        <v>14.492753623188406</v>
      </c>
      <c r="AL178" s="40">
        <f t="shared" si="69"/>
        <v>14.388489208633095</v>
      </c>
      <c r="AM178" s="41">
        <f t="shared" si="64"/>
        <v>18.179896416869251</v>
      </c>
      <c r="AN178" s="41">
        <f t="shared" si="65"/>
        <v>16.911531550576051</v>
      </c>
      <c r="AO178" s="40">
        <f t="shared" si="66"/>
        <v>1.2683648662932037</v>
      </c>
      <c r="AP178" s="40">
        <f t="shared" si="67"/>
        <v>7.5044921255681221</v>
      </c>
    </row>
    <row r="179" spans="1:42" s="37" customFormat="1" x14ac:dyDescent="0.2">
      <c r="A179" s="38" t="s">
        <v>102</v>
      </c>
      <c r="B179" s="39">
        <v>13271</v>
      </c>
      <c r="C179" s="39">
        <v>6853</v>
      </c>
      <c r="D179" s="39">
        <v>68</v>
      </c>
      <c r="E179" s="39">
        <v>25</v>
      </c>
      <c r="F179" s="39">
        <v>136</v>
      </c>
      <c r="G179" s="39">
        <v>1</v>
      </c>
      <c r="H179" s="39">
        <f t="shared" si="68"/>
        <v>137</v>
      </c>
      <c r="I179" s="39">
        <v>120</v>
      </c>
      <c r="J179" s="39">
        <v>5</v>
      </c>
      <c r="K179" s="39">
        <v>62</v>
      </c>
      <c r="L179" s="39">
        <v>57</v>
      </c>
      <c r="M179" s="39">
        <f t="shared" si="48"/>
        <v>199</v>
      </c>
      <c r="N179" s="39">
        <v>146</v>
      </c>
      <c r="O179" s="39">
        <v>2</v>
      </c>
      <c r="P179" s="39">
        <v>1</v>
      </c>
      <c r="Q179" s="47">
        <v>0</v>
      </c>
      <c r="R179" s="39">
        <f t="shared" si="49"/>
        <v>-10</v>
      </c>
      <c r="S179" s="35">
        <v>166</v>
      </c>
      <c r="T179" s="43">
        <v>176</v>
      </c>
      <c r="U179" s="39">
        <v>-10</v>
      </c>
      <c r="V179" s="39">
        <f t="shared" si="50"/>
        <v>-20</v>
      </c>
      <c r="W179" s="39">
        <v>13240</v>
      </c>
      <c r="X179" s="39">
        <v>6831</v>
      </c>
      <c r="Y179" s="40">
        <f t="shared" si="51"/>
        <v>5.12395448722779</v>
      </c>
      <c r="Z179" s="40">
        <f t="shared" si="52"/>
        <v>1.8838067967749228</v>
      </c>
      <c r="AA179" s="40">
        <f t="shared" si="53"/>
        <v>36.764705882352942</v>
      </c>
      <c r="AB179" s="40">
        <f t="shared" si="54"/>
        <v>10.323261246326577</v>
      </c>
      <c r="AC179" s="40">
        <f t="shared" si="55"/>
        <v>10.24790897445558</v>
      </c>
      <c r="AD179" s="40">
        <f t="shared" si="56"/>
        <v>45.255474452554743</v>
      </c>
      <c r="AE179" s="40">
        <f t="shared" si="57"/>
        <v>41.605839416058394</v>
      </c>
      <c r="AF179" s="40">
        <f t="shared" si="58"/>
        <v>14.995102102328385</v>
      </c>
      <c r="AG179" s="40">
        <f t="shared" si="59"/>
        <v>11.001431693165548</v>
      </c>
      <c r="AH179" s="40">
        <f t="shared" si="60"/>
        <v>-0.75352271870996912</v>
      </c>
      <c r="AI179" s="40">
        <f t="shared" si="61"/>
        <v>7.2992700729927007</v>
      </c>
      <c r="AJ179" s="40">
        <f t="shared" si="62"/>
        <v>14.705882352941176</v>
      </c>
      <c r="AK179" s="40">
        <f t="shared" si="63"/>
        <v>7.3529411764705879</v>
      </c>
      <c r="AL179" s="40">
        <f t="shared" si="69"/>
        <v>7.2992700729927007</v>
      </c>
      <c r="AM179" s="41">
        <f t="shared" si="64"/>
        <v>12.508477130585486</v>
      </c>
      <c r="AN179" s="41">
        <f t="shared" si="65"/>
        <v>13.261999849295456</v>
      </c>
      <c r="AO179" s="40">
        <f t="shared" si="66"/>
        <v>-0.75352271870996912</v>
      </c>
      <c r="AP179" s="40">
        <f t="shared" si="67"/>
        <v>-1.5070454374199382</v>
      </c>
    </row>
    <row r="180" spans="1:42" s="37" customFormat="1" x14ac:dyDescent="0.2">
      <c r="A180" s="38" t="s">
        <v>122</v>
      </c>
      <c r="B180" s="39">
        <v>8029</v>
      </c>
      <c r="C180" s="39">
        <v>4025</v>
      </c>
      <c r="D180" s="39">
        <v>51</v>
      </c>
      <c r="E180" s="39">
        <v>14</v>
      </c>
      <c r="F180" s="39">
        <v>144</v>
      </c>
      <c r="G180" s="39">
        <v>0</v>
      </c>
      <c r="H180" s="39">
        <f t="shared" si="68"/>
        <v>144</v>
      </c>
      <c r="I180" s="39">
        <v>133</v>
      </c>
      <c r="J180" s="39">
        <v>8</v>
      </c>
      <c r="K180" s="39">
        <v>36</v>
      </c>
      <c r="L180" s="39">
        <v>17</v>
      </c>
      <c r="M180" s="39">
        <f t="shared" si="48"/>
        <v>180</v>
      </c>
      <c r="N180" s="39">
        <v>36</v>
      </c>
      <c r="O180" s="39">
        <v>0</v>
      </c>
      <c r="P180" s="39">
        <v>0</v>
      </c>
      <c r="Q180" s="47">
        <v>0</v>
      </c>
      <c r="R180" s="39">
        <f t="shared" si="49"/>
        <v>108</v>
      </c>
      <c r="S180" s="35">
        <v>109</v>
      </c>
      <c r="T180" s="43">
        <v>115</v>
      </c>
      <c r="U180" s="39">
        <v>-6</v>
      </c>
      <c r="V180" s="39">
        <f t="shared" si="50"/>
        <v>102</v>
      </c>
      <c r="W180" s="39">
        <v>8074</v>
      </c>
      <c r="X180" s="39">
        <v>4054</v>
      </c>
      <c r="Y180" s="40">
        <f t="shared" si="51"/>
        <v>6.3519740939095781</v>
      </c>
      <c r="Z180" s="40">
        <f t="shared" si="52"/>
        <v>1.7436791630340018</v>
      </c>
      <c r="AA180" s="40">
        <f t="shared" si="53"/>
        <v>27.450980392156865</v>
      </c>
      <c r="AB180" s="40">
        <f t="shared" si="54"/>
        <v>17.934985676921162</v>
      </c>
      <c r="AC180" s="40">
        <f t="shared" si="55"/>
        <v>17.934985676921162</v>
      </c>
      <c r="AD180" s="40">
        <f t="shared" si="56"/>
        <v>25</v>
      </c>
      <c r="AE180" s="40">
        <f t="shared" si="57"/>
        <v>11.805555555555555</v>
      </c>
      <c r="AF180" s="40">
        <f t="shared" si="58"/>
        <v>22.418732096151452</v>
      </c>
      <c r="AG180" s="40">
        <f t="shared" si="59"/>
        <v>4.4837464192302905</v>
      </c>
      <c r="AH180" s="40">
        <f t="shared" si="60"/>
        <v>13.451239257690871</v>
      </c>
      <c r="AI180" s="40">
        <f t="shared" si="61"/>
        <v>0</v>
      </c>
      <c r="AJ180" s="40">
        <f t="shared" si="62"/>
        <v>0</v>
      </c>
      <c r="AK180" s="40">
        <f t="shared" si="63"/>
        <v>0</v>
      </c>
      <c r="AL180" s="40">
        <f t="shared" si="69"/>
        <v>0</v>
      </c>
      <c r="AM180" s="41">
        <f t="shared" si="64"/>
        <v>13.575787769336156</v>
      </c>
      <c r="AN180" s="41">
        <f t="shared" si="65"/>
        <v>14.323078839207872</v>
      </c>
      <c r="AO180" s="40">
        <f t="shared" si="66"/>
        <v>-0.74729106987171501</v>
      </c>
      <c r="AP180" s="40">
        <f t="shared" si="67"/>
        <v>12.703948187819156</v>
      </c>
    </row>
    <row r="181" spans="1:42" s="37" customFormat="1" x14ac:dyDescent="0.2">
      <c r="A181" s="38" t="s">
        <v>194</v>
      </c>
      <c r="B181" s="39">
        <v>6129</v>
      </c>
      <c r="C181" s="39">
        <v>3103</v>
      </c>
      <c r="D181" s="39">
        <v>14</v>
      </c>
      <c r="E181" s="39">
        <v>7</v>
      </c>
      <c r="F181" s="39">
        <v>58</v>
      </c>
      <c r="G181" s="39">
        <v>0</v>
      </c>
      <c r="H181" s="39">
        <f t="shared" si="68"/>
        <v>58</v>
      </c>
      <c r="I181" s="39">
        <v>53</v>
      </c>
      <c r="J181" s="39">
        <v>3</v>
      </c>
      <c r="K181" s="39">
        <v>15</v>
      </c>
      <c r="L181" s="39">
        <v>11</v>
      </c>
      <c r="M181" s="39">
        <f t="shared" si="48"/>
        <v>73</v>
      </c>
      <c r="N181" s="39">
        <v>54</v>
      </c>
      <c r="O181" s="39">
        <v>1</v>
      </c>
      <c r="P181" s="39">
        <v>1</v>
      </c>
      <c r="Q181" s="47">
        <v>1</v>
      </c>
      <c r="R181" s="39">
        <f t="shared" si="49"/>
        <v>4</v>
      </c>
      <c r="S181" s="35">
        <v>59</v>
      </c>
      <c r="T181" s="43">
        <v>77</v>
      </c>
      <c r="U181" s="39">
        <v>-18</v>
      </c>
      <c r="V181" s="39">
        <f t="shared" si="50"/>
        <v>-14</v>
      </c>
      <c r="W181" s="39">
        <v>6109</v>
      </c>
      <c r="X181" s="39">
        <v>3081</v>
      </c>
      <c r="Y181" s="40">
        <f t="shared" si="51"/>
        <v>2.2842225485397289</v>
      </c>
      <c r="Z181" s="40">
        <f t="shared" si="52"/>
        <v>1.1421112742698645</v>
      </c>
      <c r="AA181" s="40">
        <f t="shared" si="53"/>
        <v>50</v>
      </c>
      <c r="AB181" s="40">
        <f t="shared" si="54"/>
        <v>9.4632077010931646</v>
      </c>
      <c r="AC181" s="40">
        <f t="shared" si="55"/>
        <v>9.4632077010931646</v>
      </c>
      <c r="AD181" s="40">
        <f t="shared" si="56"/>
        <v>25.862068965517242</v>
      </c>
      <c r="AE181" s="40">
        <f t="shared" si="57"/>
        <v>18.96551724137931</v>
      </c>
      <c r="AF181" s="40">
        <f t="shared" si="58"/>
        <v>11.910589003100016</v>
      </c>
      <c r="AG181" s="40">
        <f t="shared" si="59"/>
        <v>8.8105726872246706</v>
      </c>
      <c r="AH181" s="40">
        <f t="shared" si="60"/>
        <v>0.6526350138684941</v>
      </c>
      <c r="AI181" s="40">
        <f t="shared" si="61"/>
        <v>0</v>
      </c>
      <c r="AJ181" s="40">
        <f t="shared" si="62"/>
        <v>17.241379310344826</v>
      </c>
      <c r="AK181" s="40">
        <f t="shared" si="63"/>
        <v>17.241379310344826</v>
      </c>
      <c r="AL181" s="40">
        <f t="shared" si="69"/>
        <v>17.241379310344826</v>
      </c>
      <c r="AM181" s="41">
        <f t="shared" si="64"/>
        <v>9.6263664545602872</v>
      </c>
      <c r="AN181" s="41">
        <f t="shared" si="65"/>
        <v>12.56322401696851</v>
      </c>
      <c r="AO181" s="40">
        <f t="shared" si="66"/>
        <v>-2.9368575624082229</v>
      </c>
      <c r="AP181" s="40">
        <f t="shared" si="67"/>
        <v>-2.2842225485397289</v>
      </c>
    </row>
    <row r="182" spans="1:42" s="37" customFormat="1" x14ac:dyDescent="0.2">
      <c r="A182" s="38" t="s">
        <v>111</v>
      </c>
      <c r="B182" s="39">
        <v>87575</v>
      </c>
      <c r="C182" s="39">
        <v>45285</v>
      </c>
      <c r="D182" s="39">
        <v>470</v>
      </c>
      <c r="E182" s="39">
        <v>172</v>
      </c>
      <c r="F182" s="39">
        <v>819</v>
      </c>
      <c r="G182" s="39">
        <v>2</v>
      </c>
      <c r="H182" s="39">
        <f t="shared" si="68"/>
        <v>821</v>
      </c>
      <c r="I182" s="39">
        <v>716</v>
      </c>
      <c r="J182" s="39">
        <v>37</v>
      </c>
      <c r="K182" s="39">
        <v>500</v>
      </c>
      <c r="L182" s="39">
        <v>434</v>
      </c>
      <c r="M182" s="39">
        <f t="shared" si="48"/>
        <v>1321</v>
      </c>
      <c r="N182" s="39">
        <v>710</v>
      </c>
      <c r="O182" s="39">
        <v>3</v>
      </c>
      <c r="P182" s="39">
        <v>2</v>
      </c>
      <c r="Q182" s="47">
        <v>2</v>
      </c>
      <c r="R182" s="39">
        <f t="shared" si="49"/>
        <v>109</v>
      </c>
      <c r="S182" s="35">
        <v>1011</v>
      </c>
      <c r="T182" s="43">
        <v>1134</v>
      </c>
      <c r="U182" s="39">
        <v>-123</v>
      </c>
      <c r="V182" s="39">
        <f t="shared" si="50"/>
        <v>-14</v>
      </c>
      <c r="W182" s="39">
        <v>87555</v>
      </c>
      <c r="X182" s="39">
        <v>45281</v>
      </c>
      <c r="Y182" s="40">
        <f t="shared" si="51"/>
        <v>5.3668284327719098</v>
      </c>
      <c r="Z182" s="40">
        <f t="shared" si="52"/>
        <v>1.9640308307165288</v>
      </c>
      <c r="AA182" s="40">
        <f t="shared" si="53"/>
        <v>36.595744680851062</v>
      </c>
      <c r="AB182" s="40">
        <f t="shared" si="54"/>
        <v>9.3748215815015694</v>
      </c>
      <c r="AC182" s="40">
        <f t="shared" si="55"/>
        <v>9.3519840137025412</v>
      </c>
      <c r="AD182" s="40">
        <f t="shared" si="56"/>
        <v>60.901339829476257</v>
      </c>
      <c r="AE182" s="40">
        <f t="shared" si="57"/>
        <v>52.862362971985391</v>
      </c>
      <c r="AF182" s="40">
        <f t="shared" si="58"/>
        <v>15.084213531258921</v>
      </c>
      <c r="AG182" s="40">
        <f t="shared" si="59"/>
        <v>8.1073365686554393</v>
      </c>
      <c r="AH182" s="40">
        <f t="shared" si="60"/>
        <v>1.2446474450471026</v>
      </c>
      <c r="AI182" s="40">
        <f t="shared" si="61"/>
        <v>2.4360535931790497</v>
      </c>
      <c r="AJ182" s="40">
        <f t="shared" si="62"/>
        <v>3.6630036630036629</v>
      </c>
      <c r="AK182" s="40">
        <f t="shared" si="63"/>
        <v>2.4420024420024422</v>
      </c>
      <c r="AL182" s="40">
        <f t="shared" si="69"/>
        <v>4.8721071863580994</v>
      </c>
      <c r="AM182" s="41">
        <f t="shared" si="64"/>
        <v>11.544390522409364</v>
      </c>
      <c r="AN182" s="41">
        <f t="shared" si="65"/>
        <v>12.948900942049672</v>
      </c>
      <c r="AO182" s="40">
        <f t="shared" si="66"/>
        <v>-1.4045104196403082</v>
      </c>
      <c r="AP182" s="40">
        <f t="shared" si="67"/>
        <v>-0.15986297459320581</v>
      </c>
    </row>
    <row r="183" spans="1:42" s="37" customFormat="1" x14ac:dyDescent="0.2">
      <c r="A183" s="38" t="s">
        <v>195</v>
      </c>
      <c r="B183" s="39">
        <v>7520</v>
      </c>
      <c r="C183" s="39">
        <v>3873</v>
      </c>
      <c r="D183" s="39">
        <v>26</v>
      </c>
      <c r="E183" s="39">
        <v>14</v>
      </c>
      <c r="F183" s="39">
        <v>75</v>
      </c>
      <c r="G183" s="39">
        <v>0</v>
      </c>
      <c r="H183" s="39">
        <f t="shared" si="68"/>
        <v>75</v>
      </c>
      <c r="I183" s="39">
        <v>66</v>
      </c>
      <c r="J183" s="39">
        <v>2</v>
      </c>
      <c r="K183" s="39">
        <v>36</v>
      </c>
      <c r="L183" s="39">
        <v>31</v>
      </c>
      <c r="M183" s="39">
        <f t="shared" si="48"/>
        <v>111</v>
      </c>
      <c r="N183" s="39">
        <v>75</v>
      </c>
      <c r="O183" s="39">
        <v>0</v>
      </c>
      <c r="P183" s="39">
        <v>0</v>
      </c>
      <c r="Q183" s="47">
        <v>0</v>
      </c>
      <c r="R183" s="39">
        <f t="shared" si="49"/>
        <v>0</v>
      </c>
      <c r="S183" s="35">
        <v>92</v>
      </c>
      <c r="T183" s="43">
        <v>118</v>
      </c>
      <c r="U183" s="39">
        <v>-26</v>
      </c>
      <c r="V183" s="39">
        <f t="shared" si="50"/>
        <v>-26</v>
      </c>
      <c r="W183" s="39">
        <v>7516</v>
      </c>
      <c r="X183" s="39">
        <v>3869</v>
      </c>
      <c r="Y183" s="40">
        <f t="shared" si="51"/>
        <v>3.457446808510638</v>
      </c>
      <c r="Z183" s="40">
        <f t="shared" si="52"/>
        <v>1.8617021276595747</v>
      </c>
      <c r="AA183" s="40">
        <f t="shared" si="53"/>
        <v>53.846153846153847</v>
      </c>
      <c r="AB183" s="40">
        <f t="shared" si="54"/>
        <v>9.9734042553191493</v>
      </c>
      <c r="AC183" s="40">
        <f t="shared" si="55"/>
        <v>9.9734042553191493</v>
      </c>
      <c r="AD183" s="40">
        <f t="shared" si="56"/>
        <v>48</v>
      </c>
      <c r="AE183" s="40">
        <f t="shared" si="57"/>
        <v>41.333333333333336</v>
      </c>
      <c r="AF183" s="40">
        <f t="shared" si="58"/>
        <v>14.76063829787234</v>
      </c>
      <c r="AG183" s="40">
        <f t="shared" si="59"/>
        <v>9.9734042553191493</v>
      </c>
      <c r="AH183" s="40">
        <f t="shared" si="60"/>
        <v>0</v>
      </c>
      <c r="AI183" s="40">
        <f t="shared" si="61"/>
        <v>0</v>
      </c>
      <c r="AJ183" s="40">
        <f t="shared" si="62"/>
        <v>0</v>
      </c>
      <c r="AK183" s="40">
        <f t="shared" si="63"/>
        <v>0</v>
      </c>
      <c r="AL183" s="40">
        <f t="shared" si="69"/>
        <v>0</v>
      </c>
      <c r="AM183" s="41">
        <f t="shared" si="64"/>
        <v>12.23404255319149</v>
      </c>
      <c r="AN183" s="41">
        <f t="shared" si="65"/>
        <v>15.691489361702127</v>
      </c>
      <c r="AO183" s="40">
        <f t="shared" si="66"/>
        <v>-3.457446808510638</v>
      </c>
      <c r="AP183" s="40">
        <f t="shared" si="67"/>
        <v>-3.457446808510638</v>
      </c>
    </row>
    <row r="184" spans="1:42" s="37" customFormat="1" x14ac:dyDescent="0.2">
      <c r="A184" s="38" t="s">
        <v>196</v>
      </c>
      <c r="B184" s="39">
        <v>12517</v>
      </c>
      <c r="C184" s="39">
        <v>6326</v>
      </c>
      <c r="D184" s="39">
        <v>54</v>
      </c>
      <c r="E184" s="39">
        <v>21</v>
      </c>
      <c r="F184" s="39">
        <v>90</v>
      </c>
      <c r="G184" s="39">
        <v>0</v>
      </c>
      <c r="H184" s="39">
        <f t="shared" si="68"/>
        <v>90</v>
      </c>
      <c r="I184" s="39">
        <v>82</v>
      </c>
      <c r="J184" s="39">
        <v>7</v>
      </c>
      <c r="K184" s="39">
        <v>76</v>
      </c>
      <c r="L184" s="39">
        <v>67</v>
      </c>
      <c r="M184" s="39">
        <f t="shared" si="48"/>
        <v>166</v>
      </c>
      <c r="N184" s="39">
        <v>108</v>
      </c>
      <c r="O184" s="39">
        <v>0</v>
      </c>
      <c r="P184" s="39">
        <v>0</v>
      </c>
      <c r="Q184" s="47">
        <v>0</v>
      </c>
      <c r="R184" s="39">
        <f t="shared" si="49"/>
        <v>-18</v>
      </c>
      <c r="S184" s="35">
        <v>99</v>
      </c>
      <c r="T184" s="43">
        <v>159</v>
      </c>
      <c r="U184" s="39">
        <v>-60</v>
      </c>
      <c r="V184" s="39">
        <f t="shared" si="50"/>
        <v>-78</v>
      </c>
      <c r="W184" s="39">
        <v>12485</v>
      </c>
      <c r="X184" s="39">
        <v>6311</v>
      </c>
      <c r="Y184" s="40">
        <f t="shared" si="51"/>
        <v>4.3141327794199889</v>
      </c>
      <c r="Z184" s="40">
        <f t="shared" si="52"/>
        <v>1.6777183031077734</v>
      </c>
      <c r="AA184" s="40">
        <f t="shared" si="53"/>
        <v>38.888888888888893</v>
      </c>
      <c r="AB184" s="40">
        <f t="shared" si="54"/>
        <v>7.1902212990333148</v>
      </c>
      <c r="AC184" s="40">
        <f t="shared" si="55"/>
        <v>7.1902212990333148</v>
      </c>
      <c r="AD184" s="40">
        <f t="shared" si="56"/>
        <v>84.444444444444443</v>
      </c>
      <c r="AE184" s="40">
        <f t="shared" si="57"/>
        <v>74.444444444444443</v>
      </c>
      <c r="AF184" s="40">
        <f t="shared" si="58"/>
        <v>13.261963729328114</v>
      </c>
      <c r="AG184" s="40">
        <f t="shared" si="59"/>
        <v>8.6282655588399777</v>
      </c>
      <c r="AH184" s="40">
        <f t="shared" si="60"/>
        <v>-1.438044259806663</v>
      </c>
      <c r="AI184" s="40">
        <f t="shared" si="61"/>
        <v>0</v>
      </c>
      <c r="AJ184" s="40">
        <f t="shared" si="62"/>
        <v>0</v>
      </c>
      <c r="AK184" s="40">
        <f t="shared" si="63"/>
        <v>0</v>
      </c>
      <c r="AL184" s="40">
        <f t="shared" si="69"/>
        <v>0</v>
      </c>
      <c r="AM184" s="41">
        <f t="shared" si="64"/>
        <v>7.9092434289366462</v>
      </c>
      <c r="AN184" s="41">
        <f t="shared" si="65"/>
        <v>12.702724294958855</v>
      </c>
      <c r="AO184" s="40">
        <f t="shared" si="66"/>
        <v>-4.7934808660222101</v>
      </c>
      <c r="AP184" s="40">
        <f t="shared" si="67"/>
        <v>-6.2315251258288722</v>
      </c>
    </row>
    <row r="185" spans="1:42" s="37" customFormat="1" x14ac:dyDescent="0.2">
      <c r="A185" s="38" t="s">
        <v>197</v>
      </c>
      <c r="B185" s="39">
        <v>4336</v>
      </c>
      <c r="C185" s="39">
        <v>2211</v>
      </c>
      <c r="D185" s="39">
        <v>25</v>
      </c>
      <c r="E185" s="39">
        <v>12</v>
      </c>
      <c r="F185" s="39">
        <v>33</v>
      </c>
      <c r="G185" s="39">
        <v>0</v>
      </c>
      <c r="H185" s="39">
        <f t="shared" si="68"/>
        <v>33</v>
      </c>
      <c r="I185" s="39">
        <v>30</v>
      </c>
      <c r="J185" s="39">
        <v>1</v>
      </c>
      <c r="K185" s="39">
        <v>10</v>
      </c>
      <c r="L185" s="39">
        <v>7</v>
      </c>
      <c r="M185" s="39">
        <f t="shared" si="48"/>
        <v>43</v>
      </c>
      <c r="N185" s="39">
        <v>51</v>
      </c>
      <c r="O185" s="39">
        <v>0</v>
      </c>
      <c r="P185" s="39">
        <v>0</v>
      </c>
      <c r="Q185" s="47">
        <v>0</v>
      </c>
      <c r="R185" s="39">
        <f t="shared" si="49"/>
        <v>-18</v>
      </c>
      <c r="S185" s="35">
        <v>119</v>
      </c>
      <c r="T185" s="43">
        <v>78</v>
      </c>
      <c r="U185" s="39">
        <v>41</v>
      </c>
      <c r="V185" s="39">
        <f t="shared" si="50"/>
        <v>23</v>
      </c>
      <c r="W185" s="39">
        <v>4348</v>
      </c>
      <c r="X185" s="39">
        <v>2221</v>
      </c>
      <c r="Y185" s="40">
        <f t="shared" si="51"/>
        <v>5.7656826568265682</v>
      </c>
      <c r="Z185" s="40">
        <f t="shared" si="52"/>
        <v>2.7675276752767526</v>
      </c>
      <c r="AA185" s="40">
        <f t="shared" si="53"/>
        <v>48</v>
      </c>
      <c r="AB185" s="40">
        <f t="shared" si="54"/>
        <v>7.6107011070110699</v>
      </c>
      <c r="AC185" s="40">
        <f t="shared" si="55"/>
        <v>7.6107011070110699</v>
      </c>
      <c r="AD185" s="40">
        <f t="shared" si="56"/>
        <v>30.303030303030305</v>
      </c>
      <c r="AE185" s="40">
        <f t="shared" si="57"/>
        <v>21.212121212121211</v>
      </c>
      <c r="AF185" s="40">
        <f t="shared" si="58"/>
        <v>9.916974169741696</v>
      </c>
      <c r="AG185" s="40">
        <f t="shared" si="59"/>
        <v>11.7619926199262</v>
      </c>
      <c r="AH185" s="40">
        <f t="shared" si="60"/>
        <v>-4.1512915129151295</v>
      </c>
      <c r="AI185" s="40">
        <f t="shared" si="61"/>
        <v>0</v>
      </c>
      <c r="AJ185" s="40">
        <f t="shared" si="62"/>
        <v>0</v>
      </c>
      <c r="AK185" s="40">
        <f t="shared" si="63"/>
        <v>0</v>
      </c>
      <c r="AL185" s="40">
        <f t="shared" si="69"/>
        <v>0</v>
      </c>
      <c r="AM185" s="41">
        <f t="shared" si="64"/>
        <v>27.444649446494463</v>
      </c>
      <c r="AN185" s="41">
        <f t="shared" si="65"/>
        <v>17.988929889298891</v>
      </c>
      <c r="AO185" s="40">
        <f t="shared" si="66"/>
        <v>9.4557195571955717</v>
      </c>
      <c r="AP185" s="40">
        <f t="shared" si="67"/>
        <v>5.304428044280443</v>
      </c>
    </row>
    <row r="186" spans="1:42" s="37" customFormat="1" x14ac:dyDescent="0.2">
      <c r="A186" s="38" t="s">
        <v>103</v>
      </c>
      <c r="B186" s="39">
        <v>21615</v>
      </c>
      <c r="C186" s="39">
        <v>11075</v>
      </c>
      <c r="D186" s="39">
        <v>115</v>
      </c>
      <c r="E186" s="39">
        <v>48</v>
      </c>
      <c r="F186" s="39">
        <v>191</v>
      </c>
      <c r="G186" s="39">
        <v>0</v>
      </c>
      <c r="H186" s="39">
        <f t="shared" si="68"/>
        <v>191</v>
      </c>
      <c r="I186" s="39">
        <v>161</v>
      </c>
      <c r="J186" s="39">
        <v>9</v>
      </c>
      <c r="K186" s="39">
        <v>107</v>
      </c>
      <c r="L186" s="39">
        <v>88</v>
      </c>
      <c r="M186" s="39">
        <f t="shared" si="48"/>
        <v>298</v>
      </c>
      <c r="N186" s="39">
        <v>170</v>
      </c>
      <c r="O186" s="39">
        <v>1</v>
      </c>
      <c r="P186" s="39">
        <v>1</v>
      </c>
      <c r="Q186" s="47">
        <v>1</v>
      </c>
      <c r="R186" s="39">
        <f t="shared" si="49"/>
        <v>21</v>
      </c>
      <c r="S186" s="35">
        <v>199</v>
      </c>
      <c r="T186" s="43">
        <v>275</v>
      </c>
      <c r="U186" s="39">
        <v>-76</v>
      </c>
      <c r="V186" s="39">
        <f t="shared" si="50"/>
        <v>-55</v>
      </c>
      <c r="W186" s="39">
        <v>21594</v>
      </c>
      <c r="X186" s="39">
        <v>11078</v>
      </c>
      <c r="Y186" s="40">
        <f t="shared" si="51"/>
        <v>5.3203793661808927</v>
      </c>
      <c r="Z186" s="40">
        <f t="shared" si="52"/>
        <v>2.2206800832755031</v>
      </c>
      <c r="AA186" s="40">
        <f t="shared" si="53"/>
        <v>41.739130434782609</v>
      </c>
      <c r="AB186" s="40">
        <f t="shared" si="54"/>
        <v>8.83645616470044</v>
      </c>
      <c r="AC186" s="40">
        <f t="shared" si="55"/>
        <v>8.83645616470044</v>
      </c>
      <c r="AD186" s="40">
        <f t="shared" si="56"/>
        <v>56.02094240837696</v>
      </c>
      <c r="AE186" s="40">
        <f t="shared" si="57"/>
        <v>46.073298429319372</v>
      </c>
      <c r="AF186" s="40">
        <f t="shared" si="58"/>
        <v>13.786722183668749</v>
      </c>
      <c r="AG186" s="40">
        <f t="shared" si="59"/>
        <v>7.8649086282674068</v>
      </c>
      <c r="AH186" s="40">
        <f t="shared" si="60"/>
        <v>0.97154753643303271</v>
      </c>
      <c r="AI186" s="40">
        <f t="shared" si="61"/>
        <v>0</v>
      </c>
      <c r="AJ186" s="40">
        <f t="shared" si="62"/>
        <v>5.2356020942408383</v>
      </c>
      <c r="AK186" s="40">
        <f t="shared" si="63"/>
        <v>5.2356020942408383</v>
      </c>
      <c r="AL186" s="40">
        <f t="shared" si="69"/>
        <v>5.2356020942408383</v>
      </c>
      <c r="AM186" s="41">
        <f t="shared" si="64"/>
        <v>9.206569511913024</v>
      </c>
      <c r="AN186" s="41">
        <f t="shared" si="65"/>
        <v>12.72264631043257</v>
      </c>
      <c r="AO186" s="40">
        <f t="shared" si="66"/>
        <v>-3.5160767985195465</v>
      </c>
      <c r="AP186" s="40">
        <f t="shared" si="67"/>
        <v>-2.5445292620865141</v>
      </c>
    </row>
    <row r="187" spans="1:42" s="37" customFormat="1" x14ac:dyDescent="0.2">
      <c r="A187" s="38" t="s">
        <v>112</v>
      </c>
      <c r="B187" s="39">
        <v>43548</v>
      </c>
      <c r="C187" s="39">
        <v>22757</v>
      </c>
      <c r="D187" s="39">
        <v>220</v>
      </c>
      <c r="E187" s="39">
        <v>142</v>
      </c>
      <c r="F187" s="39">
        <v>401</v>
      </c>
      <c r="G187" s="39">
        <v>2</v>
      </c>
      <c r="H187" s="39">
        <f t="shared" si="68"/>
        <v>403</v>
      </c>
      <c r="I187" s="39">
        <v>351</v>
      </c>
      <c r="J187" s="39">
        <v>11</v>
      </c>
      <c r="K187" s="39">
        <v>296</v>
      </c>
      <c r="L187" s="39">
        <v>258</v>
      </c>
      <c r="M187" s="39">
        <f t="shared" si="48"/>
        <v>699</v>
      </c>
      <c r="N187" s="39">
        <v>369</v>
      </c>
      <c r="O187" s="39">
        <v>1</v>
      </c>
      <c r="P187" s="39">
        <v>1</v>
      </c>
      <c r="Q187" s="47">
        <v>0</v>
      </c>
      <c r="R187" s="39">
        <f t="shared" si="49"/>
        <v>32</v>
      </c>
      <c r="S187" s="35">
        <v>501</v>
      </c>
      <c r="T187" s="43">
        <v>528</v>
      </c>
      <c r="U187" s="39">
        <v>-27</v>
      </c>
      <c r="V187" s="39">
        <f t="shared" si="50"/>
        <v>5</v>
      </c>
      <c r="W187" s="39">
        <v>43492</v>
      </c>
      <c r="X187" s="39">
        <v>22744</v>
      </c>
      <c r="Y187" s="40">
        <f t="shared" si="51"/>
        <v>5.0518967576008089</v>
      </c>
      <c r="Z187" s="40">
        <f t="shared" si="52"/>
        <v>3.2607697253605217</v>
      </c>
      <c r="AA187" s="40">
        <f t="shared" si="53"/>
        <v>64.545454545454547</v>
      </c>
      <c r="AB187" s="40">
        <f t="shared" si="54"/>
        <v>9.2541563332414807</v>
      </c>
      <c r="AC187" s="40">
        <f t="shared" si="55"/>
        <v>9.2082299990814747</v>
      </c>
      <c r="AD187" s="40">
        <f t="shared" si="56"/>
        <v>73.449131513647643</v>
      </c>
      <c r="AE187" s="40">
        <f t="shared" si="57"/>
        <v>64.019851116625318</v>
      </c>
      <c r="AF187" s="40">
        <f t="shared" si="58"/>
        <v>16.051253788922569</v>
      </c>
      <c r="AG187" s="40">
        <f t="shared" si="59"/>
        <v>8.473408652521357</v>
      </c>
      <c r="AH187" s="40">
        <f t="shared" si="60"/>
        <v>0.73482134656011755</v>
      </c>
      <c r="AI187" s="40">
        <f t="shared" si="61"/>
        <v>4.9627791563275432</v>
      </c>
      <c r="AJ187" s="40">
        <f t="shared" si="62"/>
        <v>2.4937655860349128</v>
      </c>
      <c r="AK187" s="40">
        <f t="shared" si="63"/>
        <v>2.4937655860349128</v>
      </c>
      <c r="AL187" s="40">
        <f t="shared" si="69"/>
        <v>4.9627791563275432</v>
      </c>
      <c r="AM187" s="41">
        <f t="shared" si="64"/>
        <v>11.50454670708184</v>
      </c>
      <c r="AN187" s="41">
        <f t="shared" si="65"/>
        <v>12.12455221824194</v>
      </c>
      <c r="AO187" s="40">
        <f t="shared" si="66"/>
        <v>-0.62000551116009928</v>
      </c>
      <c r="AP187" s="40">
        <f t="shared" si="67"/>
        <v>0.11481583540001837</v>
      </c>
    </row>
    <row r="188" spans="1:42" s="37" customFormat="1" x14ac:dyDescent="0.2">
      <c r="A188" s="38" t="s">
        <v>104</v>
      </c>
      <c r="B188" s="39">
        <v>25616</v>
      </c>
      <c r="C188" s="39">
        <v>13211</v>
      </c>
      <c r="D188" s="39">
        <v>137</v>
      </c>
      <c r="E188" s="39">
        <v>60</v>
      </c>
      <c r="F188" s="39">
        <v>224</v>
      </c>
      <c r="G188" s="39">
        <v>0</v>
      </c>
      <c r="H188" s="39">
        <f t="shared" si="68"/>
        <v>224</v>
      </c>
      <c r="I188" s="39">
        <v>194</v>
      </c>
      <c r="J188" s="39">
        <v>11</v>
      </c>
      <c r="K188" s="39">
        <v>170</v>
      </c>
      <c r="L188" s="39">
        <v>147</v>
      </c>
      <c r="M188" s="39">
        <f t="shared" si="48"/>
        <v>394</v>
      </c>
      <c r="N188" s="39">
        <v>191</v>
      </c>
      <c r="O188" s="39">
        <v>2</v>
      </c>
      <c r="P188" s="39">
        <v>2</v>
      </c>
      <c r="Q188" s="47">
        <v>1</v>
      </c>
      <c r="R188" s="39">
        <f t="shared" si="49"/>
        <v>33</v>
      </c>
      <c r="S188" s="35">
        <v>236</v>
      </c>
      <c r="T188" s="43">
        <v>309</v>
      </c>
      <c r="U188" s="39">
        <v>-73</v>
      </c>
      <c r="V188" s="39">
        <f t="shared" si="50"/>
        <v>-40</v>
      </c>
      <c r="W188" s="39">
        <v>25564</v>
      </c>
      <c r="X188" s="39">
        <v>13177</v>
      </c>
      <c r="Y188" s="40">
        <f t="shared" si="51"/>
        <v>5.3482198625858839</v>
      </c>
      <c r="Z188" s="40">
        <f t="shared" si="52"/>
        <v>2.3422860712054967</v>
      </c>
      <c r="AA188" s="40">
        <f t="shared" si="53"/>
        <v>43.79562043795621</v>
      </c>
      <c r="AB188" s="40">
        <f t="shared" si="54"/>
        <v>8.7445346658338536</v>
      </c>
      <c r="AC188" s="40">
        <f t="shared" si="55"/>
        <v>8.7445346658338536</v>
      </c>
      <c r="AD188" s="40">
        <f t="shared" si="56"/>
        <v>75.892857142857139</v>
      </c>
      <c r="AE188" s="40">
        <f t="shared" si="57"/>
        <v>65.625</v>
      </c>
      <c r="AF188" s="40">
        <f t="shared" si="58"/>
        <v>15.38101186758276</v>
      </c>
      <c r="AG188" s="40">
        <f t="shared" si="59"/>
        <v>7.4562773266708309</v>
      </c>
      <c r="AH188" s="40">
        <f t="shared" si="60"/>
        <v>1.288257339163023</v>
      </c>
      <c r="AI188" s="40">
        <f t="shared" si="61"/>
        <v>0</v>
      </c>
      <c r="AJ188" s="40">
        <f t="shared" si="62"/>
        <v>8.9285714285714288</v>
      </c>
      <c r="AK188" s="40">
        <f t="shared" si="63"/>
        <v>8.9285714285714288</v>
      </c>
      <c r="AL188" s="40">
        <f t="shared" si="69"/>
        <v>4.4642857142857144</v>
      </c>
      <c r="AM188" s="41">
        <f t="shared" si="64"/>
        <v>9.2129918800749522</v>
      </c>
      <c r="AN188" s="41">
        <f t="shared" si="65"/>
        <v>12.062773266708307</v>
      </c>
      <c r="AO188" s="40">
        <f t="shared" si="66"/>
        <v>-2.8497813866333543</v>
      </c>
      <c r="AP188" s="40">
        <f t="shared" si="67"/>
        <v>-1.5615240474703309</v>
      </c>
    </row>
    <row r="189" spans="1:42" s="37" customFormat="1" x14ac:dyDescent="0.2">
      <c r="A189" s="38" t="s">
        <v>91</v>
      </c>
      <c r="B189" s="39">
        <v>21767</v>
      </c>
      <c r="C189" s="39">
        <v>11121</v>
      </c>
      <c r="D189" s="39">
        <v>105</v>
      </c>
      <c r="E189" s="39">
        <v>56</v>
      </c>
      <c r="F189" s="39">
        <v>194</v>
      </c>
      <c r="G189" s="39">
        <v>0</v>
      </c>
      <c r="H189" s="39">
        <f t="shared" si="68"/>
        <v>194</v>
      </c>
      <c r="I189" s="39">
        <v>157</v>
      </c>
      <c r="J189" s="39">
        <v>8</v>
      </c>
      <c r="K189" s="39">
        <v>142</v>
      </c>
      <c r="L189" s="39">
        <v>125</v>
      </c>
      <c r="M189" s="39">
        <f t="shared" si="48"/>
        <v>336</v>
      </c>
      <c r="N189" s="39">
        <v>172</v>
      </c>
      <c r="O189" s="39">
        <v>1</v>
      </c>
      <c r="P189" s="39">
        <v>1</v>
      </c>
      <c r="Q189" s="47">
        <v>0</v>
      </c>
      <c r="R189" s="39">
        <f t="shared" si="49"/>
        <v>22</v>
      </c>
      <c r="S189" s="35">
        <v>375</v>
      </c>
      <c r="T189" s="43">
        <v>367</v>
      </c>
      <c r="U189" s="39">
        <v>8</v>
      </c>
      <c r="V189" s="39">
        <f t="shared" si="50"/>
        <v>30</v>
      </c>
      <c r="W189" s="39">
        <v>21777</v>
      </c>
      <c r="X189" s="39">
        <v>11147</v>
      </c>
      <c r="Y189" s="40">
        <f t="shared" si="51"/>
        <v>4.8238158680571512</v>
      </c>
      <c r="Z189" s="40">
        <f t="shared" si="52"/>
        <v>2.5727017962971468</v>
      </c>
      <c r="AA189" s="40">
        <f t="shared" si="53"/>
        <v>53.333333333333336</v>
      </c>
      <c r="AB189" s="40">
        <f t="shared" si="54"/>
        <v>8.9125740800294029</v>
      </c>
      <c r="AC189" s="40">
        <f t="shared" si="55"/>
        <v>8.9125740800294029</v>
      </c>
      <c r="AD189" s="40">
        <f t="shared" si="56"/>
        <v>73.19587628865979</v>
      </c>
      <c r="AE189" s="40">
        <f t="shared" si="57"/>
        <v>64.432989690721655</v>
      </c>
      <c r="AF189" s="40">
        <f t="shared" si="58"/>
        <v>15.436210777782883</v>
      </c>
      <c r="AG189" s="40">
        <f t="shared" si="59"/>
        <v>7.9018698029126657</v>
      </c>
      <c r="AH189" s="40">
        <f t="shared" si="60"/>
        <v>1.0107042771167363</v>
      </c>
      <c r="AI189" s="40">
        <f t="shared" si="61"/>
        <v>0</v>
      </c>
      <c r="AJ189" s="40">
        <f t="shared" si="62"/>
        <v>5.1546391752577323</v>
      </c>
      <c r="AK189" s="40">
        <f t="shared" si="63"/>
        <v>5.1546391752577323</v>
      </c>
      <c r="AL189" s="40">
        <f t="shared" si="69"/>
        <v>0</v>
      </c>
      <c r="AM189" s="41">
        <f t="shared" si="64"/>
        <v>17.227913814489824</v>
      </c>
      <c r="AN189" s="41">
        <f t="shared" si="65"/>
        <v>16.860384986447375</v>
      </c>
      <c r="AO189" s="40">
        <f t="shared" si="66"/>
        <v>0.36752882804244957</v>
      </c>
      <c r="AP189" s="40">
        <f t="shared" si="67"/>
        <v>1.3782331051591861</v>
      </c>
    </row>
    <row r="190" spans="1:42" s="37" customFormat="1" x14ac:dyDescent="0.2">
      <c r="A190" s="38" t="s">
        <v>96</v>
      </c>
      <c r="B190" s="39">
        <v>30860</v>
      </c>
      <c r="C190" s="39">
        <v>16225</v>
      </c>
      <c r="D190" s="39">
        <v>177</v>
      </c>
      <c r="E190" s="39">
        <v>88</v>
      </c>
      <c r="F190" s="39">
        <v>240</v>
      </c>
      <c r="G190" s="39">
        <v>3</v>
      </c>
      <c r="H190" s="39">
        <f t="shared" si="68"/>
        <v>243</v>
      </c>
      <c r="I190" s="39">
        <v>205</v>
      </c>
      <c r="J190" s="39">
        <v>12</v>
      </c>
      <c r="K190" s="39">
        <v>118</v>
      </c>
      <c r="L190" s="39">
        <v>105</v>
      </c>
      <c r="M190" s="39">
        <f t="shared" si="48"/>
        <v>361</v>
      </c>
      <c r="N190" s="39">
        <v>263</v>
      </c>
      <c r="O190" s="39">
        <v>0</v>
      </c>
      <c r="P190" s="39">
        <v>0</v>
      </c>
      <c r="Q190" s="47">
        <v>0</v>
      </c>
      <c r="R190" s="39">
        <f t="shared" si="49"/>
        <v>-23</v>
      </c>
      <c r="S190" s="35">
        <v>293</v>
      </c>
      <c r="T190" s="43">
        <v>404</v>
      </c>
      <c r="U190" s="39">
        <v>-111</v>
      </c>
      <c r="V190" s="39">
        <f t="shared" si="50"/>
        <v>-134</v>
      </c>
      <c r="W190" s="39">
        <v>30790</v>
      </c>
      <c r="X190" s="39">
        <v>16202</v>
      </c>
      <c r="Y190" s="40">
        <f t="shared" si="51"/>
        <v>5.7355800388852884</v>
      </c>
      <c r="Z190" s="40">
        <f t="shared" si="52"/>
        <v>2.8515878159429682</v>
      </c>
      <c r="AA190" s="40">
        <f t="shared" si="53"/>
        <v>49.717514124293785</v>
      </c>
      <c r="AB190" s="40">
        <f t="shared" si="54"/>
        <v>7.8742709008425145</v>
      </c>
      <c r="AC190" s="40">
        <f t="shared" si="55"/>
        <v>7.7770576798444591</v>
      </c>
      <c r="AD190" s="40">
        <f t="shared" si="56"/>
        <v>48.559670781893004</v>
      </c>
      <c r="AE190" s="40">
        <f t="shared" si="57"/>
        <v>43.209876543209873</v>
      </c>
      <c r="AF190" s="40">
        <f t="shared" si="58"/>
        <v>11.697990926766041</v>
      </c>
      <c r="AG190" s="40">
        <f t="shared" si="59"/>
        <v>8.5223590408295529</v>
      </c>
      <c r="AH190" s="40">
        <f t="shared" si="60"/>
        <v>-0.74530136098509403</v>
      </c>
      <c r="AI190" s="40">
        <f t="shared" si="61"/>
        <v>12.345679012345679</v>
      </c>
      <c r="AJ190" s="40">
        <f t="shared" si="62"/>
        <v>0</v>
      </c>
      <c r="AK190" s="40">
        <f t="shared" si="63"/>
        <v>0</v>
      </c>
      <c r="AL190" s="40">
        <f t="shared" si="69"/>
        <v>12.345679012345679</v>
      </c>
      <c r="AM190" s="41">
        <f t="shared" si="64"/>
        <v>9.4944912508101087</v>
      </c>
      <c r="AN190" s="41">
        <f t="shared" si="65"/>
        <v>13.091380427738173</v>
      </c>
      <c r="AO190" s="40">
        <f t="shared" si="66"/>
        <v>-3.5968891769280624</v>
      </c>
      <c r="AP190" s="40">
        <f t="shared" si="67"/>
        <v>-4.3421905379131562</v>
      </c>
    </row>
    <row r="191" spans="1:42" s="37" customFormat="1" x14ac:dyDescent="0.2">
      <c r="A191" s="38" t="s">
        <v>198</v>
      </c>
      <c r="B191" s="39">
        <v>3193</v>
      </c>
      <c r="C191" s="39">
        <v>1606</v>
      </c>
      <c r="D191" s="39">
        <v>17</v>
      </c>
      <c r="E191" s="39">
        <v>3</v>
      </c>
      <c r="F191" s="39">
        <v>52</v>
      </c>
      <c r="G191" s="39">
        <v>0</v>
      </c>
      <c r="H191" s="39">
        <f t="shared" si="68"/>
        <v>52</v>
      </c>
      <c r="I191" s="39">
        <v>49</v>
      </c>
      <c r="J191" s="39">
        <v>3</v>
      </c>
      <c r="K191" s="39">
        <v>11</v>
      </c>
      <c r="L191" s="39">
        <v>5</v>
      </c>
      <c r="M191" s="39">
        <f t="shared" si="48"/>
        <v>63</v>
      </c>
      <c r="N191" s="39">
        <v>18</v>
      </c>
      <c r="O191" s="39">
        <v>0</v>
      </c>
      <c r="P191" s="39">
        <v>0</v>
      </c>
      <c r="Q191" s="47">
        <v>0</v>
      </c>
      <c r="R191" s="39">
        <f t="shared" si="49"/>
        <v>34</v>
      </c>
      <c r="S191" s="35">
        <v>30</v>
      </c>
      <c r="T191" s="43">
        <v>33</v>
      </c>
      <c r="U191" s="39">
        <v>-3</v>
      </c>
      <c r="V191" s="39">
        <f t="shared" si="50"/>
        <v>31</v>
      </c>
      <c r="W191" s="39">
        <v>3203</v>
      </c>
      <c r="X191" s="39">
        <v>1614</v>
      </c>
      <c r="Y191" s="40">
        <f t="shared" si="51"/>
        <v>5.3241465706232383</v>
      </c>
      <c r="Z191" s="40">
        <f t="shared" si="52"/>
        <v>0.93955527716880682</v>
      </c>
      <c r="AA191" s="40">
        <f t="shared" si="53"/>
        <v>17.647058823529413</v>
      </c>
      <c r="AB191" s="40">
        <f t="shared" si="54"/>
        <v>16.285624804259317</v>
      </c>
      <c r="AC191" s="40">
        <f t="shared" si="55"/>
        <v>16.285624804259317</v>
      </c>
      <c r="AD191" s="40">
        <f t="shared" si="56"/>
        <v>21.153846153846153</v>
      </c>
      <c r="AE191" s="40">
        <f t="shared" si="57"/>
        <v>9.6153846153846168</v>
      </c>
      <c r="AF191" s="40">
        <f t="shared" si="58"/>
        <v>19.730660820544941</v>
      </c>
      <c r="AG191" s="40">
        <f t="shared" si="59"/>
        <v>5.6373316630128407</v>
      </c>
      <c r="AH191" s="40">
        <f t="shared" si="60"/>
        <v>10.648293141246477</v>
      </c>
      <c r="AI191" s="40">
        <f t="shared" si="61"/>
        <v>0</v>
      </c>
      <c r="AJ191" s="40">
        <f t="shared" si="62"/>
        <v>0</v>
      </c>
      <c r="AK191" s="40">
        <f t="shared" si="63"/>
        <v>0</v>
      </c>
      <c r="AL191" s="40">
        <f t="shared" si="69"/>
        <v>0</v>
      </c>
      <c r="AM191" s="41">
        <f t="shared" si="64"/>
        <v>9.3955527716880667</v>
      </c>
      <c r="AN191" s="41">
        <f t="shared" si="65"/>
        <v>10.335108048856874</v>
      </c>
      <c r="AO191" s="40">
        <f t="shared" si="66"/>
        <v>-0.93955527716880682</v>
      </c>
      <c r="AP191" s="40">
        <f t="shared" si="67"/>
        <v>9.7087378640776691</v>
      </c>
    </row>
    <row r="192" spans="1:42" s="37" customFormat="1" x14ac:dyDescent="0.2">
      <c r="A192" s="38" t="s">
        <v>132</v>
      </c>
      <c r="B192" s="39">
        <v>5981</v>
      </c>
      <c r="C192" s="39">
        <v>3126</v>
      </c>
      <c r="D192" s="39">
        <v>33</v>
      </c>
      <c r="E192" s="39">
        <v>23</v>
      </c>
      <c r="F192" s="39">
        <v>73</v>
      </c>
      <c r="G192" s="39">
        <v>0</v>
      </c>
      <c r="H192" s="39">
        <f t="shared" si="68"/>
        <v>73</v>
      </c>
      <c r="I192" s="39">
        <v>65</v>
      </c>
      <c r="J192" s="39">
        <v>4</v>
      </c>
      <c r="K192" s="39">
        <v>51</v>
      </c>
      <c r="L192" s="39">
        <v>38</v>
      </c>
      <c r="M192" s="39">
        <f t="shared" si="48"/>
        <v>124</v>
      </c>
      <c r="N192" s="39">
        <v>53</v>
      </c>
      <c r="O192" s="39">
        <v>0</v>
      </c>
      <c r="P192" s="39">
        <v>0</v>
      </c>
      <c r="Q192" s="47">
        <v>0</v>
      </c>
      <c r="R192" s="39">
        <f t="shared" si="49"/>
        <v>20</v>
      </c>
      <c r="S192" s="35">
        <v>86</v>
      </c>
      <c r="T192" s="43">
        <v>118</v>
      </c>
      <c r="U192" s="39">
        <v>-32</v>
      </c>
      <c r="V192" s="39">
        <f t="shared" si="50"/>
        <v>-12</v>
      </c>
      <c r="W192" s="39">
        <v>5969</v>
      </c>
      <c r="X192" s="39">
        <v>3113</v>
      </c>
      <c r="Y192" s="40">
        <f t="shared" si="51"/>
        <v>5.5174719946497239</v>
      </c>
      <c r="Z192" s="40">
        <f t="shared" si="52"/>
        <v>3.8455107841498077</v>
      </c>
      <c r="AA192" s="40">
        <f t="shared" si="53"/>
        <v>69.696969696969703</v>
      </c>
      <c r="AB192" s="40">
        <f t="shared" si="54"/>
        <v>12.20531683664939</v>
      </c>
      <c r="AC192" s="40">
        <f t="shared" si="55"/>
        <v>12.20531683664939</v>
      </c>
      <c r="AD192" s="40">
        <f t="shared" si="56"/>
        <v>69.863013698630141</v>
      </c>
      <c r="AE192" s="40">
        <f t="shared" si="57"/>
        <v>52.054794520547944</v>
      </c>
      <c r="AF192" s="40">
        <f t="shared" si="58"/>
        <v>20.732319010198964</v>
      </c>
      <c r="AG192" s="40">
        <f t="shared" si="59"/>
        <v>8.8613944156495563</v>
      </c>
      <c r="AH192" s="40">
        <f t="shared" si="60"/>
        <v>3.3439224209998328</v>
      </c>
      <c r="AI192" s="40">
        <f t="shared" si="61"/>
        <v>0</v>
      </c>
      <c r="AJ192" s="40">
        <f t="shared" si="62"/>
        <v>0</v>
      </c>
      <c r="AK192" s="40">
        <f t="shared" si="63"/>
        <v>0</v>
      </c>
      <c r="AL192" s="40">
        <f t="shared" si="69"/>
        <v>0</v>
      </c>
      <c r="AM192" s="41">
        <f t="shared" si="64"/>
        <v>14.378866410299281</v>
      </c>
      <c r="AN192" s="41">
        <f t="shared" si="65"/>
        <v>19.729142283899012</v>
      </c>
      <c r="AO192" s="40">
        <f t="shared" si="66"/>
        <v>-5.350275873599732</v>
      </c>
      <c r="AP192" s="40">
        <f t="shared" si="67"/>
        <v>-2.0063534525998996</v>
      </c>
    </row>
    <row r="193" spans="1:42" s="37" customFormat="1" x14ac:dyDescent="0.2">
      <c r="A193" s="38" t="s">
        <v>144</v>
      </c>
      <c r="B193" s="39">
        <v>55394</v>
      </c>
      <c r="C193" s="39">
        <v>28695</v>
      </c>
      <c r="D193" s="39">
        <v>292</v>
      </c>
      <c r="E193" s="39">
        <v>131</v>
      </c>
      <c r="F193" s="39">
        <v>581</v>
      </c>
      <c r="G193" s="39">
        <v>2</v>
      </c>
      <c r="H193" s="39">
        <f t="shared" si="68"/>
        <v>583</v>
      </c>
      <c r="I193" s="39">
        <v>496</v>
      </c>
      <c r="J193" s="39">
        <v>28</v>
      </c>
      <c r="K193" s="39">
        <v>371</v>
      </c>
      <c r="L193" s="39">
        <v>293</v>
      </c>
      <c r="M193" s="39">
        <f t="shared" si="48"/>
        <v>954</v>
      </c>
      <c r="N193" s="39">
        <v>316</v>
      </c>
      <c r="O193" s="39">
        <v>1</v>
      </c>
      <c r="P193" s="39">
        <v>1</v>
      </c>
      <c r="Q193" s="47">
        <v>0</v>
      </c>
      <c r="R193" s="39">
        <f t="shared" si="49"/>
        <v>265</v>
      </c>
      <c r="S193" s="35">
        <v>532</v>
      </c>
      <c r="T193" s="43">
        <v>680</v>
      </c>
      <c r="U193" s="39">
        <v>-148</v>
      </c>
      <c r="V193" s="39">
        <f t="shared" si="50"/>
        <v>117</v>
      </c>
      <c r="W193" s="39">
        <v>55420</v>
      </c>
      <c r="X193" s="39">
        <v>28692</v>
      </c>
      <c r="Y193" s="40">
        <f t="shared" si="51"/>
        <v>5.27132902480413</v>
      </c>
      <c r="Z193" s="40">
        <f t="shared" si="52"/>
        <v>2.3648770624977438</v>
      </c>
      <c r="AA193" s="40">
        <f t="shared" si="53"/>
        <v>44.863013698630141</v>
      </c>
      <c r="AB193" s="40">
        <f t="shared" si="54"/>
        <v>10.524605552947973</v>
      </c>
      <c r="AC193" s="40">
        <f t="shared" si="55"/>
        <v>10.488500559627395</v>
      </c>
      <c r="AD193" s="40">
        <f t="shared" si="56"/>
        <v>63.636363636363633</v>
      </c>
      <c r="AE193" s="40">
        <f t="shared" si="57"/>
        <v>50.257289879931392</v>
      </c>
      <c r="AF193" s="40">
        <f t="shared" si="58"/>
        <v>17.222081813914862</v>
      </c>
      <c r="AG193" s="40">
        <f t="shared" si="59"/>
        <v>5.7045889446510447</v>
      </c>
      <c r="AH193" s="40">
        <f t="shared" si="60"/>
        <v>4.7839116149763514</v>
      </c>
      <c r="AI193" s="40">
        <f t="shared" si="61"/>
        <v>3.4305317324185247</v>
      </c>
      <c r="AJ193" s="40">
        <f t="shared" si="62"/>
        <v>1.7211703958691911</v>
      </c>
      <c r="AK193" s="40">
        <f t="shared" si="63"/>
        <v>1.7211703958691911</v>
      </c>
      <c r="AL193" s="40">
        <f t="shared" si="69"/>
        <v>3.4305317324185247</v>
      </c>
      <c r="AM193" s="41">
        <f t="shared" si="64"/>
        <v>9.6039282232732788</v>
      </c>
      <c r="AN193" s="41">
        <f t="shared" si="65"/>
        <v>12.275697728995919</v>
      </c>
      <c r="AO193" s="40">
        <f t="shared" si="66"/>
        <v>-2.6717695057226414</v>
      </c>
      <c r="AP193" s="40">
        <f t="shared" si="67"/>
        <v>2.11214210925371</v>
      </c>
    </row>
    <row r="194" spans="1:42" s="37" customFormat="1" x14ac:dyDescent="0.2">
      <c r="A194" s="38" t="s">
        <v>105</v>
      </c>
      <c r="B194" s="39">
        <v>43418</v>
      </c>
      <c r="C194" s="39">
        <v>22251</v>
      </c>
      <c r="D194" s="39">
        <v>191</v>
      </c>
      <c r="E194" s="39">
        <v>93</v>
      </c>
      <c r="F194" s="39">
        <v>428</v>
      </c>
      <c r="G194" s="39">
        <v>2</v>
      </c>
      <c r="H194" s="39">
        <f t="shared" si="68"/>
        <v>430</v>
      </c>
      <c r="I194" s="39">
        <v>387</v>
      </c>
      <c r="J194" s="39">
        <v>15</v>
      </c>
      <c r="K194" s="39">
        <v>203</v>
      </c>
      <c r="L194" s="39">
        <v>158</v>
      </c>
      <c r="M194" s="39">
        <f t="shared" si="48"/>
        <v>633</v>
      </c>
      <c r="N194" s="39">
        <v>292</v>
      </c>
      <c r="O194" s="39">
        <v>0</v>
      </c>
      <c r="P194" s="39">
        <v>0</v>
      </c>
      <c r="Q194" s="47">
        <v>0</v>
      </c>
      <c r="R194" s="39">
        <f t="shared" si="49"/>
        <v>136</v>
      </c>
      <c r="S194" s="35">
        <v>450</v>
      </c>
      <c r="T194" s="43">
        <v>353</v>
      </c>
      <c r="U194" s="39">
        <v>97</v>
      </c>
      <c r="V194" s="39">
        <f t="shared" si="50"/>
        <v>233</v>
      </c>
      <c r="W194" s="39">
        <v>43458</v>
      </c>
      <c r="X194" s="39">
        <v>22288</v>
      </c>
      <c r="Y194" s="40">
        <f t="shared" si="51"/>
        <v>4.3990971486480266</v>
      </c>
      <c r="Z194" s="40">
        <f t="shared" si="52"/>
        <v>2.1419687687134368</v>
      </c>
      <c r="AA194" s="40">
        <f t="shared" si="53"/>
        <v>48.691099476439788</v>
      </c>
      <c r="AB194" s="40">
        <f t="shared" si="54"/>
        <v>9.9037265650191166</v>
      </c>
      <c r="AC194" s="40">
        <f t="shared" si="55"/>
        <v>9.8576627205306551</v>
      </c>
      <c r="AD194" s="40">
        <f t="shared" si="56"/>
        <v>47.20930232558139</v>
      </c>
      <c r="AE194" s="40">
        <f t="shared" si="57"/>
        <v>36.744186046511629</v>
      </c>
      <c r="AF194" s="40">
        <f t="shared" si="58"/>
        <v>14.579206780597909</v>
      </c>
      <c r="AG194" s="40">
        <f t="shared" si="59"/>
        <v>6.7253212953153074</v>
      </c>
      <c r="AH194" s="40">
        <f t="shared" si="60"/>
        <v>3.1323414252153485</v>
      </c>
      <c r="AI194" s="40">
        <f t="shared" si="61"/>
        <v>4.6511627906976747</v>
      </c>
      <c r="AJ194" s="40">
        <f t="shared" si="62"/>
        <v>0</v>
      </c>
      <c r="AK194" s="40">
        <f t="shared" si="63"/>
        <v>0</v>
      </c>
      <c r="AL194" s="40">
        <f t="shared" si="69"/>
        <v>4.6511627906976747</v>
      </c>
      <c r="AM194" s="41">
        <f t="shared" si="64"/>
        <v>10.364365009903725</v>
      </c>
      <c r="AN194" s="41">
        <f t="shared" si="65"/>
        <v>8.1302685522133675</v>
      </c>
      <c r="AO194" s="40">
        <f t="shared" si="66"/>
        <v>2.2340964576903586</v>
      </c>
      <c r="AP194" s="40">
        <f t="shared" si="67"/>
        <v>5.366437882905708</v>
      </c>
    </row>
    <row r="195" spans="1:42" s="37" customFormat="1" x14ac:dyDescent="0.2">
      <c r="A195" s="38" t="s">
        <v>145</v>
      </c>
      <c r="B195" s="39">
        <v>93362</v>
      </c>
      <c r="C195" s="39">
        <v>48273</v>
      </c>
      <c r="D195" s="39">
        <v>435</v>
      </c>
      <c r="E195" s="39">
        <v>181</v>
      </c>
      <c r="F195" s="39">
        <v>1029</v>
      </c>
      <c r="G195" s="39">
        <v>10</v>
      </c>
      <c r="H195" s="39">
        <f t="shared" si="68"/>
        <v>1039</v>
      </c>
      <c r="I195" s="39">
        <v>918</v>
      </c>
      <c r="J195" s="39">
        <v>65</v>
      </c>
      <c r="K195" s="39">
        <v>376</v>
      </c>
      <c r="L195" s="39">
        <v>203</v>
      </c>
      <c r="M195" s="39">
        <f t="shared" si="48"/>
        <v>1415</v>
      </c>
      <c r="N195" s="39">
        <v>645</v>
      </c>
      <c r="O195" s="39">
        <v>10</v>
      </c>
      <c r="P195" s="39">
        <v>7</v>
      </c>
      <c r="Q195" s="47">
        <v>4</v>
      </c>
      <c r="R195" s="39">
        <f t="shared" si="49"/>
        <v>384</v>
      </c>
      <c r="S195" s="35">
        <v>768</v>
      </c>
      <c r="T195" s="43">
        <v>838</v>
      </c>
      <c r="U195" s="39">
        <v>-70</v>
      </c>
      <c r="V195" s="39">
        <f t="shared" si="50"/>
        <v>314</v>
      </c>
      <c r="W195" s="39">
        <v>93461</v>
      </c>
      <c r="X195" s="39">
        <v>48341</v>
      </c>
      <c r="Y195" s="40">
        <f t="shared" si="51"/>
        <v>4.6592832201538101</v>
      </c>
      <c r="Z195" s="40">
        <f t="shared" si="52"/>
        <v>1.9386902594203208</v>
      </c>
      <c r="AA195" s="40">
        <f t="shared" si="53"/>
        <v>41.609195402298852</v>
      </c>
      <c r="AB195" s="40">
        <f t="shared" si="54"/>
        <v>11.128724748827146</v>
      </c>
      <c r="AC195" s="40">
        <f t="shared" si="55"/>
        <v>11.02161478974315</v>
      </c>
      <c r="AD195" s="40">
        <f t="shared" si="56"/>
        <v>36.188642925890278</v>
      </c>
      <c r="AE195" s="40">
        <f t="shared" si="57"/>
        <v>19.538017324350339</v>
      </c>
      <c r="AF195" s="40">
        <f t="shared" si="58"/>
        <v>15.156059210385383</v>
      </c>
      <c r="AG195" s="40">
        <f t="shared" si="59"/>
        <v>6.9085923609177184</v>
      </c>
      <c r="AH195" s="40">
        <f t="shared" si="60"/>
        <v>4.113022428825432</v>
      </c>
      <c r="AI195" s="40">
        <f t="shared" si="61"/>
        <v>9.624639076034649</v>
      </c>
      <c r="AJ195" s="40">
        <f t="shared" si="62"/>
        <v>9.7181729834791053</v>
      </c>
      <c r="AK195" s="40">
        <f t="shared" si="63"/>
        <v>6.8027210884353737</v>
      </c>
      <c r="AL195" s="40">
        <f t="shared" si="69"/>
        <v>13.474494706448507</v>
      </c>
      <c r="AM195" s="41">
        <f t="shared" si="64"/>
        <v>8.226044857650864</v>
      </c>
      <c r="AN195" s="41">
        <f t="shared" si="65"/>
        <v>8.9758145712388338</v>
      </c>
      <c r="AO195" s="40">
        <f t="shared" si="66"/>
        <v>-0.7497697135879694</v>
      </c>
      <c r="AP195" s="40">
        <f t="shared" si="67"/>
        <v>3.3632527152374627</v>
      </c>
    </row>
    <row r="196" spans="1:42" s="37" customFormat="1" x14ac:dyDescent="0.2">
      <c r="A196" s="38" t="s">
        <v>106</v>
      </c>
      <c r="B196" s="39">
        <v>54377</v>
      </c>
      <c r="C196" s="39">
        <v>27631</v>
      </c>
      <c r="D196" s="39">
        <v>303</v>
      </c>
      <c r="E196" s="39">
        <v>174</v>
      </c>
      <c r="F196" s="39">
        <v>495</v>
      </c>
      <c r="G196" s="39">
        <v>1</v>
      </c>
      <c r="H196" s="39">
        <f t="shared" si="68"/>
        <v>496</v>
      </c>
      <c r="I196" s="39">
        <v>429</v>
      </c>
      <c r="J196" s="39">
        <v>30</v>
      </c>
      <c r="K196" s="39">
        <v>365</v>
      </c>
      <c r="L196" s="39">
        <v>316</v>
      </c>
      <c r="M196" s="39">
        <f t="shared" si="48"/>
        <v>861</v>
      </c>
      <c r="N196" s="39">
        <v>319</v>
      </c>
      <c r="O196" s="39">
        <v>4</v>
      </c>
      <c r="P196" s="39">
        <v>3</v>
      </c>
      <c r="Q196" s="47">
        <v>3</v>
      </c>
      <c r="R196" s="39">
        <f t="shared" si="49"/>
        <v>176</v>
      </c>
      <c r="S196" s="35">
        <v>511</v>
      </c>
      <c r="T196" s="43">
        <v>727</v>
      </c>
      <c r="U196" s="39">
        <v>-216</v>
      </c>
      <c r="V196" s="39">
        <f t="shared" si="50"/>
        <v>-40</v>
      </c>
      <c r="W196" s="39">
        <v>54355</v>
      </c>
      <c r="X196" s="39">
        <v>27629</v>
      </c>
      <c r="Y196" s="40">
        <f t="shared" si="51"/>
        <v>5.5722088382956025</v>
      </c>
      <c r="Z196" s="40">
        <f t="shared" si="52"/>
        <v>3.1998823031796531</v>
      </c>
      <c r="AA196" s="40">
        <f t="shared" si="53"/>
        <v>57.42574257425742</v>
      </c>
      <c r="AB196" s="40">
        <f t="shared" si="54"/>
        <v>9.1215035768799311</v>
      </c>
      <c r="AC196" s="40">
        <f t="shared" si="55"/>
        <v>9.1031134487007375</v>
      </c>
      <c r="AD196" s="40">
        <f t="shared" si="56"/>
        <v>73.588709677419345</v>
      </c>
      <c r="AE196" s="40">
        <f t="shared" si="57"/>
        <v>63.70967741935484</v>
      </c>
      <c r="AF196" s="40">
        <f t="shared" si="58"/>
        <v>15.833900362285526</v>
      </c>
      <c r="AG196" s="40">
        <f t="shared" si="59"/>
        <v>5.8664508891626967</v>
      </c>
      <c r="AH196" s="40">
        <f t="shared" si="60"/>
        <v>3.2366625595380398</v>
      </c>
      <c r="AI196" s="40">
        <f t="shared" si="61"/>
        <v>2.0161290322580645</v>
      </c>
      <c r="AJ196" s="40">
        <f t="shared" si="62"/>
        <v>8.0808080808080813</v>
      </c>
      <c r="AK196" s="40">
        <f t="shared" si="63"/>
        <v>6.0606060606060606</v>
      </c>
      <c r="AL196" s="40">
        <f t="shared" si="69"/>
        <v>8.064516129032258</v>
      </c>
      <c r="AM196" s="41">
        <f t="shared" si="64"/>
        <v>9.3973554995678317</v>
      </c>
      <c r="AN196" s="41">
        <f t="shared" si="65"/>
        <v>13.369623186273609</v>
      </c>
      <c r="AO196" s="40">
        <f t="shared" si="66"/>
        <v>-3.9722676867057762</v>
      </c>
      <c r="AP196" s="40">
        <f t="shared" si="67"/>
        <v>-0.73560512716773641</v>
      </c>
    </row>
    <row r="197" spans="1:42" s="37" customFormat="1" x14ac:dyDescent="0.2">
      <c r="A197" s="38" t="s">
        <v>107</v>
      </c>
      <c r="B197" s="39">
        <v>19168</v>
      </c>
      <c r="C197" s="39">
        <v>9811</v>
      </c>
      <c r="D197" s="39">
        <v>91</v>
      </c>
      <c r="E197" s="39">
        <v>31</v>
      </c>
      <c r="F197" s="39">
        <v>213</v>
      </c>
      <c r="G197" s="39">
        <v>1</v>
      </c>
      <c r="H197" s="39">
        <f t="shared" si="68"/>
        <v>214</v>
      </c>
      <c r="I197" s="39">
        <v>190</v>
      </c>
      <c r="J197" s="39">
        <v>13</v>
      </c>
      <c r="K197" s="39">
        <v>93</v>
      </c>
      <c r="L197" s="39">
        <v>83</v>
      </c>
      <c r="M197" s="39">
        <f t="shared" si="48"/>
        <v>307</v>
      </c>
      <c r="N197" s="39">
        <v>142</v>
      </c>
      <c r="O197" s="39">
        <v>1</v>
      </c>
      <c r="P197" s="39">
        <v>1</v>
      </c>
      <c r="Q197" s="47">
        <v>1</v>
      </c>
      <c r="R197" s="39">
        <f t="shared" si="49"/>
        <v>71</v>
      </c>
      <c r="S197" s="35">
        <v>241</v>
      </c>
      <c r="T197" s="43">
        <v>190</v>
      </c>
      <c r="U197" s="39">
        <v>51</v>
      </c>
      <c r="V197" s="39">
        <f t="shared" si="50"/>
        <v>122</v>
      </c>
      <c r="W197" s="39">
        <v>19205</v>
      </c>
      <c r="X197" s="39">
        <v>9828</v>
      </c>
      <c r="Y197" s="40">
        <f t="shared" si="51"/>
        <v>4.7474958263772953</v>
      </c>
      <c r="Z197" s="40">
        <f t="shared" si="52"/>
        <v>1.6172787979966612</v>
      </c>
      <c r="AA197" s="40">
        <f t="shared" si="53"/>
        <v>34.065934065934066</v>
      </c>
      <c r="AB197" s="40">
        <f t="shared" si="54"/>
        <v>11.164440734557596</v>
      </c>
      <c r="AC197" s="40">
        <f t="shared" si="55"/>
        <v>11.112270450751252</v>
      </c>
      <c r="AD197" s="40">
        <f t="shared" si="56"/>
        <v>43.457943925233643</v>
      </c>
      <c r="AE197" s="40">
        <f t="shared" si="57"/>
        <v>38.785046728971963</v>
      </c>
      <c r="AF197" s="40">
        <f t="shared" si="58"/>
        <v>16.016277128547578</v>
      </c>
      <c r="AG197" s="40">
        <f t="shared" si="59"/>
        <v>7.4081803005008346</v>
      </c>
      <c r="AH197" s="40">
        <f t="shared" si="60"/>
        <v>3.7040901502504173</v>
      </c>
      <c r="AI197" s="40">
        <f t="shared" si="61"/>
        <v>4.6728971962616823</v>
      </c>
      <c r="AJ197" s="40">
        <f t="shared" si="62"/>
        <v>4.694835680751174</v>
      </c>
      <c r="AK197" s="40">
        <f t="shared" si="63"/>
        <v>4.694835680751174</v>
      </c>
      <c r="AL197" s="40">
        <f t="shared" si="69"/>
        <v>9.3457943925233646</v>
      </c>
      <c r="AM197" s="41">
        <f t="shared" si="64"/>
        <v>12.573038397328881</v>
      </c>
      <c r="AN197" s="41">
        <f t="shared" si="65"/>
        <v>9.9123539232053428</v>
      </c>
      <c r="AO197" s="40">
        <f t="shared" si="66"/>
        <v>2.6606844741235394</v>
      </c>
      <c r="AP197" s="40">
        <f t="shared" si="67"/>
        <v>6.3647746243739567</v>
      </c>
    </row>
    <row r="198" spans="1:42" s="37" customFormat="1" x14ac:dyDescent="0.2">
      <c r="A198" s="38" t="s">
        <v>199</v>
      </c>
      <c r="B198" s="39">
        <v>6099</v>
      </c>
      <c r="C198" s="39">
        <v>3114</v>
      </c>
      <c r="D198" s="39">
        <v>39</v>
      </c>
      <c r="E198" s="39">
        <v>8</v>
      </c>
      <c r="F198" s="39">
        <v>76</v>
      </c>
      <c r="G198" s="39">
        <v>0</v>
      </c>
      <c r="H198" s="39">
        <f t="shared" si="68"/>
        <v>76</v>
      </c>
      <c r="I198" s="39">
        <v>67</v>
      </c>
      <c r="J198" s="39">
        <v>4</v>
      </c>
      <c r="K198" s="39">
        <v>38</v>
      </c>
      <c r="L198" s="39">
        <v>29</v>
      </c>
      <c r="M198" s="39">
        <f t="shared" si="48"/>
        <v>114</v>
      </c>
      <c r="N198" s="39">
        <v>46</v>
      </c>
      <c r="O198" s="39">
        <v>0</v>
      </c>
      <c r="P198" s="39">
        <v>0</v>
      </c>
      <c r="Q198" s="47">
        <v>0</v>
      </c>
      <c r="R198" s="39">
        <f t="shared" si="49"/>
        <v>30</v>
      </c>
      <c r="S198" s="35">
        <v>68</v>
      </c>
      <c r="T198" s="43">
        <v>65</v>
      </c>
      <c r="U198" s="39">
        <v>3</v>
      </c>
      <c r="V198" s="39">
        <f t="shared" si="50"/>
        <v>33</v>
      </c>
      <c r="W198" s="39">
        <v>6131</v>
      </c>
      <c r="X198" s="39">
        <v>3132</v>
      </c>
      <c r="Y198" s="40">
        <f t="shared" si="51"/>
        <v>6.3944909001475647</v>
      </c>
      <c r="Z198" s="40">
        <f t="shared" si="52"/>
        <v>1.3116904410559109</v>
      </c>
      <c r="AA198" s="40">
        <f t="shared" si="53"/>
        <v>20.512820512820511</v>
      </c>
      <c r="AB198" s="40">
        <f t="shared" si="54"/>
        <v>12.461059190031152</v>
      </c>
      <c r="AC198" s="40">
        <f t="shared" si="55"/>
        <v>12.461059190031152</v>
      </c>
      <c r="AD198" s="40">
        <f t="shared" si="56"/>
        <v>50</v>
      </c>
      <c r="AE198" s="40">
        <f t="shared" si="57"/>
        <v>38.15789473684211</v>
      </c>
      <c r="AF198" s="40">
        <f t="shared" si="58"/>
        <v>18.691588785046729</v>
      </c>
      <c r="AG198" s="40">
        <f t="shared" si="59"/>
        <v>7.5422200360714875</v>
      </c>
      <c r="AH198" s="40">
        <f t="shared" si="60"/>
        <v>4.9188391539596656</v>
      </c>
      <c r="AI198" s="40">
        <f t="shared" si="61"/>
        <v>0</v>
      </c>
      <c r="AJ198" s="40">
        <f t="shared" si="62"/>
        <v>0</v>
      </c>
      <c r="AK198" s="40">
        <f t="shared" si="63"/>
        <v>0</v>
      </c>
      <c r="AL198" s="40">
        <f t="shared" si="69"/>
        <v>0</v>
      </c>
      <c r="AM198" s="41">
        <f t="shared" si="64"/>
        <v>11.149368748975242</v>
      </c>
      <c r="AN198" s="41">
        <f t="shared" si="65"/>
        <v>10.657484833579275</v>
      </c>
      <c r="AO198" s="40">
        <f t="shared" si="66"/>
        <v>0.49188391539596654</v>
      </c>
      <c r="AP198" s="40">
        <f t="shared" si="67"/>
        <v>5.4107230693556323</v>
      </c>
    </row>
    <row r="199" spans="1:42" s="37" customFormat="1" x14ac:dyDescent="0.2">
      <c r="A199" s="38" t="s">
        <v>200</v>
      </c>
      <c r="B199" s="39">
        <v>2626</v>
      </c>
      <c r="C199" s="39">
        <v>1325</v>
      </c>
      <c r="D199" s="39">
        <v>9</v>
      </c>
      <c r="E199" s="39">
        <v>2</v>
      </c>
      <c r="F199" s="39">
        <v>34</v>
      </c>
      <c r="G199" s="39">
        <v>0</v>
      </c>
      <c r="H199" s="39">
        <f t="shared" si="68"/>
        <v>34</v>
      </c>
      <c r="I199" s="39">
        <v>29</v>
      </c>
      <c r="J199" s="39">
        <v>0</v>
      </c>
      <c r="K199" s="39">
        <v>9</v>
      </c>
      <c r="L199" s="39">
        <v>7</v>
      </c>
      <c r="M199" s="39">
        <f t="shared" si="48"/>
        <v>43</v>
      </c>
      <c r="N199" s="39">
        <v>12</v>
      </c>
      <c r="O199" s="39">
        <v>0</v>
      </c>
      <c r="P199" s="39">
        <v>0</v>
      </c>
      <c r="Q199" s="47">
        <v>0</v>
      </c>
      <c r="R199" s="39">
        <f t="shared" si="49"/>
        <v>22</v>
      </c>
      <c r="S199" s="35">
        <v>48</v>
      </c>
      <c r="T199" s="43">
        <v>34</v>
      </c>
      <c r="U199" s="39">
        <v>14</v>
      </c>
      <c r="V199" s="39">
        <f t="shared" si="50"/>
        <v>36</v>
      </c>
      <c r="W199" s="39">
        <v>2648</v>
      </c>
      <c r="X199" s="39">
        <v>1329</v>
      </c>
      <c r="Y199" s="40">
        <f t="shared" si="51"/>
        <v>3.4272658035034271</v>
      </c>
      <c r="Z199" s="40">
        <f t="shared" si="52"/>
        <v>0.76161462300076166</v>
      </c>
      <c r="AA199" s="40">
        <f t="shared" si="53"/>
        <v>22.222222222222221</v>
      </c>
      <c r="AB199" s="40">
        <f t="shared" si="54"/>
        <v>12.947448591012947</v>
      </c>
      <c r="AC199" s="40">
        <f t="shared" si="55"/>
        <v>12.947448591012947</v>
      </c>
      <c r="AD199" s="40">
        <f t="shared" si="56"/>
        <v>26.47058823529412</v>
      </c>
      <c r="AE199" s="40">
        <f t="shared" si="57"/>
        <v>20.588235294117645</v>
      </c>
      <c r="AF199" s="40">
        <f t="shared" si="58"/>
        <v>16.374714394516378</v>
      </c>
      <c r="AG199" s="40">
        <f t="shared" si="59"/>
        <v>4.5696877380045704</v>
      </c>
      <c r="AH199" s="40">
        <f t="shared" si="60"/>
        <v>8.3777608530083771</v>
      </c>
      <c r="AI199" s="40">
        <f t="shared" si="61"/>
        <v>0</v>
      </c>
      <c r="AJ199" s="40">
        <f t="shared" si="62"/>
        <v>0</v>
      </c>
      <c r="AK199" s="40">
        <f t="shared" si="63"/>
        <v>0</v>
      </c>
      <c r="AL199" s="40">
        <f t="shared" si="69"/>
        <v>0</v>
      </c>
      <c r="AM199" s="41">
        <f t="shared" si="64"/>
        <v>18.278750952018282</v>
      </c>
      <c r="AN199" s="41">
        <f t="shared" si="65"/>
        <v>12.947448591012947</v>
      </c>
      <c r="AO199" s="40">
        <f t="shared" si="66"/>
        <v>5.3313023610053314</v>
      </c>
      <c r="AP199" s="40">
        <f t="shared" si="67"/>
        <v>13.709063214013709</v>
      </c>
    </row>
    <row r="200" spans="1:42" s="37" customFormat="1" x14ac:dyDescent="0.2">
      <c r="A200" s="38" t="s">
        <v>133</v>
      </c>
      <c r="B200" s="39">
        <v>13915</v>
      </c>
      <c r="C200" s="39">
        <v>7033</v>
      </c>
      <c r="D200" s="39">
        <v>82</v>
      </c>
      <c r="E200" s="39">
        <v>34</v>
      </c>
      <c r="F200" s="39">
        <v>162</v>
      </c>
      <c r="G200" s="39">
        <v>2</v>
      </c>
      <c r="H200" s="39">
        <f t="shared" si="68"/>
        <v>164</v>
      </c>
      <c r="I200" s="39">
        <v>123</v>
      </c>
      <c r="J200" s="39">
        <v>6</v>
      </c>
      <c r="K200" s="39">
        <v>93</v>
      </c>
      <c r="L200" s="39">
        <v>76</v>
      </c>
      <c r="M200" s="39">
        <f t="shared" si="48"/>
        <v>257</v>
      </c>
      <c r="N200" s="39">
        <v>100</v>
      </c>
      <c r="O200" s="39">
        <v>1</v>
      </c>
      <c r="P200" s="39">
        <v>1</v>
      </c>
      <c r="Q200" s="47">
        <v>1</v>
      </c>
      <c r="R200" s="39">
        <f t="shared" si="49"/>
        <v>62</v>
      </c>
      <c r="S200" s="35">
        <v>157</v>
      </c>
      <c r="T200" s="43">
        <v>270</v>
      </c>
      <c r="U200" s="39">
        <v>-113</v>
      </c>
      <c r="V200" s="39">
        <f t="shared" si="50"/>
        <v>-51</v>
      </c>
      <c r="W200" s="39">
        <v>13894</v>
      </c>
      <c r="X200" s="39">
        <v>7035</v>
      </c>
      <c r="Y200" s="40">
        <f t="shared" si="51"/>
        <v>5.8929213079410712</v>
      </c>
      <c r="Z200" s="40">
        <f t="shared" si="52"/>
        <v>2.4434063959755661</v>
      </c>
      <c r="AA200" s="40">
        <f t="shared" si="53"/>
        <v>41.463414634146339</v>
      </c>
      <c r="AB200" s="40">
        <f t="shared" si="54"/>
        <v>11.785842615882142</v>
      </c>
      <c r="AC200" s="40">
        <f t="shared" si="55"/>
        <v>11.642112827883579</v>
      </c>
      <c r="AD200" s="40">
        <f t="shared" si="56"/>
        <v>56.707317073170728</v>
      </c>
      <c r="AE200" s="40">
        <f t="shared" si="57"/>
        <v>46.341463414634148</v>
      </c>
      <c r="AF200" s="40">
        <f t="shared" si="58"/>
        <v>18.469277757815306</v>
      </c>
      <c r="AG200" s="40">
        <f t="shared" si="59"/>
        <v>7.186489399928135</v>
      </c>
      <c r="AH200" s="40">
        <f t="shared" si="60"/>
        <v>4.4556234279554436</v>
      </c>
      <c r="AI200" s="40">
        <f t="shared" si="61"/>
        <v>12.195121951219512</v>
      </c>
      <c r="AJ200" s="40">
        <f t="shared" si="62"/>
        <v>6.1728395061728394</v>
      </c>
      <c r="AK200" s="40">
        <f t="shared" si="63"/>
        <v>6.1728395061728394</v>
      </c>
      <c r="AL200" s="40">
        <f t="shared" si="69"/>
        <v>18.292682926829269</v>
      </c>
      <c r="AM200" s="41">
        <f t="shared" si="64"/>
        <v>11.282788357887171</v>
      </c>
      <c r="AN200" s="41">
        <f t="shared" si="65"/>
        <v>19.403521379805966</v>
      </c>
      <c r="AO200" s="40">
        <f t="shared" si="66"/>
        <v>-8.1207330219187934</v>
      </c>
      <c r="AP200" s="40">
        <f t="shared" si="67"/>
        <v>-3.6651095939633489</v>
      </c>
    </row>
    <row r="201" spans="1:42" s="37" customFormat="1" x14ac:dyDescent="0.2">
      <c r="A201" s="38" t="s">
        <v>134</v>
      </c>
      <c r="B201" s="39">
        <v>25500</v>
      </c>
      <c r="C201" s="39">
        <v>13345</v>
      </c>
      <c r="D201" s="39">
        <v>119</v>
      </c>
      <c r="E201" s="39">
        <v>71</v>
      </c>
      <c r="F201" s="39">
        <v>278</v>
      </c>
      <c r="G201" s="39">
        <v>1</v>
      </c>
      <c r="H201" s="39">
        <f t="shared" si="68"/>
        <v>279</v>
      </c>
      <c r="I201" s="39">
        <v>194</v>
      </c>
      <c r="J201" s="39">
        <v>32</v>
      </c>
      <c r="K201" s="39">
        <v>231</v>
      </c>
      <c r="L201" s="39">
        <v>213</v>
      </c>
      <c r="M201" s="39">
        <f t="shared" ref="M201:M258" si="70">F201+G201+K201</f>
        <v>510</v>
      </c>
      <c r="N201" s="39">
        <v>240</v>
      </c>
      <c r="O201" s="39">
        <v>6</v>
      </c>
      <c r="P201" s="39">
        <v>5</v>
      </c>
      <c r="Q201" s="47">
        <v>1</v>
      </c>
      <c r="R201" s="39">
        <f t="shared" ref="R201:R258" si="71">F201-N201</f>
        <v>38</v>
      </c>
      <c r="S201" s="35">
        <v>347</v>
      </c>
      <c r="T201" s="43">
        <v>323</v>
      </c>
      <c r="U201" s="39">
        <v>24</v>
      </c>
      <c r="V201" s="39">
        <f t="shared" ref="V201:V258" si="72">R201+U201</f>
        <v>62</v>
      </c>
      <c r="W201" s="39">
        <v>25507</v>
      </c>
      <c r="X201" s="39">
        <v>13353</v>
      </c>
      <c r="Y201" s="40">
        <f t="shared" si="51"/>
        <v>4.666666666666667</v>
      </c>
      <c r="Z201" s="40">
        <f t="shared" si="52"/>
        <v>2.7843137254901964</v>
      </c>
      <c r="AA201" s="40">
        <f t="shared" si="53"/>
        <v>59.663865546218489</v>
      </c>
      <c r="AB201" s="40">
        <f t="shared" si="54"/>
        <v>10.941176470588236</v>
      </c>
      <c r="AC201" s="40">
        <f t="shared" si="55"/>
        <v>10.901960784313726</v>
      </c>
      <c r="AD201" s="40">
        <f t="shared" si="56"/>
        <v>82.795698924731184</v>
      </c>
      <c r="AE201" s="40">
        <f t="shared" si="57"/>
        <v>76.344086021505376</v>
      </c>
      <c r="AF201" s="40">
        <f t="shared" si="58"/>
        <v>20</v>
      </c>
      <c r="AG201" s="40">
        <f t="shared" si="59"/>
        <v>9.4117647058823515</v>
      </c>
      <c r="AH201" s="40">
        <f t="shared" si="60"/>
        <v>1.4901960784313726</v>
      </c>
      <c r="AI201" s="40">
        <f t="shared" si="61"/>
        <v>3.5842293906810037</v>
      </c>
      <c r="AJ201" s="40">
        <f t="shared" si="62"/>
        <v>21.582733812949641</v>
      </c>
      <c r="AK201" s="40">
        <f t="shared" si="63"/>
        <v>17.985611510791365</v>
      </c>
      <c r="AL201" s="40">
        <f t="shared" si="69"/>
        <v>7.1684587813620073</v>
      </c>
      <c r="AM201" s="41">
        <f t="shared" si="64"/>
        <v>13.607843137254902</v>
      </c>
      <c r="AN201" s="41">
        <f t="shared" si="65"/>
        <v>12.666666666666666</v>
      </c>
      <c r="AO201" s="40">
        <f t="shared" si="66"/>
        <v>0.94117647058823528</v>
      </c>
      <c r="AP201" s="40">
        <f t="shared" si="67"/>
        <v>2.4313725490196076</v>
      </c>
    </row>
    <row r="202" spans="1:42" s="37" customFormat="1" x14ac:dyDescent="0.2">
      <c r="A202" s="38" t="s">
        <v>159</v>
      </c>
      <c r="B202" s="39">
        <v>19628</v>
      </c>
      <c r="C202" s="39">
        <v>10216</v>
      </c>
      <c r="D202" s="39">
        <v>97</v>
      </c>
      <c r="E202" s="39">
        <v>66</v>
      </c>
      <c r="F202" s="39">
        <v>201</v>
      </c>
      <c r="G202" s="39">
        <v>0</v>
      </c>
      <c r="H202" s="39">
        <f t="shared" si="68"/>
        <v>201</v>
      </c>
      <c r="I202" s="39">
        <v>161</v>
      </c>
      <c r="J202" s="39">
        <v>6</v>
      </c>
      <c r="K202" s="39">
        <v>154</v>
      </c>
      <c r="L202" s="39">
        <v>137</v>
      </c>
      <c r="M202" s="39">
        <f t="shared" si="70"/>
        <v>355</v>
      </c>
      <c r="N202" s="39">
        <v>199</v>
      </c>
      <c r="O202" s="39">
        <v>1</v>
      </c>
      <c r="P202" s="39">
        <v>1</v>
      </c>
      <c r="Q202" s="47">
        <v>1</v>
      </c>
      <c r="R202" s="39">
        <f t="shared" si="71"/>
        <v>2</v>
      </c>
      <c r="S202" s="35">
        <v>340</v>
      </c>
      <c r="T202" s="43">
        <v>308</v>
      </c>
      <c r="U202" s="39">
        <v>32</v>
      </c>
      <c r="V202" s="39">
        <f t="shared" si="72"/>
        <v>34</v>
      </c>
      <c r="W202" s="39">
        <v>19690</v>
      </c>
      <c r="X202" s="39">
        <v>10268</v>
      </c>
      <c r="Y202" s="40">
        <f t="shared" ref="Y202:Y258" si="73">D202/B202*1000</f>
        <v>4.9419197065416753</v>
      </c>
      <c r="Z202" s="40">
        <f t="shared" ref="Z202:Z258" si="74">E202/B202*1000</f>
        <v>3.3625433054819642</v>
      </c>
      <c r="AA202" s="40">
        <f t="shared" ref="AA202:AA258" si="75">E202/D202*100</f>
        <v>68.041237113402062</v>
      </c>
      <c r="AB202" s="40">
        <f t="shared" ref="AB202:AB258" si="76">H202/B202*1000</f>
        <v>10.240472793967802</v>
      </c>
      <c r="AC202" s="40">
        <f t="shared" ref="AC202:AC258" si="77">F202/B202*1000</f>
        <v>10.240472793967802</v>
      </c>
      <c r="AD202" s="40">
        <f t="shared" ref="AD202:AD258" si="78">K202/H202*100</f>
        <v>76.616915422885569</v>
      </c>
      <c r="AE202" s="40">
        <f t="shared" ref="AE202:AE258" si="79">L202/H202*100</f>
        <v>68.159203980099505</v>
      </c>
      <c r="AF202" s="40">
        <f t="shared" ref="AF202:AF258" si="80">M202/B202*1000</f>
        <v>18.086407173425716</v>
      </c>
      <c r="AG202" s="40">
        <f t="shared" ref="AG202:AG258" si="81">N202/B202*1000</f>
        <v>10.13857754228653</v>
      </c>
      <c r="AH202" s="40">
        <f t="shared" ref="AH202:AH258" si="82">R202/B202*1000</f>
        <v>0.10189525168127164</v>
      </c>
      <c r="AI202" s="40">
        <f t="shared" ref="AI202:AI258" si="83">G202/H202*1000</f>
        <v>0</v>
      </c>
      <c r="AJ202" s="40">
        <f t="shared" ref="AJ202:AJ258" si="84">O202/F202*1000</f>
        <v>4.9751243781094523</v>
      </c>
      <c r="AK202" s="40">
        <f t="shared" ref="AK202:AK258" si="85">P202/F202*1000</f>
        <v>4.9751243781094523</v>
      </c>
      <c r="AL202" s="40">
        <f t="shared" si="69"/>
        <v>4.9751243781094523</v>
      </c>
      <c r="AM202" s="41">
        <f t="shared" ref="AM202:AM258" si="86">S202/B202*1000</f>
        <v>17.322192785816181</v>
      </c>
      <c r="AN202" s="41">
        <f t="shared" ref="AN202:AN258" si="87">T202/B202*1000</f>
        <v>15.691868758915835</v>
      </c>
      <c r="AO202" s="40">
        <f t="shared" ref="AO202:AO258" si="88">U202/B202*1000</f>
        <v>1.6303240269003463</v>
      </c>
      <c r="AP202" s="40">
        <f t="shared" ref="AP202:AP258" si="89">V202/B202*1000</f>
        <v>1.7322192785816182</v>
      </c>
    </row>
    <row r="203" spans="1:42" s="37" customFormat="1" x14ac:dyDescent="0.2">
      <c r="A203" s="38" t="s">
        <v>123</v>
      </c>
      <c r="B203" s="39">
        <v>30883</v>
      </c>
      <c r="C203" s="39">
        <v>15986</v>
      </c>
      <c r="D203" s="39">
        <v>144</v>
      </c>
      <c r="E203" s="39">
        <v>91</v>
      </c>
      <c r="F203" s="39">
        <v>335</v>
      </c>
      <c r="G203" s="39">
        <v>1</v>
      </c>
      <c r="H203" s="39">
        <f t="shared" si="68"/>
        <v>336</v>
      </c>
      <c r="I203" s="39">
        <v>292</v>
      </c>
      <c r="J203" s="39">
        <v>14</v>
      </c>
      <c r="K203" s="39">
        <v>162</v>
      </c>
      <c r="L203" s="39">
        <v>126</v>
      </c>
      <c r="M203" s="39">
        <f t="shared" si="70"/>
        <v>498</v>
      </c>
      <c r="N203" s="39">
        <v>266</v>
      </c>
      <c r="O203" s="39">
        <v>2</v>
      </c>
      <c r="P203" s="39">
        <v>2</v>
      </c>
      <c r="Q203" s="47">
        <v>1</v>
      </c>
      <c r="R203" s="39">
        <f t="shared" si="71"/>
        <v>69</v>
      </c>
      <c r="S203" s="35">
        <v>367</v>
      </c>
      <c r="T203" s="43">
        <v>358</v>
      </c>
      <c r="U203" s="39">
        <v>9</v>
      </c>
      <c r="V203" s="39">
        <f t="shared" si="72"/>
        <v>78</v>
      </c>
      <c r="W203" s="39">
        <v>30910</v>
      </c>
      <c r="X203" s="39">
        <v>16007</v>
      </c>
      <c r="Y203" s="40">
        <f t="shared" si="73"/>
        <v>4.6627594469449214</v>
      </c>
      <c r="Z203" s="40">
        <f t="shared" si="74"/>
        <v>2.9466049282776932</v>
      </c>
      <c r="AA203" s="40">
        <f t="shared" si="75"/>
        <v>63.194444444444443</v>
      </c>
      <c r="AB203" s="40">
        <f t="shared" si="76"/>
        <v>10.879772042871483</v>
      </c>
      <c r="AC203" s="40">
        <f t="shared" si="77"/>
        <v>10.847391768934365</v>
      </c>
      <c r="AD203" s="40">
        <f t="shared" si="78"/>
        <v>48.214285714285715</v>
      </c>
      <c r="AE203" s="40">
        <f t="shared" si="79"/>
        <v>37.5</v>
      </c>
      <c r="AF203" s="40">
        <f t="shared" si="80"/>
        <v>16.125376420684518</v>
      </c>
      <c r="AG203" s="40">
        <f t="shared" si="81"/>
        <v>8.6131528672732571</v>
      </c>
      <c r="AH203" s="40">
        <f t="shared" si="82"/>
        <v>2.2342389016611079</v>
      </c>
      <c r="AI203" s="40">
        <f t="shared" si="83"/>
        <v>2.9761904761904758</v>
      </c>
      <c r="AJ203" s="40">
        <f t="shared" si="84"/>
        <v>5.9701492537313436</v>
      </c>
      <c r="AK203" s="40">
        <f t="shared" si="85"/>
        <v>5.9701492537313436</v>
      </c>
      <c r="AL203" s="40">
        <f t="shared" si="69"/>
        <v>5.9523809523809517</v>
      </c>
      <c r="AM203" s="41">
        <f t="shared" si="86"/>
        <v>11.883560534922125</v>
      </c>
      <c r="AN203" s="41">
        <f t="shared" si="87"/>
        <v>11.592138069488069</v>
      </c>
      <c r="AO203" s="40">
        <f t="shared" si="88"/>
        <v>0.29142246543405759</v>
      </c>
      <c r="AP203" s="40">
        <f t="shared" si="89"/>
        <v>2.5256613670951658</v>
      </c>
    </row>
    <row r="204" spans="1:42" s="37" customFormat="1" x14ac:dyDescent="0.2">
      <c r="A204" s="38" t="s">
        <v>146</v>
      </c>
      <c r="B204" s="39">
        <v>11883</v>
      </c>
      <c r="C204" s="39">
        <v>6009</v>
      </c>
      <c r="D204" s="39">
        <v>55</v>
      </c>
      <c r="E204" s="39">
        <v>12</v>
      </c>
      <c r="F204" s="39">
        <v>177</v>
      </c>
      <c r="G204" s="39">
        <v>1</v>
      </c>
      <c r="H204" s="39">
        <f t="shared" si="68"/>
        <v>178</v>
      </c>
      <c r="I204" s="39">
        <v>150</v>
      </c>
      <c r="J204" s="39">
        <v>19</v>
      </c>
      <c r="K204" s="39">
        <v>66</v>
      </c>
      <c r="L204" s="39">
        <v>33</v>
      </c>
      <c r="M204" s="39">
        <f t="shared" si="70"/>
        <v>244</v>
      </c>
      <c r="N204" s="39">
        <v>68</v>
      </c>
      <c r="O204" s="39">
        <v>1</v>
      </c>
      <c r="P204" s="39">
        <v>1</v>
      </c>
      <c r="Q204" s="47">
        <v>0</v>
      </c>
      <c r="R204" s="39">
        <f t="shared" si="71"/>
        <v>109</v>
      </c>
      <c r="S204" s="35">
        <v>126</v>
      </c>
      <c r="T204" s="43">
        <v>100</v>
      </c>
      <c r="U204" s="39">
        <v>26</v>
      </c>
      <c r="V204" s="39">
        <f t="shared" si="72"/>
        <v>135</v>
      </c>
      <c r="W204" s="39">
        <v>11971</v>
      </c>
      <c r="X204" s="39">
        <v>6053</v>
      </c>
      <c r="Y204" s="40">
        <f t="shared" si="73"/>
        <v>4.6284608263906417</v>
      </c>
      <c r="Z204" s="40">
        <f t="shared" si="74"/>
        <v>1.009845998485231</v>
      </c>
      <c r="AA204" s="40">
        <f t="shared" si="75"/>
        <v>21.818181818181817</v>
      </c>
      <c r="AB204" s="40">
        <f t="shared" si="76"/>
        <v>14.97938231086426</v>
      </c>
      <c r="AC204" s="40">
        <f t="shared" si="77"/>
        <v>14.895228477657156</v>
      </c>
      <c r="AD204" s="40">
        <f t="shared" si="78"/>
        <v>37.078651685393261</v>
      </c>
      <c r="AE204" s="40">
        <f t="shared" si="79"/>
        <v>18.539325842696631</v>
      </c>
      <c r="AF204" s="40">
        <f t="shared" si="80"/>
        <v>20.533535302533032</v>
      </c>
      <c r="AG204" s="40">
        <f t="shared" si="81"/>
        <v>5.7224606580829755</v>
      </c>
      <c r="AH204" s="40">
        <f t="shared" si="82"/>
        <v>9.1727678195741813</v>
      </c>
      <c r="AI204" s="40">
        <f t="shared" si="83"/>
        <v>5.6179775280898872</v>
      </c>
      <c r="AJ204" s="40">
        <f t="shared" si="84"/>
        <v>5.6497175141242941</v>
      </c>
      <c r="AK204" s="40">
        <f t="shared" si="85"/>
        <v>5.6497175141242941</v>
      </c>
      <c r="AL204" s="40">
        <f t="shared" si="69"/>
        <v>5.6179775280898872</v>
      </c>
      <c r="AM204" s="41">
        <f t="shared" si="86"/>
        <v>10.603382984094925</v>
      </c>
      <c r="AN204" s="41">
        <f t="shared" si="87"/>
        <v>8.4153833207102586</v>
      </c>
      <c r="AO204" s="40">
        <f t="shared" si="88"/>
        <v>2.1879996633846672</v>
      </c>
      <c r="AP204" s="40">
        <f t="shared" si="89"/>
        <v>11.360767482958849</v>
      </c>
    </row>
    <row r="205" spans="1:42" s="37" customFormat="1" x14ac:dyDescent="0.2">
      <c r="A205" s="38" t="s">
        <v>201</v>
      </c>
      <c r="B205" s="39">
        <v>7518</v>
      </c>
      <c r="C205" s="39">
        <v>3885</v>
      </c>
      <c r="D205" s="39">
        <v>37</v>
      </c>
      <c r="E205" s="39">
        <v>17</v>
      </c>
      <c r="F205" s="39">
        <v>134</v>
      </c>
      <c r="G205" s="39">
        <v>1</v>
      </c>
      <c r="H205" s="39">
        <f t="shared" si="68"/>
        <v>135</v>
      </c>
      <c r="I205" s="39">
        <v>74</v>
      </c>
      <c r="J205" s="39">
        <v>24</v>
      </c>
      <c r="K205" s="39">
        <v>39</v>
      </c>
      <c r="L205" s="39">
        <v>29</v>
      </c>
      <c r="M205" s="39">
        <f t="shared" si="70"/>
        <v>174</v>
      </c>
      <c r="N205" s="39">
        <v>69</v>
      </c>
      <c r="O205" s="39">
        <v>5</v>
      </c>
      <c r="P205" s="39">
        <v>3</v>
      </c>
      <c r="Q205" s="47">
        <v>1</v>
      </c>
      <c r="R205" s="39">
        <f t="shared" si="71"/>
        <v>65</v>
      </c>
      <c r="S205" s="35">
        <v>124</v>
      </c>
      <c r="T205" s="43">
        <v>111</v>
      </c>
      <c r="U205" s="39">
        <v>13</v>
      </c>
      <c r="V205" s="39">
        <f t="shared" si="72"/>
        <v>78</v>
      </c>
      <c r="W205" s="39">
        <v>7568</v>
      </c>
      <c r="X205" s="39">
        <v>3898</v>
      </c>
      <c r="Y205" s="40">
        <f t="shared" si="73"/>
        <v>4.9215216812982172</v>
      </c>
      <c r="Z205" s="40">
        <f t="shared" si="74"/>
        <v>2.261239691407289</v>
      </c>
      <c r="AA205" s="40">
        <f t="shared" si="75"/>
        <v>45.945945945945951</v>
      </c>
      <c r="AB205" s="40">
        <f t="shared" si="76"/>
        <v>17.956903431763767</v>
      </c>
      <c r="AC205" s="40">
        <f t="shared" si="77"/>
        <v>17.823889332269221</v>
      </c>
      <c r="AD205" s="40">
        <f t="shared" si="78"/>
        <v>28.888888888888886</v>
      </c>
      <c r="AE205" s="40">
        <f t="shared" si="79"/>
        <v>21.481481481481481</v>
      </c>
      <c r="AF205" s="40">
        <f t="shared" si="80"/>
        <v>23.144453312051077</v>
      </c>
      <c r="AG205" s="40">
        <f t="shared" si="81"/>
        <v>9.1779728651237029</v>
      </c>
      <c r="AH205" s="40">
        <f t="shared" si="82"/>
        <v>8.6459164671455166</v>
      </c>
      <c r="AI205" s="40">
        <f t="shared" si="83"/>
        <v>7.4074074074074074</v>
      </c>
      <c r="AJ205" s="40">
        <f t="shared" si="84"/>
        <v>37.31343283582089</v>
      </c>
      <c r="AK205" s="40">
        <f t="shared" si="85"/>
        <v>22.388059701492537</v>
      </c>
      <c r="AL205" s="40">
        <f t="shared" si="69"/>
        <v>14.814814814814815</v>
      </c>
      <c r="AM205" s="41">
        <f t="shared" si="86"/>
        <v>16.493748337323755</v>
      </c>
      <c r="AN205" s="41">
        <f t="shared" si="87"/>
        <v>14.764565043894653</v>
      </c>
      <c r="AO205" s="40">
        <f t="shared" si="88"/>
        <v>1.7291832934291036</v>
      </c>
      <c r="AP205" s="40">
        <f t="shared" si="89"/>
        <v>10.375099760574621</v>
      </c>
    </row>
    <row r="206" spans="1:42" s="37" customFormat="1" x14ac:dyDescent="0.2">
      <c r="A206" s="38" t="s">
        <v>92</v>
      </c>
      <c r="B206" s="39">
        <v>14932</v>
      </c>
      <c r="C206" s="39">
        <v>7645</v>
      </c>
      <c r="D206" s="39">
        <v>80</v>
      </c>
      <c r="E206" s="39">
        <v>27</v>
      </c>
      <c r="F206" s="39">
        <v>146</v>
      </c>
      <c r="G206" s="39">
        <v>0</v>
      </c>
      <c r="H206" s="39">
        <f t="shared" si="68"/>
        <v>146</v>
      </c>
      <c r="I206" s="39">
        <v>118</v>
      </c>
      <c r="J206" s="39">
        <v>9</v>
      </c>
      <c r="K206" s="39">
        <v>90</v>
      </c>
      <c r="L206" s="39">
        <v>83</v>
      </c>
      <c r="M206" s="39">
        <f t="shared" si="70"/>
        <v>236</v>
      </c>
      <c r="N206" s="39">
        <v>130</v>
      </c>
      <c r="O206" s="39">
        <v>3</v>
      </c>
      <c r="P206" s="39">
        <v>3</v>
      </c>
      <c r="Q206" s="47">
        <v>3</v>
      </c>
      <c r="R206" s="39">
        <f t="shared" si="71"/>
        <v>16</v>
      </c>
      <c r="S206" s="35">
        <v>288</v>
      </c>
      <c r="T206" s="43">
        <v>281</v>
      </c>
      <c r="U206" s="39">
        <v>7</v>
      </c>
      <c r="V206" s="39">
        <f t="shared" si="72"/>
        <v>23</v>
      </c>
      <c r="W206" s="39">
        <v>14921</v>
      </c>
      <c r="X206" s="39">
        <v>7636</v>
      </c>
      <c r="Y206" s="40">
        <f t="shared" si="73"/>
        <v>5.3576212161800161</v>
      </c>
      <c r="Z206" s="40">
        <f t="shared" si="74"/>
        <v>1.8081971604607554</v>
      </c>
      <c r="AA206" s="40">
        <f t="shared" si="75"/>
        <v>33.75</v>
      </c>
      <c r="AB206" s="40">
        <f t="shared" si="76"/>
        <v>9.7776587195285281</v>
      </c>
      <c r="AC206" s="40">
        <f t="shared" si="77"/>
        <v>9.7776587195285281</v>
      </c>
      <c r="AD206" s="40">
        <f t="shared" si="78"/>
        <v>61.643835616438359</v>
      </c>
      <c r="AE206" s="40">
        <f t="shared" si="79"/>
        <v>56.849315068493155</v>
      </c>
      <c r="AF206" s="40">
        <f t="shared" si="80"/>
        <v>15.804982587731047</v>
      </c>
      <c r="AG206" s="40">
        <f t="shared" si="81"/>
        <v>8.7061344762925259</v>
      </c>
      <c r="AH206" s="40">
        <f t="shared" si="82"/>
        <v>1.0715242432360033</v>
      </c>
      <c r="AI206" s="40">
        <f t="shared" si="83"/>
        <v>0</v>
      </c>
      <c r="AJ206" s="40">
        <f t="shared" si="84"/>
        <v>20.547945205479451</v>
      </c>
      <c r="AK206" s="40">
        <f t="shared" si="85"/>
        <v>20.547945205479451</v>
      </c>
      <c r="AL206" s="40">
        <f t="shared" si="69"/>
        <v>20.547945205479451</v>
      </c>
      <c r="AM206" s="41">
        <f t="shared" si="86"/>
        <v>19.28743637824806</v>
      </c>
      <c r="AN206" s="41">
        <f t="shared" si="87"/>
        <v>18.818644521832304</v>
      </c>
      <c r="AO206" s="40">
        <f t="shared" si="88"/>
        <v>0.46879185641575138</v>
      </c>
      <c r="AP206" s="40">
        <f t="shared" si="89"/>
        <v>1.5403160996517546</v>
      </c>
    </row>
    <row r="207" spans="1:42" s="37" customFormat="1" x14ac:dyDescent="0.2">
      <c r="A207" s="38" t="s">
        <v>97</v>
      </c>
      <c r="B207" s="39">
        <v>21302</v>
      </c>
      <c r="C207" s="39">
        <v>10847</v>
      </c>
      <c r="D207" s="39">
        <v>116</v>
      </c>
      <c r="E207" s="39">
        <v>45</v>
      </c>
      <c r="F207" s="39">
        <v>243</v>
      </c>
      <c r="G207" s="39">
        <v>2</v>
      </c>
      <c r="H207" s="39">
        <f t="shared" si="68"/>
        <v>245</v>
      </c>
      <c r="I207" s="39">
        <v>219</v>
      </c>
      <c r="J207" s="39">
        <v>5</v>
      </c>
      <c r="K207" s="39">
        <v>115</v>
      </c>
      <c r="L207" s="39">
        <v>96</v>
      </c>
      <c r="M207" s="39">
        <f t="shared" si="70"/>
        <v>360</v>
      </c>
      <c r="N207" s="39">
        <v>177</v>
      </c>
      <c r="O207" s="39">
        <v>1</v>
      </c>
      <c r="P207" s="39">
        <v>1</v>
      </c>
      <c r="Q207" s="47">
        <v>1</v>
      </c>
      <c r="R207" s="39">
        <f t="shared" si="71"/>
        <v>66</v>
      </c>
      <c r="S207" s="35">
        <v>294</v>
      </c>
      <c r="T207" s="43">
        <v>267</v>
      </c>
      <c r="U207" s="39">
        <v>27</v>
      </c>
      <c r="V207" s="39">
        <f t="shared" si="72"/>
        <v>93</v>
      </c>
      <c r="W207" s="39">
        <v>21353</v>
      </c>
      <c r="X207" s="39">
        <v>10863</v>
      </c>
      <c r="Y207" s="40">
        <f t="shared" si="73"/>
        <v>5.4454980752980937</v>
      </c>
      <c r="Z207" s="40">
        <f t="shared" si="74"/>
        <v>2.1124777016242606</v>
      </c>
      <c r="AA207" s="40">
        <f t="shared" si="75"/>
        <v>38.793103448275865</v>
      </c>
      <c r="AB207" s="40">
        <f t="shared" si="76"/>
        <v>11.501267486620975</v>
      </c>
      <c r="AC207" s="40">
        <f t="shared" si="77"/>
        <v>11.407379588771008</v>
      </c>
      <c r="AD207" s="40">
        <f t="shared" si="78"/>
        <v>46.938775510204081</v>
      </c>
      <c r="AE207" s="40">
        <f t="shared" si="79"/>
        <v>39.183673469387756</v>
      </c>
      <c r="AF207" s="40">
        <f t="shared" si="80"/>
        <v>16.899821612994085</v>
      </c>
      <c r="AG207" s="40">
        <f t="shared" si="81"/>
        <v>8.3090789597220915</v>
      </c>
      <c r="AH207" s="40">
        <f t="shared" si="82"/>
        <v>3.0983006290489152</v>
      </c>
      <c r="AI207" s="40">
        <f t="shared" si="83"/>
        <v>8.1632653061224492</v>
      </c>
      <c r="AJ207" s="40">
        <f t="shared" si="84"/>
        <v>4.1152263374485596</v>
      </c>
      <c r="AK207" s="40">
        <f t="shared" si="85"/>
        <v>4.1152263374485596</v>
      </c>
      <c r="AL207" s="40">
        <f t="shared" si="69"/>
        <v>12.244897959183673</v>
      </c>
      <c r="AM207" s="41">
        <f t="shared" si="86"/>
        <v>13.801520983945169</v>
      </c>
      <c r="AN207" s="41">
        <f t="shared" si="87"/>
        <v>12.534034362970614</v>
      </c>
      <c r="AO207" s="40">
        <f t="shared" si="88"/>
        <v>1.2674866209745566</v>
      </c>
      <c r="AP207" s="40">
        <f t="shared" si="89"/>
        <v>4.3657872500234722</v>
      </c>
    </row>
    <row r="208" spans="1:42" s="37" customFormat="1" x14ac:dyDescent="0.2">
      <c r="A208" s="38" t="s">
        <v>202</v>
      </c>
      <c r="B208" s="39">
        <v>17775</v>
      </c>
      <c r="C208" s="39">
        <v>9101</v>
      </c>
      <c r="D208" s="39">
        <v>75</v>
      </c>
      <c r="E208" s="39">
        <v>37</v>
      </c>
      <c r="F208" s="39">
        <v>156</v>
      </c>
      <c r="G208" s="39">
        <v>0</v>
      </c>
      <c r="H208" s="39">
        <f t="shared" si="68"/>
        <v>156</v>
      </c>
      <c r="I208" s="39">
        <v>137</v>
      </c>
      <c r="J208" s="39">
        <v>7</v>
      </c>
      <c r="K208" s="39">
        <v>130</v>
      </c>
      <c r="L208" s="39">
        <v>103</v>
      </c>
      <c r="M208" s="39">
        <f t="shared" si="70"/>
        <v>286</v>
      </c>
      <c r="N208" s="39">
        <v>137</v>
      </c>
      <c r="O208" s="39">
        <v>2</v>
      </c>
      <c r="P208" s="39">
        <v>1</v>
      </c>
      <c r="Q208" s="47">
        <v>0</v>
      </c>
      <c r="R208" s="39">
        <f t="shared" si="71"/>
        <v>19</v>
      </c>
      <c r="S208" s="35">
        <v>242</v>
      </c>
      <c r="T208" s="43">
        <v>216</v>
      </c>
      <c r="U208" s="39">
        <v>26</v>
      </c>
      <c r="V208" s="39">
        <f t="shared" si="72"/>
        <v>45</v>
      </c>
      <c r="W208" s="39">
        <v>17786</v>
      </c>
      <c r="X208" s="39">
        <v>9101</v>
      </c>
      <c r="Y208" s="40">
        <f t="shared" si="73"/>
        <v>4.2194092827004219</v>
      </c>
      <c r="Z208" s="40">
        <f t="shared" si="74"/>
        <v>2.0815752461322083</v>
      </c>
      <c r="AA208" s="40">
        <f t="shared" si="75"/>
        <v>49.333333333333336</v>
      </c>
      <c r="AB208" s="40">
        <f t="shared" si="76"/>
        <v>8.776371308016877</v>
      </c>
      <c r="AC208" s="40">
        <f t="shared" si="77"/>
        <v>8.776371308016877</v>
      </c>
      <c r="AD208" s="40">
        <f t="shared" si="78"/>
        <v>83.333333333333343</v>
      </c>
      <c r="AE208" s="40">
        <f t="shared" si="79"/>
        <v>66.025641025641022</v>
      </c>
      <c r="AF208" s="40">
        <f t="shared" si="80"/>
        <v>16.090014064697609</v>
      </c>
      <c r="AG208" s="40">
        <f t="shared" si="81"/>
        <v>7.7074542897327705</v>
      </c>
      <c r="AH208" s="40">
        <f t="shared" si="82"/>
        <v>1.0689170182841068</v>
      </c>
      <c r="AI208" s="40">
        <f t="shared" si="83"/>
        <v>0</v>
      </c>
      <c r="AJ208" s="40">
        <f t="shared" si="84"/>
        <v>12.820512820512819</v>
      </c>
      <c r="AK208" s="40">
        <f t="shared" si="85"/>
        <v>6.4102564102564097</v>
      </c>
      <c r="AL208" s="40">
        <f t="shared" si="69"/>
        <v>0</v>
      </c>
      <c r="AM208" s="41">
        <f t="shared" si="86"/>
        <v>13.614627285513363</v>
      </c>
      <c r="AN208" s="41">
        <f t="shared" si="87"/>
        <v>12.151898734177214</v>
      </c>
      <c r="AO208" s="40">
        <f t="shared" si="88"/>
        <v>1.4627285513361461</v>
      </c>
      <c r="AP208" s="40">
        <f t="shared" si="89"/>
        <v>2.5316455696202533</v>
      </c>
    </row>
    <row r="209" spans="1:42" s="37" customFormat="1" x14ac:dyDescent="0.2">
      <c r="A209" s="38" t="s">
        <v>98</v>
      </c>
      <c r="B209" s="39">
        <v>15118</v>
      </c>
      <c r="C209" s="39">
        <v>7780</v>
      </c>
      <c r="D209" s="39">
        <v>97</v>
      </c>
      <c r="E209" s="39">
        <v>29</v>
      </c>
      <c r="F209" s="39">
        <v>154</v>
      </c>
      <c r="G209" s="39">
        <v>0</v>
      </c>
      <c r="H209" s="39">
        <f t="shared" si="68"/>
        <v>154</v>
      </c>
      <c r="I209" s="39">
        <v>138</v>
      </c>
      <c r="J209" s="39">
        <v>7</v>
      </c>
      <c r="K209" s="39">
        <v>83</v>
      </c>
      <c r="L209" s="39">
        <v>66</v>
      </c>
      <c r="M209" s="39">
        <f t="shared" si="70"/>
        <v>237</v>
      </c>
      <c r="N209" s="39">
        <v>108</v>
      </c>
      <c r="O209" s="39">
        <v>1</v>
      </c>
      <c r="P209" s="39">
        <v>0</v>
      </c>
      <c r="Q209" s="47">
        <v>0</v>
      </c>
      <c r="R209" s="39">
        <f t="shared" si="71"/>
        <v>46</v>
      </c>
      <c r="S209" s="35">
        <v>110</v>
      </c>
      <c r="T209" s="43">
        <v>159</v>
      </c>
      <c r="U209" s="39">
        <v>-49</v>
      </c>
      <c r="V209" s="39">
        <f t="shared" si="72"/>
        <v>-3</v>
      </c>
      <c r="W209" s="39">
        <v>15127</v>
      </c>
      <c r="X209" s="39">
        <v>7780</v>
      </c>
      <c r="Y209" s="40">
        <f t="shared" si="73"/>
        <v>6.4161926180711735</v>
      </c>
      <c r="Z209" s="40">
        <f t="shared" si="74"/>
        <v>1.9182431538563303</v>
      </c>
      <c r="AA209" s="40">
        <f t="shared" si="75"/>
        <v>29.896907216494846</v>
      </c>
      <c r="AB209" s="40">
        <f t="shared" si="76"/>
        <v>10.186532610133616</v>
      </c>
      <c r="AC209" s="40">
        <f t="shared" si="77"/>
        <v>10.186532610133616</v>
      </c>
      <c r="AD209" s="40">
        <f t="shared" si="78"/>
        <v>53.896103896103895</v>
      </c>
      <c r="AE209" s="40">
        <f t="shared" si="79"/>
        <v>42.857142857142854</v>
      </c>
      <c r="AF209" s="40">
        <f t="shared" si="80"/>
        <v>15.676676809101734</v>
      </c>
      <c r="AG209" s="40">
        <f t="shared" si="81"/>
        <v>7.1438020902235744</v>
      </c>
      <c r="AH209" s="40">
        <f t="shared" si="82"/>
        <v>3.042730519910041</v>
      </c>
      <c r="AI209" s="40">
        <f t="shared" si="83"/>
        <v>0</v>
      </c>
      <c r="AJ209" s="40">
        <f t="shared" si="84"/>
        <v>6.4935064935064943</v>
      </c>
      <c r="AK209" s="40">
        <f t="shared" si="85"/>
        <v>0</v>
      </c>
      <c r="AL209" s="40">
        <f t="shared" si="69"/>
        <v>0</v>
      </c>
      <c r="AM209" s="41">
        <f t="shared" si="86"/>
        <v>7.2760947215240108</v>
      </c>
      <c r="AN209" s="41">
        <f t="shared" si="87"/>
        <v>10.517264188384708</v>
      </c>
      <c r="AO209" s="40">
        <f t="shared" si="88"/>
        <v>-3.2411694668606956</v>
      </c>
      <c r="AP209" s="40">
        <f t="shared" si="89"/>
        <v>-0.19843894695065487</v>
      </c>
    </row>
    <row r="210" spans="1:42" s="37" customFormat="1" x14ac:dyDescent="0.2">
      <c r="A210" s="38" t="s">
        <v>203</v>
      </c>
      <c r="B210" s="39">
        <v>6019</v>
      </c>
      <c r="C210" s="39">
        <v>3150</v>
      </c>
      <c r="D210" s="39">
        <v>38</v>
      </c>
      <c r="E210" s="39">
        <v>10</v>
      </c>
      <c r="F210" s="39">
        <v>48</v>
      </c>
      <c r="G210" s="39">
        <v>0</v>
      </c>
      <c r="H210" s="39">
        <f t="shared" si="68"/>
        <v>48</v>
      </c>
      <c r="I210" s="39">
        <v>37</v>
      </c>
      <c r="J210" s="39">
        <v>7</v>
      </c>
      <c r="K210" s="39">
        <v>29</v>
      </c>
      <c r="L210" s="39">
        <v>26</v>
      </c>
      <c r="M210" s="39">
        <f t="shared" si="70"/>
        <v>77</v>
      </c>
      <c r="N210" s="39">
        <v>65</v>
      </c>
      <c r="O210" s="39">
        <v>0</v>
      </c>
      <c r="P210" s="39">
        <v>0</v>
      </c>
      <c r="Q210" s="47">
        <v>0</v>
      </c>
      <c r="R210" s="39">
        <f t="shared" si="71"/>
        <v>-17</v>
      </c>
      <c r="S210" s="35">
        <v>154</v>
      </c>
      <c r="T210" s="43">
        <v>75</v>
      </c>
      <c r="U210" s="39">
        <v>79</v>
      </c>
      <c r="V210" s="39">
        <f t="shared" si="72"/>
        <v>62</v>
      </c>
      <c r="W210" s="39">
        <v>6066</v>
      </c>
      <c r="X210" s="39">
        <v>3178</v>
      </c>
      <c r="Y210" s="40">
        <f t="shared" si="73"/>
        <v>6.3133410865592294</v>
      </c>
      <c r="Z210" s="40">
        <f t="shared" si="74"/>
        <v>1.6614055490945341</v>
      </c>
      <c r="AA210" s="40">
        <f t="shared" si="75"/>
        <v>26.315789473684209</v>
      </c>
      <c r="AB210" s="40">
        <f t="shared" si="76"/>
        <v>7.974746635653764</v>
      </c>
      <c r="AC210" s="40">
        <f t="shared" si="77"/>
        <v>7.974746635653764</v>
      </c>
      <c r="AD210" s="40">
        <f t="shared" si="78"/>
        <v>60.416666666666664</v>
      </c>
      <c r="AE210" s="40">
        <f t="shared" si="79"/>
        <v>54.166666666666664</v>
      </c>
      <c r="AF210" s="40">
        <f t="shared" si="80"/>
        <v>12.792822728027911</v>
      </c>
      <c r="AG210" s="40">
        <f t="shared" si="81"/>
        <v>10.79913606911447</v>
      </c>
      <c r="AH210" s="40">
        <f t="shared" si="82"/>
        <v>-2.8243894334607078</v>
      </c>
      <c r="AI210" s="40">
        <f t="shared" si="83"/>
        <v>0</v>
      </c>
      <c r="AJ210" s="40">
        <f t="shared" si="84"/>
        <v>0</v>
      </c>
      <c r="AK210" s="40">
        <f t="shared" si="85"/>
        <v>0</v>
      </c>
      <c r="AL210" s="40">
        <f t="shared" si="69"/>
        <v>0</v>
      </c>
      <c r="AM210" s="41">
        <f t="shared" si="86"/>
        <v>25.585645456055822</v>
      </c>
      <c r="AN210" s="41">
        <f t="shared" si="87"/>
        <v>12.460541618209005</v>
      </c>
      <c r="AO210" s="40">
        <f t="shared" si="88"/>
        <v>13.125103837846819</v>
      </c>
      <c r="AP210" s="40">
        <f t="shared" si="89"/>
        <v>10.30071440438611</v>
      </c>
    </row>
    <row r="211" spans="1:42" s="37" customFormat="1" x14ac:dyDescent="0.2">
      <c r="A211" s="38" t="s">
        <v>204</v>
      </c>
      <c r="B211" s="39">
        <v>4614</v>
      </c>
      <c r="C211" s="39">
        <v>2424</v>
      </c>
      <c r="D211" s="39">
        <v>19</v>
      </c>
      <c r="E211" s="39">
        <v>5</v>
      </c>
      <c r="F211" s="39">
        <v>40</v>
      </c>
      <c r="G211" s="39">
        <v>0</v>
      </c>
      <c r="H211" s="39">
        <f t="shared" si="68"/>
        <v>40</v>
      </c>
      <c r="I211" s="39">
        <v>34</v>
      </c>
      <c r="J211" s="39">
        <v>3</v>
      </c>
      <c r="K211" s="39">
        <v>28</v>
      </c>
      <c r="L211" s="39">
        <v>28</v>
      </c>
      <c r="M211" s="39">
        <f t="shared" si="70"/>
        <v>68</v>
      </c>
      <c r="N211" s="39">
        <v>44</v>
      </c>
      <c r="O211" s="39">
        <v>0</v>
      </c>
      <c r="P211" s="39">
        <v>0</v>
      </c>
      <c r="Q211" s="47">
        <v>0</v>
      </c>
      <c r="R211" s="39">
        <f t="shared" si="71"/>
        <v>-4</v>
      </c>
      <c r="S211" s="35">
        <v>65</v>
      </c>
      <c r="T211" s="43">
        <v>62</v>
      </c>
      <c r="U211" s="39">
        <v>3</v>
      </c>
      <c r="V211" s="39">
        <f t="shared" si="72"/>
        <v>-1</v>
      </c>
      <c r="W211" s="39">
        <v>4618</v>
      </c>
      <c r="X211" s="39">
        <v>2426</v>
      </c>
      <c r="Y211" s="40">
        <f t="shared" si="73"/>
        <v>4.1179020372778501</v>
      </c>
      <c r="Z211" s="40">
        <f t="shared" si="74"/>
        <v>1.0836584308625921</v>
      </c>
      <c r="AA211" s="40">
        <f t="shared" si="75"/>
        <v>26.315789473684209</v>
      </c>
      <c r="AB211" s="40">
        <f t="shared" si="76"/>
        <v>8.6692674469007365</v>
      </c>
      <c r="AC211" s="40">
        <f t="shared" si="77"/>
        <v>8.6692674469007365</v>
      </c>
      <c r="AD211" s="40">
        <f t="shared" si="78"/>
        <v>70</v>
      </c>
      <c r="AE211" s="40">
        <f t="shared" si="79"/>
        <v>70</v>
      </c>
      <c r="AF211" s="40">
        <f t="shared" si="80"/>
        <v>14.737754659731253</v>
      </c>
      <c r="AG211" s="40">
        <f t="shared" si="81"/>
        <v>9.5361941915908108</v>
      </c>
      <c r="AH211" s="40">
        <f t="shared" si="82"/>
        <v>-0.86692674469007369</v>
      </c>
      <c r="AI211" s="40">
        <f t="shared" si="83"/>
        <v>0</v>
      </c>
      <c r="AJ211" s="40">
        <f t="shared" si="84"/>
        <v>0</v>
      </c>
      <c r="AK211" s="40">
        <f t="shared" si="85"/>
        <v>0</v>
      </c>
      <c r="AL211" s="40">
        <f t="shared" si="69"/>
        <v>0</v>
      </c>
      <c r="AM211" s="41">
        <f t="shared" si="86"/>
        <v>14.087559601213698</v>
      </c>
      <c r="AN211" s="41">
        <f t="shared" si="87"/>
        <v>13.437364542696141</v>
      </c>
      <c r="AO211" s="40">
        <f t="shared" si="88"/>
        <v>0.65019505851755532</v>
      </c>
      <c r="AP211" s="40">
        <f t="shared" si="89"/>
        <v>-0.21673168617251842</v>
      </c>
    </row>
    <row r="212" spans="1:42" s="37" customFormat="1" x14ac:dyDescent="0.2">
      <c r="A212" s="38" t="s">
        <v>147</v>
      </c>
      <c r="B212" s="39">
        <v>21196</v>
      </c>
      <c r="C212" s="39">
        <v>10722</v>
      </c>
      <c r="D212" s="39">
        <v>108</v>
      </c>
      <c r="E212" s="39">
        <v>38</v>
      </c>
      <c r="F212" s="39">
        <v>269</v>
      </c>
      <c r="G212" s="39">
        <v>0</v>
      </c>
      <c r="H212" s="39">
        <f t="shared" si="68"/>
        <v>269</v>
      </c>
      <c r="I212" s="39">
        <v>250</v>
      </c>
      <c r="J212" s="39">
        <v>12</v>
      </c>
      <c r="K212" s="39">
        <v>110</v>
      </c>
      <c r="L212" s="39">
        <v>77</v>
      </c>
      <c r="M212" s="39">
        <f t="shared" si="70"/>
        <v>379</v>
      </c>
      <c r="N212" s="39">
        <v>119</v>
      </c>
      <c r="O212" s="39">
        <v>1</v>
      </c>
      <c r="P212" s="39">
        <v>0</v>
      </c>
      <c r="Q212" s="47">
        <v>0</v>
      </c>
      <c r="R212" s="39">
        <f t="shared" si="71"/>
        <v>150</v>
      </c>
      <c r="S212" s="35">
        <v>295</v>
      </c>
      <c r="T212" s="43">
        <v>146</v>
      </c>
      <c r="U212" s="39">
        <v>149</v>
      </c>
      <c r="V212" s="39">
        <f t="shared" si="72"/>
        <v>299</v>
      </c>
      <c r="W212" s="39">
        <v>21325</v>
      </c>
      <c r="X212" s="39">
        <v>10792</v>
      </c>
      <c r="Y212" s="40">
        <f t="shared" si="73"/>
        <v>5.0953010001887149</v>
      </c>
      <c r="Z212" s="40">
        <f t="shared" si="74"/>
        <v>1.7927910926589923</v>
      </c>
      <c r="AA212" s="40">
        <f t="shared" si="75"/>
        <v>35.185185185185183</v>
      </c>
      <c r="AB212" s="40">
        <f t="shared" si="76"/>
        <v>12.691073787507078</v>
      </c>
      <c r="AC212" s="40">
        <f t="shared" si="77"/>
        <v>12.691073787507078</v>
      </c>
      <c r="AD212" s="40">
        <f t="shared" si="78"/>
        <v>40.892193308550183</v>
      </c>
      <c r="AE212" s="40">
        <f t="shared" si="79"/>
        <v>28.624535315985128</v>
      </c>
      <c r="AF212" s="40">
        <f t="shared" si="80"/>
        <v>17.880732213625212</v>
      </c>
      <c r="AG212" s="40">
        <f t="shared" si="81"/>
        <v>5.6142668428005287</v>
      </c>
      <c r="AH212" s="40">
        <f t="shared" si="82"/>
        <v>7.0768069447065489</v>
      </c>
      <c r="AI212" s="40">
        <f t="shared" si="83"/>
        <v>0</v>
      </c>
      <c r="AJ212" s="40">
        <f t="shared" si="84"/>
        <v>3.7174721189591078</v>
      </c>
      <c r="AK212" s="40">
        <f t="shared" si="85"/>
        <v>0</v>
      </c>
      <c r="AL212" s="40">
        <f t="shared" si="69"/>
        <v>0</v>
      </c>
      <c r="AM212" s="41">
        <f t="shared" si="86"/>
        <v>13.917720324589546</v>
      </c>
      <c r="AN212" s="41">
        <f t="shared" si="87"/>
        <v>6.8880920928477067</v>
      </c>
      <c r="AO212" s="40">
        <f t="shared" si="88"/>
        <v>7.0296282317418379</v>
      </c>
      <c r="AP212" s="40">
        <f t="shared" si="89"/>
        <v>14.106435176448386</v>
      </c>
    </row>
    <row r="213" spans="1:42" s="37" customFormat="1" x14ac:dyDescent="0.2">
      <c r="A213" s="38" t="s">
        <v>160</v>
      </c>
      <c r="B213" s="39">
        <v>6187</v>
      </c>
      <c r="C213" s="39">
        <v>3153</v>
      </c>
      <c r="D213" s="39">
        <v>28</v>
      </c>
      <c r="E213" s="39">
        <v>15</v>
      </c>
      <c r="F213" s="39">
        <v>71</v>
      </c>
      <c r="G213" s="39">
        <v>0</v>
      </c>
      <c r="H213" s="39">
        <f t="shared" si="68"/>
        <v>71</v>
      </c>
      <c r="I213" s="39">
        <v>54</v>
      </c>
      <c r="J213" s="39">
        <v>6</v>
      </c>
      <c r="K213" s="39">
        <v>36</v>
      </c>
      <c r="L213" s="39">
        <v>24</v>
      </c>
      <c r="M213" s="39">
        <f t="shared" si="70"/>
        <v>107</v>
      </c>
      <c r="N213" s="39">
        <v>44</v>
      </c>
      <c r="O213" s="39">
        <v>1</v>
      </c>
      <c r="P213" s="39">
        <v>0</v>
      </c>
      <c r="Q213" s="47">
        <v>0</v>
      </c>
      <c r="R213" s="39">
        <f t="shared" si="71"/>
        <v>27</v>
      </c>
      <c r="S213" s="35">
        <v>64</v>
      </c>
      <c r="T213" s="43">
        <v>75</v>
      </c>
      <c r="U213" s="39">
        <v>-11</v>
      </c>
      <c r="V213" s="39">
        <f t="shared" si="72"/>
        <v>16</v>
      </c>
      <c r="W213" s="39">
        <v>6205</v>
      </c>
      <c r="X213" s="39">
        <v>3171</v>
      </c>
      <c r="Y213" s="40">
        <f t="shared" si="73"/>
        <v>4.5256182317763054</v>
      </c>
      <c r="Z213" s="40">
        <f t="shared" si="74"/>
        <v>2.424438338451592</v>
      </c>
      <c r="AA213" s="40">
        <f t="shared" si="75"/>
        <v>53.571428571428569</v>
      </c>
      <c r="AB213" s="40">
        <f t="shared" si="76"/>
        <v>11.475674802004203</v>
      </c>
      <c r="AC213" s="40">
        <f t="shared" si="77"/>
        <v>11.475674802004203</v>
      </c>
      <c r="AD213" s="40">
        <f t="shared" si="78"/>
        <v>50.704225352112672</v>
      </c>
      <c r="AE213" s="40">
        <f t="shared" si="79"/>
        <v>33.802816901408448</v>
      </c>
      <c r="AF213" s="40">
        <f t="shared" si="80"/>
        <v>17.294326814288024</v>
      </c>
      <c r="AG213" s="40">
        <f t="shared" si="81"/>
        <v>7.1116857927913362</v>
      </c>
      <c r="AH213" s="40">
        <f t="shared" si="82"/>
        <v>4.3639890092128653</v>
      </c>
      <c r="AI213" s="40">
        <f t="shared" si="83"/>
        <v>0</v>
      </c>
      <c r="AJ213" s="40">
        <f t="shared" si="84"/>
        <v>14.084507042253522</v>
      </c>
      <c r="AK213" s="40">
        <f t="shared" si="85"/>
        <v>0</v>
      </c>
      <c r="AL213" s="40">
        <f t="shared" si="69"/>
        <v>0</v>
      </c>
      <c r="AM213" s="41">
        <f t="shared" si="86"/>
        <v>10.344270244060125</v>
      </c>
      <c r="AN213" s="41">
        <f t="shared" si="87"/>
        <v>12.12219169225796</v>
      </c>
      <c r="AO213" s="40">
        <f t="shared" si="88"/>
        <v>-1.777921448197834</v>
      </c>
      <c r="AP213" s="40">
        <f t="shared" si="89"/>
        <v>2.5860675610150312</v>
      </c>
    </row>
    <row r="214" spans="1:42" s="37" customFormat="1" x14ac:dyDescent="0.2">
      <c r="A214" s="38" t="s">
        <v>205</v>
      </c>
      <c r="B214" s="39">
        <v>5996</v>
      </c>
      <c r="C214" s="39">
        <v>2972</v>
      </c>
      <c r="D214" s="39">
        <v>28</v>
      </c>
      <c r="E214" s="39">
        <v>6</v>
      </c>
      <c r="F214" s="39">
        <v>94</v>
      </c>
      <c r="G214" s="39">
        <v>0</v>
      </c>
      <c r="H214" s="39">
        <f t="shared" si="68"/>
        <v>94</v>
      </c>
      <c r="I214" s="39">
        <v>87</v>
      </c>
      <c r="J214" s="39">
        <v>4</v>
      </c>
      <c r="K214" s="39">
        <v>26</v>
      </c>
      <c r="L214" s="39">
        <v>14</v>
      </c>
      <c r="M214" s="39">
        <f t="shared" si="70"/>
        <v>120</v>
      </c>
      <c r="N214" s="39">
        <v>43</v>
      </c>
      <c r="O214" s="39">
        <v>0</v>
      </c>
      <c r="P214" s="39">
        <v>0</v>
      </c>
      <c r="Q214" s="47">
        <v>0</v>
      </c>
      <c r="R214" s="39">
        <f t="shared" si="71"/>
        <v>51</v>
      </c>
      <c r="S214" s="35">
        <v>104</v>
      </c>
      <c r="T214" s="43">
        <v>65</v>
      </c>
      <c r="U214" s="39">
        <v>39</v>
      </c>
      <c r="V214" s="39">
        <f t="shared" si="72"/>
        <v>90</v>
      </c>
      <c r="W214" s="39">
        <v>6038</v>
      </c>
      <c r="X214" s="39">
        <v>2987</v>
      </c>
      <c r="Y214" s="40">
        <f t="shared" si="73"/>
        <v>4.6697798532354904</v>
      </c>
      <c r="Z214" s="40">
        <f t="shared" si="74"/>
        <v>1.0006671114076051</v>
      </c>
      <c r="AA214" s="40">
        <f t="shared" si="75"/>
        <v>21.428571428571427</v>
      </c>
      <c r="AB214" s="40">
        <f t="shared" si="76"/>
        <v>15.677118078719147</v>
      </c>
      <c r="AC214" s="40">
        <f t="shared" si="77"/>
        <v>15.677118078719147</v>
      </c>
      <c r="AD214" s="40">
        <f t="shared" si="78"/>
        <v>27.659574468085108</v>
      </c>
      <c r="AE214" s="40">
        <f t="shared" si="79"/>
        <v>14.893617021276595</v>
      </c>
      <c r="AF214" s="40">
        <f t="shared" si="80"/>
        <v>20.013342228152101</v>
      </c>
      <c r="AG214" s="40">
        <f t="shared" si="81"/>
        <v>7.1714476317545026</v>
      </c>
      <c r="AH214" s="40">
        <f t="shared" si="82"/>
        <v>8.5056704469646416</v>
      </c>
      <c r="AI214" s="40">
        <f t="shared" si="83"/>
        <v>0</v>
      </c>
      <c r="AJ214" s="40">
        <f t="shared" si="84"/>
        <v>0</v>
      </c>
      <c r="AK214" s="40">
        <f t="shared" si="85"/>
        <v>0</v>
      </c>
      <c r="AL214" s="40">
        <f t="shared" si="69"/>
        <v>0</v>
      </c>
      <c r="AM214" s="41">
        <f t="shared" si="86"/>
        <v>17.344896597731822</v>
      </c>
      <c r="AN214" s="41">
        <f t="shared" si="87"/>
        <v>10.840560373582388</v>
      </c>
      <c r="AO214" s="40">
        <f t="shared" si="88"/>
        <v>6.5043362241494327</v>
      </c>
      <c r="AP214" s="40">
        <f t="shared" si="89"/>
        <v>15.010006671114077</v>
      </c>
    </row>
    <row r="215" spans="1:42" s="37" customFormat="1" x14ac:dyDescent="0.2">
      <c r="A215" s="38" t="s">
        <v>161</v>
      </c>
      <c r="B215" s="39">
        <v>39106</v>
      </c>
      <c r="C215" s="39">
        <v>20031</v>
      </c>
      <c r="D215" s="39">
        <v>226</v>
      </c>
      <c r="E215" s="39">
        <v>67</v>
      </c>
      <c r="F215" s="39">
        <v>422</v>
      </c>
      <c r="G215" s="39">
        <v>1</v>
      </c>
      <c r="H215" s="39">
        <f t="shared" si="68"/>
        <v>423</v>
      </c>
      <c r="I215" s="39">
        <v>347</v>
      </c>
      <c r="J215" s="39">
        <v>31</v>
      </c>
      <c r="K215" s="39">
        <v>206</v>
      </c>
      <c r="L215" s="39">
        <v>159</v>
      </c>
      <c r="M215" s="39">
        <f t="shared" si="70"/>
        <v>629</v>
      </c>
      <c r="N215" s="39">
        <v>312</v>
      </c>
      <c r="O215" s="39">
        <v>5</v>
      </c>
      <c r="P215" s="39">
        <v>3</v>
      </c>
      <c r="Q215" s="47">
        <v>3</v>
      </c>
      <c r="R215" s="39">
        <f t="shared" si="71"/>
        <v>110</v>
      </c>
      <c r="S215" s="35">
        <v>386</v>
      </c>
      <c r="T215" s="43">
        <v>493</v>
      </c>
      <c r="U215" s="39">
        <v>-107</v>
      </c>
      <c r="V215" s="39">
        <f t="shared" si="72"/>
        <v>3</v>
      </c>
      <c r="W215" s="39">
        <v>39065</v>
      </c>
      <c r="X215" s="39">
        <v>19988</v>
      </c>
      <c r="Y215" s="40">
        <f t="shared" si="73"/>
        <v>5.7791643226103409</v>
      </c>
      <c r="Z215" s="40">
        <f t="shared" si="74"/>
        <v>1.7132920779420038</v>
      </c>
      <c r="AA215" s="40">
        <f t="shared" si="75"/>
        <v>29.646017699115045</v>
      </c>
      <c r="AB215" s="40">
        <f t="shared" si="76"/>
        <v>10.816754462230859</v>
      </c>
      <c r="AC215" s="40">
        <f t="shared" si="77"/>
        <v>10.791182938679487</v>
      </c>
      <c r="AD215" s="40">
        <f t="shared" si="78"/>
        <v>48.699763593380609</v>
      </c>
      <c r="AE215" s="40">
        <f t="shared" si="79"/>
        <v>37.588652482269502</v>
      </c>
      <c r="AF215" s="40">
        <f t="shared" si="80"/>
        <v>16.084488313813736</v>
      </c>
      <c r="AG215" s="40">
        <f t="shared" si="81"/>
        <v>7.9783153480284357</v>
      </c>
      <c r="AH215" s="40">
        <f t="shared" si="82"/>
        <v>2.812867590651051</v>
      </c>
      <c r="AI215" s="40">
        <f t="shared" si="83"/>
        <v>2.3640661938534278</v>
      </c>
      <c r="AJ215" s="40">
        <f t="shared" si="84"/>
        <v>11.848341232227487</v>
      </c>
      <c r="AK215" s="40">
        <f t="shared" si="85"/>
        <v>7.1090047393364921</v>
      </c>
      <c r="AL215" s="40">
        <f t="shared" si="69"/>
        <v>9.456264775413711</v>
      </c>
      <c r="AM215" s="41">
        <f t="shared" si="86"/>
        <v>9.8706080908300518</v>
      </c>
      <c r="AN215" s="41">
        <f t="shared" si="87"/>
        <v>12.606761110826982</v>
      </c>
      <c r="AO215" s="40">
        <f t="shared" si="88"/>
        <v>-2.7361530199969315</v>
      </c>
      <c r="AP215" s="40">
        <f t="shared" si="89"/>
        <v>7.6714570654119574E-2</v>
      </c>
    </row>
    <row r="216" spans="1:42" s="37" customFormat="1" x14ac:dyDescent="0.2">
      <c r="A216" s="38" t="s">
        <v>206</v>
      </c>
      <c r="B216" s="39">
        <v>2307</v>
      </c>
      <c r="C216" s="39">
        <v>1177</v>
      </c>
      <c r="D216" s="39">
        <v>8</v>
      </c>
      <c r="E216" s="39">
        <v>3</v>
      </c>
      <c r="F216" s="39">
        <v>20</v>
      </c>
      <c r="G216" s="39">
        <v>0</v>
      </c>
      <c r="H216" s="39">
        <f t="shared" si="68"/>
        <v>20</v>
      </c>
      <c r="I216" s="39">
        <v>18</v>
      </c>
      <c r="J216" s="39">
        <v>1</v>
      </c>
      <c r="K216" s="39">
        <v>12</v>
      </c>
      <c r="L216" s="39">
        <v>9</v>
      </c>
      <c r="M216" s="39">
        <f t="shared" si="70"/>
        <v>32</v>
      </c>
      <c r="N216" s="39">
        <v>21</v>
      </c>
      <c r="O216" s="39">
        <v>1</v>
      </c>
      <c r="P216" s="39">
        <v>0</v>
      </c>
      <c r="Q216" s="47">
        <v>0</v>
      </c>
      <c r="R216" s="39">
        <f t="shared" si="71"/>
        <v>-1</v>
      </c>
      <c r="S216" s="35">
        <v>12</v>
      </c>
      <c r="T216" s="43">
        <v>40</v>
      </c>
      <c r="U216" s="39">
        <v>-28</v>
      </c>
      <c r="V216" s="39">
        <f t="shared" si="72"/>
        <v>-29</v>
      </c>
      <c r="W216" s="39">
        <v>2294</v>
      </c>
      <c r="X216" s="39">
        <v>1165</v>
      </c>
      <c r="Y216" s="40">
        <f t="shared" si="73"/>
        <v>3.4677069787602948</v>
      </c>
      <c r="Z216" s="40">
        <f t="shared" si="74"/>
        <v>1.3003901170351106</v>
      </c>
      <c r="AA216" s="40">
        <f t="shared" si="75"/>
        <v>37.5</v>
      </c>
      <c r="AB216" s="40">
        <f t="shared" si="76"/>
        <v>8.6692674469007365</v>
      </c>
      <c r="AC216" s="40">
        <f t="shared" si="77"/>
        <v>8.6692674469007365</v>
      </c>
      <c r="AD216" s="40">
        <f t="shared" si="78"/>
        <v>60</v>
      </c>
      <c r="AE216" s="40">
        <f t="shared" si="79"/>
        <v>45</v>
      </c>
      <c r="AF216" s="40">
        <f t="shared" si="80"/>
        <v>13.870827915041179</v>
      </c>
      <c r="AG216" s="40">
        <f t="shared" si="81"/>
        <v>9.1027308192457728</v>
      </c>
      <c r="AH216" s="40">
        <f t="shared" si="82"/>
        <v>-0.43346337234503685</v>
      </c>
      <c r="AI216" s="40">
        <f t="shared" si="83"/>
        <v>0</v>
      </c>
      <c r="AJ216" s="40">
        <f t="shared" si="84"/>
        <v>50</v>
      </c>
      <c r="AK216" s="40">
        <f t="shared" si="85"/>
        <v>0</v>
      </c>
      <c r="AL216" s="40">
        <f t="shared" si="69"/>
        <v>0</v>
      </c>
      <c r="AM216" s="41">
        <f t="shared" si="86"/>
        <v>5.2015604681404426</v>
      </c>
      <c r="AN216" s="41">
        <f t="shared" si="87"/>
        <v>17.338534893801473</v>
      </c>
      <c r="AO216" s="40">
        <f t="shared" si="88"/>
        <v>-12.136974425661032</v>
      </c>
      <c r="AP216" s="40">
        <f t="shared" si="89"/>
        <v>-12.570437798006068</v>
      </c>
    </row>
    <row r="217" spans="1:42" s="37" customFormat="1" x14ac:dyDescent="0.2">
      <c r="A217" s="38" t="s">
        <v>207</v>
      </c>
      <c r="B217" s="39">
        <v>3750</v>
      </c>
      <c r="C217" s="39">
        <v>1910</v>
      </c>
      <c r="D217" s="39">
        <v>17</v>
      </c>
      <c r="E217" s="39">
        <v>2</v>
      </c>
      <c r="F217" s="39">
        <v>58</v>
      </c>
      <c r="G217" s="39">
        <v>0</v>
      </c>
      <c r="H217" s="39">
        <f t="shared" si="68"/>
        <v>58</v>
      </c>
      <c r="I217" s="39">
        <v>48</v>
      </c>
      <c r="J217" s="39">
        <v>4</v>
      </c>
      <c r="K217" s="39">
        <v>21</v>
      </c>
      <c r="L217" s="39">
        <v>14</v>
      </c>
      <c r="M217" s="39">
        <f t="shared" si="70"/>
        <v>79</v>
      </c>
      <c r="N217" s="39">
        <v>33</v>
      </c>
      <c r="O217" s="39">
        <v>0</v>
      </c>
      <c r="P217" s="39">
        <v>0</v>
      </c>
      <c r="Q217" s="47">
        <v>0</v>
      </c>
      <c r="R217" s="39">
        <f t="shared" si="71"/>
        <v>25</v>
      </c>
      <c r="S217" s="35">
        <v>40</v>
      </c>
      <c r="T217" s="43">
        <v>51</v>
      </c>
      <c r="U217" s="39">
        <v>-11</v>
      </c>
      <c r="V217" s="39">
        <f t="shared" si="72"/>
        <v>14</v>
      </c>
      <c r="W217" s="39">
        <v>3731</v>
      </c>
      <c r="X217" s="39">
        <v>1891</v>
      </c>
      <c r="Y217" s="40">
        <f t="shared" si="73"/>
        <v>4.5333333333333332</v>
      </c>
      <c r="Z217" s="40">
        <f t="shared" si="74"/>
        <v>0.53333333333333333</v>
      </c>
      <c r="AA217" s="40">
        <f t="shared" si="75"/>
        <v>11.76470588235294</v>
      </c>
      <c r="AB217" s="40">
        <f t="shared" si="76"/>
        <v>15.466666666666667</v>
      </c>
      <c r="AC217" s="40">
        <f t="shared" si="77"/>
        <v>15.466666666666667</v>
      </c>
      <c r="AD217" s="40">
        <f t="shared" si="78"/>
        <v>36.206896551724135</v>
      </c>
      <c r="AE217" s="40">
        <f t="shared" si="79"/>
        <v>24.137931034482758</v>
      </c>
      <c r="AF217" s="40">
        <f t="shared" si="80"/>
        <v>21.066666666666666</v>
      </c>
      <c r="AG217" s="40">
        <f t="shared" si="81"/>
        <v>8.8000000000000007</v>
      </c>
      <c r="AH217" s="40">
        <f t="shared" si="82"/>
        <v>6.666666666666667</v>
      </c>
      <c r="AI217" s="40">
        <f t="shared" si="83"/>
        <v>0</v>
      </c>
      <c r="AJ217" s="40">
        <f t="shared" si="84"/>
        <v>0</v>
      </c>
      <c r="AK217" s="40">
        <f t="shared" si="85"/>
        <v>0</v>
      </c>
      <c r="AL217" s="40">
        <f t="shared" si="69"/>
        <v>0</v>
      </c>
      <c r="AM217" s="41">
        <f t="shared" si="86"/>
        <v>10.666666666666666</v>
      </c>
      <c r="AN217" s="41">
        <f t="shared" si="87"/>
        <v>13.6</v>
      </c>
      <c r="AO217" s="40">
        <f t="shared" si="88"/>
        <v>-2.9333333333333336</v>
      </c>
      <c r="AP217" s="40">
        <f t="shared" si="89"/>
        <v>3.7333333333333334</v>
      </c>
    </row>
    <row r="218" spans="1:42" s="37" customFormat="1" x14ac:dyDescent="0.2">
      <c r="A218" s="38" t="s">
        <v>208</v>
      </c>
      <c r="B218" s="39">
        <v>3442</v>
      </c>
      <c r="C218" s="39">
        <v>1760</v>
      </c>
      <c r="D218" s="39">
        <v>25</v>
      </c>
      <c r="E218" s="39">
        <v>0</v>
      </c>
      <c r="F218" s="39">
        <v>50</v>
      </c>
      <c r="G218" s="39">
        <v>0</v>
      </c>
      <c r="H218" s="39">
        <f t="shared" si="68"/>
        <v>50</v>
      </c>
      <c r="I218" s="39">
        <v>44</v>
      </c>
      <c r="J218" s="39">
        <v>2</v>
      </c>
      <c r="K218" s="39">
        <v>18</v>
      </c>
      <c r="L218" s="39">
        <v>15</v>
      </c>
      <c r="M218" s="39">
        <f t="shared" si="70"/>
        <v>68</v>
      </c>
      <c r="N218" s="39">
        <v>33</v>
      </c>
      <c r="O218" s="39">
        <v>0</v>
      </c>
      <c r="P218" s="39">
        <v>0</v>
      </c>
      <c r="Q218" s="47">
        <v>0</v>
      </c>
      <c r="R218" s="39">
        <f t="shared" si="71"/>
        <v>17</v>
      </c>
      <c r="S218" s="35">
        <v>50</v>
      </c>
      <c r="T218" s="43">
        <v>31</v>
      </c>
      <c r="U218" s="39">
        <v>19</v>
      </c>
      <c r="V218" s="39">
        <f t="shared" si="72"/>
        <v>36</v>
      </c>
      <c r="W218" s="39">
        <v>3471</v>
      </c>
      <c r="X218" s="39">
        <v>1777</v>
      </c>
      <c r="Y218" s="40">
        <f t="shared" si="73"/>
        <v>7.2632190586868104</v>
      </c>
      <c r="Z218" s="40">
        <f t="shared" si="74"/>
        <v>0</v>
      </c>
      <c r="AA218" s="40">
        <f t="shared" si="75"/>
        <v>0</v>
      </c>
      <c r="AB218" s="40">
        <f t="shared" si="76"/>
        <v>14.526438117373621</v>
      </c>
      <c r="AC218" s="40">
        <f t="shared" si="77"/>
        <v>14.526438117373621</v>
      </c>
      <c r="AD218" s="40">
        <f t="shared" si="78"/>
        <v>36</v>
      </c>
      <c r="AE218" s="40">
        <f t="shared" si="79"/>
        <v>30</v>
      </c>
      <c r="AF218" s="40">
        <f t="shared" si="80"/>
        <v>19.755955839628122</v>
      </c>
      <c r="AG218" s="40">
        <f t="shared" si="81"/>
        <v>9.5874491574665903</v>
      </c>
      <c r="AH218" s="40">
        <f t="shared" si="82"/>
        <v>4.9389889599070305</v>
      </c>
      <c r="AI218" s="40">
        <f t="shared" si="83"/>
        <v>0</v>
      </c>
      <c r="AJ218" s="40">
        <f t="shared" si="84"/>
        <v>0</v>
      </c>
      <c r="AK218" s="40">
        <f t="shared" si="85"/>
        <v>0</v>
      </c>
      <c r="AL218" s="40">
        <f t="shared" si="69"/>
        <v>0</v>
      </c>
      <c r="AM218" s="41">
        <f t="shared" si="86"/>
        <v>14.526438117373621</v>
      </c>
      <c r="AN218" s="41">
        <f t="shared" si="87"/>
        <v>9.0063916327716456</v>
      </c>
      <c r="AO218" s="40">
        <f t="shared" si="88"/>
        <v>5.5200464846019752</v>
      </c>
      <c r="AP218" s="40">
        <f t="shared" si="89"/>
        <v>10.459035444509006</v>
      </c>
    </row>
    <row r="219" spans="1:42" s="37" customFormat="1" x14ac:dyDescent="0.2">
      <c r="A219" s="38" t="s">
        <v>148</v>
      </c>
      <c r="B219" s="39">
        <v>15907</v>
      </c>
      <c r="C219" s="39">
        <v>7980</v>
      </c>
      <c r="D219" s="39">
        <v>57</v>
      </c>
      <c r="E219" s="39">
        <v>25</v>
      </c>
      <c r="F219" s="39">
        <v>272</v>
      </c>
      <c r="G219" s="39">
        <v>0</v>
      </c>
      <c r="H219" s="39">
        <f t="shared" si="68"/>
        <v>272</v>
      </c>
      <c r="I219" s="39">
        <v>238</v>
      </c>
      <c r="J219" s="39">
        <v>18</v>
      </c>
      <c r="K219" s="39">
        <v>72</v>
      </c>
      <c r="L219" s="39">
        <v>35</v>
      </c>
      <c r="M219" s="39">
        <f t="shared" si="70"/>
        <v>344</v>
      </c>
      <c r="N219" s="39">
        <v>85</v>
      </c>
      <c r="O219" s="39">
        <v>2</v>
      </c>
      <c r="P219" s="39">
        <v>1</v>
      </c>
      <c r="Q219" s="47">
        <v>1</v>
      </c>
      <c r="R219" s="39">
        <f t="shared" si="71"/>
        <v>187</v>
      </c>
      <c r="S219" s="35">
        <v>158</v>
      </c>
      <c r="T219" s="43">
        <v>182</v>
      </c>
      <c r="U219" s="39">
        <v>-24</v>
      </c>
      <c r="V219" s="39">
        <f t="shared" si="72"/>
        <v>163</v>
      </c>
      <c r="W219" s="39">
        <v>15965</v>
      </c>
      <c r="X219" s="39">
        <v>8019</v>
      </c>
      <c r="Y219" s="40">
        <f t="shared" si="73"/>
        <v>3.5833280945495694</v>
      </c>
      <c r="Z219" s="40">
        <f t="shared" si="74"/>
        <v>1.5716351291884076</v>
      </c>
      <c r="AA219" s="40">
        <f t="shared" si="75"/>
        <v>43.859649122807014</v>
      </c>
      <c r="AB219" s="40">
        <f t="shared" si="76"/>
        <v>17.099390205569875</v>
      </c>
      <c r="AC219" s="40">
        <f t="shared" si="77"/>
        <v>17.099390205569875</v>
      </c>
      <c r="AD219" s="40">
        <f t="shared" si="78"/>
        <v>26.47058823529412</v>
      </c>
      <c r="AE219" s="40">
        <f t="shared" si="79"/>
        <v>12.867647058823529</v>
      </c>
      <c r="AF219" s="40">
        <f t="shared" si="80"/>
        <v>21.62569937763249</v>
      </c>
      <c r="AG219" s="40">
        <f t="shared" si="81"/>
        <v>5.3435594392405861</v>
      </c>
      <c r="AH219" s="40">
        <f t="shared" si="82"/>
        <v>11.755830766329288</v>
      </c>
      <c r="AI219" s="40">
        <f t="shared" si="83"/>
        <v>0</v>
      </c>
      <c r="AJ219" s="40">
        <f t="shared" si="84"/>
        <v>7.3529411764705879</v>
      </c>
      <c r="AK219" s="40">
        <f t="shared" si="85"/>
        <v>3.6764705882352939</v>
      </c>
      <c r="AL219" s="40">
        <f t="shared" si="69"/>
        <v>3.6764705882352939</v>
      </c>
      <c r="AM219" s="41">
        <f t="shared" si="86"/>
        <v>9.9327340164707358</v>
      </c>
      <c r="AN219" s="41">
        <f t="shared" si="87"/>
        <v>11.441503740491608</v>
      </c>
      <c r="AO219" s="40">
        <f t="shared" si="88"/>
        <v>-1.5087697240208713</v>
      </c>
      <c r="AP219" s="40">
        <f t="shared" si="89"/>
        <v>10.247061042308417</v>
      </c>
    </row>
    <row r="220" spans="1:42" s="37" customFormat="1" x14ac:dyDescent="0.2">
      <c r="A220" s="38" t="s">
        <v>209</v>
      </c>
      <c r="B220" s="39">
        <v>10564</v>
      </c>
      <c r="C220" s="39">
        <v>5416</v>
      </c>
      <c r="D220" s="39">
        <v>56</v>
      </c>
      <c r="E220" s="39">
        <v>20</v>
      </c>
      <c r="F220" s="39">
        <v>72</v>
      </c>
      <c r="G220" s="39">
        <v>0</v>
      </c>
      <c r="H220" s="39">
        <f t="shared" si="68"/>
        <v>72</v>
      </c>
      <c r="I220" s="39">
        <v>63</v>
      </c>
      <c r="J220" s="39">
        <v>3</v>
      </c>
      <c r="K220" s="39">
        <v>37</v>
      </c>
      <c r="L220" s="39">
        <v>35</v>
      </c>
      <c r="M220" s="39">
        <f t="shared" si="70"/>
        <v>109</v>
      </c>
      <c r="N220" s="39">
        <v>107</v>
      </c>
      <c r="O220" s="39">
        <v>0</v>
      </c>
      <c r="P220" s="39">
        <v>0</v>
      </c>
      <c r="Q220" s="47">
        <v>0</v>
      </c>
      <c r="R220" s="39">
        <f t="shared" si="71"/>
        <v>-35</v>
      </c>
      <c r="S220" s="35">
        <v>119</v>
      </c>
      <c r="T220" s="43">
        <v>147</v>
      </c>
      <c r="U220" s="39">
        <v>-28</v>
      </c>
      <c r="V220" s="39">
        <f t="shared" si="72"/>
        <v>-63</v>
      </c>
      <c r="W220" s="39">
        <v>10539</v>
      </c>
      <c r="X220" s="39">
        <v>5394</v>
      </c>
      <c r="Y220" s="40">
        <f t="shared" si="73"/>
        <v>5.301022340022719</v>
      </c>
      <c r="Z220" s="40">
        <f t="shared" si="74"/>
        <v>1.8932222642938281</v>
      </c>
      <c r="AA220" s="40">
        <f t="shared" si="75"/>
        <v>35.714285714285715</v>
      </c>
      <c r="AB220" s="40">
        <f t="shared" si="76"/>
        <v>6.8156001514577813</v>
      </c>
      <c r="AC220" s="40">
        <f t="shared" si="77"/>
        <v>6.8156001514577813</v>
      </c>
      <c r="AD220" s="40">
        <f t="shared" si="78"/>
        <v>51.388888888888886</v>
      </c>
      <c r="AE220" s="40">
        <f t="shared" si="79"/>
        <v>48.611111111111107</v>
      </c>
      <c r="AF220" s="40">
        <f t="shared" si="80"/>
        <v>10.318061340401364</v>
      </c>
      <c r="AG220" s="40">
        <f t="shared" si="81"/>
        <v>10.12873911397198</v>
      </c>
      <c r="AH220" s="40">
        <f t="shared" si="82"/>
        <v>-3.3131389625141994</v>
      </c>
      <c r="AI220" s="40">
        <f t="shared" si="83"/>
        <v>0</v>
      </c>
      <c r="AJ220" s="40">
        <f t="shared" si="84"/>
        <v>0</v>
      </c>
      <c r="AK220" s="40">
        <f t="shared" si="85"/>
        <v>0</v>
      </c>
      <c r="AL220" s="40">
        <f t="shared" si="69"/>
        <v>0</v>
      </c>
      <c r="AM220" s="41">
        <f t="shared" si="86"/>
        <v>11.264672472548277</v>
      </c>
      <c r="AN220" s="41">
        <f t="shared" si="87"/>
        <v>13.915183642559636</v>
      </c>
      <c r="AO220" s="40">
        <f t="shared" si="88"/>
        <v>-2.6505111700113595</v>
      </c>
      <c r="AP220" s="40">
        <f t="shared" si="89"/>
        <v>-5.963650132525558</v>
      </c>
    </row>
    <row r="221" spans="1:42" s="37" customFormat="1" x14ac:dyDescent="0.2">
      <c r="A221" s="38" t="s">
        <v>210</v>
      </c>
      <c r="B221" s="39">
        <v>5725</v>
      </c>
      <c r="C221" s="39">
        <v>3050</v>
      </c>
      <c r="D221" s="39">
        <v>11</v>
      </c>
      <c r="E221" s="39">
        <v>2</v>
      </c>
      <c r="F221" s="39">
        <v>35</v>
      </c>
      <c r="G221" s="39">
        <v>0</v>
      </c>
      <c r="H221" s="39">
        <f t="shared" si="68"/>
        <v>35</v>
      </c>
      <c r="I221" s="39">
        <v>29</v>
      </c>
      <c r="J221" s="39">
        <v>2</v>
      </c>
      <c r="K221" s="39">
        <v>4</v>
      </c>
      <c r="L221" s="39">
        <v>3</v>
      </c>
      <c r="M221" s="39">
        <f t="shared" si="70"/>
        <v>39</v>
      </c>
      <c r="N221" s="39">
        <v>37</v>
      </c>
      <c r="O221" s="39">
        <v>0</v>
      </c>
      <c r="P221" s="39">
        <v>0</v>
      </c>
      <c r="Q221" s="47">
        <v>0</v>
      </c>
      <c r="R221" s="39">
        <f t="shared" si="71"/>
        <v>-2</v>
      </c>
      <c r="S221" s="35">
        <v>128</v>
      </c>
      <c r="T221" s="43">
        <v>122</v>
      </c>
      <c r="U221" s="39">
        <v>6</v>
      </c>
      <c r="V221" s="39">
        <f t="shared" si="72"/>
        <v>4</v>
      </c>
      <c r="W221" s="39">
        <v>5721</v>
      </c>
      <c r="X221" s="39">
        <v>3041</v>
      </c>
      <c r="Y221" s="40">
        <f t="shared" si="73"/>
        <v>1.9213973799126638</v>
      </c>
      <c r="Z221" s="40">
        <f t="shared" si="74"/>
        <v>0.34934497816593885</v>
      </c>
      <c r="AA221" s="40">
        <f t="shared" si="75"/>
        <v>18.181818181818183</v>
      </c>
      <c r="AB221" s="40">
        <f t="shared" si="76"/>
        <v>6.1135371179039302</v>
      </c>
      <c r="AC221" s="40">
        <f t="shared" si="77"/>
        <v>6.1135371179039302</v>
      </c>
      <c r="AD221" s="40">
        <f t="shared" si="78"/>
        <v>11.428571428571429</v>
      </c>
      <c r="AE221" s="40">
        <f t="shared" si="79"/>
        <v>8.5714285714285712</v>
      </c>
      <c r="AF221" s="40">
        <f t="shared" si="80"/>
        <v>6.8122270742358078</v>
      </c>
      <c r="AG221" s="40">
        <f t="shared" si="81"/>
        <v>6.462882096069869</v>
      </c>
      <c r="AH221" s="40">
        <f t="shared" si="82"/>
        <v>-0.34934497816593885</v>
      </c>
      <c r="AI221" s="40">
        <f t="shared" si="83"/>
        <v>0</v>
      </c>
      <c r="AJ221" s="40">
        <f t="shared" si="84"/>
        <v>0</v>
      </c>
      <c r="AK221" s="40">
        <f t="shared" si="85"/>
        <v>0</v>
      </c>
      <c r="AL221" s="40">
        <f t="shared" si="69"/>
        <v>0</v>
      </c>
      <c r="AM221" s="41">
        <f t="shared" si="86"/>
        <v>22.358078602620086</v>
      </c>
      <c r="AN221" s="41">
        <f t="shared" si="87"/>
        <v>21.310043668122269</v>
      </c>
      <c r="AO221" s="40">
        <f t="shared" si="88"/>
        <v>1.0480349344978166</v>
      </c>
      <c r="AP221" s="40">
        <f t="shared" si="89"/>
        <v>0.69868995633187769</v>
      </c>
    </row>
    <row r="222" spans="1:42" s="37" customFormat="1" x14ac:dyDescent="0.2">
      <c r="A222" s="38" t="s">
        <v>211</v>
      </c>
      <c r="B222" s="39">
        <v>4593</v>
      </c>
      <c r="C222" s="39">
        <v>2337</v>
      </c>
      <c r="D222" s="39">
        <v>31</v>
      </c>
      <c r="E222" s="39">
        <v>4</v>
      </c>
      <c r="F222" s="39">
        <v>58</v>
      </c>
      <c r="G222" s="39">
        <v>0</v>
      </c>
      <c r="H222" s="39">
        <f t="shared" si="68"/>
        <v>58</v>
      </c>
      <c r="I222" s="39">
        <v>55</v>
      </c>
      <c r="J222" s="39">
        <v>3</v>
      </c>
      <c r="K222" s="39">
        <v>32</v>
      </c>
      <c r="L222" s="39">
        <v>29</v>
      </c>
      <c r="M222" s="39">
        <f t="shared" si="70"/>
        <v>90</v>
      </c>
      <c r="N222" s="39">
        <v>50</v>
      </c>
      <c r="O222" s="39">
        <v>0</v>
      </c>
      <c r="P222" s="39">
        <v>0</v>
      </c>
      <c r="Q222" s="47">
        <v>0</v>
      </c>
      <c r="R222" s="39">
        <f t="shared" si="71"/>
        <v>8</v>
      </c>
      <c r="S222" s="35">
        <v>113</v>
      </c>
      <c r="T222" s="43">
        <v>75</v>
      </c>
      <c r="U222" s="39">
        <v>38</v>
      </c>
      <c r="V222" s="39">
        <f t="shared" si="72"/>
        <v>46</v>
      </c>
      <c r="W222" s="39">
        <v>4589</v>
      </c>
      <c r="X222" s="39">
        <v>2334</v>
      </c>
      <c r="Y222" s="40">
        <f t="shared" si="73"/>
        <v>6.7494012627912037</v>
      </c>
      <c r="Z222" s="40">
        <f t="shared" si="74"/>
        <v>0.87089048552144566</v>
      </c>
      <c r="AA222" s="40">
        <f t="shared" si="75"/>
        <v>12.903225806451612</v>
      </c>
      <c r="AB222" s="40">
        <f t="shared" si="76"/>
        <v>12.627912040060963</v>
      </c>
      <c r="AC222" s="40">
        <f t="shared" si="77"/>
        <v>12.627912040060963</v>
      </c>
      <c r="AD222" s="40">
        <f t="shared" si="78"/>
        <v>55.172413793103445</v>
      </c>
      <c r="AE222" s="40">
        <f t="shared" si="79"/>
        <v>50</v>
      </c>
      <c r="AF222" s="40">
        <f t="shared" si="80"/>
        <v>19.595035924232526</v>
      </c>
      <c r="AG222" s="40">
        <f t="shared" si="81"/>
        <v>10.886131069018072</v>
      </c>
      <c r="AH222" s="40">
        <f t="shared" si="82"/>
        <v>1.7417809710428913</v>
      </c>
      <c r="AI222" s="40">
        <f t="shared" si="83"/>
        <v>0</v>
      </c>
      <c r="AJ222" s="40">
        <f t="shared" si="84"/>
        <v>0</v>
      </c>
      <c r="AK222" s="40">
        <f t="shared" si="85"/>
        <v>0</v>
      </c>
      <c r="AL222" s="40">
        <f t="shared" si="69"/>
        <v>0</v>
      </c>
      <c r="AM222" s="41">
        <f t="shared" si="86"/>
        <v>24.60265621598084</v>
      </c>
      <c r="AN222" s="41">
        <f t="shared" si="87"/>
        <v>16.329196603527109</v>
      </c>
      <c r="AO222" s="40">
        <f t="shared" si="88"/>
        <v>8.2734596124537347</v>
      </c>
      <c r="AP222" s="40">
        <f t="shared" si="89"/>
        <v>10.015240583496626</v>
      </c>
    </row>
    <row r="223" spans="1:42" s="37" customFormat="1" x14ac:dyDescent="0.2">
      <c r="A223" s="38" t="s">
        <v>149</v>
      </c>
      <c r="B223" s="39">
        <v>10568</v>
      </c>
      <c r="C223" s="39">
        <v>5326</v>
      </c>
      <c r="D223" s="39">
        <v>48</v>
      </c>
      <c r="E223" s="39">
        <v>12</v>
      </c>
      <c r="F223" s="39">
        <v>140</v>
      </c>
      <c r="G223" s="39">
        <v>1</v>
      </c>
      <c r="H223" s="39">
        <f t="shared" si="68"/>
        <v>141</v>
      </c>
      <c r="I223" s="39">
        <v>128</v>
      </c>
      <c r="J223" s="39">
        <v>12</v>
      </c>
      <c r="K223" s="39">
        <v>41</v>
      </c>
      <c r="L223" s="39">
        <v>19</v>
      </c>
      <c r="M223" s="39">
        <f t="shared" si="70"/>
        <v>182</v>
      </c>
      <c r="N223" s="39">
        <v>81</v>
      </c>
      <c r="O223" s="39">
        <v>2</v>
      </c>
      <c r="P223" s="39">
        <v>2</v>
      </c>
      <c r="Q223" s="47">
        <v>2</v>
      </c>
      <c r="R223" s="39">
        <f t="shared" si="71"/>
        <v>59</v>
      </c>
      <c r="S223" s="35">
        <v>117</v>
      </c>
      <c r="T223" s="43">
        <v>67</v>
      </c>
      <c r="U223" s="39">
        <v>50</v>
      </c>
      <c r="V223" s="39">
        <f t="shared" si="72"/>
        <v>109</v>
      </c>
      <c r="W223" s="39">
        <v>10628</v>
      </c>
      <c r="X223" s="39">
        <v>5361</v>
      </c>
      <c r="Y223" s="40">
        <f t="shared" si="73"/>
        <v>4.5420136260408785</v>
      </c>
      <c r="Z223" s="40">
        <f t="shared" si="74"/>
        <v>1.1355034065102196</v>
      </c>
      <c r="AA223" s="40">
        <f t="shared" si="75"/>
        <v>25</v>
      </c>
      <c r="AB223" s="40">
        <f t="shared" si="76"/>
        <v>13.34216502649508</v>
      </c>
      <c r="AC223" s="40">
        <f t="shared" si="77"/>
        <v>13.247539742619228</v>
      </c>
      <c r="AD223" s="40">
        <f t="shared" si="78"/>
        <v>29.078014184397162</v>
      </c>
      <c r="AE223" s="40">
        <f t="shared" si="79"/>
        <v>13.475177304964539</v>
      </c>
      <c r="AF223" s="40">
        <f t="shared" si="80"/>
        <v>17.221801665404996</v>
      </c>
      <c r="AG223" s="40">
        <f t="shared" si="81"/>
        <v>7.6646479939439818</v>
      </c>
      <c r="AH223" s="40">
        <f t="shared" si="82"/>
        <v>5.5828917486752463</v>
      </c>
      <c r="AI223" s="40">
        <f t="shared" si="83"/>
        <v>7.0921985815602833</v>
      </c>
      <c r="AJ223" s="40">
        <f t="shared" si="84"/>
        <v>14.285714285714285</v>
      </c>
      <c r="AK223" s="40">
        <f t="shared" si="85"/>
        <v>14.285714285714285</v>
      </c>
      <c r="AL223" s="40">
        <f t="shared" si="69"/>
        <v>21.276595744680851</v>
      </c>
      <c r="AM223" s="41">
        <f t="shared" si="86"/>
        <v>11.071158213474639</v>
      </c>
      <c r="AN223" s="41">
        <f t="shared" si="87"/>
        <v>6.3398940196820597</v>
      </c>
      <c r="AO223" s="40">
        <f t="shared" si="88"/>
        <v>4.7312641937925815</v>
      </c>
      <c r="AP223" s="40">
        <f t="shared" si="89"/>
        <v>10.314155942467828</v>
      </c>
    </row>
    <row r="224" spans="1:42" s="37" customFormat="1" x14ac:dyDescent="0.2">
      <c r="A224" s="38" t="s">
        <v>212</v>
      </c>
      <c r="B224" s="39">
        <v>7804</v>
      </c>
      <c r="C224" s="39">
        <v>4014</v>
      </c>
      <c r="D224" s="39">
        <v>36</v>
      </c>
      <c r="E224" s="39">
        <v>15</v>
      </c>
      <c r="F224" s="39">
        <v>60</v>
      </c>
      <c r="G224" s="39">
        <v>0</v>
      </c>
      <c r="H224" s="39">
        <f t="shared" si="68"/>
        <v>60</v>
      </c>
      <c r="I224" s="39">
        <v>57</v>
      </c>
      <c r="J224" s="39">
        <v>1</v>
      </c>
      <c r="K224" s="39">
        <v>37</v>
      </c>
      <c r="L224" s="39">
        <v>29</v>
      </c>
      <c r="M224" s="39">
        <f t="shared" si="70"/>
        <v>97</v>
      </c>
      <c r="N224" s="39">
        <v>157</v>
      </c>
      <c r="O224" s="39">
        <v>0</v>
      </c>
      <c r="P224" s="39">
        <v>0</v>
      </c>
      <c r="Q224" s="47">
        <v>0</v>
      </c>
      <c r="R224" s="39">
        <f t="shared" si="71"/>
        <v>-97</v>
      </c>
      <c r="S224" s="35">
        <v>177</v>
      </c>
      <c r="T224" s="43">
        <v>105</v>
      </c>
      <c r="U224" s="39">
        <v>72</v>
      </c>
      <c r="V224" s="39">
        <f t="shared" si="72"/>
        <v>-25</v>
      </c>
      <c r="W224" s="39">
        <v>7794</v>
      </c>
      <c r="X224" s="39">
        <v>4002</v>
      </c>
      <c r="Y224" s="40">
        <f t="shared" si="73"/>
        <v>4.6130189646335218</v>
      </c>
      <c r="Z224" s="40">
        <f t="shared" si="74"/>
        <v>1.9220912352639672</v>
      </c>
      <c r="AA224" s="40">
        <f t="shared" si="75"/>
        <v>41.666666666666671</v>
      </c>
      <c r="AB224" s="40">
        <f t="shared" si="76"/>
        <v>7.6883649410558688</v>
      </c>
      <c r="AC224" s="40">
        <f t="shared" si="77"/>
        <v>7.6883649410558688</v>
      </c>
      <c r="AD224" s="40">
        <f t="shared" si="78"/>
        <v>61.666666666666671</v>
      </c>
      <c r="AE224" s="40">
        <f t="shared" si="79"/>
        <v>48.333333333333336</v>
      </c>
      <c r="AF224" s="40">
        <f t="shared" si="80"/>
        <v>12.429523321373654</v>
      </c>
      <c r="AG224" s="40">
        <f t="shared" si="81"/>
        <v>20.117888262429524</v>
      </c>
      <c r="AH224" s="40">
        <f t="shared" si="82"/>
        <v>-12.429523321373654</v>
      </c>
      <c r="AI224" s="40">
        <f t="shared" si="83"/>
        <v>0</v>
      </c>
      <c r="AJ224" s="40">
        <f t="shared" si="84"/>
        <v>0</v>
      </c>
      <c r="AK224" s="40">
        <f t="shared" si="85"/>
        <v>0</v>
      </c>
      <c r="AL224" s="40">
        <f t="shared" si="69"/>
        <v>0</v>
      </c>
      <c r="AM224" s="41">
        <f t="shared" si="86"/>
        <v>22.680676576114813</v>
      </c>
      <c r="AN224" s="41">
        <f t="shared" si="87"/>
        <v>13.454638646847771</v>
      </c>
      <c r="AO224" s="40">
        <f t="shared" si="88"/>
        <v>9.2260379292670436</v>
      </c>
      <c r="AP224" s="40">
        <f t="shared" si="89"/>
        <v>-3.2034853921066122</v>
      </c>
    </row>
    <row r="225" spans="1:42" s="37" customFormat="1" x14ac:dyDescent="0.2">
      <c r="A225" s="38" t="s">
        <v>213</v>
      </c>
      <c r="B225" s="39">
        <v>4404</v>
      </c>
      <c r="C225" s="39">
        <v>2313</v>
      </c>
      <c r="D225" s="39">
        <v>22</v>
      </c>
      <c r="E225" s="39">
        <v>10</v>
      </c>
      <c r="F225" s="39">
        <v>44</v>
      </c>
      <c r="G225" s="39">
        <v>0</v>
      </c>
      <c r="H225" s="39">
        <f t="shared" si="68"/>
        <v>44</v>
      </c>
      <c r="I225" s="39">
        <v>39</v>
      </c>
      <c r="J225" s="39">
        <v>4</v>
      </c>
      <c r="K225" s="39">
        <v>19</v>
      </c>
      <c r="L225" s="39">
        <v>19</v>
      </c>
      <c r="M225" s="39">
        <f t="shared" si="70"/>
        <v>63</v>
      </c>
      <c r="N225" s="39">
        <v>52</v>
      </c>
      <c r="O225" s="39">
        <v>1</v>
      </c>
      <c r="P225" s="39">
        <v>1</v>
      </c>
      <c r="Q225" s="47">
        <v>0</v>
      </c>
      <c r="R225" s="39">
        <f t="shared" si="71"/>
        <v>-8</v>
      </c>
      <c r="S225" s="35">
        <v>88</v>
      </c>
      <c r="T225" s="43">
        <v>81</v>
      </c>
      <c r="U225" s="39">
        <v>7</v>
      </c>
      <c r="V225" s="39">
        <f t="shared" si="72"/>
        <v>-1</v>
      </c>
      <c r="W225" s="39">
        <v>4419</v>
      </c>
      <c r="X225" s="39">
        <v>2325</v>
      </c>
      <c r="Y225" s="40">
        <f t="shared" si="73"/>
        <v>4.995458673932788</v>
      </c>
      <c r="Z225" s="40">
        <f t="shared" si="74"/>
        <v>2.2706630336058131</v>
      </c>
      <c r="AA225" s="40">
        <f t="shared" si="75"/>
        <v>45.454545454545453</v>
      </c>
      <c r="AB225" s="40">
        <f t="shared" si="76"/>
        <v>9.9909173478655759</v>
      </c>
      <c r="AC225" s="40">
        <f t="shared" si="77"/>
        <v>9.9909173478655759</v>
      </c>
      <c r="AD225" s="40">
        <f t="shared" si="78"/>
        <v>43.18181818181818</v>
      </c>
      <c r="AE225" s="40">
        <f t="shared" si="79"/>
        <v>43.18181818181818</v>
      </c>
      <c r="AF225" s="40">
        <f t="shared" si="80"/>
        <v>14.30517711171662</v>
      </c>
      <c r="AG225" s="40">
        <f t="shared" si="81"/>
        <v>11.807447774750226</v>
      </c>
      <c r="AH225" s="40">
        <f t="shared" si="82"/>
        <v>-1.8165304268846503</v>
      </c>
      <c r="AI225" s="40">
        <f t="shared" si="83"/>
        <v>0</v>
      </c>
      <c r="AJ225" s="40">
        <f t="shared" si="84"/>
        <v>22.727272727272727</v>
      </c>
      <c r="AK225" s="40">
        <f t="shared" si="85"/>
        <v>22.727272727272727</v>
      </c>
      <c r="AL225" s="40">
        <f t="shared" si="69"/>
        <v>0</v>
      </c>
      <c r="AM225" s="41">
        <f t="shared" si="86"/>
        <v>19.981834695731152</v>
      </c>
      <c r="AN225" s="41">
        <f t="shared" si="87"/>
        <v>18.392370572207085</v>
      </c>
      <c r="AO225" s="40">
        <f t="shared" si="88"/>
        <v>1.5894641235240692</v>
      </c>
      <c r="AP225" s="40">
        <f t="shared" si="89"/>
        <v>-0.22706630336058128</v>
      </c>
    </row>
    <row r="226" spans="1:42" s="37" customFormat="1" x14ac:dyDescent="0.2">
      <c r="A226" s="38" t="s">
        <v>150</v>
      </c>
      <c r="B226" s="39">
        <v>12812</v>
      </c>
      <c r="C226" s="39">
        <v>6527</v>
      </c>
      <c r="D226" s="39">
        <v>81</v>
      </c>
      <c r="E226" s="39">
        <v>12</v>
      </c>
      <c r="F226" s="39">
        <v>146</v>
      </c>
      <c r="G226" s="39">
        <v>1</v>
      </c>
      <c r="H226" s="39">
        <f t="shared" si="68"/>
        <v>147</v>
      </c>
      <c r="I226" s="39">
        <v>134</v>
      </c>
      <c r="J226" s="39">
        <v>5</v>
      </c>
      <c r="K226" s="39">
        <v>58</v>
      </c>
      <c r="L226" s="39">
        <v>43</v>
      </c>
      <c r="M226" s="39">
        <f t="shared" si="70"/>
        <v>205</v>
      </c>
      <c r="N226" s="39">
        <v>63</v>
      </c>
      <c r="O226" s="39">
        <v>1</v>
      </c>
      <c r="P226" s="39">
        <v>1</v>
      </c>
      <c r="Q226" s="47">
        <v>0</v>
      </c>
      <c r="R226" s="39">
        <f t="shared" si="71"/>
        <v>83</v>
      </c>
      <c r="S226" s="35">
        <v>181</v>
      </c>
      <c r="T226" s="43">
        <v>111</v>
      </c>
      <c r="U226" s="39">
        <v>70</v>
      </c>
      <c r="V226" s="39">
        <f t="shared" si="72"/>
        <v>153</v>
      </c>
      <c r="W226" s="39">
        <v>12898</v>
      </c>
      <c r="X226" s="39">
        <v>6589</v>
      </c>
      <c r="Y226" s="40">
        <f t="shared" si="73"/>
        <v>6.3221979394317831</v>
      </c>
      <c r="Z226" s="40">
        <f t="shared" si="74"/>
        <v>0.93662191695285679</v>
      </c>
      <c r="AA226" s="40">
        <f t="shared" si="75"/>
        <v>14.814814814814813</v>
      </c>
      <c r="AB226" s="40">
        <f t="shared" si="76"/>
        <v>11.473618482672496</v>
      </c>
      <c r="AC226" s="40">
        <f t="shared" si="77"/>
        <v>11.395566656259756</v>
      </c>
      <c r="AD226" s="40">
        <f t="shared" si="78"/>
        <v>39.455782312925166</v>
      </c>
      <c r="AE226" s="40">
        <f t="shared" si="79"/>
        <v>29.251700680272108</v>
      </c>
      <c r="AF226" s="40">
        <f t="shared" si="80"/>
        <v>16.000624414611302</v>
      </c>
      <c r="AG226" s="40">
        <f t="shared" si="81"/>
        <v>4.9172650640024971</v>
      </c>
      <c r="AH226" s="40">
        <f t="shared" si="82"/>
        <v>6.4783015922572584</v>
      </c>
      <c r="AI226" s="40">
        <f t="shared" si="83"/>
        <v>6.8027210884353737</v>
      </c>
      <c r="AJ226" s="40">
        <f t="shared" si="84"/>
        <v>6.8493150684931505</v>
      </c>
      <c r="AK226" s="40">
        <f t="shared" si="85"/>
        <v>6.8493150684931505</v>
      </c>
      <c r="AL226" s="40">
        <f t="shared" si="69"/>
        <v>6.8027210884353737</v>
      </c>
      <c r="AM226" s="41">
        <f t="shared" si="86"/>
        <v>14.127380580705587</v>
      </c>
      <c r="AN226" s="41">
        <f t="shared" si="87"/>
        <v>8.6637527318139238</v>
      </c>
      <c r="AO226" s="40">
        <f t="shared" si="88"/>
        <v>5.4636278488916643</v>
      </c>
      <c r="AP226" s="40">
        <f t="shared" si="89"/>
        <v>11.941929441148924</v>
      </c>
    </row>
    <row r="227" spans="1:42" s="37" customFormat="1" x14ac:dyDescent="0.2">
      <c r="A227" s="38" t="s">
        <v>214</v>
      </c>
      <c r="B227" s="39">
        <v>7537</v>
      </c>
      <c r="C227" s="39">
        <v>3867</v>
      </c>
      <c r="D227" s="39">
        <v>44</v>
      </c>
      <c r="E227" s="39">
        <v>14</v>
      </c>
      <c r="F227" s="39">
        <v>66</v>
      </c>
      <c r="G227" s="39">
        <v>0</v>
      </c>
      <c r="H227" s="39">
        <f t="shared" si="68"/>
        <v>66</v>
      </c>
      <c r="I227" s="39">
        <v>60</v>
      </c>
      <c r="J227" s="39">
        <v>5</v>
      </c>
      <c r="K227" s="39">
        <v>41</v>
      </c>
      <c r="L227" s="39">
        <v>25</v>
      </c>
      <c r="M227" s="39">
        <f t="shared" si="70"/>
        <v>107</v>
      </c>
      <c r="N227" s="39">
        <v>55</v>
      </c>
      <c r="O227" s="39">
        <v>0</v>
      </c>
      <c r="P227" s="39">
        <v>0</v>
      </c>
      <c r="Q227" s="47">
        <v>0</v>
      </c>
      <c r="R227" s="39">
        <f t="shared" si="71"/>
        <v>11</v>
      </c>
      <c r="S227" s="35">
        <v>94</v>
      </c>
      <c r="T227" s="43">
        <v>127</v>
      </c>
      <c r="U227" s="39">
        <v>-33</v>
      </c>
      <c r="V227" s="39">
        <f t="shared" si="72"/>
        <v>-22</v>
      </c>
      <c r="W227" s="39">
        <v>7519</v>
      </c>
      <c r="X227" s="39">
        <v>3862</v>
      </c>
      <c r="Y227" s="40">
        <f t="shared" si="73"/>
        <v>5.8378665251426298</v>
      </c>
      <c r="Z227" s="40">
        <f t="shared" si="74"/>
        <v>1.857502985272655</v>
      </c>
      <c r="AA227" s="40">
        <f t="shared" si="75"/>
        <v>31.818181818181817</v>
      </c>
      <c r="AB227" s="40">
        <f t="shared" si="76"/>
        <v>8.7567997877139447</v>
      </c>
      <c r="AC227" s="40">
        <f t="shared" si="77"/>
        <v>8.7567997877139447</v>
      </c>
      <c r="AD227" s="40">
        <f t="shared" si="78"/>
        <v>62.121212121212125</v>
      </c>
      <c r="AE227" s="40">
        <f t="shared" si="79"/>
        <v>37.878787878787875</v>
      </c>
      <c r="AF227" s="40">
        <f t="shared" si="80"/>
        <v>14.196629958869575</v>
      </c>
      <c r="AG227" s="40">
        <f t="shared" si="81"/>
        <v>7.2973331564282873</v>
      </c>
      <c r="AH227" s="40">
        <f t="shared" si="82"/>
        <v>1.4594666312856575</v>
      </c>
      <c r="AI227" s="40">
        <f t="shared" si="83"/>
        <v>0</v>
      </c>
      <c r="AJ227" s="40">
        <f t="shared" si="84"/>
        <v>0</v>
      </c>
      <c r="AK227" s="40">
        <f t="shared" si="85"/>
        <v>0</v>
      </c>
      <c r="AL227" s="40">
        <f t="shared" si="69"/>
        <v>0</v>
      </c>
      <c r="AM227" s="41">
        <f t="shared" si="86"/>
        <v>12.471805758259254</v>
      </c>
      <c r="AN227" s="41">
        <f t="shared" si="87"/>
        <v>16.850205652116227</v>
      </c>
      <c r="AO227" s="40">
        <f t="shared" si="88"/>
        <v>-4.3783998938569724</v>
      </c>
      <c r="AP227" s="40">
        <f t="shared" si="89"/>
        <v>-2.9189332625713149</v>
      </c>
    </row>
    <row r="228" spans="1:42" s="37" customFormat="1" x14ac:dyDescent="0.2">
      <c r="A228" s="38" t="s">
        <v>215</v>
      </c>
      <c r="B228" s="39">
        <v>8517</v>
      </c>
      <c r="C228" s="39">
        <v>4433</v>
      </c>
      <c r="D228" s="39">
        <v>59</v>
      </c>
      <c r="E228" s="39">
        <v>14</v>
      </c>
      <c r="F228" s="39">
        <v>89</v>
      </c>
      <c r="G228" s="39">
        <v>0</v>
      </c>
      <c r="H228" s="39">
        <f t="shared" si="68"/>
        <v>89</v>
      </c>
      <c r="I228" s="39">
        <v>74</v>
      </c>
      <c r="J228" s="39">
        <v>3</v>
      </c>
      <c r="K228" s="39">
        <v>60</v>
      </c>
      <c r="L228" s="39">
        <v>46</v>
      </c>
      <c r="M228" s="39">
        <f t="shared" si="70"/>
        <v>149</v>
      </c>
      <c r="N228" s="39">
        <v>88</v>
      </c>
      <c r="O228" s="39">
        <v>1</v>
      </c>
      <c r="P228" s="39">
        <v>1</v>
      </c>
      <c r="Q228" s="47">
        <v>0</v>
      </c>
      <c r="R228" s="39">
        <f t="shared" si="71"/>
        <v>1</v>
      </c>
      <c r="S228" s="35">
        <v>99</v>
      </c>
      <c r="T228" s="43">
        <v>102</v>
      </c>
      <c r="U228" s="39">
        <v>-3</v>
      </c>
      <c r="V228" s="39">
        <f t="shared" si="72"/>
        <v>-2</v>
      </c>
      <c r="W228" s="39">
        <v>8520</v>
      </c>
      <c r="X228" s="39">
        <v>4442</v>
      </c>
      <c r="Y228" s="40">
        <f t="shared" si="73"/>
        <v>6.9273218269343664</v>
      </c>
      <c r="Z228" s="40">
        <f t="shared" si="74"/>
        <v>1.6437712809674767</v>
      </c>
      <c r="AA228" s="40">
        <f t="shared" si="75"/>
        <v>23.728813559322035</v>
      </c>
      <c r="AB228" s="40">
        <f t="shared" si="76"/>
        <v>10.449688857578959</v>
      </c>
      <c r="AC228" s="40">
        <f t="shared" si="77"/>
        <v>10.449688857578959</v>
      </c>
      <c r="AD228" s="40">
        <f t="shared" si="78"/>
        <v>67.415730337078656</v>
      </c>
      <c r="AE228" s="40">
        <f t="shared" si="79"/>
        <v>51.68539325842697</v>
      </c>
      <c r="AF228" s="40">
        <f t="shared" si="80"/>
        <v>17.494422918868146</v>
      </c>
      <c r="AG228" s="40">
        <f t="shared" si="81"/>
        <v>10.332276623224141</v>
      </c>
      <c r="AH228" s="40">
        <f t="shared" si="82"/>
        <v>0.11741223435481977</v>
      </c>
      <c r="AI228" s="40">
        <f t="shared" si="83"/>
        <v>0</v>
      </c>
      <c r="AJ228" s="40">
        <f t="shared" si="84"/>
        <v>11.235955056179774</v>
      </c>
      <c r="AK228" s="40">
        <f t="shared" si="85"/>
        <v>11.235955056179774</v>
      </c>
      <c r="AL228" s="40">
        <f t="shared" si="69"/>
        <v>0</v>
      </c>
      <c r="AM228" s="41">
        <f t="shared" si="86"/>
        <v>11.623811201127157</v>
      </c>
      <c r="AN228" s="41">
        <f t="shared" si="87"/>
        <v>11.976047904191617</v>
      </c>
      <c r="AO228" s="40">
        <f t="shared" si="88"/>
        <v>-0.35223670306445931</v>
      </c>
      <c r="AP228" s="40">
        <f t="shared" si="89"/>
        <v>-0.23482446870963955</v>
      </c>
    </row>
    <row r="229" spans="1:42" s="37" customFormat="1" x14ac:dyDescent="0.2">
      <c r="A229" s="38" t="s">
        <v>113</v>
      </c>
      <c r="B229" s="39">
        <v>25306</v>
      </c>
      <c r="C229" s="39">
        <v>12906</v>
      </c>
      <c r="D229" s="39">
        <v>140</v>
      </c>
      <c r="E229" s="39">
        <v>81</v>
      </c>
      <c r="F229" s="39">
        <v>276</v>
      </c>
      <c r="G229" s="39">
        <v>0</v>
      </c>
      <c r="H229" s="39">
        <f t="shared" si="68"/>
        <v>276</v>
      </c>
      <c r="I229" s="39">
        <v>241</v>
      </c>
      <c r="J229" s="39">
        <v>16</v>
      </c>
      <c r="K229" s="39">
        <v>211</v>
      </c>
      <c r="L229" s="39">
        <v>186</v>
      </c>
      <c r="M229" s="39">
        <f t="shared" si="70"/>
        <v>487</v>
      </c>
      <c r="N229" s="39">
        <v>176</v>
      </c>
      <c r="O229" s="39">
        <v>1</v>
      </c>
      <c r="P229" s="39">
        <v>1</v>
      </c>
      <c r="Q229" s="47">
        <v>1</v>
      </c>
      <c r="R229" s="39">
        <f t="shared" si="71"/>
        <v>100</v>
      </c>
      <c r="S229" s="35">
        <v>371</v>
      </c>
      <c r="T229" s="43">
        <v>526</v>
      </c>
      <c r="U229" s="39">
        <v>-155</v>
      </c>
      <c r="V229" s="39">
        <f t="shared" si="72"/>
        <v>-55</v>
      </c>
      <c r="W229" s="39">
        <v>25247</v>
      </c>
      <c r="X229" s="39">
        <v>12869</v>
      </c>
      <c r="Y229" s="40">
        <f t="shared" si="73"/>
        <v>5.5322848336362922</v>
      </c>
      <c r="Z229" s="40">
        <f t="shared" si="74"/>
        <v>3.2008219394609974</v>
      </c>
      <c r="AA229" s="40">
        <f t="shared" si="75"/>
        <v>57.857142857142861</v>
      </c>
      <c r="AB229" s="40">
        <f t="shared" si="76"/>
        <v>10.906504386311546</v>
      </c>
      <c r="AC229" s="40">
        <f t="shared" si="77"/>
        <v>10.906504386311546</v>
      </c>
      <c r="AD229" s="40">
        <f t="shared" si="78"/>
        <v>76.449275362318829</v>
      </c>
      <c r="AE229" s="40">
        <f t="shared" si="79"/>
        <v>67.391304347826093</v>
      </c>
      <c r="AF229" s="40">
        <f t="shared" si="80"/>
        <v>19.244447957006244</v>
      </c>
      <c r="AG229" s="40">
        <f t="shared" si="81"/>
        <v>6.9548723622856246</v>
      </c>
      <c r="AH229" s="40">
        <f t="shared" si="82"/>
        <v>3.9516320240259226</v>
      </c>
      <c r="AI229" s="40">
        <f t="shared" si="83"/>
        <v>0</v>
      </c>
      <c r="AJ229" s="40">
        <f t="shared" si="84"/>
        <v>3.6231884057971016</v>
      </c>
      <c r="AK229" s="40">
        <f t="shared" si="85"/>
        <v>3.6231884057971016</v>
      </c>
      <c r="AL229" s="40">
        <f t="shared" si="69"/>
        <v>3.6231884057971016</v>
      </c>
      <c r="AM229" s="41">
        <f t="shared" si="86"/>
        <v>14.660554809136174</v>
      </c>
      <c r="AN229" s="41">
        <f t="shared" si="87"/>
        <v>20.785584446376351</v>
      </c>
      <c r="AO229" s="40">
        <f t="shared" si="88"/>
        <v>-6.1250296372401802</v>
      </c>
      <c r="AP229" s="40">
        <f t="shared" si="89"/>
        <v>-2.1733976132142576</v>
      </c>
    </row>
    <row r="230" spans="1:42" s="37" customFormat="1" x14ac:dyDescent="0.2">
      <c r="A230" s="38" t="s">
        <v>216</v>
      </c>
      <c r="B230" s="39">
        <v>12250</v>
      </c>
      <c r="C230" s="39">
        <v>6295</v>
      </c>
      <c r="D230" s="39">
        <v>79</v>
      </c>
      <c r="E230" s="39">
        <v>23</v>
      </c>
      <c r="F230" s="39">
        <v>95</v>
      </c>
      <c r="G230" s="39">
        <v>1</v>
      </c>
      <c r="H230" s="39">
        <f t="shared" si="68"/>
        <v>96</v>
      </c>
      <c r="I230" s="39">
        <v>81</v>
      </c>
      <c r="J230" s="39">
        <v>6</v>
      </c>
      <c r="K230" s="39">
        <v>76</v>
      </c>
      <c r="L230" s="39">
        <v>71</v>
      </c>
      <c r="M230" s="39">
        <f t="shared" si="70"/>
        <v>172</v>
      </c>
      <c r="N230" s="39">
        <v>105</v>
      </c>
      <c r="O230" s="39">
        <v>1</v>
      </c>
      <c r="P230" s="39">
        <v>1</v>
      </c>
      <c r="Q230" s="47">
        <v>1</v>
      </c>
      <c r="R230" s="39">
        <f t="shared" si="71"/>
        <v>-10</v>
      </c>
      <c r="S230" s="35">
        <v>196</v>
      </c>
      <c r="T230" s="43">
        <v>171</v>
      </c>
      <c r="U230" s="39">
        <v>25</v>
      </c>
      <c r="V230" s="39">
        <f t="shared" si="72"/>
        <v>15</v>
      </c>
      <c r="W230" s="39">
        <v>12250</v>
      </c>
      <c r="X230" s="39">
        <v>6302</v>
      </c>
      <c r="Y230" s="40">
        <f t="shared" si="73"/>
        <v>6.4489795918367347</v>
      </c>
      <c r="Z230" s="40">
        <f t="shared" si="74"/>
        <v>1.8775510204081634</v>
      </c>
      <c r="AA230" s="40">
        <f t="shared" si="75"/>
        <v>29.11392405063291</v>
      </c>
      <c r="AB230" s="40">
        <f t="shared" si="76"/>
        <v>7.8367346938775508</v>
      </c>
      <c r="AC230" s="40">
        <f t="shared" si="77"/>
        <v>7.7551020408163271</v>
      </c>
      <c r="AD230" s="40">
        <f t="shared" si="78"/>
        <v>79.166666666666657</v>
      </c>
      <c r="AE230" s="40">
        <f t="shared" si="79"/>
        <v>73.958333333333343</v>
      </c>
      <c r="AF230" s="40">
        <f t="shared" si="80"/>
        <v>14.040816326530612</v>
      </c>
      <c r="AG230" s="40">
        <f t="shared" si="81"/>
        <v>8.5714285714285712</v>
      </c>
      <c r="AH230" s="40">
        <f t="shared" si="82"/>
        <v>-0.81632653061224492</v>
      </c>
      <c r="AI230" s="40">
        <f t="shared" si="83"/>
        <v>10.416666666666666</v>
      </c>
      <c r="AJ230" s="40">
        <f t="shared" si="84"/>
        <v>10.526315789473683</v>
      </c>
      <c r="AK230" s="40">
        <f t="shared" si="85"/>
        <v>10.526315789473683</v>
      </c>
      <c r="AL230" s="40">
        <f t="shared" si="69"/>
        <v>20.833333333333332</v>
      </c>
      <c r="AM230" s="41">
        <f t="shared" si="86"/>
        <v>16</v>
      </c>
      <c r="AN230" s="41">
        <f t="shared" si="87"/>
        <v>13.959183673469388</v>
      </c>
      <c r="AO230" s="40">
        <f t="shared" si="88"/>
        <v>2.0408163265306123</v>
      </c>
      <c r="AP230" s="40">
        <f t="shared" si="89"/>
        <v>1.2244897959183674</v>
      </c>
    </row>
    <row r="231" spans="1:42" s="37" customFormat="1" x14ac:dyDescent="0.2">
      <c r="A231" s="38" t="s">
        <v>217</v>
      </c>
      <c r="B231" s="39">
        <v>13440</v>
      </c>
      <c r="C231" s="39">
        <v>6990</v>
      </c>
      <c r="D231" s="39">
        <v>61</v>
      </c>
      <c r="E231" s="39">
        <v>33</v>
      </c>
      <c r="F231" s="39">
        <v>135</v>
      </c>
      <c r="G231" s="39">
        <v>0</v>
      </c>
      <c r="H231" s="39">
        <f t="shared" si="68"/>
        <v>135</v>
      </c>
      <c r="I231" s="39">
        <v>119</v>
      </c>
      <c r="J231" s="39">
        <v>2</v>
      </c>
      <c r="K231" s="39">
        <v>94</v>
      </c>
      <c r="L231" s="39">
        <v>86</v>
      </c>
      <c r="M231" s="39">
        <f t="shared" si="70"/>
        <v>229</v>
      </c>
      <c r="N231" s="39">
        <v>124</v>
      </c>
      <c r="O231" s="39">
        <v>0</v>
      </c>
      <c r="P231" s="39">
        <v>0</v>
      </c>
      <c r="Q231" s="47">
        <v>0</v>
      </c>
      <c r="R231" s="39">
        <f t="shared" si="71"/>
        <v>11</v>
      </c>
      <c r="S231" s="35">
        <v>140</v>
      </c>
      <c r="T231" s="43">
        <v>247</v>
      </c>
      <c r="U231" s="39">
        <v>-107</v>
      </c>
      <c r="V231" s="39">
        <f t="shared" si="72"/>
        <v>-96</v>
      </c>
      <c r="W231" s="39">
        <v>13385</v>
      </c>
      <c r="X231" s="39">
        <v>6966</v>
      </c>
      <c r="Y231" s="40">
        <f t="shared" si="73"/>
        <v>4.5386904761904763</v>
      </c>
      <c r="Z231" s="40">
        <f t="shared" si="74"/>
        <v>2.4553571428571428</v>
      </c>
      <c r="AA231" s="40">
        <f t="shared" si="75"/>
        <v>54.098360655737707</v>
      </c>
      <c r="AB231" s="40">
        <f t="shared" si="76"/>
        <v>10.044642857142858</v>
      </c>
      <c r="AC231" s="40">
        <f t="shared" si="77"/>
        <v>10.044642857142858</v>
      </c>
      <c r="AD231" s="40">
        <f t="shared" si="78"/>
        <v>69.629629629629633</v>
      </c>
      <c r="AE231" s="40">
        <f t="shared" si="79"/>
        <v>63.703703703703709</v>
      </c>
      <c r="AF231" s="40">
        <f t="shared" si="80"/>
        <v>17.038690476190474</v>
      </c>
      <c r="AG231" s="40">
        <f t="shared" si="81"/>
        <v>9.2261904761904763</v>
      </c>
      <c r="AH231" s="40">
        <f t="shared" si="82"/>
        <v>0.81845238095238093</v>
      </c>
      <c r="AI231" s="40">
        <f t="shared" si="83"/>
        <v>0</v>
      </c>
      <c r="AJ231" s="40">
        <f t="shared" si="84"/>
        <v>0</v>
      </c>
      <c r="AK231" s="40">
        <f t="shared" si="85"/>
        <v>0</v>
      </c>
      <c r="AL231" s="40">
        <f t="shared" si="69"/>
        <v>0</v>
      </c>
      <c r="AM231" s="41">
        <f t="shared" si="86"/>
        <v>10.416666666666666</v>
      </c>
      <c r="AN231" s="41">
        <f t="shared" si="87"/>
        <v>18.37797619047619</v>
      </c>
      <c r="AO231" s="40">
        <f t="shared" si="88"/>
        <v>-7.9613095238095237</v>
      </c>
      <c r="AP231" s="40">
        <f t="shared" si="89"/>
        <v>-7.1428571428571423</v>
      </c>
    </row>
    <row r="232" spans="1:42" s="37" customFormat="1" x14ac:dyDescent="0.2">
      <c r="A232" s="38" t="s">
        <v>218</v>
      </c>
      <c r="B232" s="39">
        <v>10600</v>
      </c>
      <c r="C232" s="39">
        <v>5462</v>
      </c>
      <c r="D232" s="39">
        <v>57</v>
      </c>
      <c r="E232" s="39">
        <v>22</v>
      </c>
      <c r="F232" s="39">
        <v>128</v>
      </c>
      <c r="G232" s="39">
        <v>0</v>
      </c>
      <c r="H232" s="39">
        <f t="shared" si="68"/>
        <v>128</v>
      </c>
      <c r="I232" s="39">
        <v>108</v>
      </c>
      <c r="J232" s="39">
        <v>6</v>
      </c>
      <c r="K232" s="39">
        <v>53</v>
      </c>
      <c r="L232" s="39">
        <v>40</v>
      </c>
      <c r="M232" s="39">
        <f t="shared" si="70"/>
        <v>181</v>
      </c>
      <c r="N232" s="39">
        <v>103</v>
      </c>
      <c r="O232" s="39">
        <v>1</v>
      </c>
      <c r="P232" s="39">
        <v>1</v>
      </c>
      <c r="Q232" s="47">
        <v>1</v>
      </c>
      <c r="R232" s="39">
        <f t="shared" si="71"/>
        <v>25</v>
      </c>
      <c r="S232" s="35">
        <v>126</v>
      </c>
      <c r="T232" s="43">
        <v>124</v>
      </c>
      <c r="U232" s="39">
        <v>2</v>
      </c>
      <c r="V232" s="39">
        <f t="shared" si="72"/>
        <v>27</v>
      </c>
      <c r="W232" s="39">
        <v>10595</v>
      </c>
      <c r="X232" s="39">
        <v>5448</v>
      </c>
      <c r="Y232" s="40">
        <f t="shared" si="73"/>
        <v>5.3773584905660377</v>
      </c>
      <c r="Z232" s="40">
        <f t="shared" si="74"/>
        <v>2.0754716981132075</v>
      </c>
      <c r="AA232" s="40">
        <f t="shared" si="75"/>
        <v>38.596491228070171</v>
      </c>
      <c r="AB232" s="40">
        <f t="shared" si="76"/>
        <v>12.075471698113207</v>
      </c>
      <c r="AC232" s="40">
        <f t="shared" si="77"/>
        <v>12.075471698113207</v>
      </c>
      <c r="AD232" s="40">
        <f t="shared" si="78"/>
        <v>41.40625</v>
      </c>
      <c r="AE232" s="40">
        <f t="shared" si="79"/>
        <v>31.25</v>
      </c>
      <c r="AF232" s="40">
        <f t="shared" si="80"/>
        <v>17.075471698113208</v>
      </c>
      <c r="AG232" s="40">
        <f t="shared" si="81"/>
        <v>9.7169811320754711</v>
      </c>
      <c r="AH232" s="40">
        <f t="shared" si="82"/>
        <v>2.3584905660377355</v>
      </c>
      <c r="AI232" s="40">
        <f t="shared" si="83"/>
        <v>0</v>
      </c>
      <c r="AJ232" s="40">
        <f t="shared" si="84"/>
        <v>7.8125</v>
      </c>
      <c r="AK232" s="40">
        <f t="shared" si="85"/>
        <v>7.8125</v>
      </c>
      <c r="AL232" s="40">
        <f t="shared" si="69"/>
        <v>7.8125</v>
      </c>
      <c r="AM232" s="41">
        <f t="shared" si="86"/>
        <v>11.886792452830189</v>
      </c>
      <c r="AN232" s="41">
        <f t="shared" si="87"/>
        <v>11.69811320754717</v>
      </c>
      <c r="AO232" s="40">
        <f t="shared" si="88"/>
        <v>0.18867924528301885</v>
      </c>
      <c r="AP232" s="40">
        <f t="shared" si="89"/>
        <v>2.5471698113207548</v>
      </c>
    </row>
    <row r="233" spans="1:42" s="37" customFormat="1" x14ac:dyDescent="0.2">
      <c r="A233" s="38" t="s">
        <v>219</v>
      </c>
      <c r="B233" s="39">
        <v>4234</v>
      </c>
      <c r="C233" s="39">
        <v>2197</v>
      </c>
      <c r="D233" s="39">
        <v>20</v>
      </c>
      <c r="E233" s="39">
        <v>10</v>
      </c>
      <c r="F233" s="39">
        <v>48</v>
      </c>
      <c r="G233" s="39">
        <v>1</v>
      </c>
      <c r="H233" s="39">
        <f t="shared" si="68"/>
        <v>49</v>
      </c>
      <c r="I233" s="39">
        <v>33</v>
      </c>
      <c r="J233" s="39">
        <v>8</v>
      </c>
      <c r="K233" s="39">
        <v>25</v>
      </c>
      <c r="L233" s="39">
        <v>17</v>
      </c>
      <c r="M233" s="39">
        <f t="shared" si="70"/>
        <v>74</v>
      </c>
      <c r="N233" s="39">
        <v>60</v>
      </c>
      <c r="O233" s="39">
        <v>2</v>
      </c>
      <c r="P233" s="39">
        <v>2</v>
      </c>
      <c r="Q233" s="47">
        <v>2</v>
      </c>
      <c r="R233" s="39">
        <f t="shared" si="71"/>
        <v>-12</v>
      </c>
      <c r="S233" s="35">
        <v>58</v>
      </c>
      <c r="T233" s="43">
        <v>34</v>
      </c>
      <c r="U233" s="39">
        <v>24</v>
      </c>
      <c r="V233" s="39">
        <f t="shared" si="72"/>
        <v>12</v>
      </c>
      <c r="W233" s="39">
        <v>4254</v>
      </c>
      <c r="X233" s="39">
        <v>2202</v>
      </c>
      <c r="Y233" s="40">
        <f t="shared" si="73"/>
        <v>4.7236655644780345</v>
      </c>
      <c r="Z233" s="40">
        <f t="shared" si="74"/>
        <v>2.3618327822390173</v>
      </c>
      <c r="AA233" s="40">
        <f t="shared" si="75"/>
        <v>50</v>
      </c>
      <c r="AB233" s="40">
        <f t="shared" si="76"/>
        <v>11.572980632971186</v>
      </c>
      <c r="AC233" s="40">
        <f t="shared" si="77"/>
        <v>11.336797354747285</v>
      </c>
      <c r="AD233" s="40">
        <f t="shared" si="78"/>
        <v>51.020408163265309</v>
      </c>
      <c r="AE233" s="40">
        <f t="shared" si="79"/>
        <v>34.693877551020407</v>
      </c>
      <c r="AF233" s="40">
        <f t="shared" si="80"/>
        <v>17.47756258856873</v>
      </c>
      <c r="AG233" s="40">
        <f t="shared" si="81"/>
        <v>14.170996693434105</v>
      </c>
      <c r="AH233" s="40">
        <f t="shared" si="82"/>
        <v>-2.8341993386868212</v>
      </c>
      <c r="AI233" s="40">
        <f t="shared" si="83"/>
        <v>20.408163265306122</v>
      </c>
      <c r="AJ233" s="40">
        <f t="shared" si="84"/>
        <v>41.666666666666664</v>
      </c>
      <c r="AK233" s="40">
        <f t="shared" si="85"/>
        <v>41.666666666666664</v>
      </c>
      <c r="AL233" s="40">
        <f t="shared" si="69"/>
        <v>61.224489795918366</v>
      </c>
      <c r="AM233" s="41">
        <f t="shared" si="86"/>
        <v>13.698630136986301</v>
      </c>
      <c r="AN233" s="41">
        <f t="shared" si="87"/>
        <v>8.0302314596126596</v>
      </c>
      <c r="AO233" s="40">
        <f t="shared" si="88"/>
        <v>5.6683986773736423</v>
      </c>
      <c r="AP233" s="40">
        <f t="shared" si="89"/>
        <v>2.8341993386868212</v>
      </c>
    </row>
    <row r="234" spans="1:42" s="37" customFormat="1" x14ac:dyDescent="0.2">
      <c r="A234" s="38" t="s">
        <v>220</v>
      </c>
      <c r="B234" s="39">
        <v>4320</v>
      </c>
      <c r="C234" s="39">
        <v>2174</v>
      </c>
      <c r="D234" s="39">
        <v>20</v>
      </c>
      <c r="E234" s="39">
        <v>11</v>
      </c>
      <c r="F234" s="39">
        <v>36</v>
      </c>
      <c r="G234" s="39">
        <v>0</v>
      </c>
      <c r="H234" s="39">
        <f t="shared" ref="H234:H258" si="90">SUM(F234:G234)</f>
        <v>36</v>
      </c>
      <c r="I234" s="39">
        <v>33</v>
      </c>
      <c r="J234" s="39">
        <v>2</v>
      </c>
      <c r="K234" s="39">
        <v>28</v>
      </c>
      <c r="L234" s="39">
        <v>22</v>
      </c>
      <c r="M234" s="39">
        <f t="shared" si="70"/>
        <v>64</v>
      </c>
      <c r="N234" s="39">
        <v>18</v>
      </c>
      <c r="O234" s="39">
        <v>0</v>
      </c>
      <c r="P234" s="39">
        <v>0</v>
      </c>
      <c r="Q234" s="47">
        <v>0</v>
      </c>
      <c r="R234" s="39">
        <f t="shared" si="71"/>
        <v>18</v>
      </c>
      <c r="S234" s="35">
        <v>107</v>
      </c>
      <c r="T234" s="43">
        <v>86</v>
      </c>
      <c r="U234" s="39">
        <v>21</v>
      </c>
      <c r="V234" s="39">
        <f t="shared" si="72"/>
        <v>39</v>
      </c>
      <c r="W234" s="39">
        <v>4336</v>
      </c>
      <c r="X234" s="39">
        <v>2183</v>
      </c>
      <c r="Y234" s="40">
        <f t="shared" si="73"/>
        <v>4.6296296296296298</v>
      </c>
      <c r="Z234" s="40">
        <f t="shared" si="74"/>
        <v>2.5462962962962967</v>
      </c>
      <c r="AA234" s="40">
        <f t="shared" si="75"/>
        <v>55.000000000000007</v>
      </c>
      <c r="AB234" s="40">
        <f t="shared" si="76"/>
        <v>8.3333333333333339</v>
      </c>
      <c r="AC234" s="40">
        <f t="shared" si="77"/>
        <v>8.3333333333333339</v>
      </c>
      <c r="AD234" s="40">
        <f t="shared" si="78"/>
        <v>77.777777777777786</v>
      </c>
      <c r="AE234" s="40">
        <f t="shared" si="79"/>
        <v>61.111111111111114</v>
      </c>
      <c r="AF234" s="40">
        <f t="shared" si="80"/>
        <v>14.814814814814815</v>
      </c>
      <c r="AG234" s="40">
        <f t="shared" si="81"/>
        <v>4.166666666666667</v>
      </c>
      <c r="AH234" s="40">
        <f t="shared" si="82"/>
        <v>4.166666666666667</v>
      </c>
      <c r="AI234" s="40">
        <f t="shared" si="83"/>
        <v>0</v>
      </c>
      <c r="AJ234" s="40">
        <f t="shared" si="84"/>
        <v>0</v>
      </c>
      <c r="AK234" s="40">
        <f t="shared" si="85"/>
        <v>0</v>
      </c>
      <c r="AL234" s="40">
        <f t="shared" ref="AL234:AL258" si="91">(G234+Q234)/(F234+G234)*1000</f>
        <v>0</v>
      </c>
      <c r="AM234" s="41">
        <f t="shared" si="86"/>
        <v>24.768518518518519</v>
      </c>
      <c r="AN234" s="41">
        <f t="shared" si="87"/>
        <v>19.907407407407408</v>
      </c>
      <c r="AO234" s="40">
        <f t="shared" si="88"/>
        <v>4.8611111111111116</v>
      </c>
      <c r="AP234" s="40">
        <f t="shared" si="89"/>
        <v>9.0277777777777768</v>
      </c>
    </row>
    <row r="235" spans="1:42" s="37" customFormat="1" x14ac:dyDescent="0.2">
      <c r="A235" s="38" t="s">
        <v>114</v>
      </c>
      <c r="B235" s="39">
        <v>29810</v>
      </c>
      <c r="C235" s="39">
        <v>15330</v>
      </c>
      <c r="D235" s="39">
        <v>164</v>
      </c>
      <c r="E235" s="39">
        <v>70</v>
      </c>
      <c r="F235" s="39">
        <v>295</v>
      </c>
      <c r="G235" s="39">
        <v>0</v>
      </c>
      <c r="H235" s="39">
        <f t="shared" si="90"/>
        <v>295</v>
      </c>
      <c r="I235" s="39">
        <v>248</v>
      </c>
      <c r="J235" s="39">
        <v>21</v>
      </c>
      <c r="K235" s="39">
        <v>179</v>
      </c>
      <c r="L235" s="39">
        <v>145</v>
      </c>
      <c r="M235" s="39">
        <f t="shared" si="70"/>
        <v>474</v>
      </c>
      <c r="N235" s="39">
        <v>250</v>
      </c>
      <c r="O235" s="39">
        <v>0</v>
      </c>
      <c r="P235" s="39">
        <v>0</v>
      </c>
      <c r="Q235" s="47">
        <v>0</v>
      </c>
      <c r="R235" s="39">
        <f t="shared" si="71"/>
        <v>45</v>
      </c>
      <c r="S235" s="35">
        <v>430</v>
      </c>
      <c r="T235" s="43">
        <v>424</v>
      </c>
      <c r="U235" s="39">
        <v>6</v>
      </c>
      <c r="V235" s="39">
        <f t="shared" si="72"/>
        <v>51</v>
      </c>
      <c r="W235" s="39">
        <v>29768</v>
      </c>
      <c r="X235" s="39">
        <v>15329</v>
      </c>
      <c r="Y235" s="40">
        <f t="shared" si="73"/>
        <v>5.5015095605501516</v>
      </c>
      <c r="Z235" s="40">
        <f t="shared" si="74"/>
        <v>2.3482053002348202</v>
      </c>
      <c r="AA235" s="40">
        <f t="shared" si="75"/>
        <v>42.68292682926829</v>
      </c>
      <c r="AB235" s="40">
        <f t="shared" si="76"/>
        <v>9.8960080509896002</v>
      </c>
      <c r="AC235" s="40">
        <f t="shared" si="77"/>
        <v>9.8960080509896002</v>
      </c>
      <c r="AD235" s="40">
        <f t="shared" si="78"/>
        <v>60.677966101694913</v>
      </c>
      <c r="AE235" s="40">
        <f t="shared" si="79"/>
        <v>49.152542372881356</v>
      </c>
      <c r="AF235" s="40">
        <f t="shared" si="80"/>
        <v>15.90070446159007</v>
      </c>
      <c r="AG235" s="40">
        <f t="shared" si="81"/>
        <v>8.3864475008386457</v>
      </c>
      <c r="AH235" s="40">
        <f t="shared" si="82"/>
        <v>1.5095605501509561</v>
      </c>
      <c r="AI235" s="40">
        <f t="shared" si="83"/>
        <v>0</v>
      </c>
      <c r="AJ235" s="40">
        <f t="shared" si="84"/>
        <v>0</v>
      </c>
      <c r="AK235" s="40">
        <f t="shared" si="85"/>
        <v>0</v>
      </c>
      <c r="AL235" s="40">
        <f t="shared" si="91"/>
        <v>0</v>
      </c>
      <c r="AM235" s="41">
        <f t="shared" si="86"/>
        <v>14.424689701442469</v>
      </c>
      <c r="AN235" s="41">
        <f t="shared" si="87"/>
        <v>14.223414961422341</v>
      </c>
      <c r="AO235" s="40">
        <f t="shared" si="88"/>
        <v>0.20127474002012746</v>
      </c>
      <c r="AP235" s="40">
        <f t="shared" si="89"/>
        <v>1.7108352901710835</v>
      </c>
    </row>
    <row r="236" spans="1:42" s="37" customFormat="1" x14ac:dyDescent="0.2">
      <c r="A236" s="38" t="s">
        <v>221</v>
      </c>
      <c r="B236" s="39">
        <v>8386</v>
      </c>
      <c r="C236" s="39">
        <v>4366</v>
      </c>
      <c r="D236" s="39">
        <v>37</v>
      </c>
      <c r="E236" s="39">
        <v>6</v>
      </c>
      <c r="F236" s="39">
        <v>104</v>
      </c>
      <c r="G236" s="39">
        <v>0</v>
      </c>
      <c r="H236" s="39">
        <f t="shared" si="90"/>
        <v>104</v>
      </c>
      <c r="I236" s="39">
        <v>79</v>
      </c>
      <c r="J236" s="39">
        <v>8</v>
      </c>
      <c r="K236" s="39">
        <v>61</v>
      </c>
      <c r="L236" s="39">
        <v>51</v>
      </c>
      <c r="M236" s="39">
        <f t="shared" si="70"/>
        <v>165</v>
      </c>
      <c r="N236" s="39">
        <v>115</v>
      </c>
      <c r="O236" s="39">
        <v>0</v>
      </c>
      <c r="P236" s="39">
        <v>0</v>
      </c>
      <c r="Q236" s="47">
        <v>0</v>
      </c>
      <c r="R236" s="39">
        <f t="shared" si="71"/>
        <v>-11</v>
      </c>
      <c r="S236" s="35">
        <v>122</v>
      </c>
      <c r="T236" s="43">
        <v>132</v>
      </c>
      <c r="U236" s="39">
        <v>-10</v>
      </c>
      <c r="V236" s="39">
        <f t="shared" si="72"/>
        <v>-21</v>
      </c>
      <c r="W236" s="39">
        <v>8381</v>
      </c>
      <c r="X236" s="39">
        <v>4362</v>
      </c>
      <c r="Y236" s="40">
        <f t="shared" si="73"/>
        <v>4.4121154304793704</v>
      </c>
      <c r="Z236" s="40">
        <f t="shared" si="74"/>
        <v>0.71547817791557367</v>
      </c>
      <c r="AA236" s="40">
        <f t="shared" si="75"/>
        <v>16.216216216216218</v>
      </c>
      <c r="AB236" s="40">
        <f t="shared" si="76"/>
        <v>12.401621750536608</v>
      </c>
      <c r="AC236" s="40">
        <f t="shared" si="77"/>
        <v>12.401621750536608</v>
      </c>
      <c r="AD236" s="40">
        <f t="shared" si="78"/>
        <v>58.653846153846153</v>
      </c>
      <c r="AE236" s="40">
        <f t="shared" si="79"/>
        <v>49.038461538461533</v>
      </c>
      <c r="AF236" s="40">
        <f t="shared" si="80"/>
        <v>19.675649892678276</v>
      </c>
      <c r="AG236" s="40">
        <f t="shared" si="81"/>
        <v>13.713331743381827</v>
      </c>
      <c r="AH236" s="40">
        <f t="shared" si="82"/>
        <v>-1.3117099928452183</v>
      </c>
      <c r="AI236" s="40">
        <f t="shared" si="83"/>
        <v>0</v>
      </c>
      <c r="AJ236" s="40">
        <f t="shared" si="84"/>
        <v>0</v>
      </c>
      <c r="AK236" s="40">
        <f t="shared" si="85"/>
        <v>0</v>
      </c>
      <c r="AL236" s="40">
        <f t="shared" si="91"/>
        <v>0</v>
      </c>
      <c r="AM236" s="41">
        <f t="shared" si="86"/>
        <v>14.54805628428333</v>
      </c>
      <c r="AN236" s="41">
        <f t="shared" si="87"/>
        <v>15.740519914142617</v>
      </c>
      <c r="AO236" s="40">
        <f t="shared" si="88"/>
        <v>-1.1924636298592892</v>
      </c>
      <c r="AP236" s="40">
        <f t="shared" si="89"/>
        <v>-2.5041736227045073</v>
      </c>
    </row>
    <row r="237" spans="1:42" s="37" customFormat="1" x14ac:dyDescent="0.2">
      <c r="A237" s="38" t="s">
        <v>162</v>
      </c>
      <c r="B237" s="39">
        <v>22189</v>
      </c>
      <c r="C237" s="39">
        <v>11388</v>
      </c>
      <c r="D237" s="39">
        <v>104</v>
      </c>
      <c r="E237" s="39">
        <v>57</v>
      </c>
      <c r="F237" s="39">
        <v>333</v>
      </c>
      <c r="G237" s="39">
        <v>0</v>
      </c>
      <c r="H237" s="39">
        <f t="shared" si="90"/>
        <v>333</v>
      </c>
      <c r="I237" s="39">
        <v>247</v>
      </c>
      <c r="J237" s="39">
        <v>40</v>
      </c>
      <c r="K237" s="39">
        <v>150</v>
      </c>
      <c r="L237" s="39">
        <v>108</v>
      </c>
      <c r="M237" s="39">
        <f t="shared" si="70"/>
        <v>483</v>
      </c>
      <c r="N237" s="39">
        <v>225</v>
      </c>
      <c r="O237" s="39">
        <v>11</v>
      </c>
      <c r="P237" s="39">
        <v>7</v>
      </c>
      <c r="Q237" s="47">
        <v>4</v>
      </c>
      <c r="R237" s="39">
        <f t="shared" si="71"/>
        <v>108</v>
      </c>
      <c r="S237" s="35">
        <v>393</v>
      </c>
      <c r="T237" s="43">
        <v>295</v>
      </c>
      <c r="U237" s="39">
        <v>98</v>
      </c>
      <c r="V237" s="39">
        <f t="shared" si="72"/>
        <v>206</v>
      </c>
      <c r="W237" s="39">
        <v>22299</v>
      </c>
      <c r="X237" s="39">
        <v>11463</v>
      </c>
      <c r="Y237" s="40">
        <f t="shared" si="73"/>
        <v>4.6870070755779896</v>
      </c>
      <c r="Z237" s="40">
        <f t="shared" si="74"/>
        <v>2.5688404164225518</v>
      </c>
      <c r="AA237" s="40">
        <f t="shared" si="75"/>
        <v>54.807692307692314</v>
      </c>
      <c r="AB237" s="40">
        <f t="shared" si="76"/>
        <v>15.007436116994908</v>
      </c>
      <c r="AC237" s="40">
        <f t="shared" si="77"/>
        <v>15.007436116994908</v>
      </c>
      <c r="AD237" s="40">
        <f t="shared" si="78"/>
        <v>45.045045045045043</v>
      </c>
      <c r="AE237" s="40">
        <f t="shared" si="79"/>
        <v>32.432432432432435</v>
      </c>
      <c r="AF237" s="40">
        <f t="shared" si="80"/>
        <v>21.767542476001619</v>
      </c>
      <c r="AG237" s="40">
        <f t="shared" si="81"/>
        <v>10.140159538510073</v>
      </c>
      <c r="AH237" s="40">
        <f t="shared" si="82"/>
        <v>4.8672765784848346</v>
      </c>
      <c r="AI237" s="40">
        <f t="shared" si="83"/>
        <v>0</v>
      </c>
      <c r="AJ237" s="40">
        <f t="shared" si="84"/>
        <v>33.033033033033028</v>
      </c>
      <c r="AK237" s="40">
        <f t="shared" si="85"/>
        <v>21.021021021021024</v>
      </c>
      <c r="AL237" s="40">
        <f t="shared" si="91"/>
        <v>12.012012012012011</v>
      </c>
      <c r="AM237" s="41">
        <f t="shared" si="86"/>
        <v>17.711478660597592</v>
      </c>
      <c r="AN237" s="41">
        <f t="shared" si="87"/>
        <v>13.294875839379872</v>
      </c>
      <c r="AO237" s="40">
        <f t="shared" si="88"/>
        <v>4.4166028212177197</v>
      </c>
      <c r="AP237" s="40">
        <f t="shared" si="89"/>
        <v>9.2838793997025562</v>
      </c>
    </row>
    <row r="238" spans="1:42" s="37" customFormat="1" x14ac:dyDescent="0.2">
      <c r="A238" s="38" t="s">
        <v>222</v>
      </c>
      <c r="B238" s="39">
        <v>4611</v>
      </c>
      <c r="C238" s="39">
        <v>2486</v>
      </c>
      <c r="D238" s="39">
        <v>20</v>
      </c>
      <c r="E238" s="39">
        <v>3</v>
      </c>
      <c r="F238" s="39">
        <v>43</v>
      </c>
      <c r="G238" s="39">
        <v>0</v>
      </c>
      <c r="H238" s="39">
        <f t="shared" si="90"/>
        <v>43</v>
      </c>
      <c r="I238" s="39">
        <v>39</v>
      </c>
      <c r="J238" s="39">
        <v>1</v>
      </c>
      <c r="K238" s="39">
        <v>21</v>
      </c>
      <c r="L238" s="39">
        <v>14</v>
      </c>
      <c r="M238" s="39">
        <f t="shared" si="70"/>
        <v>64</v>
      </c>
      <c r="N238" s="39">
        <v>59</v>
      </c>
      <c r="O238" s="39">
        <v>0</v>
      </c>
      <c r="P238" s="39">
        <v>0</v>
      </c>
      <c r="Q238" s="47">
        <v>0</v>
      </c>
      <c r="R238" s="39">
        <f t="shared" si="71"/>
        <v>-16</v>
      </c>
      <c r="S238" s="35">
        <v>67</v>
      </c>
      <c r="T238" s="43">
        <v>53</v>
      </c>
      <c r="U238" s="39">
        <v>14</v>
      </c>
      <c r="V238" s="39">
        <f t="shared" si="72"/>
        <v>-2</v>
      </c>
      <c r="W238" s="39">
        <v>4597</v>
      </c>
      <c r="X238" s="39">
        <v>2482</v>
      </c>
      <c r="Y238" s="40">
        <f t="shared" si="73"/>
        <v>4.3374539145521576</v>
      </c>
      <c r="Z238" s="40">
        <f t="shared" si="74"/>
        <v>0.65061808718282377</v>
      </c>
      <c r="AA238" s="40">
        <f t="shared" si="75"/>
        <v>15</v>
      </c>
      <c r="AB238" s="40">
        <f t="shared" si="76"/>
        <v>9.3255259162871393</v>
      </c>
      <c r="AC238" s="40">
        <f t="shared" si="77"/>
        <v>9.3255259162871393</v>
      </c>
      <c r="AD238" s="40">
        <f t="shared" si="78"/>
        <v>48.837209302325576</v>
      </c>
      <c r="AE238" s="40">
        <f t="shared" si="79"/>
        <v>32.558139534883722</v>
      </c>
      <c r="AF238" s="40">
        <f t="shared" si="80"/>
        <v>13.879852526566905</v>
      </c>
      <c r="AG238" s="40">
        <f t="shared" si="81"/>
        <v>12.795489047928866</v>
      </c>
      <c r="AH238" s="40">
        <f t="shared" si="82"/>
        <v>-3.4699631316417263</v>
      </c>
      <c r="AI238" s="40">
        <f t="shared" si="83"/>
        <v>0</v>
      </c>
      <c r="AJ238" s="40">
        <f t="shared" si="84"/>
        <v>0</v>
      </c>
      <c r="AK238" s="40">
        <f t="shared" si="85"/>
        <v>0</v>
      </c>
      <c r="AL238" s="40">
        <f t="shared" si="91"/>
        <v>0</v>
      </c>
      <c r="AM238" s="41">
        <f t="shared" si="86"/>
        <v>14.530470613749728</v>
      </c>
      <c r="AN238" s="41">
        <f t="shared" si="87"/>
        <v>11.494252873563218</v>
      </c>
      <c r="AO238" s="40">
        <f t="shared" si="88"/>
        <v>3.0362177401865105</v>
      </c>
      <c r="AP238" s="40">
        <f t="shared" si="89"/>
        <v>-0.43374539145521579</v>
      </c>
    </row>
    <row r="239" spans="1:42" s="37" customFormat="1" x14ac:dyDescent="0.2">
      <c r="A239" s="38" t="s">
        <v>108</v>
      </c>
      <c r="B239" s="39">
        <v>59187</v>
      </c>
      <c r="C239" s="39">
        <v>30698</v>
      </c>
      <c r="D239" s="39">
        <v>300</v>
      </c>
      <c r="E239" s="39">
        <v>83</v>
      </c>
      <c r="F239" s="39">
        <v>516</v>
      </c>
      <c r="G239" s="39">
        <v>1</v>
      </c>
      <c r="H239" s="39">
        <f t="shared" si="90"/>
        <v>517</v>
      </c>
      <c r="I239" s="39">
        <v>459</v>
      </c>
      <c r="J239" s="39">
        <v>21</v>
      </c>
      <c r="K239" s="39">
        <v>270</v>
      </c>
      <c r="L239" s="39">
        <v>222</v>
      </c>
      <c r="M239" s="39">
        <f t="shared" si="70"/>
        <v>787</v>
      </c>
      <c r="N239" s="39">
        <v>420</v>
      </c>
      <c r="O239" s="39">
        <v>1</v>
      </c>
      <c r="P239" s="39">
        <v>1</v>
      </c>
      <c r="Q239" s="47">
        <v>1</v>
      </c>
      <c r="R239" s="39">
        <f t="shared" si="71"/>
        <v>96</v>
      </c>
      <c r="S239" s="35">
        <v>717</v>
      </c>
      <c r="T239" s="43">
        <v>600</v>
      </c>
      <c r="U239" s="39">
        <v>117</v>
      </c>
      <c r="V239" s="39">
        <f t="shared" si="72"/>
        <v>213</v>
      </c>
      <c r="W239" s="39">
        <v>59252</v>
      </c>
      <c r="X239" s="39">
        <v>30745</v>
      </c>
      <c r="Y239" s="40">
        <f t="shared" si="73"/>
        <v>5.0686806224339804</v>
      </c>
      <c r="Z239" s="40">
        <f t="shared" si="74"/>
        <v>1.4023349722067346</v>
      </c>
      <c r="AA239" s="40">
        <f t="shared" si="75"/>
        <v>27.666666666666668</v>
      </c>
      <c r="AB239" s="40">
        <f t="shared" si="76"/>
        <v>8.7350262726612264</v>
      </c>
      <c r="AC239" s="40">
        <f t="shared" si="77"/>
        <v>8.7181306705864472</v>
      </c>
      <c r="AD239" s="40">
        <f t="shared" si="78"/>
        <v>52.224371373307541</v>
      </c>
      <c r="AE239" s="40">
        <f t="shared" si="79"/>
        <v>42.940038684719532</v>
      </c>
      <c r="AF239" s="40">
        <f t="shared" si="80"/>
        <v>13.296838832851808</v>
      </c>
      <c r="AG239" s="40">
        <f t="shared" si="81"/>
        <v>7.0961528714075728</v>
      </c>
      <c r="AH239" s="40">
        <f t="shared" si="82"/>
        <v>1.6219777991788737</v>
      </c>
      <c r="AI239" s="40">
        <f t="shared" si="83"/>
        <v>1.9342359767891684</v>
      </c>
      <c r="AJ239" s="40">
        <f t="shared" si="84"/>
        <v>1.9379844961240309</v>
      </c>
      <c r="AK239" s="40">
        <f t="shared" si="85"/>
        <v>1.9379844961240309</v>
      </c>
      <c r="AL239" s="40">
        <f t="shared" si="91"/>
        <v>3.8684719535783367</v>
      </c>
      <c r="AM239" s="41">
        <f t="shared" si="86"/>
        <v>12.114146687617213</v>
      </c>
      <c r="AN239" s="41">
        <f t="shared" si="87"/>
        <v>10.137361244867961</v>
      </c>
      <c r="AO239" s="40">
        <f t="shared" si="88"/>
        <v>1.9767854427492522</v>
      </c>
      <c r="AP239" s="40">
        <f t="shared" si="89"/>
        <v>3.5987632419281259</v>
      </c>
    </row>
    <row r="240" spans="1:42" s="37" customFormat="1" x14ac:dyDescent="0.2">
      <c r="A240" s="38" t="s">
        <v>99</v>
      </c>
      <c r="B240" s="39">
        <v>70199</v>
      </c>
      <c r="C240" s="39">
        <v>36055</v>
      </c>
      <c r="D240" s="39">
        <v>360</v>
      </c>
      <c r="E240" s="39">
        <v>153</v>
      </c>
      <c r="F240" s="39">
        <v>637</v>
      </c>
      <c r="G240" s="39">
        <v>5</v>
      </c>
      <c r="H240" s="39">
        <f t="shared" si="90"/>
        <v>642</v>
      </c>
      <c r="I240" s="39">
        <v>556</v>
      </c>
      <c r="J240" s="39">
        <v>44</v>
      </c>
      <c r="K240" s="39">
        <v>381</v>
      </c>
      <c r="L240" s="39">
        <v>320</v>
      </c>
      <c r="M240" s="39">
        <f t="shared" si="70"/>
        <v>1023</v>
      </c>
      <c r="N240" s="39">
        <v>570</v>
      </c>
      <c r="O240" s="39">
        <v>9</v>
      </c>
      <c r="P240" s="39">
        <v>8</v>
      </c>
      <c r="Q240" s="47">
        <v>4</v>
      </c>
      <c r="R240" s="39">
        <f t="shared" si="71"/>
        <v>67</v>
      </c>
      <c r="S240" s="35">
        <v>645</v>
      </c>
      <c r="T240" s="43">
        <v>869</v>
      </c>
      <c r="U240" s="39">
        <v>-224</v>
      </c>
      <c r="V240" s="39">
        <f t="shared" si="72"/>
        <v>-157</v>
      </c>
      <c r="W240" s="39">
        <v>70045</v>
      </c>
      <c r="X240" s="39">
        <v>35997</v>
      </c>
      <c r="Y240" s="40">
        <f t="shared" si="73"/>
        <v>5.128278180600863</v>
      </c>
      <c r="Z240" s="40">
        <f t="shared" si="74"/>
        <v>2.1795182267553668</v>
      </c>
      <c r="AA240" s="40">
        <f t="shared" si="75"/>
        <v>42.5</v>
      </c>
      <c r="AB240" s="40">
        <f t="shared" si="76"/>
        <v>9.1454294220715386</v>
      </c>
      <c r="AC240" s="40">
        <f t="shared" si="77"/>
        <v>9.0742033362298606</v>
      </c>
      <c r="AD240" s="40">
        <f t="shared" si="78"/>
        <v>59.345794392523366</v>
      </c>
      <c r="AE240" s="40">
        <f t="shared" si="79"/>
        <v>49.844236760124609</v>
      </c>
      <c r="AF240" s="40">
        <f t="shared" si="80"/>
        <v>14.572857163207452</v>
      </c>
      <c r="AG240" s="40">
        <f t="shared" si="81"/>
        <v>8.1197737859513666</v>
      </c>
      <c r="AH240" s="40">
        <f t="shared" si="82"/>
        <v>0.95442955027849397</v>
      </c>
      <c r="AI240" s="40">
        <f t="shared" si="83"/>
        <v>7.7881619937694708</v>
      </c>
      <c r="AJ240" s="40">
        <f t="shared" si="84"/>
        <v>14.128728414442701</v>
      </c>
      <c r="AK240" s="40">
        <f t="shared" si="85"/>
        <v>12.558869701726845</v>
      </c>
      <c r="AL240" s="40">
        <f t="shared" si="91"/>
        <v>14.018691588785046</v>
      </c>
      <c r="AM240" s="41">
        <f t="shared" si="86"/>
        <v>9.1881650735765472</v>
      </c>
      <c r="AN240" s="41">
        <f t="shared" si="87"/>
        <v>12.37909371928375</v>
      </c>
      <c r="AO240" s="40">
        <f t="shared" si="88"/>
        <v>-3.1909286457072037</v>
      </c>
      <c r="AP240" s="40">
        <f t="shared" si="89"/>
        <v>-2.2364990954287101</v>
      </c>
    </row>
    <row r="241" spans="1:42" s="37" customFormat="1" x14ac:dyDescent="0.2">
      <c r="A241" s="38" t="s">
        <v>223</v>
      </c>
      <c r="B241" s="39">
        <v>7199</v>
      </c>
      <c r="C241" s="39">
        <v>3677</v>
      </c>
      <c r="D241" s="39">
        <v>36</v>
      </c>
      <c r="E241" s="39">
        <v>4</v>
      </c>
      <c r="F241" s="39">
        <v>101</v>
      </c>
      <c r="G241" s="39">
        <v>0</v>
      </c>
      <c r="H241" s="39">
        <f t="shared" si="90"/>
        <v>101</v>
      </c>
      <c r="I241" s="39">
        <v>94</v>
      </c>
      <c r="J241" s="39">
        <v>4</v>
      </c>
      <c r="K241" s="39">
        <v>16</v>
      </c>
      <c r="L241" s="39">
        <v>6</v>
      </c>
      <c r="M241" s="39">
        <f t="shared" si="70"/>
        <v>117</v>
      </c>
      <c r="N241" s="39">
        <v>43</v>
      </c>
      <c r="O241" s="39">
        <v>1</v>
      </c>
      <c r="P241" s="39">
        <v>1</v>
      </c>
      <c r="Q241" s="47">
        <v>1</v>
      </c>
      <c r="R241" s="39">
        <f t="shared" si="71"/>
        <v>58</v>
      </c>
      <c r="S241" s="35">
        <v>96</v>
      </c>
      <c r="T241" s="43">
        <v>88</v>
      </c>
      <c r="U241" s="39">
        <v>8</v>
      </c>
      <c r="V241" s="39">
        <f t="shared" si="72"/>
        <v>66</v>
      </c>
      <c r="W241" s="39">
        <v>7241</v>
      </c>
      <c r="X241" s="39">
        <v>3695</v>
      </c>
      <c r="Y241" s="40">
        <f t="shared" si="73"/>
        <v>5.0006945409084596</v>
      </c>
      <c r="Z241" s="40">
        <f t="shared" si="74"/>
        <v>0.55563272676760667</v>
      </c>
      <c r="AA241" s="40">
        <f t="shared" si="75"/>
        <v>11.111111111111111</v>
      </c>
      <c r="AB241" s="40">
        <f t="shared" si="76"/>
        <v>14.029726350882067</v>
      </c>
      <c r="AC241" s="40">
        <f t="shared" si="77"/>
        <v>14.029726350882067</v>
      </c>
      <c r="AD241" s="40">
        <f t="shared" si="78"/>
        <v>15.841584158415841</v>
      </c>
      <c r="AE241" s="40">
        <f t="shared" si="79"/>
        <v>5.9405940594059405</v>
      </c>
      <c r="AF241" s="40">
        <f t="shared" si="80"/>
        <v>16.252257257952493</v>
      </c>
      <c r="AG241" s="40">
        <f t="shared" si="81"/>
        <v>5.9730518127517715</v>
      </c>
      <c r="AH241" s="40">
        <f t="shared" si="82"/>
        <v>8.0566745381302951</v>
      </c>
      <c r="AI241" s="40">
        <f t="shared" si="83"/>
        <v>0</v>
      </c>
      <c r="AJ241" s="40">
        <f t="shared" si="84"/>
        <v>9.9009900990099009</v>
      </c>
      <c r="AK241" s="40">
        <f t="shared" si="85"/>
        <v>9.9009900990099009</v>
      </c>
      <c r="AL241" s="40">
        <f t="shared" si="91"/>
        <v>9.9009900990099009</v>
      </c>
      <c r="AM241" s="41">
        <f t="shared" si="86"/>
        <v>13.335185442422558</v>
      </c>
      <c r="AN241" s="41">
        <f t="shared" si="87"/>
        <v>12.223919988887346</v>
      </c>
      <c r="AO241" s="40">
        <f t="shared" si="88"/>
        <v>1.1112654535352133</v>
      </c>
      <c r="AP241" s="40">
        <f t="shared" si="89"/>
        <v>9.1679399916655075</v>
      </c>
    </row>
    <row r="242" spans="1:42" s="37" customFormat="1" x14ac:dyDescent="0.2">
      <c r="A242" s="38" t="s">
        <v>224</v>
      </c>
      <c r="B242" s="39">
        <v>7201</v>
      </c>
      <c r="C242" s="39">
        <v>3729</v>
      </c>
      <c r="D242" s="39">
        <v>27</v>
      </c>
      <c r="E242" s="39">
        <v>9</v>
      </c>
      <c r="F242" s="39">
        <v>45</v>
      </c>
      <c r="G242" s="39">
        <v>0</v>
      </c>
      <c r="H242" s="39">
        <f t="shared" si="90"/>
        <v>45</v>
      </c>
      <c r="I242" s="39">
        <v>42</v>
      </c>
      <c r="J242" s="39">
        <v>4</v>
      </c>
      <c r="K242" s="39">
        <v>28</v>
      </c>
      <c r="L242" s="39">
        <v>23</v>
      </c>
      <c r="M242" s="39">
        <f t="shared" si="70"/>
        <v>73</v>
      </c>
      <c r="N242" s="39">
        <v>108</v>
      </c>
      <c r="O242" s="39">
        <v>0</v>
      </c>
      <c r="P242" s="39">
        <v>0</v>
      </c>
      <c r="Q242" s="47">
        <v>0</v>
      </c>
      <c r="R242" s="39">
        <f t="shared" si="71"/>
        <v>-63</v>
      </c>
      <c r="S242" s="35">
        <v>142</v>
      </c>
      <c r="T242" s="43">
        <v>96</v>
      </c>
      <c r="U242" s="39">
        <v>46</v>
      </c>
      <c r="V242" s="39">
        <f t="shared" si="72"/>
        <v>-17</v>
      </c>
      <c r="W242" s="39">
        <v>7214</v>
      </c>
      <c r="X242" s="39">
        <v>3723</v>
      </c>
      <c r="Y242" s="40">
        <f t="shared" si="73"/>
        <v>3.7494792389945841</v>
      </c>
      <c r="Z242" s="40">
        <f t="shared" si="74"/>
        <v>1.2498264129981949</v>
      </c>
      <c r="AA242" s="40">
        <f t="shared" si="75"/>
        <v>33.333333333333329</v>
      </c>
      <c r="AB242" s="40">
        <f t="shared" si="76"/>
        <v>6.2491320649909738</v>
      </c>
      <c r="AC242" s="40">
        <f t="shared" si="77"/>
        <v>6.2491320649909738</v>
      </c>
      <c r="AD242" s="40">
        <f t="shared" si="78"/>
        <v>62.222222222222221</v>
      </c>
      <c r="AE242" s="40">
        <f t="shared" si="79"/>
        <v>51.111111111111107</v>
      </c>
      <c r="AF242" s="40">
        <f t="shared" si="80"/>
        <v>10.137480905429801</v>
      </c>
      <c r="AG242" s="40">
        <f t="shared" si="81"/>
        <v>14.997916955978337</v>
      </c>
      <c r="AH242" s="40">
        <f t="shared" si="82"/>
        <v>-8.7487848909873627</v>
      </c>
      <c r="AI242" s="40">
        <f t="shared" si="83"/>
        <v>0</v>
      </c>
      <c r="AJ242" s="40">
        <f t="shared" si="84"/>
        <v>0</v>
      </c>
      <c r="AK242" s="40">
        <f t="shared" si="85"/>
        <v>0</v>
      </c>
      <c r="AL242" s="40">
        <f t="shared" si="91"/>
        <v>0</v>
      </c>
      <c r="AM242" s="41">
        <f t="shared" si="86"/>
        <v>19.719483405082627</v>
      </c>
      <c r="AN242" s="41">
        <f t="shared" si="87"/>
        <v>13.33148173864741</v>
      </c>
      <c r="AO242" s="40">
        <f t="shared" si="88"/>
        <v>6.3880016664352173</v>
      </c>
      <c r="AP242" s="40">
        <f t="shared" si="89"/>
        <v>-2.3607832245521454</v>
      </c>
    </row>
    <row r="243" spans="1:42" s="37" customFormat="1" x14ac:dyDescent="0.2">
      <c r="A243" s="38" t="s">
        <v>225</v>
      </c>
      <c r="B243" s="39">
        <v>7648</v>
      </c>
      <c r="C243" s="39">
        <v>3852</v>
      </c>
      <c r="D243" s="39">
        <v>47</v>
      </c>
      <c r="E243" s="39">
        <v>7</v>
      </c>
      <c r="F243" s="39">
        <v>92</v>
      </c>
      <c r="G243" s="39">
        <v>0</v>
      </c>
      <c r="H243" s="39">
        <f t="shared" si="90"/>
        <v>92</v>
      </c>
      <c r="I243" s="39">
        <v>88</v>
      </c>
      <c r="J243" s="39">
        <v>4</v>
      </c>
      <c r="K243" s="39">
        <v>33</v>
      </c>
      <c r="L243" s="39">
        <v>26</v>
      </c>
      <c r="M243" s="39">
        <f t="shared" si="70"/>
        <v>125</v>
      </c>
      <c r="N243" s="39">
        <v>90</v>
      </c>
      <c r="O243" s="39">
        <v>3</v>
      </c>
      <c r="P243" s="39">
        <v>2</v>
      </c>
      <c r="Q243" s="47">
        <v>2</v>
      </c>
      <c r="R243" s="39">
        <f t="shared" si="71"/>
        <v>2</v>
      </c>
      <c r="S243" s="35">
        <v>264</v>
      </c>
      <c r="T243" s="43">
        <v>96</v>
      </c>
      <c r="U243" s="39">
        <v>168</v>
      </c>
      <c r="V243" s="39">
        <f t="shared" si="72"/>
        <v>170</v>
      </c>
      <c r="W243" s="39">
        <v>7809</v>
      </c>
      <c r="X243" s="39">
        <v>3934</v>
      </c>
      <c r="Y243" s="40">
        <f t="shared" si="73"/>
        <v>6.1453974895397492</v>
      </c>
      <c r="Z243" s="40">
        <f t="shared" si="74"/>
        <v>0.91527196652719667</v>
      </c>
      <c r="AA243" s="40">
        <f t="shared" si="75"/>
        <v>14.893617021276595</v>
      </c>
      <c r="AB243" s="40">
        <f t="shared" si="76"/>
        <v>12.02928870292887</v>
      </c>
      <c r="AC243" s="40">
        <f t="shared" si="77"/>
        <v>12.02928870292887</v>
      </c>
      <c r="AD243" s="40">
        <f t="shared" si="78"/>
        <v>35.869565217391305</v>
      </c>
      <c r="AE243" s="40">
        <f t="shared" si="79"/>
        <v>28.260869565217391</v>
      </c>
      <c r="AF243" s="40">
        <f t="shared" si="80"/>
        <v>16.344142259414227</v>
      </c>
      <c r="AG243" s="40">
        <f t="shared" si="81"/>
        <v>11.767782426778242</v>
      </c>
      <c r="AH243" s="40">
        <f t="shared" si="82"/>
        <v>0.2615062761506276</v>
      </c>
      <c r="AI243" s="40">
        <f t="shared" si="83"/>
        <v>0</v>
      </c>
      <c r="AJ243" s="40">
        <f t="shared" si="84"/>
        <v>32.608695652173914</v>
      </c>
      <c r="AK243" s="40">
        <f t="shared" si="85"/>
        <v>21.739130434782609</v>
      </c>
      <c r="AL243" s="40">
        <f t="shared" si="91"/>
        <v>21.739130434782609</v>
      </c>
      <c r="AM243" s="41">
        <f t="shared" si="86"/>
        <v>34.518828451882847</v>
      </c>
      <c r="AN243" s="41">
        <f t="shared" si="87"/>
        <v>12.552301255230125</v>
      </c>
      <c r="AO243" s="40">
        <f t="shared" si="88"/>
        <v>21.966527196652716</v>
      </c>
      <c r="AP243" s="40">
        <f t="shared" si="89"/>
        <v>22.228033472803347</v>
      </c>
    </row>
    <row r="244" spans="1:42" s="37" customFormat="1" x14ac:dyDescent="0.2">
      <c r="A244" s="38" t="s">
        <v>124</v>
      </c>
      <c r="B244" s="39">
        <v>9546</v>
      </c>
      <c r="C244" s="39">
        <v>4746</v>
      </c>
      <c r="D244" s="39">
        <v>57</v>
      </c>
      <c r="E244" s="39">
        <v>4</v>
      </c>
      <c r="F244" s="39">
        <v>139</v>
      </c>
      <c r="G244" s="39">
        <v>0</v>
      </c>
      <c r="H244" s="39">
        <f t="shared" si="90"/>
        <v>139</v>
      </c>
      <c r="I244" s="39">
        <v>132</v>
      </c>
      <c r="J244" s="39">
        <v>1</v>
      </c>
      <c r="K244" s="39">
        <v>32</v>
      </c>
      <c r="L244" s="39">
        <v>12</v>
      </c>
      <c r="M244" s="39">
        <f t="shared" si="70"/>
        <v>171</v>
      </c>
      <c r="N244" s="39">
        <v>52</v>
      </c>
      <c r="O244" s="39">
        <v>0</v>
      </c>
      <c r="P244" s="39">
        <v>0</v>
      </c>
      <c r="Q244" s="47">
        <v>0</v>
      </c>
      <c r="R244" s="39">
        <f t="shared" si="71"/>
        <v>87</v>
      </c>
      <c r="S244" s="35">
        <v>89</v>
      </c>
      <c r="T244" s="43">
        <v>124</v>
      </c>
      <c r="U244" s="39">
        <v>-35</v>
      </c>
      <c r="V244" s="39">
        <f t="shared" si="72"/>
        <v>52</v>
      </c>
      <c r="W244" s="39">
        <v>9548</v>
      </c>
      <c r="X244" s="39">
        <v>4739</v>
      </c>
      <c r="Y244" s="40">
        <f t="shared" si="73"/>
        <v>5.971087366436203</v>
      </c>
      <c r="Z244" s="40">
        <f t="shared" si="74"/>
        <v>0.41902367483762831</v>
      </c>
      <c r="AA244" s="40">
        <f t="shared" si="75"/>
        <v>7.0175438596491224</v>
      </c>
      <c r="AB244" s="40">
        <f t="shared" si="76"/>
        <v>14.561072700607584</v>
      </c>
      <c r="AC244" s="40">
        <f t="shared" si="77"/>
        <v>14.561072700607584</v>
      </c>
      <c r="AD244" s="40">
        <f t="shared" si="78"/>
        <v>23.021582733812952</v>
      </c>
      <c r="AE244" s="40">
        <f t="shared" si="79"/>
        <v>8.6330935251798557</v>
      </c>
      <c r="AF244" s="40">
        <f t="shared" si="80"/>
        <v>17.913262099308614</v>
      </c>
      <c r="AG244" s="40">
        <f t="shared" si="81"/>
        <v>5.447307772889169</v>
      </c>
      <c r="AH244" s="40">
        <f t="shared" si="82"/>
        <v>9.1137649277184156</v>
      </c>
      <c r="AI244" s="40">
        <f t="shared" si="83"/>
        <v>0</v>
      </c>
      <c r="AJ244" s="40">
        <f t="shared" si="84"/>
        <v>0</v>
      </c>
      <c r="AK244" s="40">
        <f t="shared" si="85"/>
        <v>0</v>
      </c>
      <c r="AL244" s="40">
        <f t="shared" si="91"/>
        <v>0</v>
      </c>
      <c r="AM244" s="41">
        <f t="shared" si="86"/>
        <v>9.3232767651372299</v>
      </c>
      <c r="AN244" s="41">
        <f t="shared" si="87"/>
        <v>12.989733919966477</v>
      </c>
      <c r="AO244" s="40">
        <f t="shared" si="88"/>
        <v>-3.6664571548292475</v>
      </c>
      <c r="AP244" s="40">
        <f t="shared" si="89"/>
        <v>5.447307772889169</v>
      </c>
    </row>
    <row r="245" spans="1:42" s="37" customFormat="1" x14ac:dyDescent="0.2">
      <c r="A245" s="38" t="s">
        <v>226</v>
      </c>
      <c r="B245" s="39">
        <v>9897</v>
      </c>
      <c r="C245" s="39">
        <v>5042</v>
      </c>
      <c r="D245" s="39">
        <v>71</v>
      </c>
      <c r="E245" s="39">
        <v>13</v>
      </c>
      <c r="F245" s="39">
        <v>128</v>
      </c>
      <c r="G245" s="39">
        <v>1</v>
      </c>
      <c r="H245" s="39">
        <f t="shared" si="90"/>
        <v>129</v>
      </c>
      <c r="I245" s="39">
        <v>96</v>
      </c>
      <c r="J245" s="39">
        <v>4</v>
      </c>
      <c r="K245" s="39">
        <v>68</v>
      </c>
      <c r="L245" s="39">
        <v>55</v>
      </c>
      <c r="M245" s="39">
        <f t="shared" si="70"/>
        <v>197</v>
      </c>
      <c r="N245" s="39">
        <v>64</v>
      </c>
      <c r="O245" s="39">
        <v>1</v>
      </c>
      <c r="P245" s="39">
        <v>0</v>
      </c>
      <c r="Q245" s="47">
        <v>0</v>
      </c>
      <c r="R245" s="39">
        <f t="shared" si="71"/>
        <v>64</v>
      </c>
      <c r="S245" s="35">
        <v>160</v>
      </c>
      <c r="T245" s="43">
        <v>143</v>
      </c>
      <c r="U245" s="39">
        <v>17</v>
      </c>
      <c r="V245" s="39">
        <f t="shared" si="72"/>
        <v>81</v>
      </c>
      <c r="W245" s="39">
        <v>9948</v>
      </c>
      <c r="X245" s="39">
        <v>5069</v>
      </c>
      <c r="Y245" s="40">
        <f t="shared" si="73"/>
        <v>7.173891078104476</v>
      </c>
      <c r="Z245" s="40">
        <f t="shared" si="74"/>
        <v>1.3135293523289886</v>
      </c>
      <c r="AA245" s="40">
        <f t="shared" si="75"/>
        <v>18.30985915492958</v>
      </c>
      <c r="AB245" s="40">
        <f t="shared" si="76"/>
        <v>13.034252803879964</v>
      </c>
      <c r="AC245" s="40">
        <f t="shared" si="77"/>
        <v>12.933212084470041</v>
      </c>
      <c r="AD245" s="40">
        <f t="shared" si="78"/>
        <v>52.713178294573652</v>
      </c>
      <c r="AE245" s="40">
        <f t="shared" si="79"/>
        <v>42.63565891472868</v>
      </c>
      <c r="AF245" s="40">
        <f t="shared" si="80"/>
        <v>19.905021723754672</v>
      </c>
      <c r="AG245" s="40">
        <f t="shared" si="81"/>
        <v>6.4666060422350204</v>
      </c>
      <c r="AH245" s="40">
        <f t="shared" si="82"/>
        <v>6.4666060422350204</v>
      </c>
      <c r="AI245" s="40">
        <f t="shared" si="83"/>
        <v>7.7519379844961236</v>
      </c>
      <c r="AJ245" s="40">
        <f t="shared" si="84"/>
        <v>7.8125</v>
      </c>
      <c r="AK245" s="40">
        <f t="shared" si="85"/>
        <v>0</v>
      </c>
      <c r="AL245" s="40">
        <f t="shared" si="91"/>
        <v>7.7519379844961236</v>
      </c>
      <c r="AM245" s="41">
        <f t="shared" si="86"/>
        <v>16.166515105587553</v>
      </c>
      <c r="AN245" s="41">
        <f t="shared" si="87"/>
        <v>14.448822875618875</v>
      </c>
      <c r="AO245" s="40">
        <f t="shared" si="88"/>
        <v>1.7176922299686774</v>
      </c>
      <c r="AP245" s="40">
        <f t="shared" si="89"/>
        <v>8.1842982722036979</v>
      </c>
    </row>
    <row r="246" spans="1:42" s="37" customFormat="1" x14ac:dyDescent="0.2">
      <c r="A246" s="38" t="s">
        <v>135</v>
      </c>
      <c r="B246" s="39">
        <v>14197</v>
      </c>
      <c r="C246" s="39">
        <v>7268</v>
      </c>
      <c r="D246" s="39">
        <v>68</v>
      </c>
      <c r="E246" s="39">
        <v>43</v>
      </c>
      <c r="F246" s="39">
        <v>144</v>
      </c>
      <c r="G246" s="39">
        <v>1</v>
      </c>
      <c r="H246" s="39">
        <f t="shared" si="90"/>
        <v>145</v>
      </c>
      <c r="I246" s="39">
        <v>119</v>
      </c>
      <c r="J246" s="39">
        <v>11</v>
      </c>
      <c r="K246" s="39">
        <v>127</v>
      </c>
      <c r="L246" s="39">
        <v>103</v>
      </c>
      <c r="M246" s="39">
        <f t="shared" si="70"/>
        <v>272</v>
      </c>
      <c r="N246" s="39">
        <v>108</v>
      </c>
      <c r="O246" s="39">
        <v>1</v>
      </c>
      <c r="P246" s="39">
        <v>0</v>
      </c>
      <c r="Q246" s="47">
        <v>0</v>
      </c>
      <c r="R246" s="39">
        <f t="shared" si="71"/>
        <v>36</v>
      </c>
      <c r="S246" s="35">
        <v>293</v>
      </c>
      <c r="T246" s="43">
        <v>347</v>
      </c>
      <c r="U246" s="39">
        <v>-54</v>
      </c>
      <c r="V246" s="39">
        <f t="shared" si="72"/>
        <v>-18</v>
      </c>
      <c r="W246" s="39">
        <v>14201</v>
      </c>
      <c r="X246" s="39">
        <v>7282</v>
      </c>
      <c r="Y246" s="40">
        <f t="shared" si="73"/>
        <v>4.7897443121786294</v>
      </c>
      <c r="Z246" s="40">
        <f t="shared" si="74"/>
        <v>3.0288089032894274</v>
      </c>
      <c r="AA246" s="40">
        <f t="shared" si="75"/>
        <v>63.235294117647058</v>
      </c>
      <c r="AB246" s="40">
        <f t="shared" si="76"/>
        <v>10.213425371557372</v>
      </c>
      <c r="AC246" s="40">
        <f t="shared" si="77"/>
        <v>10.142987955201804</v>
      </c>
      <c r="AD246" s="40">
        <f t="shared" si="78"/>
        <v>87.586206896551715</v>
      </c>
      <c r="AE246" s="40">
        <f t="shared" si="79"/>
        <v>71.034482758620683</v>
      </c>
      <c r="AF246" s="40">
        <f t="shared" si="80"/>
        <v>19.158977248714518</v>
      </c>
      <c r="AG246" s="40">
        <f t="shared" si="81"/>
        <v>7.6072409664013527</v>
      </c>
      <c r="AH246" s="40">
        <f t="shared" si="82"/>
        <v>2.5357469888004509</v>
      </c>
      <c r="AI246" s="40">
        <f t="shared" si="83"/>
        <v>6.8965517241379306</v>
      </c>
      <c r="AJ246" s="40">
        <f t="shared" si="84"/>
        <v>6.9444444444444438</v>
      </c>
      <c r="AK246" s="40">
        <f t="shared" si="85"/>
        <v>0</v>
      </c>
      <c r="AL246" s="40">
        <f t="shared" si="91"/>
        <v>6.8965517241379306</v>
      </c>
      <c r="AM246" s="41">
        <f t="shared" si="86"/>
        <v>20.638162992181446</v>
      </c>
      <c r="AN246" s="41">
        <f t="shared" si="87"/>
        <v>24.441783475382124</v>
      </c>
      <c r="AO246" s="40">
        <f t="shared" si="88"/>
        <v>-3.8036204832006764</v>
      </c>
      <c r="AP246" s="40">
        <f t="shared" si="89"/>
        <v>-1.2678734944002255</v>
      </c>
    </row>
    <row r="247" spans="1:42" s="37" customFormat="1" x14ac:dyDescent="0.2">
      <c r="A247" s="38" t="s">
        <v>227</v>
      </c>
      <c r="B247" s="39">
        <v>9268</v>
      </c>
      <c r="C247" s="39">
        <v>4740</v>
      </c>
      <c r="D247" s="39">
        <v>51</v>
      </c>
      <c r="E247" s="39">
        <v>16</v>
      </c>
      <c r="F247" s="39">
        <v>80</v>
      </c>
      <c r="G247" s="39">
        <v>0</v>
      </c>
      <c r="H247" s="39">
        <f t="shared" si="90"/>
        <v>80</v>
      </c>
      <c r="I247" s="39">
        <v>63</v>
      </c>
      <c r="J247" s="39">
        <v>1</v>
      </c>
      <c r="K247" s="39">
        <v>75</v>
      </c>
      <c r="L247" s="39">
        <v>67</v>
      </c>
      <c r="M247" s="39">
        <f t="shared" si="70"/>
        <v>155</v>
      </c>
      <c r="N247" s="39">
        <v>86</v>
      </c>
      <c r="O247" s="39">
        <v>0</v>
      </c>
      <c r="P247" s="39">
        <v>0</v>
      </c>
      <c r="Q247" s="47">
        <v>0</v>
      </c>
      <c r="R247" s="39">
        <f t="shared" si="71"/>
        <v>-6</v>
      </c>
      <c r="S247" s="35">
        <v>75</v>
      </c>
      <c r="T247" s="43">
        <v>124</v>
      </c>
      <c r="U247" s="39">
        <v>-49</v>
      </c>
      <c r="V247" s="39">
        <f t="shared" si="72"/>
        <v>-55</v>
      </c>
      <c r="W247" s="39">
        <v>9263</v>
      </c>
      <c r="X247" s="39">
        <v>4755</v>
      </c>
      <c r="Y247" s="40">
        <f t="shared" si="73"/>
        <v>5.5028053517479494</v>
      </c>
      <c r="Z247" s="40">
        <f t="shared" si="74"/>
        <v>1.7263703064307294</v>
      </c>
      <c r="AA247" s="40">
        <f t="shared" si="75"/>
        <v>31.372549019607842</v>
      </c>
      <c r="AB247" s="40">
        <f t="shared" si="76"/>
        <v>8.6318515321536466</v>
      </c>
      <c r="AC247" s="40">
        <f t="shared" si="77"/>
        <v>8.6318515321536466</v>
      </c>
      <c r="AD247" s="40">
        <f t="shared" si="78"/>
        <v>93.75</v>
      </c>
      <c r="AE247" s="40">
        <f t="shared" si="79"/>
        <v>83.75</v>
      </c>
      <c r="AF247" s="40">
        <f t="shared" si="80"/>
        <v>16.724212343547691</v>
      </c>
      <c r="AG247" s="40">
        <f t="shared" si="81"/>
        <v>9.2792403970651698</v>
      </c>
      <c r="AH247" s="40">
        <f t="shared" si="82"/>
        <v>-0.64738886491152348</v>
      </c>
      <c r="AI247" s="40">
        <f t="shared" si="83"/>
        <v>0</v>
      </c>
      <c r="AJ247" s="40">
        <f t="shared" si="84"/>
        <v>0</v>
      </c>
      <c r="AK247" s="40">
        <f t="shared" si="85"/>
        <v>0</v>
      </c>
      <c r="AL247" s="40">
        <f t="shared" si="91"/>
        <v>0</v>
      </c>
      <c r="AM247" s="41">
        <f t="shared" si="86"/>
        <v>8.0923608113940446</v>
      </c>
      <c r="AN247" s="41">
        <f t="shared" si="87"/>
        <v>13.379369874838154</v>
      </c>
      <c r="AO247" s="40">
        <f t="shared" si="88"/>
        <v>-5.2870090634441089</v>
      </c>
      <c r="AP247" s="40">
        <f t="shared" si="89"/>
        <v>-5.9343979283556321</v>
      </c>
    </row>
    <row r="248" spans="1:42" s="37" customFormat="1" x14ac:dyDescent="0.2">
      <c r="A248" s="38" t="s">
        <v>228</v>
      </c>
      <c r="B248" s="39">
        <v>3633</v>
      </c>
      <c r="C248" s="39">
        <v>1876</v>
      </c>
      <c r="D248" s="39">
        <v>26</v>
      </c>
      <c r="E248" s="39">
        <v>2</v>
      </c>
      <c r="F248" s="39">
        <v>47</v>
      </c>
      <c r="G248" s="39">
        <v>0</v>
      </c>
      <c r="H248" s="39">
        <f t="shared" si="90"/>
        <v>47</v>
      </c>
      <c r="I248" s="39">
        <v>39</v>
      </c>
      <c r="J248" s="39">
        <v>4</v>
      </c>
      <c r="K248" s="39">
        <v>15</v>
      </c>
      <c r="L248" s="39">
        <v>7</v>
      </c>
      <c r="M248" s="39">
        <f t="shared" si="70"/>
        <v>62</v>
      </c>
      <c r="N248" s="39">
        <v>42</v>
      </c>
      <c r="O248" s="39">
        <v>0</v>
      </c>
      <c r="P248" s="39">
        <v>0</v>
      </c>
      <c r="Q248" s="47">
        <v>0</v>
      </c>
      <c r="R248" s="39">
        <f t="shared" si="71"/>
        <v>5</v>
      </c>
      <c r="S248" s="35">
        <v>77</v>
      </c>
      <c r="T248" s="43">
        <v>44</v>
      </c>
      <c r="U248" s="39">
        <v>33</v>
      </c>
      <c r="V248" s="39">
        <f t="shared" si="72"/>
        <v>38</v>
      </c>
      <c r="W248" s="39">
        <v>3650</v>
      </c>
      <c r="X248" s="39">
        <v>1877</v>
      </c>
      <c r="Y248" s="40">
        <f t="shared" si="73"/>
        <v>7.156619873382879</v>
      </c>
      <c r="Z248" s="40">
        <f t="shared" si="74"/>
        <v>0.55050922102945221</v>
      </c>
      <c r="AA248" s="40">
        <f t="shared" si="75"/>
        <v>7.6923076923076925</v>
      </c>
      <c r="AB248" s="40">
        <f t="shared" si="76"/>
        <v>12.936966694192128</v>
      </c>
      <c r="AC248" s="40">
        <f t="shared" si="77"/>
        <v>12.936966694192128</v>
      </c>
      <c r="AD248" s="40">
        <f t="shared" si="78"/>
        <v>31.914893617021278</v>
      </c>
      <c r="AE248" s="40">
        <f t="shared" si="79"/>
        <v>14.893617021276595</v>
      </c>
      <c r="AF248" s="40">
        <f t="shared" si="80"/>
        <v>17.06578585191302</v>
      </c>
      <c r="AG248" s="40">
        <f t="shared" si="81"/>
        <v>11.560693641618496</v>
      </c>
      <c r="AH248" s="40">
        <f t="shared" si="82"/>
        <v>1.3762730525736306</v>
      </c>
      <c r="AI248" s="40">
        <f t="shared" si="83"/>
        <v>0</v>
      </c>
      <c r="AJ248" s="40">
        <f t="shared" si="84"/>
        <v>0</v>
      </c>
      <c r="AK248" s="40">
        <f t="shared" si="85"/>
        <v>0</v>
      </c>
      <c r="AL248" s="40">
        <f t="shared" si="91"/>
        <v>0</v>
      </c>
      <c r="AM248" s="41">
        <f t="shared" si="86"/>
        <v>21.194605009633911</v>
      </c>
      <c r="AN248" s="41">
        <f t="shared" si="87"/>
        <v>12.11120286264795</v>
      </c>
      <c r="AO248" s="40">
        <f t="shared" si="88"/>
        <v>9.0834021469859625</v>
      </c>
      <c r="AP248" s="40">
        <f t="shared" si="89"/>
        <v>10.459675199559593</v>
      </c>
    </row>
    <row r="249" spans="1:42" s="37" customFormat="1" x14ac:dyDescent="0.2">
      <c r="A249" s="38" t="s">
        <v>229</v>
      </c>
      <c r="B249" s="39">
        <v>9700</v>
      </c>
      <c r="C249" s="39">
        <v>5019</v>
      </c>
      <c r="D249" s="39">
        <v>39</v>
      </c>
      <c r="E249" s="39">
        <v>18</v>
      </c>
      <c r="F249" s="39">
        <v>96</v>
      </c>
      <c r="G249" s="39">
        <v>0</v>
      </c>
      <c r="H249" s="39">
        <f t="shared" si="90"/>
        <v>96</v>
      </c>
      <c r="I249" s="39">
        <v>88</v>
      </c>
      <c r="J249" s="39">
        <v>7</v>
      </c>
      <c r="K249" s="39">
        <v>56</v>
      </c>
      <c r="L249" s="39">
        <v>42</v>
      </c>
      <c r="M249" s="39">
        <f t="shared" si="70"/>
        <v>152</v>
      </c>
      <c r="N249" s="39">
        <v>73</v>
      </c>
      <c r="O249" s="39">
        <v>1</v>
      </c>
      <c r="P249" s="39">
        <v>0</v>
      </c>
      <c r="Q249" s="47">
        <v>0</v>
      </c>
      <c r="R249" s="39">
        <f t="shared" si="71"/>
        <v>23</v>
      </c>
      <c r="S249" s="35">
        <v>142</v>
      </c>
      <c r="T249" s="43">
        <v>141</v>
      </c>
      <c r="U249" s="39">
        <v>1</v>
      </c>
      <c r="V249" s="39">
        <f t="shared" si="72"/>
        <v>24</v>
      </c>
      <c r="W249" s="39">
        <v>9701</v>
      </c>
      <c r="X249" s="39">
        <v>5032</v>
      </c>
      <c r="Y249" s="40">
        <f t="shared" si="73"/>
        <v>4.0206185567010309</v>
      </c>
      <c r="Z249" s="40">
        <f t="shared" si="74"/>
        <v>1.8556701030927834</v>
      </c>
      <c r="AA249" s="40">
        <f t="shared" si="75"/>
        <v>46.153846153846153</v>
      </c>
      <c r="AB249" s="40">
        <f t="shared" si="76"/>
        <v>9.896907216494844</v>
      </c>
      <c r="AC249" s="40">
        <f t="shared" si="77"/>
        <v>9.896907216494844</v>
      </c>
      <c r="AD249" s="40">
        <f t="shared" si="78"/>
        <v>58.333333333333336</v>
      </c>
      <c r="AE249" s="40">
        <f t="shared" si="79"/>
        <v>43.75</v>
      </c>
      <c r="AF249" s="40">
        <f t="shared" si="80"/>
        <v>15.670103092783505</v>
      </c>
      <c r="AG249" s="40">
        <f t="shared" si="81"/>
        <v>7.5257731958762886</v>
      </c>
      <c r="AH249" s="40">
        <f t="shared" si="82"/>
        <v>2.3711340206185567</v>
      </c>
      <c r="AI249" s="40">
        <f t="shared" si="83"/>
        <v>0</v>
      </c>
      <c r="AJ249" s="40">
        <f t="shared" si="84"/>
        <v>10.416666666666666</v>
      </c>
      <c r="AK249" s="40">
        <f t="shared" si="85"/>
        <v>0</v>
      </c>
      <c r="AL249" s="40">
        <f t="shared" si="91"/>
        <v>0</v>
      </c>
      <c r="AM249" s="41">
        <f t="shared" si="86"/>
        <v>14.639175257731958</v>
      </c>
      <c r="AN249" s="41">
        <f t="shared" si="87"/>
        <v>14.536082474226804</v>
      </c>
      <c r="AO249" s="40">
        <f t="shared" si="88"/>
        <v>0.10309278350515465</v>
      </c>
      <c r="AP249" s="40">
        <f t="shared" si="89"/>
        <v>2.474226804123711</v>
      </c>
    </row>
    <row r="250" spans="1:42" s="37" customFormat="1" x14ac:dyDescent="0.2">
      <c r="A250" s="38" t="s">
        <v>151</v>
      </c>
      <c r="B250" s="39">
        <v>23123</v>
      </c>
      <c r="C250" s="39">
        <v>11782</v>
      </c>
      <c r="D250" s="39">
        <v>118</v>
      </c>
      <c r="E250" s="39">
        <v>31</v>
      </c>
      <c r="F250" s="39">
        <v>290</v>
      </c>
      <c r="G250" s="39">
        <v>0</v>
      </c>
      <c r="H250" s="39">
        <f t="shared" si="90"/>
        <v>290</v>
      </c>
      <c r="I250" s="39">
        <v>242</v>
      </c>
      <c r="J250" s="39">
        <v>29</v>
      </c>
      <c r="K250" s="39">
        <v>128</v>
      </c>
      <c r="L250" s="39">
        <v>100</v>
      </c>
      <c r="M250" s="39">
        <f t="shared" si="70"/>
        <v>418</v>
      </c>
      <c r="N250" s="39">
        <v>134</v>
      </c>
      <c r="O250" s="39">
        <v>3</v>
      </c>
      <c r="P250" s="39">
        <v>1</v>
      </c>
      <c r="Q250" s="47">
        <v>0</v>
      </c>
      <c r="R250" s="39">
        <f t="shared" si="71"/>
        <v>156</v>
      </c>
      <c r="S250" s="35">
        <v>222</v>
      </c>
      <c r="T250" s="43">
        <v>281</v>
      </c>
      <c r="U250" s="39">
        <v>-59</v>
      </c>
      <c r="V250" s="39">
        <f t="shared" si="72"/>
        <v>97</v>
      </c>
      <c r="W250" s="39">
        <v>23160</v>
      </c>
      <c r="X250" s="39">
        <v>11802</v>
      </c>
      <c r="Y250" s="40">
        <f t="shared" si="73"/>
        <v>5.1031440557021144</v>
      </c>
      <c r="Z250" s="40">
        <f t="shared" si="74"/>
        <v>1.3406564892098776</v>
      </c>
      <c r="AA250" s="40">
        <f t="shared" si="75"/>
        <v>26.271186440677969</v>
      </c>
      <c r="AB250" s="40">
        <f t="shared" si="76"/>
        <v>12.541625221640789</v>
      </c>
      <c r="AC250" s="40">
        <f t="shared" si="77"/>
        <v>12.541625221640789</v>
      </c>
      <c r="AD250" s="40">
        <f t="shared" si="78"/>
        <v>44.137931034482762</v>
      </c>
      <c r="AE250" s="40">
        <f t="shared" si="79"/>
        <v>34.482758620689658</v>
      </c>
      <c r="AF250" s="40">
        <f t="shared" si="80"/>
        <v>18.077239112571899</v>
      </c>
      <c r="AG250" s="40">
        <f t="shared" si="81"/>
        <v>5.7950957920685031</v>
      </c>
      <c r="AH250" s="40">
        <f t="shared" si="82"/>
        <v>6.7465294295722877</v>
      </c>
      <c r="AI250" s="40">
        <f t="shared" si="83"/>
        <v>0</v>
      </c>
      <c r="AJ250" s="40">
        <f t="shared" si="84"/>
        <v>10.344827586206897</v>
      </c>
      <c r="AK250" s="40">
        <f t="shared" si="85"/>
        <v>3.4482758620689653</v>
      </c>
      <c r="AL250" s="40">
        <f t="shared" si="91"/>
        <v>0</v>
      </c>
      <c r="AM250" s="41">
        <f t="shared" si="86"/>
        <v>9.6008303420836398</v>
      </c>
      <c r="AN250" s="41">
        <f t="shared" si="87"/>
        <v>12.152402369934697</v>
      </c>
      <c r="AO250" s="40">
        <f t="shared" si="88"/>
        <v>-2.5515720278510572</v>
      </c>
      <c r="AP250" s="40">
        <f t="shared" si="89"/>
        <v>4.1949574017212301</v>
      </c>
    </row>
    <row r="251" spans="1:42" s="37" customFormat="1" x14ac:dyDescent="0.2">
      <c r="A251" s="38" t="s">
        <v>230</v>
      </c>
      <c r="B251" s="39">
        <v>6227</v>
      </c>
      <c r="C251" s="39">
        <v>3281</v>
      </c>
      <c r="D251" s="39">
        <v>20</v>
      </c>
      <c r="E251" s="39">
        <v>8</v>
      </c>
      <c r="F251" s="39">
        <v>59</v>
      </c>
      <c r="G251" s="39">
        <v>1</v>
      </c>
      <c r="H251" s="39">
        <f t="shared" si="90"/>
        <v>60</v>
      </c>
      <c r="I251" s="39">
        <v>54</v>
      </c>
      <c r="J251" s="39">
        <v>3</v>
      </c>
      <c r="K251" s="39">
        <v>22</v>
      </c>
      <c r="L251" s="39">
        <v>19</v>
      </c>
      <c r="M251" s="39">
        <f t="shared" si="70"/>
        <v>82</v>
      </c>
      <c r="N251" s="39">
        <v>49</v>
      </c>
      <c r="O251" s="39">
        <v>0</v>
      </c>
      <c r="P251" s="39">
        <v>0</v>
      </c>
      <c r="Q251" s="47">
        <v>0</v>
      </c>
      <c r="R251" s="39">
        <f t="shared" si="71"/>
        <v>10</v>
      </c>
      <c r="S251" s="35">
        <v>82</v>
      </c>
      <c r="T251" s="43">
        <v>79</v>
      </c>
      <c r="U251" s="39">
        <v>3</v>
      </c>
      <c r="V251" s="39">
        <f t="shared" si="72"/>
        <v>13</v>
      </c>
      <c r="W251" s="39">
        <v>6217</v>
      </c>
      <c r="X251" s="39">
        <v>3276</v>
      </c>
      <c r="Y251" s="40">
        <f t="shared" si="73"/>
        <v>3.2118194957443391</v>
      </c>
      <c r="Z251" s="40">
        <f t="shared" si="74"/>
        <v>1.2847277982977356</v>
      </c>
      <c r="AA251" s="40">
        <f t="shared" si="75"/>
        <v>40</v>
      </c>
      <c r="AB251" s="40">
        <f t="shared" si="76"/>
        <v>9.6354584872330165</v>
      </c>
      <c r="AC251" s="40">
        <f t="shared" si="77"/>
        <v>9.4748675124458011</v>
      </c>
      <c r="AD251" s="40">
        <f t="shared" si="78"/>
        <v>36.666666666666664</v>
      </c>
      <c r="AE251" s="40">
        <f t="shared" si="79"/>
        <v>31.666666666666664</v>
      </c>
      <c r="AF251" s="40">
        <f t="shared" si="80"/>
        <v>13.168459932551791</v>
      </c>
      <c r="AG251" s="40">
        <f t="shared" si="81"/>
        <v>7.8689577645736311</v>
      </c>
      <c r="AH251" s="40">
        <f t="shared" si="82"/>
        <v>1.6059097478721696</v>
      </c>
      <c r="AI251" s="40">
        <f t="shared" si="83"/>
        <v>16.666666666666668</v>
      </c>
      <c r="AJ251" s="40">
        <f t="shared" si="84"/>
        <v>0</v>
      </c>
      <c r="AK251" s="40">
        <f t="shared" si="85"/>
        <v>0</v>
      </c>
      <c r="AL251" s="40">
        <f t="shared" si="91"/>
        <v>16.666666666666668</v>
      </c>
      <c r="AM251" s="41">
        <f t="shared" si="86"/>
        <v>13.168459932551791</v>
      </c>
      <c r="AN251" s="41">
        <f t="shared" si="87"/>
        <v>12.686687008190139</v>
      </c>
      <c r="AO251" s="40">
        <f t="shared" si="88"/>
        <v>0.48177292436165087</v>
      </c>
      <c r="AP251" s="40">
        <f t="shared" si="89"/>
        <v>2.0876826722338202</v>
      </c>
    </row>
    <row r="252" spans="1:42" s="37" customFormat="1" x14ac:dyDescent="0.2">
      <c r="A252" s="38" t="s">
        <v>231</v>
      </c>
      <c r="B252" s="39">
        <v>7383</v>
      </c>
      <c r="C252" s="39">
        <v>3771</v>
      </c>
      <c r="D252" s="39">
        <v>43</v>
      </c>
      <c r="E252" s="39">
        <v>24</v>
      </c>
      <c r="F252" s="39">
        <v>82</v>
      </c>
      <c r="G252" s="39">
        <v>1</v>
      </c>
      <c r="H252" s="39">
        <f t="shared" si="90"/>
        <v>83</v>
      </c>
      <c r="I252" s="39">
        <v>64</v>
      </c>
      <c r="J252" s="39">
        <v>4</v>
      </c>
      <c r="K252" s="39">
        <v>29</v>
      </c>
      <c r="L252" s="39">
        <v>23</v>
      </c>
      <c r="M252" s="39">
        <f t="shared" si="70"/>
        <v>112</v>
      </c>
      <c r="N252" s="39">
        <v>75</v>
      </c>
      <c r="O252" s="39">
        <v>0</v>
      </c>
      <c r="P252" s="39">
        <v>0</v>
      </c>
      <c r="Q252" s="47">
        <v>0</v>
      </c>
      <c r="R252" s="39">
        <f t="shared" si="71"/>
        <v>7</v>
      </c>
      <c r="S252" s="35">
        <v>148</v>
      </c>
      <c r="T252" s="43">
        <v>165</v>
      </c>
      <c r="U252" s="39">
        <v>-17</v>
      </c>
      <c r="V252" s="39">
        <f t="shared" si="72"/>
        <v>-10</v>
      </c>
      <c r="W252" s="39">
        <v>7350</v>
      </c>
      <c r="X252" s="39">
        <v>3756</v>
      </c>
      <c r="Y252" s="40">
        <f t="shared" si="73"/>
        <v>5.8241907083841253</v>
      </c>
      <c r="Z252" s="40">
        <f t="shared" si="74"/>
        <v>3.250711093051605</v>
      </c>
      <c r="AA252" s="40">
        <f t="shared" si="75"/>
        <v>55.813953488372093</v>
      </c>
      <c r="AB252" s="40">
        <f t="shared" si="76"/>
        <v>11.242042530136802</v>
      </c>
      <c r="AC252" s="40">
        <f t="shared" si="77"/>
        <v>11.106596234592983</v>
      </c>
      <c r="AD252" s="40">
        <f t="shared" si="78"/>
        <v>34.939759036144579</v>
      </c>
      <c r="AE252" s="40">
        <f t="shared" si="79"/>
        <v>27.710843373493976</v>
      </c>
      <c r="AF252" s="40">
        <f t="shared" si="80"/>
        <v>15.169985100907489</v>
      </c>
      <c r="AG252" s="40">
        <f t="shared" si="81"/>
        <v>10.158472165786264</v>
      </c>
      <c r="AH252" s="40">
        <f t="shared" si="82"/>
        <v>0.94812406880671807</v>
      </c>
      <c r="AI252" s="40">
        <f t="shared" si="83"/>
        <v>12.048192771084338</v>
      </c>
      <c r="AJ252" s="40">
        <f t="shared" si="84"/>
        <v>0</v>
      </c>
      <c r="AK252" s="40">
        <f t="shared" si="85"/>
        <v>0</v>
      </c>
      <c r="AL252" s="40">
        <f t="shared" si="91"/>
        <v>12.048192771084338</v>
      </c>
      <c r="AM252" s="41">
        <f t="shared" si="86"/>
        <v>20.046051740484899</v>
      </c>
      <c r="AN252" s="41">
        <f t="shared" si="87"/>
        <v>22.348638764729785</v>
      </c>
      <c r="AO252" s="40">
        <f t="shared" si="88"/>
        <v>-2.3025870242448869</v>
      </c>
      <c r="AP252" s="40">
        <f t="shared" si="89"/>
        <v>-1.3544629554381689</v>
      </c>
    </row>
    <row r="253" spans="1:42" s="37" customFormat="1" x14ac:dyDescent="0.2">
      <c r="A253" s="38" t="s">
        <v>115</v>
      </c>
      <c r="B253" s="39">
        <v>15496</v>
      </c>
      <c r="C253" s="39">
        <v>8014</v>
      </c>
      <c r="D253" s="39">
        <v>73</v>
      </c>
      <c r="E253" s="39">
        <v>21</v>
      </c>
      <c r="F253" s="39">
        <v>167</v>
      </c>
      <c r="G253" s="39">
        <v>1</v>
      </c>
      <c r="H253" s="39">
        <f t="shared" si="90"/>
        <v>168</v>
      </c>
      <c r="I253" s="39">
        <v>144</v>
      </c>
      <c r="J253" s="39">
        <v>7</v>
      </c>
      <c r="K253" s="39">
        <v>79</v>
      </c>
      <c r="L253" s="39">
        <v>56</v>
      </c>
      <c r="M253" s="39">
        <f t="shared" si="70"/>
        <v>247</v>
      </c>
      <c r="N253" s="39">
        <v>139</v>
      </c>
      <c r="O253" s="39">
        <v>0</v>
      </c>
      <c r="P253" s="39">
        <v>0</v>
      </c>
      <c r="Q253" s="47">
        <v>0</v>
      </c>
      <c r="R253" s="39">
        <f t="shared" si="71"/>
        <v>28</v>
      </c>
      <c r="S253" s="35">
        <v>178</v>
      </c>
      <c r="T253" s="43">
        <v>256</v>
      </c>
      <c r="U253" s="39">
        <v>-78</v>
      </c>
      <c r="V253" s="39">
        <f t="shared" si="72"/>
        <v>-50</v>
      </c>
      <c r="W253" s="39">
        <v>15473</v>
      </c>
      <c r="X253" s="39">
        <v>8003</v>
      </c>
      <c r="Y253" s="40">
        <f t="shared" si="73"/>
        <v>4.7108931337119255</v>
      </c>
      <c r="Z253" s="40">
        <f t="shared" si="74"/>
        <v>1.3551884357253483</v>
      </c>
      <c r="AA253" s="40">
        <f t="shared" si="75"/>
        <v>28.767123287671232</v>
      </c>
      <c r="AB253" s="40">
        <f t="shared" si="76"/>
        <v>10.841507485802786</v>
      </c>
      <c r="AC253" s="40">
        <f t="shared" si="77"/>
        <v>10.7769747031492</v>
      </c>
      <c r="AD253" s="40">
        <f t="shared" si="78"/>
        <v>47.023809523809526</v>
      </c>
      <c r="AE253" s="40">
        <f t="shared" si="79"/>
        <v>33.333333333333329</v>
      </c>
      <c r="AF253" s="40">
        <f t="shared" si="80"/>
        <v>15.939597315436243</v>
      </c>
      <c r="AG253" s="40">
        <f t="shared" si="81"/>
        <v>8.9700567888487353</v>
      </c>
      <c r="AH253" s="40">
        <f t="shared" si="82"/>
        <v>1.8069179143004646</v>
      </c>
      <c r="AI253" s="40">
        <f t="shared" si="83"/>
        <v>5.9523809523809517</v>
      </c>
      <c r="AJ253" s="40">
        <f t="shared" si="84"/>
        <v>0</v>
      </c>
      <c r="AK253" s="40">
        <f t="shared" si="85"/>
        <v>0</v>
      </c>
      <c r="AL253" s="40">
        <f t="shared" si="91"/>
        <v>5.9523809523809517</v>
      </c>
      <c r="AM253" s="41">
        <f t="shared" si="86"/>
        <v>11.486835312338668</v>
      </c>
      <c r="AN253" s="41">
        <f t="shared" si="87"/>
        <v>16.520392359318535</v>
      </c>
      <c r="AO253" s="40">
        <f t="shared" si="88"/>
        <v>-5.0335570469798654</v>
      </c>
      <c r="AP253" s="40">
        <f t="shared" si="89"/>
        <v>-3.2266391326794013</v>
      </c>
    </row>
    <row r="254" spans="1:42" s="37" customFormat="1" x14ac:dyDescent="0.2">
      <c r="A254" s="38" t="s">
        <v>136</v>
      </c>
      <c r="B254" s="39">
        <v>44520</v>
      </c>
      <c r="C254" s="39">
        <v>23218</v>
      </c>
      <c r="D254" s="39">
        <v>210</v>
      </c>
      <c r="E254" s="39">
        <v>138</v>
      </c>
      <c r="F254" s="39">
        <v>412</v>
      </c>
      <c r="G254" s="39">
        <v>4</v>
      </c>
      <c r="H254" s="39">
        <f t="shared" si="90"/>
        <v>416</v>
      </c>
      <c r="I254" s="39">
        <v>349</v>
      </c>
      <c r="J254" s="39">
        <v>25</v>
      </c>
      <c r="K254" s="39">
        <v>287</v>
      </c>
      <c r="L254" s="39">
        <v>283</v>
      </c>
      <c r="M254" s="39">
        <f t="shared" si="70"/>
        <v>703</v>
      </c>
      <c r="N254" s="39">
        <v>384</v>
      </c>
      <c r="O254" s="39">
        <v>5</v>
      </c>
      <c r="P254" s="39">
        <v>4</v>
      </c>
      <c r="Q254" s="47">
        <v>2</v>
      </c>
      <c r="R254" s="39">
        <f t="shared" si="71"/>
        <v>28</v>
      </c>
      <c r="S254" s="35">
        <v>480</v>
      </c>
      <c r="T254" s="43">
        <v>517</v>
      </c>
      <c r="U254" s="39">
        <v>-37</v>
      </c>
      <c r="V254" s="39">
        <f t="shared" si="72"/>
        <v>-9</v>
      </c>
      <c r="W254" s="39">
        <v>44489</v>
      </c>
      <c r="X254" s="39">
        <v>23199</v>
      </c>
      <c r="Y254" s="40">
        <f t="shared" si="73"/>
        <v>4.7169811320754711</v>
      </c>
      <c r="Z254" s="40">
        <f t="shared" si="74"/>
        <v>3.0997304582210243</v>
      </c>
      <c r="AA254" s="40">
        <f t="shared" si="75"/>
        <v>65.714285714285708</v>
      </c>
      <c r="AB254" s="40">
        <f t="shared" si="76"/>
        <v>9.3441150044923624</v>
      </c>
      <c r="AC254" s="40">
        <f t="shared" si="77"/>
        <v>9.2542677448337827</v>
      </c>
      <c r="AD254" s="40">
        <f t="shared" si="78"/>
        <v>68.990384615384613</v>
      </c>
      <c r="AE254" s="40">
        <f t="shared" si="79"/>
        <v>68.02884615384616</v>
      </c>
      <c r="AF254" s="40">
        <f t="shared" si="80"/>
        <v>15.790655884995509</v>
      </c>
      <c r="AG254" s="40">
        <f t="shared" si="81"/>
        <v>8.6253369272237208</v>
      </c>
      <c r="AH254" s="40">
        <f t="shared" si="82"/>
        <v>0.62893081761006286</v>
      </c>
      <c r="AI254" s="40">
        <f t="shared" si="83"/>
        <v>9.6153846153846168</v>
      </c>
      <c r="AJ254" s="40">
        <f t="shared" si="84"/>
        <v>12.135922330097086</v>
      </c>
      <c r="AK254" s="40">
        <f t="shared" si="85"/>
        <v>9.7087378640776691</v>
      </c>
      <c r="AL254" s="40">
        <f t="shared" si="91"/>
        <v>14.423076923076923</v>
      </c>
      <c r="AM254" s="41">
        <f t="shared" si="86"/>
        <v>10.781671159029651</v>
      </c>
      <c r="AN254" s="41">
        <f t="shared" si="87"/>
        <v>11.612758310871518</v>
      </c>
      <c r="AO254" s="40">
        <f t="shared" si="88"/>
        <v>-0.83108715184186888</v>
      </c>
      <c r="AP254" s="40">
        <f t="shared" si="89"/>
        <v>-0.20215633423180593</v>
      </c>
    </row>
    <row r="255" spans="1:42" s="37" customFormat="1" x14ac:dyDescent="0.2">
      <c r="A255" s="38" t="s">
        <v>137</v>
      </c>
      <c r="B255" s="39">
        <v>6626</v>
      </c>
      <c r="C255" s="39">
        <v>3414</v>
      </c>
      <c r="D255" s="39">
        <v>46</v>
      </c>
      <c r="E255" s="39">
        <v>18</v>
      </c>
      <c r="F255" s="39">
        <v>105</v>
      </c>
      <c r="G255" s="39">
        <v>1</v>
      </c>
      <c r="H255" s="39">
        <f t="shared" si="90"/>
        <v>106</v>
      </c>
      <c r="I255" s="39">
        <v>86</v>
      </c>
      <c r="J255" s="39">
        <v>5</v>
      </c>
      <c r="K255" s="39">
        <v>65</v>
      </c>
      <c r="L255" s="39">
        <v>51</v>
      </c>
      <c r="M255" s="39">
        <f t="shared" si="70"/>
        <v>171</v>
      </c>
      <c r="N255" s="39">
        <v>49</v>
      </c>
      <c r="O255" s="39">
        <v>1</v>
      </c>
      <c r="P255" s="39">
        <v>0</v>
      </c>
      <c r="Q255" s="47">
        <v>0</v>
      </c>
      <c r="R255" s="39">
        <f t="shared" si="71"/>
        <v>56</v>
      </c>
      <c r="S255" s="35">
        <v>91</v>
      </c>
      <c r="T255" s="43">
        <v>86</v>
      </c>
      <c r="U255" s="39">
        <v>5</v>
      </c>
      <c r="V255" s="39">
        <f t="shared" si="72"/>
        <v>61</v>
      </c>
      <c r="W255" s="39">
        <v>6645</v>
      </c>
      <c r="X255" s="39">
        <v>3422</v>
      </c>
      <c r="Y255" s="40">
        <f t="shared" si="73"/>
        <v>6.9423483247811646</v>
      </c>
      <c r="Z255" s="40">
        <f t="shared" si="74"/>
        <v>2.7165710836100212</v>
      </c>
      <c r="AA255" s="40">
        <f t="shared" si="75"/>
        <v>39.130434782608695</v>
      </c>
      <c r="AB255" s="40">
        <f t="shared" si="76"/>
        <v>15.997585270147903</v>
      </c>
      <c r="AC255" s="40">
        <f t="shared" si="77"/>
        <v>15.846664654391791</v>
      </c>
      <c r="AD255" s="40">
        <f t="shared" si="78"/>
        <v>61.320754716981128</v>
      </c>
      <c r="AE255" s="40">
        <f t="shared" si="79"/>
        <v>48.113207547169814</v>
      </c>
      <c r="AF255" s="40">
        <f t="shared" si="80"/>
        <v>25.8074252942952</v>
      </c>
      <c r="AG255" s="40">
        <f t="shared" si="81"/>
        <v>7.3951101720495025</v>
      </c>
      <c r="AH255" s="40">
        <f t="shared" si="82"/>
        <v>8.4515544823422868</v>
      </c>
      <c r="AI255" s="40">
        <f t="shared" si="83"/>
        <v>9.4339622641509422</v>
      </c>
      <c r="AJ255" s="40">
        <f t="shared" si="84"/>
        <v>9.5238095238095255</v>
      </c>
      <c r="AK255" s="40">
        <f t="shared" si="85"/>
        <v>0</v>
      </c>
      <c r="AL255" s="40">
        <f t="shared" si="91"/>
        <v>9.4339622641509422</v>
      </c>
      <c r="AM255" s="41">
        <f t="shared" si="86"/>
        <v>13.733776033806217</v>
      </c>
      <c r="AN255" s="41">
        <f t="shared" si="87"/>
        <v>12.979172955025657</v>
      </c>
      <c r="AO255" s="40">
        <f t="shared" si="88"/>
        <v>0.75460307878056143</v>
      </c>
      <c r="AP255" s="40">
        <f t="shared" si="89"/>
        <v>9.2061575611228488</v>
      </c>
    </row>
    <row r="256" spans="1:42" s="37" customFormat="1" x14ac:dyDescent="0.2">
      <c r="A256" s="38" t="s">
        <v>232</v>
      </c>
      <c r="B256" s="39">
        <v>7647</v>
      </c>
      <c r="C256" s="39">
        <v>4041</v>
      </c>
      <c r="D256" s="39">
        <v>35</v>
      </c>
      <c r="E256" s="39">
        <v>13</v>
      </c>
      <c r="F256" s="39">
        <v>76</v>
      </c>
      <c r="G256" s="39">
        <v>0</v>
      </c>
      <c r="H256" s="39">
        <f t="shared" si="90"/>
        <v>76</v>
      </c>
      <c r="I256" s="39">
        <v>61</v>
      </c>
      <c r="J256" s="39">
        <v>3</v>
      </c>
      <c r="K256" s="39">
        <v>53</v>
      </c>
      <c r="L256" s="39">
        <v>46</v>
      </c>
      <c r="M256" s="39">
        <f t="shared" si="70"/>
        <v>129</v>
      </c>
      <c r="N256" s="39">
        <v>78</v>
      </c>
      <c r="O256" s="39">
        <v>0</v>
      </c>
      <c r="P256" s="39">
        <v>0</v>
      </c>
      <c r="Q256" s="47">
        <v>0</v>
      </c>
      <c r="R256" s="39">
        <f t="shared" si="71"/>
        <v>-2</v>
      </c>
      <c r="S256" s="35">
        <v>113</v>
      </c>
      <c r="T256" s="45">
        <v>96</v>
      </c>
      <c r="U256" s="39">
        <v>17</v>
      </c>
      <c r="V256" s="39">
        <f t="shared" si="72"/>
        <v>15</v>
      </c>
      <c r="W256" s="39">
        <v>7675</v>
      </c>
      <c r="X256" s="39">
        <v>4053</v>
      </c>
      <c r="Y256" s="40">
        <f t="shared" si="73"/>
        <v>4.5769582842944949</v>
      </c>
      <c r="Z256" s="40">
        <f t="shared" si="74"/>
        <v>1.7000130770236694</v>
      </c>
      <c r="AA256" s="40">
        <f t="shared" si="75"/>
        <v>37.142857142857146</v>
      </c>
      <c r="AB256" s="40">
        <f t="shared" si="76"/>
        <v>9.9385379887537599</v>
      </c>
      <c r="AC256" s="40">
        <f t="shared" si="77"/>
        <v>9.9385379887537599</v>
      </c>
      <c r="AD256" s="40">
        <f t="shared" si="78"/>
        <v>69.73684210526315</v>
      </c>
      <c r="AE256" s="40">
        <f t="shared" si="79"/>
        <v>60.526315789473685</v>
      </c>
      <c r="AF256" s="40">
        <f t="shared" si="80"/>
        <v>16.869360533542565</v>
      </c>
      <c r="AG256" s="40">
        <f t="shared" si="81"/>
        <v>10.200078462142017</v>
      </c>
      <c r="AH256" s="40">
        <f t="shared" si="82"/>
        <v>-0.26154047338825681</v>
      </c>
      <c r="AI256" s="40">
        <f t="shared" si="83"/>
        <v>0</v>
      </c>
      <c r="AJ256" s="40">
        <f t="shared" si="84"/>
        <v>0</v>
      </c>
      <c r="AK256" s="40">
        <f t="shared" si="85"/>
        <v>0</v>
      </c>
      <c r="AL256" s="40">
        <f t="shared" si="91"/>
        <v>0</v>
      </c>
      <c r="AM256" s="41">
        <f t="shared" si="86"/>
        <v>14.777036746436512</v>
      </c>
      <c r="AN256" s="41">
        <f t="shared" si="87"/>
        <v>12.553942722636327</v>
      </c>
      <c r="AO256" s="40">
        <f t="shared" si="88"/>
        <v>2.2230940238001833</v>
      </c>
      <c r="AP256" s="40">
        <f t="shared" si="89"/>
        <v>1.9615535504119261</v>
      </c>
    </row>
    <row r="257" spans="1:42" s="37" customFormat="1" x14ac:dyDescent="0.2">
      <c r="A257" s="38" t="s">
        <v>138</v>
      </c>
      <c r="B257" s="39">
        <v>20578</v>
      </c>
      <c r="C257" s="39">
        <v>10569</v>
      </c>
      <c r="D257" s="39">
        <v>110</v>
      </c>
      <c r="E257" s="39">
        <v>53</v>
      </c>
      <c r="F257" s="39">
        <v>209</v>
      </c>
      <c r="G257" s="39">
        <v>1</v>
      </c>
      <c r="H257" s="39">
        <f t="shared" si="90"/>
        <v>210</v>
      </c>
      <c r="I257" s="39">
        <v>162</v>
      </c>
      <c r="J257" s="39">
        <v>11</v>
      </c>
      <c r="K257" s="39">
        <v>151</v>
      </c>
      <c r="L257" s="39">
        <v>131</v>
      </c>
      <c r="M257" s="39">
        <f t="shared" si="70"/>
        <v>361</v>
      </c>
      <c r="N257" s="39">
        <v>161</v>
      </c>
      <c r="O257" s="39">
        <v>1</v>
      </c>
      <c r="P257" s="39">
        <v>1</v>
      </c>
      <c r="Q257" s="47">
        <v>0</v>
      </c>
      <c r="R257" s="39">
        <f t="shared" si="71"/>
        <v>48</v>
      </c>
      <c r="S257" s="45">
        <v>262</v>
      </c>
      <c r="T257" s="45">
        <v>315</v>
      </c>
      <c r="U257" s="39">
        <v>-53</v>
      </c>
      <c r="V257" s="39">
        <f t="shared" si="72"/>
        <v>-5</v>
      </c>
      <c r="W257" s="39">
        <v>20547</v>
      </c>
      <c r="X257" s="39">
        <v>10572</v>
      </c>
      <c r="Y257" s="40">
        <f t="shared" si="73"/>
        <v>5.3455146272718439</v>
      </c>
      <c r="Z257" s="40">
        <f t="shared" si="74"/>
        <v>2.5755661385946156</v>
      </c>
      <c r="AA257" s="40">
        <f t="shared" si="75"/>
        <v>48.18181818181818</v>
      </c>
      <c r="AB257" s="40">
        <f t="shared" si="76"/>
        <v>10.205073379337156</v>
      </c>
      <c r="AC257" s="40">
        <f t="shared" si="77"/>
        <v>10.156477791816503</v>
      </c>
      <c r="AD257" s="40">
        <f t="shared" si="78"/>
        <v>71.904761904761898</v>
      </c>
      <c r="AE257" s="40">
        <f t="shared" si="79"/>
        <v>62.38095238095238</v>
      </c>
      <c r="AF257" s="40">
        <f t="shared" si="80"/>
        <v>17.543007094955779</v>
      </c>
      <c r="AG257" s="40">
        <f t="shared" si="81"/>
        <v>7.8238895908251536</v>
      </c>
      <c r="AH257" s="40">
        <f t="shared" si="82"/>
        <v>2.3325882009913497</v>
      </c>
      <c r="AI257" s="40">
        <f t="shared" si="83"/>
        <v>4.7619047619047628</v>
      </c>
      <c r="AJ257" s="40">
        <f t="shared" si="84"/>
        <v>4.7846889952153111</v>
      </c>
      <c r="AK257" s="40">
        <f t="shared" si="85"/>
        <v>4.7846889952153111</v>
      </c>
      <c r="AL257" s="40">
        <f t="shared" si="91"/>
        <v>4.7619047619047628</v>
      </c>
      <c r="AM257" s="41">
        <f t="shared" si="86"/>
        <v>12.732043930411118</v>
      </c>
      <c r="AN257" s="41">
        <f t="shared" si="87"/>
        <v>15.307610069005735</v>
      </c>
      <c r="AO257" s="40">
        <f t="shared" si="88"/>
        <v>-2.5755661385946156</v>
      </c>
      <c r="AP257" s="40">
        <f t="shared" si="89"/>
        <v>-0.24297793760326564</v>
      </c>
    </row>
    <row r="258" spans="1:42" s="37" customFormat="1" x14ac:dyDescent="0.2">
      <c r="A258" s="38" t="s">
        <v>125</v>
      </c>
      <c r="B258" s="39">
        <v>86962</v>
      </c>
      <c r="C258" s="39">
        <v>45097</v>
      </c>
      <c r="D258" s="37">
        <v>481</v>
      </c>
      <c r="E258" s="37">
        <v>182</v>
      </c>
      <c r="F258" s="37">
        <v>830</v>
      </c>
      <c r="G258" s="37">
        <v>5</v>
      </c>
      <c r="H258" s="39">
        <f t="shared" si="90"/>
        <v>835</v>
      </c>
      <c r="I258" s="37">
        <v>741</v>
      </c>
      <c r="J258" s="37">
        <v>35</v>
      </c>
      <c r="K258" s="37">
        <v>446</v>
      </c>
      <c r="L258" s="37">
        <v>365</v>
      </c>
      <c r="M258" s="39">
        <f t="shared" si="70"/>
        <v>1281</v>
      </c>
      <c r="N258" s="37">
        <v>653</v>
      </c>
      <c r="O258" s="37">
        <v>6</v>
      </c>
      <c r="P258" s="37">
        <v>4</v>
      </c>
      <c r="Q258" s="47">
        <v>2</v>
      </c>
      <c r="R258" s="39">
        <f t="shared" si="71"/>
        <v>177</v>
      </c>
      <c r="S258" s="45">
        <v>801</v>
      </c>
      <c r="T258" s="45">
        <v>866</v>
      </c>
      <c r="U258" s="37">
        <v>-65</v>
      </c>
      <c r="V258" s="39">
        <f t="shared" si="72"/>
        <v>112</v>
      </c>
      <c r="W258" s="39">
        <v>86923</v>
      </c>
      <c r="X258" s="39">
        <v>45101</v>
      </c>
      <c r="Y258" s="40">
        <f t="shared" si="73"/>
        <v>5.531151537453141</v>
      </c>
      <c r="Z258" s="40">
        <f t="shared" si="74"/>
        <v>2.0928681493065939</v>
      </c>
      <c r="AA258" s="40">
        <f t="shared" si="75"/>
        <v>37.837837837837839</v>
      </c>
      <c r="AB258" s="40">
        <f t="shared" si="76"/>
        <v>9.601895080609923</v>
      </c>
      <c r="AC258" s="40">
        <f t="shared" si="77"/>
        <v>9.5443987028817183</v>
      </c>
      <c r="AD258" s="40">
        <f t="shared" si="78"/>
        <v>53.41317365269461</v>
      </c>
      <c r="AE258" s="40">
        <f t="shared" si="79"/>
        <v>43.712574850299404</v>
      </c>
      <c r="AF258" s="40">
        <f t="shared" si="80"/>
        <v>14.73057197396564</v>
      </c>
      <c r="AG258" s="40">
        <f t="shared" si="81"/>
        <v>7.5090269313033282</v>
      </c>
      <c r="AH258" s="40">
        <f t="shared" si="82"/>
        <v>2.0353717715783906</v>
      </c>
      <c r="AI258" s="40">
        <f t="shared" si="83"/>
        <v>5.9880239520958085</v>
      </c>
      <c r="AJ258" s="40">
        <f t="shared" si="84"/>
        <v>7.2289156626506026</v>
      </c>
      <c r="AK258" s="40">
        <f t="shared" si="85"/>
        <v>4.8192771084337354</v>
      </c>
      <c r="AL258" s="40">
        <f t="shared" si="91"/>
        <v>8.3832335329341312</v>
      </c>
      <c r="AM258" s="41">
        <f t="shared" si="86"/>
        <v>9.2109197120581392</v>
      </c>
      <c r="AN258" s="41">
        <f t="shared" si="87"/>
        <v>9.9583726225247826</v>
      </c>
      <c r="AO258" s="40">
        <f t="shared" si="88"/>
        <v>-0.74745291046664053</v>
      </c>
      <c r="AP258" s="40">
        <f t="shared" si="89"/>
        <v>1.28791886111175</v>
      </c>
    </row>
    <row r="259" spans="1:42" s="37" customFormat="1" x14ac:dyDescent="0.2">
      <c r="S259" s="46"/>
      <c r="T259" s="45"/>
    </row>
    <row r="260" spans="1:42" s="37" customFormat="1" x14ac:dyDescent="0.2">
      <c r="S260" s="46"/>
      <c r="T260" s="45"/>
    </row>
    <row r="261" spans="1:42" s="37" customFormat="1" x14ac:dyDescent="0.2">
      <c r="S261" s="46"/>
      <c r="T261" s="45"/>
    </row>
    <row r="262" spans="1:42" s="37" customFormat="1" x14ac:dyDescent="0.2">
      <c r="S262" s="46"/>
      <c r="T262" s="45"/>
    </row>
    <row r="263" spans="1:42" s="37" customFormat="1" x14ac:dyDescent="0.2">
      <c r="S263" s="46"/>
      <c r="T263" s="45"/>
    </row>
    <row r="264" spans="1:42" s="37" customFormat="1" x14ac:dyDescent="0.2">
      <c r="S264" s="46"/>
      <c r="T264" s="45"/>
    </row>
    <row r="265" spans="1:42" s="37" customFormat="1" x14ac:dyDescent="0.2">
      <c r="S265" s="46"/>
      <c r="T265" s="45"/>
    </row>
    <row r="266" spans="1:42" s="37" customFormat="1" x14ac:dyDescent="0.2">
      <c r="S266" s="46"/>
      <c r="T266" s="45"/>
    </row>
    <row r="267" spans="1:42" s="37" customFormat="1" x14ac:dyDescent="0.2">
      <c r="S267" s="46"/>
      <c r="T267" s="45"/>
    </row>
    <row r="268" spans="1:42" s="37" customFormat="1" x14ac:dyDescent="0.2">
      <c r="S268" s="46"/>
      <c r="T268" s="45"/>
    </row>
    <row r="269" spans="1:42" s="37" customFormat="1" x14ac:dyDescent="0.2">
      <c r="S269" s="46"/>
      <c r="T269" s="45"/>
    </row>
    <row r="270" spans="1:42" s="37" customFormat="1" x14ac:dyDescent="0.2">
      <c r="S270" s="46"/>
      <c r="T270" s="45"/>
    </row>
    <row r="271" spans="1:42" s="37" customFormat="1" x14ac:dyDescent="0.2">
      <c r="S271" s="46"/>
      <c r="T271" s="45"/>
    </row>
    <row r="272" spans="1:42" s="37" customFormat="1" x14ac:dyDescent="0.2">
      <c r="S272" s="46"/>
      <c r="T272" s="45"/>
    </row>
    <row r="273" spans="19:20" s="37" customFormat="1" x14ac:dyDescent="0.2">
      <c r="S273" s="46"/>
      <c r="T273" s="45"/>
    </row>
    <row r="274" spans="19:20" s="37" customFormat="1" x14ac:dyDescent="0.2">
      <c r="S274" s="46"/>
      <c r="T274" s="45"/>
    </row>
    <row r="275" spans="19:20" s="37" customFormat="1" x14ac:dyDescent="0.2">
      <c r="S275" s="46"/>
      <c r="T275" s="45"/>
    </row>
    <row r="276" spans="19:20" s="37" customFormat="1" x14ac:dyDescent="0.2">
      <c r="S276" s="46"/>
      <c r="T276" s="45"/>
    </row>
    <row r="277" spans="19:20" s="37" customFormat="1" x14ac:dyDescent="0.2">
      <c r="S277" s="46"/>
      <c r="T277" s="45"/>
    </row>
    <row r="278" spans="19:20" s="37" customFormat="1" x14ac:dyDescent="0.2">
      <c r="S278" s="46"/>
      <c r="T278" s="45"/>
    </row>
    <row r="279" spans="19:20" s="37" customFormat="1" x14ac:dyDescent="0.2">
      <c r="S279" s="46"/>
      <c r="T279" s="45"/>
    </row>
    <row r="280" spans="19:20" s="37" customFormat="1" x14ac:dyDescent="0.2">
      <c r="S280" s="46"/>
      <c r="T280" s="45"/>
    </row>
    <row r="281" spans="19:20" s="37" customFormat="1" x14ac:dyDescent="0.2">
      <c r="S281" s="46"/>
      <c r="T281" s="45"/>
    </row>
    <row r="282" spans="19:20" s="37" customFormat="1" x14ac:dyDescent="0.2">
      <c r="S282" s="46"/>
      <c r="T282" s="45"/>
    </row>
    <row r="283" spans="19:20" s="37" customFormat="1" x14ac:dyDescent="0.2">
      <c r="S283" s="46"/>
      <c r="T283" s="45"/>
    </row>
    <row r="284" spans="19:20" s="37" customFormat="1" x14ac:dyDescent="0.2">
      <c r="S284" s="46"/>
      <c r="T284" s="45"/>
    </row>
    <row r="285" spans="19:20" s="37" customFormat="1" x14ac:dyDescent="0.2">
      <c r="S285" s="46"/>
      <c r="T285" s="45"/>
    </row>
    <row r="286" spans="19:20" s="37" customFormat="1" x14ac:dyDescent="0.2">
      <c r="S286" s="46"/>
      <c r="T286" s="45"/>
    </row>
    <row r="287" spans="19:20" s="37" customFormat="1" x14ac:dyDescent="0.2">
      <c r="S287" s="46"/>
      <c r="T287" s="45"/>
    </row>
    <row r="288" spans="19:20" s="37" customFormat="1" x14ac:dyDescent="0.2">
      <c r="S288" s="46"/>
      <c r="T288" s="45"/>
    </row>
    <row r="289" spans="19:20" s="37" customFormat="1" x14ac:dyDescent="0.2">
      <c r="S289" s="46"/>
      <c r="T289" s="45"/>
    </row>
    <row r="290" spans="19:20" s="37" customFormat="1" x14ac:dyDescent="0.2">
      <c r="S290" s="46"/>
      <c r="T290" s="45"/>
    </row>
    <row r="291" spans="19:20" s="37" customFormat="1" x14ac:dyDescent="0.2">
      <c r="S291" s="46"/>
      <c r="T291" s="45"/>
    </row>
    <row r="292" spans="19:20" s="37" customFormat="1" x14ac:dyDescent="0.2">
      <c r="S292" s="46"/>
      <c r="T292" s="45"/>
    </row>
    <row r="293" spans="19:20" s="37" customFormat="1" x14ac:dyDescent="0.2">
      <c r="S293" s="46"/>
      <c r="T293" s="45"/>
    </row>
    <row r="294" spans="19:20" s="37" customFormat="1" x14ac:dyDescent="0.2">
      <c r="S294" s="46"/>
      <c r="T294" s="45"/>
    </row>
    <row r="295" spans="19:20" s="37" customFormat="1" x14ac:dyDescent="0.2">
      <c r="S295" s="46"/>
      <c r="T295" s="45"/>
    </row>
    <row r="296" spans="19:20" s="37" customFormat="1" x14ac:dyDescent="0.2">
      <c r="S296" s="46"/>
      <c r="T296" s="45"/>
    </row>
    <row r="297" spans="19:20" s="37" customFormat="1" x14ac:dyDescent="0.2">
      <c r="S297" s="46"/>
      <c r="T297" s="45"/>
    </row>
    <row r="298" spans="19:20" s="37" customFormat="1" x14ac:dyDescent="0.2">
      <c r="S298" s="46"/>
      <c r="T298" s="45"/>
    </row>
    <row r="299" spans="19:20" s="37" customFormat="1" x14ac:dyDescent="0.2">
      <c r="S299" s="46"/>
      <c r="T299" s="45"/>
    </row>
    <row r="300" spans="19:20" s="37" customFormat="1" x14ac:dyDescent="0.2">
      <c r="S300" s="46"/>
      <c r="T300" s="45"/>
    </row>
    <row r="301" spans="19:20" s="37" customFormat="1" x14ac:dyDescent="0.2">
      <c r="S301" s="46"/>
      <c r="T301" s="45"/>
    </row>
    <row r="302" spans="19:20" s="37" customFormat="1" x14ac:dyDescent="0.2">
      <c r="S302" s="46"/>
      <c r="T302" s="45"/>
    </row>
    <row r="303" spans="19:20" s="37" customFormat="1" x14ac:dyDescent="0.2">
      <c r="S303" s="46"/>
      <c r="T303" s="45"/>
    </row>
    <row r="304" spans="19:20" s="37" customFormat="1" x14ac:dyDescent="0.2">
      <c r="S304" s="46"/>
      <c r="T304" s="45"/>
    </row>
    <row r="305" spans="19:20" s="37" customFormat="1" x14ac:dyDescent="0.2">
      <c r="S305" s="46"/>
      <c r="T305" s="45"/>
    </row>
    <row r="306" spans="19:20" s="37" customFormat="1" x14ac:dyDescent="0.2">
      <c r="S306" s="46"/>
      <c r="T306" s="45"/>
    </row>
    <row r="307" spans="19:20" s="37" customFormat="1" x14ac:dyDescent="0.2">
      <c r="S307" s="46"/>
      <c r="T307" s="45"/>
    </row>
    <row r="308" spans="19:20" s="37" customFormat="1" x14ac:dyDescent="0.2">
      <c r="S308" s="46"/>
      <c r="T308" s="45"/>
    </row>
    <row r="309" spans="19:20" s="37" customFormat="1" x14ac:dyDescent="0.2">
      <c r="S309" s="46"/>
      <c r="T309" s="45"/>
    </row>
    <row r="310" spans="19:20" s="37" customFormat="1" x14ac:dyDescent="0.2">
      <c r="S310" s="46"/>
      <c r="T310" s="45"/>
    </row>
    <row r="311" spans="19:20" s="37" customFormat="1" x14ac:dyDescent="0.2">
      <c r="S311" s="46"/>
      <c r="T311" s="45"/>
    </row>
    <row r="312" spans="19:20" s="37" customFormat="1" x14ac:dyDescent="0.2">
      <c r="S312" s="46"/>
      <c r="T312" s="45"/>
    </row>
    <row r="313" spans="19:20" s="37" customFormat="1" x14ac:dyDescent="0.2">
      <c r="S313" s="46"/>
      <c r="T313" s="45"/>
    </row>
    <row r="314" spans="19:20" s="37" customFormat="1" x14ac:dyDescent="0.2">
      <c r="S314" s="46"/>
      <c r="T314" s="45"/>
    </row>
    <row r="315" spans="19:20" s="37" customFormat="1" x14ac:dyDescent="0.2">
      <c r="S315" s="46"/>
      <c r="T315" s="45"/>
    </row>
    <row r="316" spans="19:20" s="37" customFormat="1" x14ac:dyDescent="0.2">
      <c r="S316" s="46"/>
      <c r="T316" s="45"/>
    </row>
    <row r="317" spans="19:20" s="37" customFormat="1" x14ac:dyDescent="0.2">
      <c r="S317" s="46"/>
      <c r="T317" s="45"/>
    </row>
    <row r="318" spans="19:20" s="37" customFormat="1" x14ac:dyDescent="0.2">
      <c r="S318" s="46"/>
      <c r="T318" s="45"/>
    </row>
    <row r="319" spans="19:20" s="37" customFormat="1" x14ac:dyDescent="0.2">
      <c r="S319" s="46"/>
      <c r="T319" s="45"/>
    </row>
    <row r="320" spans="19:20" s="37" customFormat="1" x14ac:dyDescent="0.2">
      <c r="S320" s="46"/>
      <c r="T320" s="45"/>
    </row>
    <row r="321" spans="19:20" s="37" customFormat="1" x14ac:dyDescent="0.2">
      <c r="S321" s="46"/>
      <c r="T321" s="45"/>
    </row>
    <row r="322" spans="19:20" s="37" customFormat="1" x14ac:dyDescent="0.2">
      <c r="S322" s="46"/>
      <c r="T322" s="45"/>
    </row>
    <row r="323" spans="19:20" s="37" customFormat="1" x14ac:dyDescent="0.2">
      <c r="S323" s="46"/>
      <c r="T323" s="45"/>
    </row>
    <row r="324" spans="19:20" s="37" customFormat="1" x14ac:dyDescent="0.2">
      <c r="S324" s="46"/>
      <c r="T324" s="45"/>
    </row>
    <row r="325" spans="19:20" s="37" customFormat="1" x14ac:dyDescent="0.2">
      <c r="S325" s="46"/>
      <c r="T325" s="45"/>
    </row>
    <row r="326" spans="19:20" s="37" customFormat="1" x14ac:dyDescent="0.2">
      <c r="S326" s="46"/>
      <c r="T326" s="45"/>
    </row>
    <row r="327" spans="19:20" s="37" customFormat="1" x14ac:dyDescent="0.2">
      <c r="S327" s="46"/>
      <c r="T327" s="45"/>
    </row>
    <row r="328" spans="19:20" s="37" customFormat="1" x14ac:dyDescent="0.2">
      <c r="S328" s="46"/>
      <c r="T328" s="45"/>
    </row>
    <row r="329" spans="19:20" s="37" customFormat="1" x14ac:dyDescent="0.2">
      <c r="S329" s="46"/>
      <c r="T329" s="45"/>
    </row>
    <row r="330" spans="19:20" s="37" customFormat="1" x14ac:dyDescent="0.2">
      <c r="S330" s="46"/>
      <c r="T330" s="45"/>
    </row>
    <row r="331" spans="19:20" s="37" customFormat="1" x14ac:dyDescent="0.2">
      <c r="S331" s="46"/>
      <c r="T331" s="45"/>
    </row>
    <row r="332" spans="19:20" s="37" customFormat="1" x14ac:dyDescent="0.2">
      <c r="S332" s="46"/>
      <c r="T332" s="45"/>
    </row>
    <row r="333" spans="19:20" s="37" customFormat="1" x14ac:dyDescent="0.2">
      <c r="S333" s="46"/>
      <c r="T333" s="45"/>
    </row>
    <row r="334" spans="19:20" s="37" customFormat="1" x14ac:dyDescent="0.2">
      <c r="S334" s="46"/>
      <c r="T334" s="45"/>
    </row>
    <row r="335" spans="19:20" s="37" customFormat="1" x14ac:dyDescent="0.2">
      <c r="S335" s="46"/>
      <c r="T335" s="45"/>
    </row>
    <row r="336" spans="19:20" s="37" customFormat="1" x14ac:dyDescent="0.2">
      <c r="S336" s="46"/>
      <c r="T336" s="45"/>
    </row>
    <row r="337" spans="19:20" s="37" customFormat="1" x14ac:dyDescent="0.2">
      <c r="S337" s="46"/>
      <c r="T337" s="45"/>
    </row>
    <row r="338" spans="19:20" s="37" customFormat="1" x14ac:dyDescent="0.2">
      <c r="S338" s="46"/>
      <c r="T338" s="45"/>
    </row>
    <row r="339" spans="19:20" s="37" customFormat="1" x14ac:dyDescent="0.2">
      <c r="S339" s="46"/>
      <c r="T339" s="45"/>
    </row>
    <row r="340" spans="19:20" s="37" customFormat="1" x14ac:dyDescent="0.2">
      <c r="S340" s="46"/>
      <c r="T340" s="45"/>
    </row>
    <row r="341" spans="19:20" s="37" customFormat="1" x14ac:dyDescent="0.2">
      <c r="S341" s="46"/>
      <c r="T341" s="45"/>
    </row>
    <row r="342" spans="19:20" s="37" customFormat="1" x14ac:dyDescent="0.2">
      <c r="S342" s="46"/>
      <c r="T342" s="45"/>
    </row>
    <row r="343" spans="19:20" s="37" customFormat="1" x14ac:dyDescent="0.2">
      <c r="S343" s="46"/>
      <c r="T343" s="45"/>
    </row>
    <row r="344" spans="19:20" s="37" customFormat="1" x14ac:dyDescent="0.2">
      <c r="S344" s="46"/>
      <c r="T344" s="45"/>
    </row>
    <row r="345" spans="19:20" s="37" customFormat="1" x14ac:dyDescent="0.2">
      <c r="S345" s="46"/>
      <c r="T345" s="45"/>
    </row>
    <row r="346" spans="19:20" s="37" customFormat="1" x14ac:dyDescent="0.2">
      <c r="S346" s="46"/>
      <c r="T346" s="45"/>
    </row>
    <row r="347" spans="19:20" s="37" customFormat="1" x14ac:dyDescent="0.2">
      <c r="S347" s="46"/>
      <c r="T347" s="45"/>
    </row>
    <row r="348" spans="19:20" s="37" customFormat="1" x14ac:dyDescent="0.2">
      <c r="S348" s="46"/>
      <c r="T348" s="45"/>
    </row>
    <row r="349" spans="19:20" s="37" customFormat="1" x14ac:dyDescent="0.2">
      <c r="S349" s="46"/>
      <c r="T349" s="45"/>
    </row>
    <row r="350" spans="19:20" s="37" customFormat="1" x14ac:dyDescent="0.2">
      <c r="S350" s="46"/>
      <c r="T350" s="45"/>
    </row>
    <row r="351" spans="19:20" s="37" customFormat="1" x14ac:dyDescent="0.2">
      <c r="S351" s="46"/>
      <c r="T351" s="45"/>
    </row>
    <row r="352" spans="19:20" s="37" customFormat="1" x14ac:dyDescent="0.2">
      <c r="S352" s="46"/>
      <c r="T352" s="45"/>
    </row>
    <row r="353" spans="19:20" s="37" customFormat="1" x14ac:dyDescent="0.2">
      <c r="S353" s="46"/>
      <c r="T353" s="45"/>
    </row>
    <row r="354" spans="19:20" s="37" customFormat="1" x14ac:dyDescent="0.2">
      <c r="S354" s="46"/>
      <c r="T354" s="45"/>
    </row>
    <row r="355" spans="19:20" s="37" customFormat="1" x14ac:dyDescent="0.2">
      <c r="S355" s="46"/>
      <c r="T355" s="45"/>
    </row>
    <row r="356" spans="19:20" s="37" customFormat="1" x14ac:dyDescent="0.2">
      <c r="S356" s="46"/>
      <c r="T356" s="45"/>
    </row>
    <row r="357" spans="19:20" s="37" customFormat="1" x14ac:dyDescent="0.2">
      <c r="S357" s="46"/>
      <c r="T357" s="45"/>
    </row>
    <row r="358" spans="19:20" s="37" customFormat="1" x14ac:dyDescent="0.2">
      <c r="S358" s="46"/>
      <c r="T358" s="45"/>
    </row>
    <row r="359" spans="19:20" s="37" customFormat="1" x14ac:dyDescent="0.2">
      <c r="S359" s="46"/>
      <c r="T359" s="45"/>
    </row>
    <row r="360" spans="19:20" s="37" customFormat="1" x14ac:dyDescent="0.2">
      <c r="S360" s="46"/>
      <c r="T360" s="45"/>
    </row>
    <row r="361" spans="19:20" s="37" customFormat="1" x14ac:dyDescent="0.2">
      <c r="S361" s="46"/>
      <c r="T361" s="45"/>
    </row>
    <row r="362" spans="19:20" s="37" customFormat="1" x14ac:dyDescent="0.2">
      <c r="S362" s="46"/>
      <c r="T362" s="45"/>
    </row>
    <row r="363" spans="19:20" s="37" customFormat="1" x14ac:dyDescent="0.2">
      <c r="S363" s="46"/>
      <c r="T363" s="45"/>
    </row>
    <row r="364" spans="19:20" s="37" customFormat="1" x14ac:dyDescent="0.2">
      <c r="S364" s="46"/>
      <c r="T364" s="45"/>
    </row>
    <row r="365" spans="19:20" s="37" customFormat="1" x14ac:dyDescent="0.2">
      <c r="S365" s="46"/>
      <c r="T365" s="45"/>
    </row>
    <row r="366" spans="19:20" s="37" customFormat="1" x14ac:dyDescent="0.2">
      <c r="S366" s="46"/>
      <c r="T366" s="45"/>
    </row>
    <row r="367" spans="19:20" s="37" customFormat="1" x14ac:dyDescent="0.2">
      <c r="S367" s="46"/>
      <c r="T367" s="45"/>
    </row>
    <row r="368" spans="19:20" s="37" customFormat="1" x14ac:dyDescent="0.2">
      <c r="S368" s="46"/>
      <c r="T368" s="45"/>
    </row>
    <row r="369" spans="19:20" s="37" customFormat="1" x14ac:dyDescent="0.2">
      <c r="S369" s="46"/>
      <c r="T369" s="45"/>
    </row>
    <row r="370" spans="19:20" s="37" customFormat="1" x14ac:dyDescent="0.2">
      <c r="S370" s="46"/>
      <c r="T370" s="45"/>
    </row>
    <row r="371" spans="19:20" s="37" customFormat="1" x14ac:dyDescent="0.2">
      <c r="S371" s="46"/>
      <c r="T371" s="45"/>
    </row>
    <row r="372" spans="19:20" s="37" customFormat="1" x14ac:dyDescent="0.2">
      <c r="S372" s="46"/>
      <c r="T372" s="45"/>
    </row>
    <row r="373" spans="19:20" s="37" customFormat="1" x14ac:dyDescent="0.2">
      <c r="S373" s="46"/>
      <c r="T373" s="45"/>
    </row>
    <row r="374" spans="19:20" s="37" customFormat="1" x14ac:dyDescent="0.2">
      <c r="S374" s="46"/>
      <c r="T374" s="45"/>
    </row>
    <row r="375" spans="19:20" s="37" customFormat="1" x14ac:dyDescent="0.2">
      <c r="S375" s="46"/>
      <c r="T375" s="45"/>
    </row>
    <row r="376" spans="19:20" s="37" customFormat="1" x14ac:dyDescent="0.2">
      <c r="S376" s="46"/>
      <c r="T376" s="45"/>
    </row>
    <row r="377" spans="19:20" s="37" customFormat="1" x14ac:dyDescent="0.2">
      <c r="S377" s="46"/>
      <c r="T377" s="45"/>
    </row>
    <row r="378" spans="19:20" s="37" customFormat="1" x14ac:dyDescent="0.2">
      <c r="S378" s="46"/>
      <c r="T378" s="45"/>
    </row>
    <row r="379" spans="19:20" s="37" customFormat="1" x14ac:dyDescent="0.2">
      <c r="S379" s="46"/>
      <c r="T379" s="45"/>
    </row>
    <row r="380" spans="19:20" s="37" customFormat="1" x14ac:dyDescent="0.2">
      <c r="S380" s="46"/>
      <c r="T380" s="45"/>
    </row>
    <row r="381" spans="19:20" s="37" customFormat="1" x14ac:dyDescent="0.2">
      <c r="S381" s="46"/>
      <c r="T381" s="45"/>
    </row>
    <row r="382" spans="19:20" s="37" customFormat="1" x14ac:dyDescent="0.2">
      <c r="S382" s="46"/>
      <c r="T382" s="45"/>
    </row>
    <row r="383" spans="19:20" s="37" customFormat="1" x14ac:dyDescent="0.2">
      <c r="S383" s="46"/>
      <c r="T383" s="45"/>
    </row>
    <row r="384" spans="19:20" s="37" customFormat="1" x14ac:dyDescent="0.2">
      <c r="S384" s="46"/>
      <c r="T384" s="45"/>
    </row>
    <row r="385" spans="1:21" s="37" customFormat="1" x14ac:dyDescent="0.2">
      <c r="S385" s="46"/>
      <c r="T385" s="45"/>
    </row>
    <row r="386" spans="1:21" s="37" customFormat="1" x14ac:dyDescent="0.2">
      <c r="S386" s="46"/>
      <c r="T386" s="45"/>
    </row>
    <row r="387" spans="1:21" s="37" customFormat="1" x14ac:dyDescent="0.2">
      <c r="S387" s="46"/>
      <c r="T387" s="45"/>
    </row>
    <row r="388" spans="1:21" s="37" customFormat="1" x14ac:dyDescent="0.2">
      <c r="S388" s="46"/>
      <c r="T388" s="45"/>
    </row>
    <row r="389" spans="1:21" s="37" customFormat="1" x14ac:dyDescent="0.2">
      <c r="S389" s="46"/>
      <c r="T389" s="45"/>
    </row>
    <row r="390" spans="1:21" s="37" customFormat="1" x14ac:dyDescent="0.2">
      <c r="S390" s="46"/>
      <c r="T390" s="45"/>
    </row>
    <row r="391" spans="1:21" s="37" customFormat="1" x14ac:dyDescent="0.2">
      <c r="S391" s="46"/>
      <c r="T391" s="45"/>
    </row>
    <row r="392" spans="1:21" s="37" customFormat="1" x14ac:dyDescent="0.2">
      <c r="S392" s="46"/>
      <c r="T392" s="5"/>
    </row>
    <row r="393" spans="1:21" s="37" customFormat="1" x14ac:dyDescent="0.2">
      <c r="S393" s="4"/>
      <c r="T393" s="5"/>
    </row>
    <row r="394" spans="1:21" s="37" customFormat="1" x14ac:dyDescent="0.2">
      <c r="D394" s="3"/>
      <c r="E394" s="3"/>
      <c r="F394" s="3"/>
      <c r="G394" s="3"/>
      <c r="I394" s="3"/>
      <c r="J394" s="3"/>
      <c r="K394" s="3"/>
      <c r="L394" s="3"/>
      <c r="N394" s="3"/>
      <c r="O394" s="3"/>
      <c r="P394" s="3"/>
      <c r="Q394" s="3"/>
      <c r="S394" s="4"/>
      <c r="T394" s="5"/>
      <c r="U394" s="3"/>
    </row>
    <row r="395" spans="1:21" x14ac:dyDescent="0.2">
      <c r="A395" s="37"/>
    </row>
  </sheetData>
  <mergeCells count="5">
    <mergeCell ref="W3:X4"/>
    <mergeCell ref="B3:C4"/>
    <mergeCell ref="N3:Q3"/>
    <mergeCell ref="O4:Q4"/>
    <mergeCell ref="N4:N5"/>
  </mergeCells>
  <phoneticPr fontId="9" type="noConversion"/>
  <pageMargins left="0.75" right="0.75" top="1" bottom="1" header="0.4921259845" footer="0.4921259845"/>
  <pageSetup paperSize="9" pageOrder="overThenDown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A1</vt:lpstr>
    </vt:vector>
  </TitlesOfParts>
  <Company>Infostat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meszaros</dc:creator>
  <cp:lastModifiedBy>Foltánová Neonila</cp:lastModifiedBy>
  <dcterms:created xsi:type="dcterms:W3CDTF">2003-09-30T09:11:31Z</dcterms:created>
  <dcterms:modified xsi:type="dcterms:W3CDTF">2015-08-20T12:29:35Z</dcterms:modified>
</cp:coreProperties>
</file>