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60" i="2" l="1"/>
  <c r="AL259" i="2"/>
  <c r="AL258" i="2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X29" i="2"/>
  <c r="W29" i="2"/>
  <c r="X28" i="2"/>
  <c r="W28" i="2"/>
  <c r="X27" i="2"/>
  <c r="W27" i="2"/>
  <c r="X26" i="2"/>
  <c r="W26" i="2"/>
  <c r="C10" i="2"/>
  <c r="C11" i="2" s="1"/>
  <c r="C29" i="2"/>
  <c r="C28" i="2"/>
  <c r="C27" i="2"/>
  <c r="C26" i="2"/>
  <c r="B27" i="2"/>
  <c r="B28" i="2"/>
  <c r="B29" i="2"/>
  <c r="R232" i="2"/>
  <c r="V232" i="2" s="1"/>
  <c r="AP232" i="2" s="1"/>
  <c r="AO232" i="2"/>
  <c r="AN232" i="2"/>
  <c r="AM232" i="2"/>
  <c r="AK232" i="2"/>
  <c r="AJ232" i="2"/>
  <c r="H232" i="2"/>
  <c r="AH232" i="2"/>
  <c r="AG232" i="2"/>
  <c r="M232" i="2"/>
  <c r="AF232" i="2" s="1"/>
  <c r="AE232" i="2"/>
  <c r="AC232" i="2"/>
  <c r="AA232" i="2"/>
  <c r="Z232" i="2"/>
  <c r="Y232" i="2"/>
  <c r="R160" i="2"/>
  <c r="AO160" i="2"/>
  <c r="AN160" i="2"/>
  <c r="AM160" i="2"/>
  <c r="AK160" i="2"/>
  <c r="AJ160" i="2"/>
  <c r="H160" i="2"/>
  <c r="AI160" i="2"/>
  <c r="AG160" i="2"/>
  <c r="M160" i="2"/>
  <c r="AF160" i="2"/>
  <c r="AE160" i="2"/>
  <c r="AD160" i="2"/>
  <c r="AC160" i="2"/>
  <c r="AB160" i="2"/>
  <c r="AA160" i="2"/>
  <c r="Z160" i="2"/>
  <c r="Y160" i="2"/>
  <c r="R260" i="2"/>
  <c r="AO260" i="2"/>
  <c r="AN260" i="2"/>
  <c r="AM260" i="2"/>
  <c r="AK260" i="2"/>
  <c r="AJ260" i="2"/>
  <c r="H260" i="2"/>
  <c r="AG260" i="2"/>
  <c r="M260" i="2"/>
  <c r="AF260" i="2" s="1"/>
  <c r="AE260" i="2"/>
  <c r="AC260" i="2"/>
  <c r="AA260" i="2"/>
  <c r="Z260" i="2"/>
  <c r="Y260" i="2"/>
  <c r="R259" i="2"/>
  <c r="V259" i="2"/>
  <c r="AP259" i="2" s="1"/>
  <c r="AO259" i="2"/>
  <c r="AN259" i="2"/>
  <c r="AM259" i="2"/>
  <c r="AK259" i="2"/>
  <c r="AJ259" i="2"/>
  <c r="H259" i="2"/>
  <c r="AI259" i="2"/>
  <c r="AH259" i="2"/>
  <c r="AG259" i="2"/>
  <c r="M259" i="2"/>
  <c r="AF259" i="2"/>
  <c r="AE259" i="2"/>
  <c r="AD259" i="2"/>
  <c r="AC259" i="2"/>
  <c r="AB259" i="2"/>
  <c r="AA259" i="2"/>
  <c r="Z259" i="2"/>
  <c r="Y259" i="2"/>
  <c r="R258" i="2"/>
  <c r="V258" i="2" s="1"/>
  <c r="AP258" i="2" s="1"/>
  <c r="AO258" i="2"/>
  <c r="AN258" i="2"/>
  <c r="AM258" i="2"/>
  <c r="AK258" i="2"/>
  <c r="AJ258" i="2"/>
  <c r="H258" i="2"/>
  <c r="AH258" i="2"/>
  <c r="AG258" i="2"/>
  <c r="M258" i="2"/>
  <c r="AF258" i="2" s="1"/>
  <c r="AE258" i="2"/>
  <c r="AC258" i="2"/>
  <c r="AA258" i="2"/>
  <c r="Z258" i="2"/>
  <c r="Y258" i="2"/>
  <c r="R257" i="2"/>
  <c r="V257" i="2"/>
  <c r="AP257" i="2" s="1"/>
  <c r="AO257" i="2"/>
  <c r="AN257" i="2"/>
  <c r="AM257" i="2"/>
  <c r="AK257" i="2"/>
  <c r="AJ257" i="2"/>
  <c r="H257" i="2"/>
  <c r="AI257" i="2" s="1"/>
  <c r="AH257" i="2"/>
  <c r="AG257" i="2"/>
  <c r="M257" i="2"/>
  <c r="AF257" i="2"/>
  <c r="AE257" i="2"/>
  <c r="AD257" i="2"/>
  <c r="AC257" i="2"/>
  <c r="AB257" i="2"/>
  <c r="AA257" i="2"/>
  <c r="Z257" i="2"/>
  <c r="Y257" i="2"/>
  <c r="R256" i="2"/>
  <c r="V256" i="2" s="1"/>
  <c r="AP256" i="2" s="1"/>
  <c r="AO256" i="2"/>
  <c r="AN256" i="2"/>
  <c r="AM256" i="2"/>
  <c r="AK256" i="2"/>
  <c r="AJ256" i="2"/>
  <c r="H256" i="2"/>
  <c r="AH256" i="2"/>
  <c r="AG256" i="2"/>
  <c r="M256" i="2"/>
  <c r="AF256" i="2" s="1"/>
  <c r="AE256" i="2"/>
  <c r="AC256" i="2"/>
  <c r="AA256" i="2"/>
  <c r="Z256" i="2"/>
  <c r="Y256" i="2"/>
  <c r="R255" i="2"/>
  <c r="V255" i="2"/>
  <c r="AP255" i="2" s="1"/>
  <c r="AO255" i="2"/>
  <c r="AN255" i="2"/>
  <c r="AM255" i="2"/>
  <c r="AK255" i="2"/>
  <c r="AJ255" i="2"/>
  <c r="H255" i="2"/>
  <c r="AH255" i="2"/>
  <c r="AG255" i="2"/>
  <c r="M255" i="2"/>
  <c r="AF255" i="2" s="1"/>
  <c r="AC255" i="2"/>
  <c r="AA255" i="2"/>
  <c r="Z255" i="2"/>
  <c r="Y255" i="2"/>
  <c r="R254" i="2"/>
  <c r="V254" i="2" s="1"/>
  <c r="AP254" i="2" s="1"/>
  <c r="AO254" i="2"/>
  <c r="AN254" i="2"/>
  <c r="AM254" i="2"/>
  <c r="AK254" i="2"/>
  <c r="AJ254" i="2"/>
  <c r="H254" i="2"/>
  <c r="AH254" i="2"/>
  <c r="AG254" i="2"/>
  <c r="M254" i="2"/>
  <c r="AF254" i="2" s="1"/>
  <c r="AE254" i="2"/>
  <c r="AC254" i="2"/>
  <c r="AA254" i="2"/>
  <c r="Z254" i="2"/>
  <c r="Y254" i="2"/>
  <c r="R253" i="2"/>
  <c r="AO253" i="2"/>
  <c r="AN253" i="2"/>
  <c r="AM253" i="2"/>
  <c r="AK253" i="2"/>
  <c r="AJ253" i="2"/>
  <c r="H253" i="2"/>
  <c r="AE253" i="2" s="1"/>
  <c r="AI253" i="2"/>
  <c r="AG253" i="2"/>
  <c r="M253" i="2"/>
  <c r="AF253" i="2"/>
  <c r="AD253" i="2"/>
  <c r="AC253" i="2"/>
  <c r="AB253" i="2"/>
  <c r="AA253" i="2"/>
  <c r="Z253" i="2"/>
  <c r="Y253" i="2"/>
  <c r="R252" i="2"/>
  <c r="AO252" i="2"/>
  <c r="AN252" i="2"/>
  <c r="AM252" i="2"/>
  <c r="AK252" i="2"/>
  <c r="AJ252" i="2"/>
  <c r="H252" i="2"/>
  <c r="AG252" i="2"/>
  <c r="M252" i="2"/>
  <c r="AF252" i="2" s="1"/>
  <c r="AE252" i="2"/>
  <c r="AC252" i="2"/>
  <c r="AA252" i="2"/>
  <c r="Z252" i="2"/>
  <c r="Y252" i="2"/>
  <c r="R251" i="2"/>
  <c r="V251" i="2"/>
  <c r="AP251" i="2" s="1"/>
  <c r="AO251" i="2"/>
  <c r="AN251" i="2"/>
  <c r="AM251" i="2"/>
  <c r="AK251" i="2"/>
  <c r="AJ251" i="2"/>
  <c r="H251" i="2"/>
  <c r="AI251" i="2" s="1"/>
  <c r="AH251" i="2"/>
  <c r="AG251" i="2"/>
  <c r="M251" i="2"/>
  <c r="AF251" i="2" s="1"/>
  <c r="AE251" i="2"/>
  <c r="AC251" i="2"/>
  <c r="AB251" i="2"/>
  <c r="AA251" i="2"/>
  <c r="Z251" i="2"/>
  <c r="Y251" i="2"/>
  <c r="R250" i="2"/>
  <c r="V250" i="2" s="1"/>
  <c r="AP250" i="2" s="1"/>
  <c r="AO250" i="2"/>
  <c r="AN250" i="2"/>
  <c r="AM250" i="2"/>
  <c r="AK250" i="2"/>
  <c r="AJ250" i="2"/>
  <c r="H250" i="2"/>
  <c r="AH250" i="2"/>
  <c r="AG250" i="2"/>
  <c r="M250" i="2"/>
  <c r="AF250" i="2" s="1"/>
  <c r="AE250" i="2"/>
  <c r="AC250" i="2"/>
  <c r="AA250" i="2"/>
  <c r="Z250" i="2"/>
  <c r="Y250" i="2"/>
  <c r="R249" i="2"/>
  <c r="V249" i="2"/>
  <c r="AP249" i="2" s="1"/>
  <c r="AO249" i="2"/>
  <c r="AN249" i="2"/>
  <c r="AM249" i="2"/>
  <c r="AK249" i="2"/>
  <c r="AJ249" i="2"/>
  <c r="H249" i="2"/>
  <c r="AI249" i="2"/>
  <c r="AH249" i="2"/>
  <c r="AG249" i="2"/>
  <c r="M249" i="2"/>
  <c r="AF249" i="2"/>
  <c r="AE249" i="2"/>
  <c r="AD249" i="2"/>
  <c r="AC249" i="2"/>
  <c r="AB249" i="2"/>
  <c r="AA249" i="2"/>
  <c r="Z249" i="2"/>
  <c r="Y249" i="2"/>
  <c r="R248" i="2"/>
  <c r="V248" i="2" s="1"/>
  <c r="AP248" i="2" s="1"/>
  <c r="AO248" i="2"/>
  <c r="AN248" i="2"/>
  <c r="AM248" i="2"/>
  <c r="AK248" i="2"/>
  <c r="AJ248" i="2"/>
  <c r="H248" i="2"/>
  <c r="AE248" i="2" s="1"/>
  <c r="AG248" i="2"/>
  <c r="M248" i="2"/>
  <c r="AF248" i="2" s="1"/>
  <c r="AC248" i="2"/>
  <c r="AA248" i="2"/>
  <c r="Z248" i="2"/>
  <c r="Y248" i="2"/>
  <c r="R247" i="2"/>
  <c r="V247" i="2"/>
  <c r="AP247" i="2" s="1"/>
  <c r="AO247" i="2"/>
  <c r="AN247" i="2"/>
  <c r="AM247" i="2"/>
  <c r="AK247" i="2"/>
  <c r="AJ247" i="2"/>
  <c r="H247" i="2"/>
  <c r="AH247" i="2"/>
  <c r="AG247" i="2"/>
  <c r="M247" i="2"/>
  <c r="AF247" i="2" s="1"/>
  <c r="AC247" i="2"/>
  <c r="AA247" i="2"/>
  <c r="Z247" i="2"/>
  <c r="Y247" i="2"/>
  <c r="R246" i="2"/>
  <c r="V246" i="2" s="1"/>
  <c r="AP246" i="2" s="1"/>
  <c r="AO246" i="2"/>
  <c r="AN246" i="2"/>
  <c r="AM246" i="2"/>
  <c r="AK246" i="2"/>
  <c r="AJ246" i="2"/>
  <c r="H246" i="2"/>
  <c r="AH246" i="2"/>
  <c r="AG246" i="2"/>
  <c r="M246" i="2"/>
  <c r="AF246" i="2" s="1"/>
  <c r="AE246" i="2"/>
  <c r="AC246" i="2"/>
  <c r="AA246" i="2"/>
  <c r="Z246" i="2"/>
  <c r="Y246" i="2"/>
  <c r="R245" i="2"/>
  <c r="AO245" i="2"/>
  <c r="AN245" i="2"/>
  <c r="AM245" i="2"/>
  <c r="AK245" i="2"/>
  <c r="AJ245" i="2"/>
  <c r="H245" i="2"/>
  <c r="AE245" i="2" s="1"/>
  <c r="AI245" i="2"/>
  <c r="AG245" i="2"/>
  <c r="M245" i="2"/>
  <c r="AF245" i="2"/>
  <c r="AD245" i="2"/>
  <c r="AC245" i="2"/>
  <c r="AB245" i="2"/>
  <c r="AA245" i="2"/>
  <c r="Z245" i="2"/>
  <c r="Y245" i="2"/>
  <c r="R244" i="2"/>
  <c r="AO244" i="2"/>
  <c r="AN244" i="2"/>
  <c r="AM244" i="2"/>
  <c r="AK244" i="2"/>
  <c r="AJ244" i="2"/>
  <c r="H244" i="2"/>
  <c r="AG244" i="2"/>
  <c r="M244" i="2"/>
  <c r="AF244" i="2" s="1"/>
  <c r="AE244" i="2"/>
  <c r="AC244" i="2"/>
  <c r="AA244" i="2"/>
  <c r="Z244" i="2"/>
  <c r="Y244" i="2"/>
  <c r="R243" i="2"/>
  <c r="V243" i="2"/>
  <c r="AP243" i="2" s="1"/>
  <c r="AO243" i="2"/>
  <c r="AN243" i="2"/>
  <c r="AM243" i="2"/>
  <c r="AK243" i="2"/>
  <c r="AJ243" i="2"/>
  <c r="H243" i="2"/>
  <c r="AI243" i="2" s="1"/>
  <c r="AH243" i="2"/>
  <c r="AG243" i="2"/>
  <c r="M243" i="2"/>
  <c r="AF243" i="2" s="1"/>
  <c r="AE243" i="2"/>
  <c r="AC243" i="2"/>
  <c r="AB243" i="2"/>
  <c r="AA243" i="2"/>
  <c r="Z243" i="2"/>
  <c r="Y243" i="2"/>
  <c r="R242" i="2"/>
  <c r="V242" i="2" s="1"/>
  <c r="AP242" i="2" s="1"/>
  <c r="AO242" i="2"/>
  <c r="AN242" i="2"/>
  <c r="AM242" i="2"/>
  <c r="AK242" i="2"/>
  <c r="AJ242" i="2"/>
  <c r="H242" i="2"/>
  <c r="AH242" i="2"/>
  <c r="AG242" i="2"/>
  <c r="M242" i="2"/>
  <c r="AF242" i="2" s="1"/>
  <c r="AE242" i="2"/>
  <c r="AC242" i="2"/>
  <c r="AA242" i="2"/>
  <c r="Z242" i="2"/>
  <c r="Y242" i="2"/>
  <c r="R241" i="2"/>
  <c r="V241" i="2" s="1"/>
  <c r="AP241" i="2" s="1"/>
  <c r="AO241" i="2"/>
  <c r="AN241" i="2"/>
  <c r="AM241" i="2"/>
  <c r="AK241" i="2"/>
  <c r="AJ241" i="2"/>
  <c r="H241" i="2"/>
  <c r="AI241" i="2"/>
  <c r="AH241" i="2"/>
  <c r="AG241" i="2"/>
  <c r="M241" i="2"/>
  <c r="AF241" i="2"/>
  <c r="AE241" i="2"/>
  <c r="AD241" i="2"/>
  <c r="AC241" i="2"/>
  <c r="AB241" i="2"/>
  <c r="AA241" i="2"/>
  <c r="Z241" i="2"/>
  <c r="Y241" i="2"/>
  <c r="R240" i="2"/>
  <c r="V240" i="2" s="1"/>
  <c r="AP240" i="2" s="1"/>
  <c r="AO240" i="2"/>
  <c r="AN240" i="2"/>
  <c r="AM240" i="2"/>
  <c r="AK240" i="2"/>
  <c r="AJ240" i="2"/>
  <c r="H240" i="2"/>
  <c r="AG240" i="2"/>
  <c r="M240" i="2"/>
  <c r="AF240" i="2" s="1"/>
  <c r="AE240" i="2"/>
  <c r="AC240" i="2"/>
  <c r="AA240" i="2"/>
  <c r="Z240" i="2"/>
  <c r="Y240" i="2"/>
  <c r="R239" i="2"/>
  <c r="V239" i="2"/>
  <c r="AP239" i="2" s="1"/>
  <c r="AO239" i="2"/>
  <c r="AN239" i="2"/>
  <c r="AM239" i="2"/>
  <c r="AK239" i="2"/>
  <c r="AJ239" i="2"/>
  <c r="H239" i="2"/>
  <c r="AH239" i="2"/>
  <c r="AG239" i="2"/>
  <c r="M239" i="2"/>
  <c r="AF239" i="2" s="1"/>
  <c r="AC239" i="2"/>
  <c r="AA239" i="2"/>
  <c r="Z239" i="2"/>
  <c r="Y239" i="2"/>
  <c r="R238" i="2"/>
  <c r="V238" i="2" s="1"/>
  <c r="AP238" i="2" s="1"/>
  <c r="AO238" i="2"/>
  <c r="AN238" i="2"/>
  <c r="AM238" i="2"/>
  <c r="AK238" i="2"/>
  <c r="AJ238" i="2"/>
  <c r="H238" i="2"/>
  <c r="AH238" i="2"/>
  <c r="AG238" i="2"/>
  <c r="M238" i="2"/>
  <c r="AF238" i="2" s="1"/>
  <c r="AE238" i="2"/>
  <c r="AC238" i="2"/>
  <c r="AA238" i="2"/>
  <c r="Z238" i="2"/>
  <c r="Y238" i="2"/>
  <c r="R237" i="2"/>
  <c r="AO237" i="2"/>
  <c r="AN237" i="2"/>
  <c r="AM237" i="2"/>
  <c r="AK237" i="2"/>
  <c r="AJ237" i="2"/>
  <c r="H237" i="2"/>
  <c r="AE237" i="2" s="1"/>
  <c r="AI237" i="2"/>
  <c r="AG237" i="2"/>
  <c r="M237" i="2"/>
  <c r="AF237" i="2"/>
  <c r="AD237" i="2"/>
  <c r="AC237" i="2"/>
  <c r="AB237" i="2"/>
  <c r="AA237" i="2"/>
  <c r="Z237" i="2"/>
  <c r="Y237" i="2"/>
  <c r="R236" i="2"/>
  <c r="AO236" i="2"/>
  <c r="AN236" i="2"/>
  <c r="AM236" i="2"/>
  <c r="AK236" i="2"/>
  <c r="AJ236" i="2"/>
  <c r="H236" i="2"/>
  <c r="AG236" i="2"/>
  <c r="M236" i="2"/>
  <c r="AF236" i="2" s="1"/>
  <c r="AE236" i="2"/>
  <c r="AC236" i="2"/>
  <c r="AA236" i="2"/>
  <c r="Z236" i="2"/>
  <c r="Y236" i="2"/>
  <c r="R235" i="2"/>
  <c r="V235" i="2"/>
  <c r="AP235" i="2" s="1"/>
  <c r="AO235" i="2"/>
  <c r="AN235" i="2"/>
  <c r="AM235" i="2"/>
  <c r="AK235" i="2"/>
  <c r="AJ235" i="2"/>
  <c r="H235" i="2"/>
  <c r="AI235" i="2" s="1"/>
  <c r="AH235" i="2"/>
  <c r="AG235" i="2"/>
  <c r="M235" i="2"/>
  <c r="AF235" i="2" s="1"/>
  <c r="AE235" i="2"/>
  <c r="AC235" i="2"/>
  <c r="AA235" i="2"/>
  <c r="Z235" i="2"/>
  <c r="Y235" i="2"/>
  <c r="R234" i="2"/>
  <c r="V234" i="2" s="1"/>
  <c r="AP234" i="2" s="1"/>
  <c r="AO234" i="2"/>
  <c r="AN234" i="2"/>
  <c r="AM234" i="2"/>
  <c r="AK234" i="2"/>
  <c r="AJ234" i="2"/>
  <c r="H234" i="2"/>
  <c r="AI234" i="2"/>
  <c r="AG234" i="2"/>
  <c r="M234" i="2"/>
  <c r="AF234" i="2" s="1"/>
  <c r="AE234" i="2"/>
  <c r="AD234" i="2"/>
  <c r="AC234" i="2"/>
  <c r="AB234" i="2"/>
  <c r="AA234" i="2"/>
  <c r="Z234" i="2"/>
  <c r="Y234" i="2"/>
  <c r="R233" i="2"/>
  <c r="V233" i="2" s="1"/>
  <c r="AP233" i="2" s="1"/>
  <c r="AO233" i="2"/>
  <c r="AN233" i="2"/>
  <c r="AM233" i="2"/>
  <c r="AK233" i="2"/>
  <c r="AJ233" i="2"/>
  <c r="H233" i="2"/>
  <c r="AI233" i="2" s="1"/>
  <c r="AH233" i="2"/>
  <c r="AG233" i="2"/>
  <c r="M233" i="2"/>
  <c r="AF233" i="2" s="1"/>
  <c r="AE233" i="2"/>
  <c r="AC233" i="2"/>
  <c r="AA233" i="2"/>
  <c r="Z233" i="2"/>
  <c r="Y233" i="2"/>
  <c r="R231" i="2"/>
  <c r="AO231" i="2"/>
  <c r="AN231" i="2"/>
  <c r="AM231" i="2"/>
  <c r="AK231" i="2"/>
  <c r="AJ231" i="2"/>
  <c r="H231" i="2"/>
  <c r="AD231" i="2" s="1"/>
  <c r="AI231" i="2"/>
  <c r="AG231" i="2"/>
  <c r="M231" i="2"/>
  <c r="AF231" i="2"/>
  <c r="AC231" i="2"/>
  <c r="AB231" i="2"/>
  <c r="AA231" i="2"/>
  <c r="Z231" i="2"/>
  <c r="Y231" i="2"/>
  <c r="R230" i="2"/>
  <c r="AO230" i="2"/>
  <c r="AN230" i="2"/>
  <c r="AM230" i="2"/>
  <c r="AK230" i="2"/>
  <c r="AJ230" i="2"/>
  <c r="H230" i="2"/>
  <c r="AI230" i="2" s="1"/>
  <c r="AG230" i="2"/>
  <c r="M230" i="2"/>
  <c r="AF230" i="2" s="1"/>
  <c r="AE230" i="2"/>
  <c r="AC230" i="2"/>
  <c r="AA230" i="2"/>
  <c r="Z230" i="2"/>
  <c r="Y230" i="2"/>
  <c r="R229" i="2"/>
  <c r="V229" i="2"/>
  <c r="AP229" i="2" s="1"/>
  <c r="AO229" i="2"/>
  <c r="AN229" i="2"/>
  <c r="AM229" i="2"/>
  <c r="AK229" i="2"/>
  <c r="AJ229" i="2"/>
  <c r="H229" i="2"/>
  <c r="AD229" i="2" s="1"/>
  <c r="AI229" i="2"/>
  <c r="AH229" i="2"/>
  <c r="AG229" i="2"/>
  <c r="M229" i="2"/>
  <c r="AF229" i="2"/>
  <c r="AE229" i="2"/>
  <c r="AC229" i="2"/>
  <c r="AB229" i="2"/>
  <c r="AA229" i="2"/>
  <c r="Z229" i="2"/>
  <c r="Y229" i="2"/>
  <c r="R228" i="2"/>
  <c r="V228" i="2" s="1"/>
  <c r="AP228" i="2" s="1"/>
  <c r="AO228" i="2"/>
  <c r="AN228" i="2"/>
  <c r="AM228" i="2"/>
  <c r="AK228" i="2"/>
  <c r="AJ228" i="2"/>
  <c r="H228" i="2"/>
  <c r="AI228" i="2" s="1"/>
  <c r="AH228" i="2"/>
  <c r="AG228" i="2"/>
  <c r="M228" i="2"/>
  <c r="AF228" i="2" s="1"/>
  <c r="AE228" i="2"/>
  <c r="AC228" i="2"/>
  <c r="AA228" i="2"/>
  <c r="Z228" i="2"/>
  <c r="Y228" i="2"/>
  <c r="R227" i="2"/>
  <c r="V227" i="2"/>
  <c r="AP227" i="2" s="1"/>
  <c r="AO227" i="2"/>
  <c r="AN227" i="2"/>
  <c r="AM227" i="2"/>
  <c r="AK227" i="2"/>
  <c r="AJ227" i="2"/>
  <c r="H227" i="2"/>
  <c r="AI227" i="2"/>
  <c r="AH227" i="2"/>
  <c r="AG227" i="2"/>
  <c r="M227" i="2"/>
  <c r="AF227" i="2"/>
  <c r="AE227" i="2"/>
  <c r="AD227" i="2"/>
  <c r="AC227" i="2"/>
  <c r="AB227" i="2"/>
  <c r="AA227" i="2"/>
  <c r="Z227" i="2"/>
  <c r="Y227" i="2"/>
  <c r="R226" i="2"/>
  <c r="V226" i="2" s="1"/>
  <c r="AP226" i="2" s="1"/>
  <c r="AO226" i="2"/>
  <c r="AN226" i="2"/>
  <c r="AM226" i="2"/>
  <c r="AK226" i="2"/>
  <c r="AJ226" i="2"/>
  <c r="H226" i="2"/>
  <c r="AI226" i="2" s="1"/>
  <c r="AG226" i="2"/>
  <c r="M226" i="2"/>
  <c r="AF226" i="2" s="1"/>
  <c r="AC226" i="2"/>
  <c r="AA226" i="2"/>
  <c r="Z226" i="2"/>
  <c r="Y226" i="2"/>
  <c r="R225" i="2"/>
  <c r="V225" i="2"/>
  <c r="AP225" i="2" s="1"/>
  <c r="AO225" i="2"/>
  <c r="AN225" i="2"/>
  <c r="AM225" i="2"/>
  <c r="AK225" i="2"/>
  <c r="AJ225" i="2"/>
  <c r="H225" i="2"/>
  <c r="AH225" i="2"/>
  <c r="AG225" i="2"/>
  <c r="M225" i="2"/>
  <c r="AF225" i="2" s="1"/>
  <c r="AC225" i="2"/>
  <c r="AA225" i="2"/>
  <c r="Z225" i="2"/>
  <c r="Y225" i="2"/>
  <c r="R224" i="2"/>
  <c r="V224" i="2" s="1"/>
  <c r="AP224" i="2" s="1"/>
  <c r="AO224" i="2"/>
  <c r="AN224" i="2"/>
  <c r="AM224" i="2"/>
  <c r="AK224" i="2"/>
  <c r="AJ224" i="2"/>
  <c r="H224" i="2"/>
  <c r="AI224" i="2" s="1"/>
  <c r="AH224" i="2"/>
  <c r="AG224" i="2"/>
  <c r="M224" i="2"/>
  <c r="AF224" i="2" s="1"/>
  <c r="AE224" i="2"/>
  <c r="AC224" i="2"/>
  <c r="AA224" i="2"/>
  <c r="Z224" i="2"/>
  <c r="Y224" i="2"/>
  <c r="R223" i="2"/>
  <c r="AO223" i="2"/>
  <c r="AN223" i="2"/>
  <c r="AM223" i="2"/>
  <c r="AK223" i="2"/>
  <c r="AJ223" i="2"/>
  <c r="H223" i="2"/>
  <c r="AD223" i="2" s="1"/>
  <c r="AI223" i="2"/>
  <c r="AG223" i="2"/>
  <c r="M223" i="2"/>
  <c r="AF223" i="2"/>
  <c r="AC223" i="2"/>
  <c r="AB223" i="2"/>
  <c r="AA223" i="2"/>
  <c r="Z223" i="2"/>
  <c r="Y223" i="2"/>
  <c r="R222" i="2"/>
  <c r="AO222" i="2"/>
  <c r="AN222" i="2"/>
  <c r="AM222" i="2"/>
  <c r="AK222" i="2"/>
  <c r="AJ222" i="2"/>
  <c r="H222" i="2"/>
  <c r="AI222" i="2" s="1"/>
  <c r="AG222" i="2"/>
  <c r="M222" i="2"/>
  <c r="AF222" i="2" s="1"/>
  <c r="AE222" i="2"/>
  <c r="AC222" i="2"/>
  <c r="AA222" i="2"/>
  <c r="Z222" i="2"/>
  <c r="Y222" i="2"/>
  <c r="R221" i="2"/>
  <c r="V221" i="2"/>
  <c r="AP221" i="2" s="1"/>
  <c r="AO221" i="2"/>
  <c r="AN221" i="2"/>
  <c r="AM221" i="2"/>
  <c r="AK221" i="2"/>
  <c r="AJ221" i="2"/>
  <c r="H221" i="2"/>
  <c r="AD221" i="2" s="1"/>
  <c r="AI221" i="2"/>
  <c r="AH221" i="2"/>
  <c r="AG221" i="2"/>
  <c r="M221" i="2"/>
  <c r="AF221" i="2"/>
  <c r="AE221" i="2"/>
  <c r="AC221" i="2"/>
  <c r="AB221" i="2"/>
  <c r="AA221" i="2"/>
  <c r="Z221" i="2"/>
  <c r="Y221" i="2"/>
  <c r="R220" i="2"/>
  <c r="V220" i="2" s="1"/>
  <c r="AP220" i="2" s="1"/>
  <c r="AO220" i="2"/>
  <c r="AN220" i="2"/>
  <c r="AM220" i="2"/>
  <c r="AK220" i="2"/>
  <c r="AJ220" i="2"/>
  <c r="H220" i="2"/>
  <c r="AI220" i="2" s="1"/>
  <c r="AG220" i="2"/>
  <c r="M220" i="2"/>
  <c r="AF220" i="2" s="1"/>
  <c r="AE220" i="2"/>
  <c r="AC220" i="2"/>
  <c r="AA220" i="2"/>
  <c r="Z220" i="2"/>
  <c r="Y220" i="2"/>
  <c r="R219" i="2"/>
  <c r="V219" i="2"/>
  <c r="AP219" i="2" s="1"/>
  <c r="AO219" i="2"/>
  <c r="AN219" i="2"/>
  <c r="AM219" i="2"/>
  <c r="AK219" i="2"/>
  <c r="AJ219" i="2"/>
  <c r="H219" i="2"/>
  <c r="AI219" i="2"/>
  <c r="AH219" i="2"/>
  <c r="AG219" i="2"/>
  <c r="M219" i="2"/>
  <c r="AF219" i="2"/>
  <c r="AE219" i="2"/>
  <c r="AD219" i="2"/>
  <c r="AC219" i="2"/>
  <c r="AB219" i="2"/>
  <c r="AA219" i="2"/>
  <c r="Z219" i="2"/>
  <c r="Y219" i="2"/>
  <c r="R218" i="2"/>
  <c r="V218" i="2" s="1"/>
  <c r="AP218" i="2" s="1"/>
  <c r="AO218" i="2"/>
  <c r="AN218" i="2"/>
  <c r="AM218" i="2"/>
  <c r="AK218" i="2"/>
  <c r="AJ218" i="2"/>
  <c r="H218" i="2"/>
  <c r="AI218" i="2" s="1"/>
  <c r="AG218" i="2"/>
  <c r="M218" i="2"/>
  <c r="AF218" i="2" s="1"/>
  <c r="AC218" i="2"/>
  <c r="AA218" i="2"/>
  <c r="Z218" i="2"/>
  <c r="Y218" i="2"/>
  <c r="R217" i="2"/>
  <c r="V217" i="2"/>
  <c r="AP217" i="2" s="1"/>
  <c r="AO217" i="2"/>
  <c r="AN217" i="2"/>
  <c r="AM217" i="2"/>
  <c r="AK217" i="2"/>
  <c r="AJ217" i="2"/>
  <c r="H217" i="2"/>
  <c r="AH217" i="2"/>
  <c r="AG217" i="2"/>
  <c r="M217" i="2"/>
  <c r="AF217" i="2" s="1"/>
  <c r="AC217" i="2"/>
  <c r="AA217" i="2"/>
  <c r="Z217" i="2"/>
  <c r="Y217" i="2"/>
  <c r="R216" i="2"/>
  <c r="V216" i="2" s="1"/>
  <c r="AP216" i="2" s="1"/>
  <c r="AO216" i="2"/>
  <c r="AN216" i="2"/>
  <c r="AM216" i="2"/>
  <c r="AK216" i="2"/>
  <c r="AJ216" i="2"/>
  <c r="H216" i="2"/>
  <c r="AI216" i="2" s="1"/>
  <c r="AH216" i="2"/>
  <c r="AG216" i="2"/>
  <c r="M216" i="2"/>
  <c r="AF216" i="2" s="1"/>
  <c r="AE216" i="2"/>
  <c r="AC216" i="2"/>
  <c r="AA216" i="2"/>
  <c r="Z216" i="2"/>
  <c r="Y216" i="2"/>
  <c r="R215" i="2"/>
  <c r="AO215" i="2"/>
  <c r="AN215" i="2"/>
  <c r="AM215" i="2"/>
  <c r="AK215" i="2"/>
  <c r="AJ215" i="2"/>
  <c r="H215" i="2"/>
  <c r="AD215" i="2" s="1"/>
  <c r="AI215" i="2"/>
  <c r="AG215" i="2"/>
  <c r="M215" i="2"/>
  <c r="AF215" i="2"/>
  <c r="AC215" i="2"/>
  <c r="AB215" i="2"/>
  <c r="AA215" i="2"/>
  <c r="Z215" i="2"/>
  <c r="Y215" i="2"/>
  <c r="R214" i="2"/>
  <c r="AO214" i="2"/>
  <c r="AN214" i="2"/>
  <c r="AM214" i="2"/>
  <c r="AK214" i="2"/>
  <c r="AJ214" i="2"/>
  <c r="H214" i="2"/>
  <c r="AI214" i="2" s="1"/>
  <c r="AG214" i="2"/>
  <c r="M214" i="2"/>
  <c r="AF214" i="2" s="1"/>
  <c r="AE214" i="2"/>
  <c r="AC214" i="2"/>
  <c r="AA214" i="2"/>
  <c r="Z214" i="2"/>
  <c r="Y214" i="2"/>
  <c r="R213" i="2"/>
  <c r="V213" i="2"/>
  <c r="AP213" i="2" s="1"/>
  <c r="AO213" i="2"/>
  <c r="AN213" i="2"/>
  <c r="AM213" i="2"/>
  <c r="AK213" i="2"/>
  <c r="AJ213" i="2"/>
  <c r="H213" i="2"/>
  <c r="AD213" i="2" s="1"/>
  <c r="AI213" i="2"/>
  <c r="AH213" i="2"/>
  <c r="AG213" i="2"/>
  <c r="M213" i="2"/>
  <c r="AF213" i="2"/>
  <c r="AE213" i="2"/>
  <c r="AC213" i="2"/>
  <c r="AB213" i="2"/>
  <c r="AA213" i="2"/>
  <c r="Z213" i="2"/>
  <c r="Y213" i="2"/>
  <c r="R212" i="2"/>
  <c r="V212" i="2" s="1"/>
  <c r="AP212" i="2" s="1"/>
  <c r="AO212" i="2"/>
  <c r="AN212" i="2"/>
  <c r="AM212" i="2"/>
  <c r="AK212" i="2"/>
  <c r="AJ212" i="2"/>
  <c r="H212" i="2"/>
  <c r="AI212" i="2" s="1"/>
  <c r="AG212" i="2"/>
  <c r="M212" i="2"/>
  <c r="AF212" i="2" s="1"/>
  <c r="AE212" i="2"/>
  <c r="AC212" i="2"/>
  <c r="AA212" i="2"/>
  <c r="Z212" i="2"/>
  <c r="Y212" i="2"/>
  <c r="R211" i="2"/>
  <c r="V211" i="2"/>
  <c r="AP211" i="2" s="1"/>
  <c r="AO211" i="2"/>
  <c r="AN211" i="2"/>
  <c r="AM211" i="2"/>
  <c r="AK211" i="2"/>
  <c r="AJ211" i="2"/>
  <c r="H211" i="2"/>
  <c r="AI211" i="2"/>
  <c r="AH211" i="2"/>
  <c r="AG211" i="2"/>
  <c r="M211" i="2"/>
  <c r="AF211" i="2"/>
  <c r="AE211" i="2"/>
  <c r="AD211" i="2"/>
  <c r="AC211" i="2"/>
  <c r="AB211" i="2"/>
  <c r="AA211" i="2"/>
  <c r="Z211" i="2"/>
  <c r="Y211" i="2"/>
  <c r="R210" i="2"/>
  <c r="V210" i="2" s="1"/>
  <c r="AP210" i="2" s="1"/>
  <c r="AO210" i="2"/>
  <c r="AN210" i="2"/>
  <c r="AM210" i="2"/>
  <c r="AK210" i="2"/>
  <c r="AJ210" i="2"/>
  <c r="H210" i="2"/>
  <c r="AE210" i="2" s="1"/>
  <c r="AG210" i="2"/>
  <c r="M210" i="2"/>
  <c r="AF210" i="2" s="1"/>
  <c r="AC210" i="2"/>
  <c r="AA210" i="2"/>
  <c r="Z210" i="2"/>
  <c r="Y210" i="2"/>
  <c r="R209" i="2"/>
  <c r="V209" i="2"/>
  <c r="AP209" i="2" s="1"/>
  <c r="AO209" i="2"/>
  <c r="AN209" i="2"/>
  <c r="AM209" i="2"/>
  <c r="AK209" i="2"/>
  <c r="AJ209" i="2"/>
  <c r="H209" i="2"/>
  <c r="AH209" i="2"/>
  <c r="AG209" i="2"/>
  <c r="M209" i="2"/>
  <c r="AF209" i="2" s="1"/>
  <c r="AC209" i="2"/>
  <c r="AA209" i="2"/>
  <c r="Z209" i="2"/>
  <c r="Y209" i="2"/>
  <c r="R208" i="2"/>
  <c r="V208" i="2" s="1"/>
  <c r="AP208" i="2" s="1"/>
  <c r="AO208" i="2"/>
  <c r="AN208" i="2"/>
  <c r="AM208" i="2"/>
  <c r="AK208" i="2"/>
  <c r="AJ208" i="2"/>
  <c r="H208" i="2"/>
  <c r="AH208" i="2"/>
  <c r="AG208" i="2"/>
  <c r="M208" i="2"/>
  <c r="AF208" i="2" s="1"/>
  <c r="AE208" i="2"/>
  <c r="AC208" i="2"/>
  <c r="AA208" i="2"/>
  <c r="Z208" i="2"/>
  <c r="Y208" i="2"/>
  <c r="R207" i="2"/>
  <c r="AO207" i="2"/>
  <c r="AN207" i="2"/>
  <c r="AM207" i="2"/>
  <c r="AK207" i="2"/>
  <c r="AJ207" i="2"/>
  <c r="H207" i="2"/>
  <c r="AD207" i="2" s="1"/>
  <c r="AI207" i="2"/>
  <c r="AG207" i="2"/>
  <c r="M207" i="2"/>
  <c r="AF207" i="2"/>
  <c r="AC207" i="2"/>
  <c r="AB207" i="2"/>
  <c r="AA207" i="2"/>
  <c r="Z207" i="2"/>
  <c r="Y207" i="2"/>
  <c r="R206" i="2"/>
  <c r="AO206" i="2"/>
  <c r="AN206" i="2"/>
  <c r="AM206" i="2"/>
  <c r="AK206" i="2"/>
  <c r="AJ206" i="2"/>
  <c r="H206" i="2"/>
  <c r="AG206" i="2"/>
  <c r="M206" i="2"/>
  <c r="AF206" i="2" s="1"/>
  <c r="AE206" i="2"/>
  <c r="AC206" i="2"/>
  <c r="AA206" i="2"/>
  <c r="Z206" i="2"/>
  <c r="Y206" i="2"/>
  <c r="R205" i="2"/>
  <c r="V205" i="2"/>
  <c r="AP205" i="2" s="1"/>
  <c r="AO205" i="2"/>
  <c r="AN205" i="2"/>
  <c r="AM205" i="2"/>
  <c r="AK205" i="2"/>
  <c r="AJ205" i="2"/>
  <c r="H205" i="2"/>
  <c r="AD205" i="2" s="1"/>
  <c r="AI205" i="2"/>
  <c r="AH205" i="2"/>
  <c r="AG205" i="2"/>
  <c r="M205" i="2"/>
  <c r="AF205" i="2"/>
  <c r="AE205" i="2"/>
  <c r="AC205" i="2"/>
  <c r="AB205" i="2"/>
  <c r="AA205" i="2"/>
  <c r="Z205" i="2"/>
  <c r="Y205" i="2"/>
  <c r="R204" i="2"/>
  <c r="V204" i="2" s="1"/>
  <c r="AP204" i="2" s="1"/>
  <c r="AO204" i="2"/>
  <c r="AN204" i="2"/>
  <c r="AM204" i="2"/>
  <c r="AK204" i="2"/>
  <c r="AJ204" i="2"/>
  <c r="H204" i="2"/>
  <c r="AG204" i="2"/>
  <c r="M204" i="2"/>
  <c r="AF204" i="2" s="1"/>
  <c r="AE204" i="2"/>
  <c r="AC204" i="2"/>
  <c r="AA204" i="2"/>
  <c r="Z204" i="2"/>
  <c r="Y204" i="2"/>
  <c r="R203" i="2"/>
  <c r="V203" i="2"/>
  <c r="AP203" i="2" s="1"/>
  <c r="AO203" i="2"/>
  <c r="AN203" i="2"/>
  <c r="AM203" i="2"/>
  <c r="AK203" i="2"/>
  <c r="AJ203" i="2"/>
  <c r="H203" i="2"/>
  <c r="AI203" i="2"/>
  <c r="AH203" i="2"/>
  <c r="AG203" i="2"/>
  <c r="M203" i="2"/>
  <c r="AF203" i="2"/>
  <c r="AE203" i="2"/>
  <c r="AD203" i="2"/>
  <c r="AC203" i="2"/>
  <c r="AB203" i="2"/>
  <c r="AA203" i="2"/>
  <c r="Z203" i="2"/>
  <c r="Y203" i="2"/>
  <c r="R202" i="2"/>
  <c r="V202" i="2" s="1"/>
  <c r="AP202" i="2" s="1"/>
  <c r="AO202" i="2"/>
  <c r="AN202" i="2"/>
  <c r="AM202" i="2"/>
  <c r="AK202" i="2"/>
  <c r="AJ202" i="2"/>
  <c r="H202" i="2"/>
  <c r="AG202" i="2"/>
  <c r="M202" i="2"/>
  <c r="AF202" i="2" s="1"/>
  <c r="AE202" i="2"/>
  <c r="AC202" i="2"/>
  <c r="AA202" i="2"/>
  <c r="Z202" i="2"/>
  <c r="Y202" i="2"/>
  <c r="R201" i="2"/>
  <c r="V201" i="2"/>
  <c r="AP201" i="2" s="1"/>
  <c r="AO201" i="2"/>
  <c r="AN201" i="2"/>
  <c r="AM201" i="2"/>
  <c r="AK201" i="2"/>
  <c r="AJ201" i="2"/>
  <c r="H201" i="2"/>
  <c r="AH201" i="2"/>
  <c r="AG201" i="2"/>
  <c r="M201" i="2"/>
  <c r="AF201" i="2" s="1"/>
  <c r="AC201" i="2"/>
  <c r="AA201" i="2"/>
  <c r="Z201" i="2"/>
  <c r="Y201" i="2"/>
  <c r="R200" i="2"/>
  <c r="V200" i="2" s="1"/>
  <c r="AP200" i="2" s="1"/>
  <c r="AO200" i="2"/>
  <c r="AN200" i="2"/>
  <c r="AM200" i="2"/>
  <c r="AK200" i="2"/>
  <c r="AJ200" i="2"/>
  <c r="H200" i="2"/>
  <c r="AH200" i="2"/>
  <c r="AG200" i="2"/>
  <c r="M200" i="2"/>
  <c r="AF200" i="2" s="1"/>
  <c r="AE200" i="2"/>
  <c r="AC200" i="2"/>
  <c r="AA200" i="2"/>
  <c r="Z200" i="2"/>
  <c r="Y200" i="2"/>
  <c r="R199" i="2"/>
  <c r="AO199" i="2"/>
  <c r="AN199" i="2"/>
  <c r="AM199" i="2"/>
  <c r="AK199" i="2"/>
  <c r="AJ199" i="2"/>
  <c r="H199" i="2"/>
  <c r="AD199" i="2" s="1"/>
  <c r="AI199" i="2"/>
  <c r="AG199" i="2"/>
  <c r="M199" i="2"/>
  <c r="AF199" i="2"/>
  <c r="AC199" i="2"/>
  <c r="AB199" i="2"/>
  <c r="AA199" i="2"/>
  <c r="Z199" i="2"/>
  <c r="Y199" i="2"/>
  <c r="R198" i="2"/>
  <c r="AO198" i="2"/>
  <c r="AN198" i="2"/>
  <c r="AM198" i="2"/>
  <c r="AK198" i="2"/>
  <c r="AJ198" i="2"/>
  <c r="H198" i="2"/>
  <c r="AG198" i="2"/>
  <c r="M198" i="2"/>
  <c r="AF198" i="2" s="1"/>
  <c r="AE198" i="2"/>
  <c r="AC198" i="2"/>
  <c r="AA198" i="2"/>
  <c r="Z198" i="2"/>
  <c r="Y198" i="2"/>
  <c r="R197" i="2"/>
  <c r="V197" i="2"/>
  <c r="AP197" i="2" s="1"/>
  <c r="AO197" i="2"/>
  <c r="AN197" i="2"/>
  <c r="AM197" i="2"/>
  <c r="AK197" i="2"/>
  <c r="AJ197" i="2"/>
  <c r="H197" i="2"/>
  <c r="AD197" i="2" s="1"/>
  <c r="AI197" i="2"/>
  <c r="AH197" i="2"/>
  <c r="AG197" i="2"/>
  <c r="M197" i="2"/>
  <c r="AF197" i="2"/>
  <c r="AE197" i="2"/>
  <c r="AC197" i="2"/>
  <c r="AB197" i="2"/>
  <c r="AA197" i="2"/>
  <c r="Z197" i="2"/>
  <c r="Y197" i="2"/>
  <c r="R196" i="2"/>
  <c r="V196" i="2" s="1"/>
  <c r="AP196" i="2" s="1"/>
  <c r="AO196" i="2"/>
  <c r="AN196" i="2"/>
  <c r="AM196" i="2"/>
  <c r="AK196" i="2"/>
  <c r="AJ196" i="2"/>
  <c r="H196" i="2"/>
  <c r="AG196" i="2"/>
  <c r="M196" i="2"/>
  <c r="AF196" i="2" s="1"/>
  <c r="AE196" i="2"/>
  <c r="AC196" i="2"/>
  <c r="AA196" i="2"/>
  <c r="Z196" i="2"/>
  <c r="Y196" i="2"/>
  <c r="R195" i="2"/>
  <c r="V195" i="2"/>
  <c r="AP195" i="2" s="1"/>
  <c r="AO195" i="2"/>
  <c r="AN195" i="2"/>
  <c r="AM195" i="2"/>
  <c r="AK195" i="2"/>
  <c r="AJ195" i="2"/>
  <c r="H195" i="2"/>
  <c r="AI195" i="2"/>
  <c r="AH195" i="2"/>
  <c r="AG195" i="2"/>
  <c r="M195" i="2"/>
  <c r="AF195" i="2"/>
  <c r="AE195" i="2"/>
  <c r="AD195" i="2"/>
  <c r="AC195" i="2"/>
  <c r="AB195" i="2"/>
  <c r="AA195" i="2"/>
  <c r="Z195" i="2"/>
  <c r="Y195" i="2"/>
  <c r="R194" i="2"/>
  <c r="V194" i="2" s="1"/>
  <c r="AP194" i="2" s="1"/>
  <c r="AO194" i="2"/>
  <c r="AN194" i="2"/>
  <c r="AM194" i="2"/>
  <c r="AK194" i="2"/>
  <c r="AJ194" i="2"/>
  <c r="H194" i="2"/>
  <c r="AE194" i="2" s="1"/>
  <c r="AG194" i="2"/>
  <c r="M194" i="2"/>
  <c r="AF194" i="2" s="1"/>
  <c r="AC194" i="2"/>
  <c r="AA194" i="2"/>
  <c r="Z194" i="2"/>
  <c r="Y194" i="2"/>
  <c r="R193" i="2"/>
  <c r="V193" i="2"/>
  <c r="AP193" i="2" s="1"/>
  <c r="AO193" i="2"/>
  <c r="AN193" i="2"/>
  <c r="AM193" i="2"/>
  <c r="AK193" i="2"/>
  <c r="AJ193" i="2"/>
  <c r="H193" i="2"/>
  <c r="AH193" i="2"/>
  <c r="AG193" i="2"/>
  <c r="M193" i="2"/>
  <c r="AF193" i="2" s="1"/>
  <c r="AC193" i="2"/>
  <c r="AA193" i="2"/>
  <c r="Z193" i="2"/>
  <c r="Y193" i="2"/>
  <c r="R192" i="2"/>
  <c r="V192" i="2" s="1"/>
  <c r="AP192" i="2" s="1"/>
  <c r="AO192" i="2"/>
  <c r="AN192" i="2"/>
  <c r="AM192" i="2"/>
  <c r="AK192" i="2"/>
  <c r="AJ192" i="2"/>
  <c r="H192" i="2"/>
  <c r="AH192" i="2"/>
  <c r="AG192" i="2"/>
  <c r="M192" i="2"/>
  <c r="AF192" i="2" s="1"/>
  <c r="AE192" i="2"/>
  <c r="AC192" i="2"/>
  <c r="AA192" i="2"/>
  <c r="Z192" i="2"/>
  <c r="Y192" i="2"/>
  <c r="R191" i="2"/>
  <c r="AO191" i="2"/>
  <c r="AN191" i="2"/>
  <c r="AM191" i="2"/>
  <c r="AK191" i="2"/>
  <c r="AJ191" i="2"/>
  <c r="H191" i="2"/>
  <c r="AD191" i="2" s="1"/>
  <c r="AI191" i="2"/>
  <c r="AG191" i="2"/>
  <c r="M191" i="2"/>
  <c r="AF191" i="2"/>
  <c r="AC191" i="2"/>
  <c r="AB191" i="2"/>
  <c r="AA191" i="2"/>
  <c r="Z191" i="2"/>
  <c r="Y191" i="2"/>
  <c r="R190" i="2"/>
  <c r="AO190" i="2"/>
  <c r="AN190" i="2"/>
  <c r="AM190" i="2"/>
  <c r="AK190" i="2"/>
  <c r="AJ190" i="2"/>
  <c r="H190" i="2"/>
  <c r="AG190" i="2"/>
  <c r="M190" i="2"/>
  <c r="AF190" i="2" s="1"/>
  <c r="AE190" i="2"/>
  <c r="AC190" i="2"/>
  <c r="AA190" i="2"/>
  <c r="Z190" i="2"/>
  <c r="Y190" i="2"/>
  <c r="R189" i="2"/>
  <c r="V189" i="2"/>
  <c r="AP189" i="2" s="1"/>
  <c r="AO189" i="2"/>
  <c r="AN189" i="2"/>
  <c r="AM189" i="2"/>
  <c r="AK189" i="2"/>
  <c r="AJ189" i="2"/>
  <c r="H189" i="2"/>
  <c r="AD189" i="2" s="1"/>
  <c r="AI189" i="2"/>
  <c r="AH189" i="2"/>
  <c r="AG189" i="2"/>
  <c r="M189" i="2"/>
  <c r="AF189" i="2"/>
  <c r="AE189" i="2"/>
  <c r="AC189" i="2"/>
  <c r="AB189" i="2"/>
  <c r="AA189" i="2"/>
  <c r="Z189" i="2"/>
  <c r="Y189" i="2"/>
  <c r="R188" i="2"/>
  <c r="V188" i="2" s="1"/>
  <c r="AP188" i="2" s="1"/>
  <c r="AO188" i="2"/>
  <c r="AN188" i="2"/>
  <c r="AM188" i="2"/>
  <c r="AK188" i="2"/>
  <c r="AJ188" i="2"/>
  <c r="H188" i="2"/>
  <c r="AG188" i="2"/>
  <c r="M188" i="2"/>
  <c r="AF188" i="2" s="1"/>
  <c r="AE188" i="2"/>
  <c r="AC188" i="2"/>
  <c r="AA188" i="2"/>
  <c r="Z188" i="2"/>
  <c r="Y188" i="2"/>
  <c r="R187" i="2"/>
  <c r="V187" i="2"/>
  <c r="AP187" i="2" s="1"/>
  <c r="AO187" i="2"/>
  <c r="AN187" i="2"/>
  <c r="AM187" i="2"/>
  <c r="AK187" i="2"/>
  <c r="AJ187" i="2"/>
  <c r="H187" i="2"/>
  <c r="AI187" i="2"/>
  <c r="AH187" i="2"/>
  <c r="AG187" i="2"/>
  <c r="M187" i="2"/>
  <c r="AF187" i="2"/>
  <c r="AE187" i="2"/>
  <c r="AD187" i="2"/>
  <c r="AC187" i="2"/>
  <c r="AB187" i="2"/>
  <c r="AA187" i="2"/>
  <c r="Z187" i="2"/>
  <c r="Y187" i="2"/>
  <c r="R186" i="2"/>
  <c r="V186" i="2" s="1"/>
  <c r="AP186" i="2" s="1"/>
  <c r="AO186" i="2"/>
  <c r="AN186" i="2"/>
  <c r="AM186" i="2"/>
  <c r="AK186" i="2"/>
  <c r="AJ186" i="2"/>
  <c r="H186" i="2"/>
  <c r="AE186" i="2" s="1"/>
  <c r="AG186" i="2"/>
  <c r="M186" i="2"/>
  <c r="AF186" i="2" s="1"/>
  <c r="AC186" i="2"/>
  <c r="AA186" i="2"/>
  <c r="Z186" i="2"/>
  <c r="Y186" i="2"/>
  <c r="R185" i="2"/>
  <c r="V185" i="2"/>
  <c r="AP185" i="2" s="1"/>
  <c r="AO185" i="2"/>
  <c r="AN185" i="2"/>
  <c r="AM185" i="2"/>
  <c r="AK185" i="2"/>
  <c r="AJ185" i="2"/>
  <c r="H185" i="2"/>
  <c r="AH185" i="2"/>
  <c r="AG185" i="2"/>
  <c r="M185" i="2"/>
  <c r="AF185" i="2" s="1"/>
  <c r="AC185" i="2"/>
  <c r="AA185" i="2"/>
  <c r="Z185" i="2"/>
  <c r="Y185" i="2"/>
  <c r="R184" i="2"/>
  <c r="V184" i="2" s="1"/>
  <c r="AP184" i="2" s="1"/>
  <c r="AO184" i="2"/>
  <c r="AN184" i="2"/>
  <c r="AM184" i="2"/>
  <c r="AK184" i="2"/>
  <c r="AJ184" i="2"/>
  <c r="H184" i="2"/>
  <c r="AH184" i="2"/>
  <c r="AG184" i="2"/>
  <c r="M184" i="2"/>
  <c r="AF184" i="2" s="1"/>
  <c r="AE184" i="2"/>
  <c r="AC184" i="2"/>
  <c r="AA184" i="2"/>
  <c r="Z184" i="2"/>
  <c r="Y184" i="2"/>
  <c r="R183" i="2"/>
  <c r="AO183" i="2"/>
  <c r="AN183" i="2"/>
  <c r="AM183" i="2"/>
  <c r="AK183" i="2"/>
  <c r="AJ183" i="2"/>
  <c r="H183" i="2"/>
  <c r="AD183" i="2" s="1"/>
  <c r="AI183" i="2"/>
  <c r="AG183" i="2"/>
  <c r="M183" i="2"/>
  <c r="AF183" i="2"/>
  <c r="AC183" i="2"/>
  <c r="AB183" i="2"/>
  <c r="AA183" i="2"/>
  <c r="Z183" i="2"/>
  <c r="Y183" i="2"/>
  <c r="R182" i="2"/>
  <c r="AO182" i="2"/>
  <c r="AN182" i="2"/>
  <c r="AM182" i="2"/>
  <c r="AK182" i="2"/>
  <c r="AJ182" i="2"/>
  <c r="H182" i="2"/>
  <c r="AI182" i="2" s="1"/>
  <c r="AG182" i="2"/>
  <c r="M182" i="2"/>
  <c r="AF182" i="2" s="1"/>
  <c r="AE182" i="2"/>
  <c r="AC182" i="2"/>
  <c r="AA182" i="2"/>
  <c r="Z182" i="2"/>
  <c r="Y182" i="2"/>
  <c r="R181" i="2"/>
  <c r="V181" i="2"/>
  <c r="AP181" i="2" s="1"/>
  <c r="AO181" i="2"/>
  <c r="AN181" i="2"/>
  <c r="AM181" i="2"/>
  <c r="AK181" i="2"/>
  <c r="AJ181" i="2"/>
  <c r="H181" i="2"/>
  <c r="AD181" i="2" s="1"/>
  <c r="AI181" i="2"/>
  <c r="AH181" i="2"/>
  <c r="AG181" i="2"/>
  <c r="M181" i="2"/>
  <c r="AF181" i="2"/>
  <c r="AE181" i="2"/>
  <c r="AC181" i="2"/>
  <c r="AB181" i="2"/>
  <c r="AA181" i="2"/>
  <c r="Z181" i="2"/>
  <c r="Y181" i="2"/>
  <c r="R180" i="2"/>
  <c r="V180" i="2" s="1"/>
  <c r="AP180" i="2" s="1"/>
  <c r="AO180" i="2"/>
  <c r="AN180" i="2"/>
  <c r="AM180" i="2"/>
  <c r="AK180" i="2"/>
  <c r="AJ180" i="2"/>
  <c r="H180" i="2"/>
  <c r="AI180" i="2" s="1"/>
  <c r="AG180" i="2"/>
  <c r="M180" i="2"/>
  <c r="AF180" i="2" s="1"/>
  <c r="AE180" i="2"/>
  <c r="AC180" i="2"/>
  <c r="AA180" i="2"/>
  <c r="Z180" i="2"/>
  <c r="Y180" i="2"/>
  <c r="R179" i="2"/>
  <c r="V179" i="2"/>
  <c r="AP179" i="2" s="1"/>
  <c r="AO179" i="2"/>
  <c r="AN179" i="2"/>
  <c r="AM179" i="2"/>
  <c r="AK179" i="2"/>
  <c r="AJ179" i="2"/>
  <c r="H179" i="2"/>
  <c r="AI179" i="2"/>
  <c r="AH179" i="2"/>
  <c r="AG179" i="2"/>
  <c r="M179" i="2"/>
  <c r="AF179" i="2"/>
  <c r="AE179" i="2"/>
  <c r="AD179" i="2"/>
  <c r="AC179" i="2"/>
  <c r="AB179" i="2"/>
  <c r="AA179" i="2"/>
  <c r="Z179" i="2"/>
  <c r="Y179" i="2"/>
  <c r="R178" i="2"/>
  <c r="V178" i="2" s="1"/>
  <c r="AP178" i="2" s="1"/>
  <c r="AO178" i="2"/>
  <c r="AN178" i="2"/>
  <c r="AM178" i="2"/>
  <c r="AK178" i="2"/>
  <c r="AJ178" i="2"/>
  <c r="H178" i="2"/>
  <c r="AI178" i="2" s="1"/>
  <c r="AG178" i="2"/>
  <c r="M178" i="2"/>
  <c r="AF178" i="2" s="1"/>
  <c r="AC178" i="2"/>
  <c r="AA178" i="2"/>
  <c r="Z178" i="2"/>
  <c r="Y178" i="2"/>
  <c r="R177" i="2"/>
  <c r="V177" i="2"/>
  <c r="AP177" i="2" s="1"/>
  <c r="AO177" i="2"/>
  <c r="AN177" i="2"/>
  <c r="AM177" i="2"/>
  <c r="AK177" i="2"/>
  <c r="AJ177" i="2"/>
  <c r="H177" i="2"/>
  <c r="AH177" i="2"/>
  <c r="AG177" i="2"/>
  <c r="M177" i="2"/>
  <c r="AF177" i="2" s="1"/>
  <c r="AE177" i="2"/>
  <c r="AD177" i="2"/>
  <c r="AC177" i="2"/>
  <c r="AA177" i="2"/>
  <c r="Z177" i="2"/>
  <c r="Y177" i="2"/>
  <c r="R176" i="2"/>
  <c r="V176" i="2" s="1"/>
  <c r="AP176" i="2" s="1"/>
  <c r="AO176" i="2"/>
  <c r="AN176" i="2"/>
  <c r="AM176" i="2"/>
  <c r="AK176" i="2"/>
  <c r="AJ176" i="2"/>
  <c r="H176" i="2"/>
  <c r="AI176" i="2" s="1"/>
  <c r="AH176" i="2"/>
  <c r="AG176" i="2"/>
  <c r="M176" i="2"/>
  <c r="AF176" i="2" s="1"/>
  <c r="AE176" i="2"/>
  <c r="AC176" i="2"/>
  <c r="AA176" i="2"/>
  <c r="Z176" i="2"/>
  <c r="Y176" i="2"/>
  <c r="R175" i="2"/>
  <c r="AO175" i="2"/>
  <c r="AN175" i="2"/>
  <c r="AM175" i="2"/>
  <c r="AK175" i="2"/>
  <c r="AJ175" i="2"/>
  <c r="H175" i="2"/>
  <c r="AD175" i="2" s="1"/>
  <c r="AG175" i="2"/>
  <c r="M175" i="2"/>
  <c r="AF175" i="2"/>
  <c r="AC175" i="2"/>
  <c r="AB175" i="2"/>
  <c r="AA175" i="2"/>
  <c r="Z175" i="2"/>
  <c r="Y175" i="2"/>
  <c r="R174" i="2"/>
  <c r="V174" i="2" s="1"/>
  <c r="AP174" i="2" s="1"/>
  <c r="AO174" i="2"/>
  <c r="AN174" i="2"/>
  <c r="AM174" i="2"/>
  <c r="AK174" i="2"/>
  <c r="AJ174" i="2"/>
  <c r="H174" i="2"/>
  <c r="AI174" i="2" s="1"/>
  <c r="AG174" i="2"/>
  <c r="M174" i="2"/>
  <c r="AF174" i="2" s="1"/>
  <c r="AE174" i="2"/>
  <c r="AC174" i="2"/>
  <c r="AA174" i="2"/>
  <c r="Z174" i="2"/>
  <c r="Y174" i="2"/>
  <c r="R173" i="2"/>
  <c r="V173" i="2"/>
  <c r="AP173" i="2" s="1"/>
  <c r="AO173" i="2"/>
  <c r="AN173" i="2"/>
  <c r="AM173" i="2"/>
  <c r="AK173" i="2"/>
  <c r="AJ173" i="2"/>
  <c r="H173" i="2"/>
  <c r="AD173" i="2" s="1"/>
  <c r="AI173" i="2"/>
  <c r="AH173" i="2"/>
  <c r="AG173" i="2"/>
  <c r="M173" i="2"/>
  <c r="AF173" i="2"/>
  <c r="AE173" i="2"/>
  <c r="AC173" i="2"/>
  <c r="AB173" i="2"/>
  <c r="AA173" i="2"/>
  <c r="Z173" i="2"/>
  <c r="Y173" i="2"/>
  <c r="R172" i="2"/>
  <c r="V172" i="2" s="1"/>
  <c r="AP172" i="2"/>
  <c r="AO172" i="2"/>
  <c r="AN172" i="2"/>
  <c r="AM172" i="2"/>
  <c r="AK172" i="2"/>
  <c r="AJ172" i="2"/>
  <c r="H172" i="2"/>
  <c r="AH172" i="2"/>
  <c r="AG172" i="2"/>
  <c r="M172" i="2"/>
  <c r="AF172" i="2" s="1"/>
  <c r="AE172" i="2"/>
  <c r="AC172" i="2"/>
  <c r="AA172" i="2"/>
  <c r="Z172" i="2"/>
  <c r="Y172" i="2"/>
  <c r="R171" i="2"/>
  <c r="V171" i="2"/>
  <c r="AP171" i="2" s="1"/>
  <c r="AO171" i="2"/>
  <c r="AN171" i="2"/>
  <c r="AM171" i="2"/>
  <c r="AK171" i="2"/>
  <c r="AJ171" i="2"/>
  <c r="H171" i="2"/>
  <c r="AD171" i="2" s="1"/>
  <c r="AI171" i="2"/>
  <c r="AH171" i="2"/>
  <c r="AG171" i="2"/>
  <c r="M171" i="2"/>
  <c r="AF171" i="2"/>
  <c r="AE171" i="2"/>
  <c r="AC171" i="2"/>
  <c r="AB171" i="2"/>
  <c r="AA171" i="2"/>
  <c r="Z171" i="2"/>
  <c r="Y171" i="2"/>
  <c r="R170" i="2"/>
  <c r="V170" i="2" s="1"/>
  <c r="AP170" i="2"/>
  <c r="AO170" i="2"/>
  <c r="AN170" i="2"/>
  <c r="AM170" i="2"/>
  <c r="AK170" i="2"/>
  <c r="AJ170" i="2"/>
  <c r="H170" i="2"/>
  <c r="AH170" i="2"/>
  <c r="AG170" i="2"/>
  <c r="M170" i="2"/>
  <c r="AF170" i="2" s="1"/>
  <c r="AE170" i="2"/>
  <c r="AC170" i="2"/>
  <c r="AA170" i="2"/>
  <c r="Z170" i="2"/>
  <c r="Y170" i="2"/>
  <c r="R169" i="2"/>
  <c r="V169" i="2"/>
  <c r="AP169" i="2" s="1"/>
  <c r="AO169" i="2"/>
  <c r="AN169" i="2"/>
  <c r="AM169" i="2"/>
  <c r="AK169" i="2"/>
  <c r="AJ169" i="2"/>
  <c r="H169" i="2"/>
  <c r="AD169" i="2" s="1"/>
  <c r="AI169" i="2"/>
  <c r="AH169" i="2"/>
  <c r="AG169" i="2"/>
  <c r="M169" i="2"/>
  <c r="AF169" i="2"/>
  <c r="AE169" i="2"/>
  <c r="AC169" i="2"/>
  <c r="AB169" i="2"/>
  <c r="AA169" i="2"/>
  <c r="Z169" i="2"/>
  <c r="Y169" i="2"/>
  <c r="R168" i="2"/>
  <c r="V168" i="2" s="1"/>
  <c r="AP168" i="2" s="1"/>
  <c r="AO168" i="2"/>
  <c r="AN168" i="2"/>
  <c r="AM168" i="2"/>
  <c r="AK168" i="2"/>
  <c r="AJ168" i="2"/>
  <c r="H168" i="2"/>
  <c r="AG168" i="2"/>
  <c r="M168" i="2"/>
  <c r="AF168" i="2" s="1"/>
  <c r="AE168" i="2"/>
  <c r="AC168" i="2"/>
  <c r="AA168" i="2"/>
  <c r="Z168" i="2"/>
  <c r="Y168" i="2"/>
  <c r="R167" i="2"/>
  <c r="V167" i="2"/>
  <c r="AP167" i="2" s="1"/>
  <c r="AO167" i="2"/>
  <c r="AN167" i="2"/>
  <c r="AM167" i="2"/>
  <c r="AK167" i="2"/>
  <c r="AJ167" i="2"/>
  <c r="H167" i="2"/>
  <c r="AI167" i="2"/>
  <c r="AH167" i="2"/>
  <c r="AG167" i="2"/>
  <c r="M167" i="2"/>
  <c r="AF167" i="2"/>
  <c r="AE167" i="2"/>
  <c r="AD167" i="2"/>
  <c r="AC167" i="2"/>
  <c r="AB167" i="2"/>
  <c r="AA167" i="2"/>
  <c r="Z167" i="2"/>
  <c r="Y167" i="2"/>
  <c r="R166" i="2"/>
  <c r="V166" i="2" s="1"/>
  <c r="AP166" i="2" s="1"/>
  <c r="AO166" i="2"/>
  <c r="AN166" i="2"/>
  <c r="AM166" i="2"/>
  <c r="AK166" i="2"/>
  <c r="AJ166" i="2"/>
  <c r="H166" i="2"/>
  <c r="AE166" i="2" s="1"/>
  <c r="AG166" i="2"/>
  <c r="M166" i="2"/>
  <c r="AF166" i="2" s="1"/>
  <c r="AC166" i="2"/>
  <c r="AA166" i="2"/>
  <c r="Z166" i="2"/>
  <c r="Y166" i="2"/>
  <c r="R165" i="2"/>
  <c r="V165" i="2"/>
  <c r="AP165" i="2" s="1"/>
  <c r="AO165" i="2"/>
  <c r="AN165" i="2"/>
  <c r="AM165" i="2"/>
  <c r="AK165" i="2"/>
  <c r="AJ165" i="2"/>
  <c r="H165" i="2"/>
  <c r="AE165" i="2" s="1"/>
  <c r="AH165" i="2"/>
  <c r="AG165" i="2"/>
  <c r="M165" i="2"/>
  <c r="AF165" i="2" s="1"/>
  <c r="AC165" i="2"/>
  <c r="AA165" i="2"/>
  <c r="Z165" i="2"/>
  <c r="Y165" i="2"/>
  <c r="R164" i="2"/>
  <c r="V164" i="2" s="1"/>
  <c r="AP164" i="2" s="1"/>
  <c r="AO164" i="2"/>
  <c r="AN164" i="2"/>
  <c r="AM164" i="2"/>
  <c r="AK164" i="2"/>
  <c r="AJ164" i="2"/>
  <c r="H164" i="2"/>
  <c r="AH164" i="2"/>
  <c r="AG164" i="2"/>
  <c r="M164" i="2"/>
  <c r="AF164" i="2" s="1"/>
  <c r="AE164" i="2"/>
  <c r="AC164" i="2"/>
  <c r="AA164" i="2"/>
  <c r="Z164" i="2"/>
  <c r="Y164" i="2"/>
  <c r="R163" i="2"/>
  <c r="V163" i="2" s="1"/>
  <c r="AP163" i="2" s="1"/>
  <c r="AO163" i="2"/>
  <c r="AN163" i="2"/>
  <c r="AM163" i="2"/>
  <c r="AK163" i="2"/>
  <c r="AJ163" i="2"/>
  <c r="H163" i="2"/>
  <c r="AD163" i="2" s="1"/>
  <c r="AI163" i="2"/>
  <c r="AG163" i="2"/>
  <c r="M163" i="2"/>
  <c r="AF163" i="2"/>
  <c r="AC163" i="2"/>
  <c r="AB163" i="2"/>
  <c r="AA163" i="2"/>
  <c r="Z163" i="2"/>
  <c r="Y163" i="2"/>
  <c r="R162" i="2"/>
  <c r="V162" i="2" s="1"/>
  <c r="AP162" i="2" s="1"/>
  <c r="AO162" i="2"/>
  <c r="AN162" i="2"/>
  <c r="AM162" i="2"/>
  <c r="AK162" i="2"/>
  <c r="AJ162" i="2"/>
  <c r="H162" i="2"/>
  <c r="AG162" i="2"/>
  <c r="M162" i="2"/>
  <c r="AF162" i="2" s="1"/>
  <c r="AE162" i="2"/>
  <c r="AC162" i="2"/>
  <c r="AA162" i="2"/>
  <c r="Z162" i="2"/>
  <c r="Y162" i="2"/>
  <c r="R161" i="2"/>
  <c r="V161" i="2"/>
  <c r="AP161" i="2" s="1"/>
  <c r="AO161" i="2"/>
  <c r="AN161" i="2"/>
  <c r="AM161" i="2"/>
  <c r="AK161" i="2"/>
  <c r="AJ161" i="2"/>
  <c r="H161" i="2"/>
  <c r="AD161" i="2" s="1"/>
  <c r="AI161" i="2"/>
  <c r="AH161" i="2"/>
  <c r="AG161" i="2"/>
  <c r="M161" i="2"/>
  <c r="AF161" i="2"/>
  <c r="AE161" i="2"/>
  <c r="AC161" i="2"/>
  <c r="AB161" i="2"/>
  <c r="AA161" i="2"/>
  <c r="Z161" i="2"/>
  <c r="Y161" i="2"/>
  <c r="R159" i="2"/>
  <c r="V159" i="2" s="1"/>
  <c r="AP159" i="2" s="1"/>
  <c r="AO159" i="2"/>
  <c r="AN159" i="2"/>
  <c r="AM159" i="2"/>
  <c r="AK159" i="2"/>
  <c r="AJ159" i="2"/>
  <c r="H159" i="2"/>
  <c r="AI159" i="2" s="1"/>
  <c r="AG159" i="2"/>
  <c r="M159" i="2"/>
  <c r="AF159" i="2" s="1"/>
  <c r="AE159" i="2"/>
  <c r="AC159" i="2"/>
  <c r="AA159" i="2"/>
  <c r="Z159" i="2"/>
  <c r="Y159" i="2"/>
  <c r="R158" i="2"/>
  <c r="V158" i="2"/>
  <c r="AP158" i="2" s="1"/>
  <c r="AO158" i="2"/>
  <c r="AN158" i="2"/>
  <c r="AM158" i="2"/>
  <c r="AK158" i="2"/>
  <c r="AJ158" i="2"/>
  <c r="H158" i="2"/>
  <c r="AI158" i="2"/>
  <c r="AH158" i="2"/>
  <c r="AG158" i="2"/>
  <c r="M158" i="2"/>
  <c r="AF158" i="2"/>
  <c r="AE158" i="2"/>
  <c r="AD158" i="2"/>
  <c r="AC158" i="2"/>
  <c r="AB158" i="2"/>
  <c r="AA158" i="2"/>
  <c r="Z158" i="2"/>
  <c r="Y158" i="2"/>
  <c r="R157" i="2"/>
  <c r="V157" i="2" s="1"/>
  <c r="AP157" i="2" s="1"/>
  <c r="AO157" i="2"/>
  <c r="AN157" i="2"/>
  <c r="AM157" i="2"/>
  <c r="AK157" i="2"/>
  <c r="AJ157" i="2"/>
  <c r="H157" i="2"/>
  <c r="AI157" i="2" s="1"/>
  <c r="AG157" i="2"/>
  <c r="M157" i="2"/>
  <c r="AF157" i="2" s="1"/>
  <c r="AE157" i="2"/>
  <c r="AC157" i="2"/>
  <c r="AA157" i="2"/>
  <c r="Z157" i="2"/>
  <c r="Y157" i="2"/>
  <c r="R156" i="2"/>
  <c r="V156" i="2"/>
  <c r="AP156" i="2" s="1"/>
  <c r="AO156" i="2"/>
  <c r="AN156" i="2"/>
  <c r="AM156" i="2"/>
  <c r="AK156" i="2"/>
  <c r="AJ156" i="2"/>
  <c r="H156" i="2"/>
  <c r="AE156" i="2" s="1"/>
  <c r="AH156" i="2"/>
  <c r="AG156" i="2"/>
  <c r="M156" i="2"/>
  <c r="AF156" i="2" s="1"/>
  <c r="AC156" i="2"/>
  <c r="AA156" i="2"/>
  <c r="Z156" i="2"/>
  <c r="Y156" i="2"/>
  <c r="R155" i="2"/>
  <c r="V155" i="2" s="1"/>
  <c r="AP155" i="2" s="1"/>
  <c r="AO155" i="2"/>
  <c r="AN155" i="2"/>
  <c r="AM155" i="2"/>
  <c r="AK155" i="2"/>
  <c r="AJ155" i="2"/>
  <c r="H155" i="2"/>
  <c r="AI155" i="2" s="1"/>
  <c r="AH155" i="2"/>
  <c r="AG155" i="2"/>
  <c r="M155" i="2"/>
  <c r="AF155" i="2" s="1"/>
  <c r="AE155" i="2"/>
  <c r="AC155" i="2"/>
  <c r="AA155" i="2"/>
  <c r="Z155" i="2"/>
  <c r="Y155" i="2"/>
  <c r="R154" i="2"/>
  <c r="V154" i="2" s="1"/>
  <c r="AP154" i="2" s="1"/>
  <c r="AO154" i="2"/>
  <c r="AN154" i="2"/>
  <c r="AM154" i="2"/>
  <c r="AK154" i="2"/>
  <c r="AJ154" i="2"/>
  <c r="H154" i="2"/>
  <c r="AD154" i="2" s="1"/>
  <c r="AI154" i="2"/>
  <c r="AG154" i="2"/>
  <c r="M154" i="2"/>
  <c r="AF154" i="2"/>
  <c r="AC154" i="2"/>
  <c r="AB154" i="2"/>
  <c r="AA154" i="2"/>
  <c r="Z154" i="2"/>
  <c r="Y154" i="2"/>
  <c r="R153" i="2"/>
  <c r="V153" i="2" s="1"/>
  <c r="AP153" i="2" s="1"/>
  <c r="AO153" i="2"/>
  <c r="AN153" i="2"/>
  <c r="AM153" i="2"/>
  <c r="AK153" i="2"/>
  <c r="AJ153" i="2"/>
  <c r="H153" i="2"/>
  <c r="AI153" i="2" s="1"/>
  <c r="AG153" i="2"/>
  <c r="M153" i="2"/>
  <c r="AF153" i="2" s="1"/>
  <c r="AE153" i="2"/>
  <c r="AC153" i="2"/>
  <c r="AA153" i="2"/>
  <c r="Z153" i="2"/>
  <c r="Y153" i="2"/>
  <c r="R152" i="2"/>
  <c r="V152" i="2"/>
  <c r="AP152" i="2" s="1"/>
  <c r="AO152" i="2"/>
  <c r="AN152" i="2"/>
  <c r="AM152" i="2"/>
  <c r="AK152" i="2"/>
  <c r="AJ152" i="2"/>
  <c r="H152" i="2"/>
  <c r="AD152" i="2" s="1"/>
  <c r="AI152" i="2"/>
  <c r="AH152" i="2"/>
  <c r="AG152" i="2"/>
  <c r="M152" i="2"/>
  <c r="AF152" i="2"/>
  <c r="AE152" i="2"/>
  <c r="AC152" i="2"/>
  <c r="AB152" i="2"/>
  <c r="AA152" i="2"/>
  <c r="Z152" i="2"/>
  <c r="Y152" i="2"/>
  <c r="R151" i="2"/>
  <c r="V151" i="2" s="1"/>
  <c r="AP151" i="2" s="1"/>
  <c r="AO151" i="2"/>
  <c r="AN151" i="2"/>
  <c r="AM151" i="2"/>
  <c r="AK151" i="2"/>
  <c r="AJ151" i="2"/>
  <c r="H151" i="2"/>
  <c r="AI151" i="2" s="1"/>
  <c r="AG151" i="2"/>
  <c r="M151" i="2"/>
  <c r="AF151" i="2" s="1"/>
  <c r="AE151" i="2"/>
  <c r="AC151" i="2"/>
  <c r="AA151" i="2"/>
  <c r="Z151" i="2"/>
  <c r="Y151" i="2"/>
  <c r="R150" i="2"/>
  <c r="V150" i="2"/>
  <c r="AP150" i="2" s="1"/>
  <c r="AO150" i="2"/>
  <c r="AN150" i="2"/>
  <c r="AM150" i="2"/>
  <c r="AK150" i="2"/>
  <c r="AJ150" i="2"/>
  <c r="H150" i="2"/>
  <c r="AI150" i="2"/>
  <c r="AH150" i="2"/>
  <c r="AG150" i="2"/>
  <c r="M150" i="2"/>
  <c r="AF150" i="2"/>
  <c r="AE150" i="2"/>
  <c r="AD150" i="2"/>
  <c r="AC150" i="2"/>
  <c r="AB150" i="2"/>
  <c r="AA150" i="2"/>
  <c r="Z150" i="2"/>
  <c r="Y150" i="2"/>
  <c r="R149" i="2"/>
  <c r="V149" i="2" s="1"/>
  <c r="AP149" i="2" s="1"/>
  <c r="AO149" i="2"/>
  <c r="AN149" i="2"/>
  <c r="AM149" i="2"/>
  <c r="AK149" i="2"/>
  <c r="AJ149" i="2"/>
  <c r="H149" i="2"/>
  <c r="AI149" i="2" s="1"/>
  <c r="AG149" i="2"/>
  <c r="M149" i="2"/>
  <c r="AF149" i="2" s="1"/>
  <c r="AE149" i="2"/>
  <c r="AC149" i="2"/>
  <c r="AA149" i="2"/>
  <c r="Z149" i="2"/>
  <c r="Y149" i="2"/>
  <c r="R148" i="2"/>
  <c r="V148" i="2"/>
  <c r="AP148" i="2" s="1"/>
  <c r="AO148" i="2"/>
  <c r="AN148" i="2"/>
  <c r="AM148" i="2"/>
  <c r="AK148" i="2"/>
  <c r="AJ148" i="2"/>
  <c r="H148" i="2"/>
  <c r="AE148" i="2" s="1"/>
  <c r="AH148" i="2"/>
  <c r="AG148" i="2"/>
  <c r="M148" i="2"/>
  <c r="AF148" i="2" s="1"/>
  <c r="AC148" i="2"/>
  <c r="AA148" i="2"/>
  <c r="Z148" i="2"/>
  <c r="Y148" i="2"/>
  <c r="R147" i="2"/>
  <c r="V147" i="2" s="1"/>
  <c r="AP147" i="2" s="1"/>
  <c r="AO147" i="2"/>
  <c r="AN147" i="2"/>
  <c r="AM147" i="2"/>
  <c r="AK147" i="2"/>
  <c r="AJ147" i="2"/>
  <c r="H147" i="2"/>
  <c r="AI147" i="2" s="1"/>
  <c r="AH147" i="2"/>
  <c r="AG147" i="2"/>
  <c r="M147" i="2"/>
  <c r="AF147" i="2" s="1"/>
  <c r="AE147" i="2"/>
  <c r="AC147" i="2"/>
  <c r="AA147" i="2"/>
  <c r="Z147" i="2"/>
  <c r="Y147" i="2"/>
  <c r="R146" i="2"/>
  <c r="V146" i="2" s="1"/>
  <c r="AP146" i="2" s="1"/>
  <c r="AO146" i="2"/>
  <c r="AN146" i="2"/>
  <c r="AM146" i="2"/>
  <c r="AK146" i="2"/>
  <c r="AJ146" i="2"/>
  <c r="H146" i="2"/>
  <c r="AD146" i="2" s="1"/>
  <c r="AI146" i="2"/>
  <c r="AG146" i="2"/>
  <c r="M146" i="2"/>
  <c r="AF146" i="2"/>
  <c r="AC146" i="2"/>
  <c r="AB146" i="2"/>
  <c r="AA146" i="2"/>
  <c r="Z146" i="2"/>
  <c r="Y146" i="2"/>
  <c r="R145" i="2"/>
  <c r="V145" i="2" s="1"/>
  <c r="AP145" i="2" s="1"/>
  <c r="AO145" i="2"/>
  <c r="AN145" i="2"/>
  <c r="AM145" i="2"/>
  <c r="AK145" i="2"/>
  <c r="AJ145" i="2"/>
  <c r="H145" i="2"/>
  <c r="AI145" i="2" s="1"/>
  <c r="AG145" i="2"/>
  <c r="M145" i="2"/>
  <c r="AF145" i="2" s="1"/>
  <c r="AE145" i="2"/>
  <c r="AC145" i="2"/>
  <c r="AA145" i="2"/>
  <c r="Z145" i="2"/>
  <c r="Y145" i="2"/>
  <c r="R144" i="2"/>
  <c r="V144" i="2"/>
  <c r="AP144" i="2" s="1"/>
  <c r="AO144" i="2"/>
  <c r="AN144" i="2"/>
  <c r="AM144" i="2"/>
  <c r="AK144" i="2"/>
  <c r="AJ144" i="2"/>
  <c r="H144" i="2"/>
  <c r="AD144" i="2" s="1"/>
  <c r="AI144" i="2"/>
  <c r="AH144" i="2"/>
  <c r="AG144" i="2"/>
  <c r="M144" i="2"/>
  <c r="AF144" i="2"/>
  <c r="AE144" i="2"/>
  <c r="AC144" i="2"/>
  <c r="AB144" i="2"/>
  <c r="AA144" i="2"/>
  <c r="Z144" i="2"/>
  <c r="Y144" i="2"/>
  <c r="R143" i="2"/>
  <c r="V143" i="2" s="1"/>
  <c r="AP143" i="2" s="1"/>
  <c r="AO143" i="2"/>
  <c r="AN143" i="2"/>
  <c r="AM143" i="2"/>
  <c r="AK143" i="2"/>
  <c r="AJ143" i="2"/>
  <c r="H143" i="2"/>
  <c r="AI143" i="2" s="1"/>
  <c r="AG143" i="2"/>
  <c r="M143" i="2"/>
  <c r="AF143" i="2" s="1"/>
  <c r="AE143" i="2"/>
  <c r="AC143" i="2"/>
  <c r="AA143" i="2"/>
  <c r="Z143" i="2"/>
  <c r="Y143" i="2"/>
  <c r="R142" i="2"/>
  <c r="V142" i="2"/>
  <c r="AP142" i="2" s="1"/>
  <c r="AO142" i="2"/>
  <c r="AN142" i="2"/>
  <c r="AM142" i="2"/>
  <c r="AK142" i="2"/>
  <c r="AJ142" i="2"/>
  <c r="H142" i="2"/>
  <c r="AI142" i="2"/>
  <c r="AH142" i="2"/>
  <c r="AG142" i="2"/>
  <c r="M142" i="2"/>
  <c r="AF142" i="2"/>
  <c r="AE142" i="2"/>
  <c r="AD142" i="2"/>
  <c r="AC142" i="2"/>
  <c r="AB142" i="2"/>
  <c r="AA142" i="2"/>
  <c r="Z142" i="2"/>
  <c r="Y142" i="2"/>
  <c r="R141" i="2"/>
  <c r="V141" i="2" s="1"/>
  <c r="AP141" i="2" s="1"/>
  <c r="AO141" i="2"/>
  <c r="AN141" i="2"/>
  <c r="AM141" i="2"/>
  <c r="AK141" i="2"/>
  <c r="AJ141" i="2"/>
  <c r="H141" i="2"/>
  <c r="AI141" i="2" s="1"/>
  <c r="AG141" i="2"/>
  <c r="M141" i="2"/>
  <c r="AF141" i="2" s="1"/>
  <c r="AE141" i="2"/>
  <c r="AC141" i="2"/>
  <c r="AA141" i="2"/>
  <c r="Z141" i="2"/>
  <c r="Y141" i="2"/>
  <c r="R140" i="2"/>
  <c r="V140" i="2"/>
  <c r="AP140" i="2" s="1"/>
  <c r="AO140" i="2"/>
  <c r="AN140" i="2"/>
  <c r="AM140" i="2"/>
  <c r="AK140" i="2"/>
  <c r="AJ140" i="2"/>
  <c r="H140" i="2"/>
  <c r="AE140" i="2" s="1"/>
  <c r="AH140" i="2"/>
  <c r="AG140" i="2"/>
  <c r="M140" i="2"/>
  <c r="AF140" i="2" s="1"/>
  <c r="AC140" i="2"/>
  <c r="AA140" i="2"/>
  <c r="Z140" i="2"/>
  <c r="Y140" i="2"/>
  <c r="R139" i="2"/>
  <c r="V139" i="2" s="1"/>
  <c r="AP139" i="2" s="1"/>
  <c r="AO139" i="2"/>
  <c r="AN139" i="2"/>
  <c r="AM139" i="2"/>
  <c r="AK139" i="2"/>
  <c r="AJ139" i="2"/>
  <c r="H139" i="2"/>
  <c r="AI139" i="2" s="1"/>
  <c r="AH139" i="2"/>
  <c r="AG139" i="2"/>
  <c r="M139" i="2"/>
  <c r="AF139" i="2" s="1"/>
  <c r="AE139" i="2"/>
  <c r="AC139" i="2"/>
  <c r="AA139" i="2"/>
  <c r="Z139" i="2"/>
  <c r="Y139" i="2"/>
  <c r="R138" i="2"/>
  <c r="V138" i="2" s="1"/>
  <c r="AP138" i="2" s="1"/>
  <c r="AO138" i="2"/>
  <c r="AN138" i="2"/>
  <c r="AM138" i="2"/>
  <c r="AK138" i="2"/>
  <c r="AJ138" i="2"/>
  <c r="H138" i="2"/>
  <c r="AD138" i="2" s="1"/>
  <c r="AI138" i="2"/>
  <c r="AG138" i="2"/>
  <c r="M138" i="2"/>
  <c r="AF138" i="2"/>
  <c r="AC138" i="2"/>
  <c r="AB138" i="2"/>
  <c r="AA138" i="2"/>
  <c r="Z138" i="2"/>
  <c r="Y138" i="2"/>
  <c r="R137" i="2"/>
  <c r="V137" i="2" s="1"/>
  <c r="AP137" i="2" s="1"/>
  <c r="AO137" i="2"/>
  <c r="AN137" i="2"/>
  <c r="AM137" i="2"/>
  <c r="AK137" i="2"/>
  <c r="AJ137" i="2"/>
  <c r="H137" i="2"/>
  <c r="AI137" i="2" s="1"/>
  <c r="AG137" i="2"/>
  <c r="M137" i="2"/>
  <c r="AF137" i="2" s="1"/>
  <c r="AE137" i="2"/>
  <c r="AC137" i="2"/>
  <c r="AA137" i="2"/>
  <c r="Z137" i="2"/>
  <c r="Y137" i="2"/>
  <c r="R136" i="2"/>
  <c r="V136" i="2"/>
  <c r="AP136" i="2" s="1"/>
  <c r="AO136" i="2"/>
  <c r="AN136" i="2"/>
  <c r="AM136" i="2"/>
  <c r="AK136" i="2"/>
  <c r="AJ136" i="2"/>
  <c r="H136" i="2"/>
  <c r="AD136" i="2" s="1"/>
  <c r="AI136" i="2"/>
  <c r="AH136" i="2"/>
  <c r="AG136" i="2"/>
  <c r="M136" i="2"/>
  <c r="AF136" i="2"/>
  <c r="AE136" i="2"/>
  <c r="AC136" i="2"/>
  <c r="AB136" i="2"/>
  <c r="AA136" i="2"/>
  <c r="Z136" i="2"/>
  <c r="Y136" i="2"/>
  <c r="R135" i="2"/>
  <c r="V135" i="2" s="1"/>
  <c r="AP135" i="2" s="1"/>
  <c r="AO135" i="2"/>
  <c r="AN135" i="2"/>
  <c r="AM135" i="2"/>
  <c r="AK135" i="2"/>
  <c r="AJ135" i="2"/>
  <c r="H135" i="2"/>
  <c r="AI135" i="2" s="1"/>
  <c r="AG135" i="2"/>
  <c r="M135" i="2"/>
  <c r="AF135" i="2" s="1"/>
  <c r="AE135" i="2"/>
  <c r="AC135" i="2"/>
  <c r="AA135" i="2"/>
  <c r="Z135" i="2"/>
  <c r="Y135" i="2"/>
  <c r="R134" i="2"/>
  <c r="V134" i="2"/>
  <c r="AP134" i="2" s="1"/>
  <c r="AO134" i="2"/>
  <c r="AN134" i="2"/>
  <c r="AM134" i="2"/>
  <c r="AK134" i="2"/>
  <c r="AJ134" i="2"/>
  <c r="H134" i="2"/>
  <c r="AI134" i="2"/>
  <c r="AH134" i="2"/>
  <c r="AG134" i="2"/>
  <c r="M134" i="2"/>
  <c r="AF134" i="2"/>
  <c r="AE134" i="2"/>
  <c r="AD134" i="2"/>
  <c r="AC134" i="2"/>
  <c r="AB134" i="2"/>
  <c r="AA134" i="2"/>
  <c r="Z134" i="2"/>
  <c r="Y134" i="2"/>
  <c r="R133" i="2"/>
  <c r="V133" i="2" s="1"/>
  <c r="AP133" i="2" s="1"/>
  <c r="AO133" i="2"/>
  <c r="AN133" i="2"/>
  <c r="AM133" i="2"/>
  <c r="AK133" i="2"/>
  <c r="AJ133" i="2"/>
  <c r="H133" i="2"/>
  <c r="AI133" i="2" s="1"/>
  <c r="AG133" i="2"/>
  <c r="M133" i="2"/>
  <c r="AF133" i="2" s="1"/>
  <c r="AC133" i="2"/>
  <c r="AA133" i="2"/>
  <c r="Z133" i="2"/>
  <c r="Y133" i="2"/>
  <c r="R132" i="2"/>
  <c r="V132" i="2"/>
  <c r="AP132" i="2" s="1"/>
  <c r="AO132" i="2"/>
  <c r="AN132" i="2"/>
  <c r="AM132" i="2"/>
  <c r="AK132" i="2"/>
  <c r="AJ132" i="2"/>
  <c r="H132" i="2"/>
  <c r="AE132" i="2" s="1"/>
  <c r="AH132" i="2"/>
  <c r="AG132" i="2"/>
  <c r="M132" i="2"/>
  <c r="AF132" i="2" s="1"/>
  <c r="AC132" i="2"/>
  <c r="AA132" i="2"/>
  <c r="Z132" i="2"/>
  <c r="Y132" i="2"/>
  <c r="R131" i="2"/>
  <c r="V131" i="2" s="1"/>
  <c r="AP131" i="2" s="1"/>
  <c r="AO131" i="2"/>
  <c r="AN131" i="2"/>
  <c r="AM131" i="2"/>
  <c r="AK131" i="2"/>
  <c r="AJ131" i="2"/>
  <c r="H131" i="2"/>
  <c r="AI131" i="2" s="1"/>
  <c r="AH131" i="2"/>
  <c r="AG131" i="2"/>
  <c r="M131" i="2"/>
  <c r="AF131" i="2" s="1"/>
  <c r="AE131" i="2"/>
  <c r="AC131" i="2"/>
  <c r="AA131" i="2"/>
  <c r="Z131" i="2"/>
  <c r="Y131" i="2"/>
  <c r="R130" i="2"/>
  <c r="V130" i="2" s="1"/>
  <c r="AP130" i="2" s="1"/>
  <c r="AO130" i="2"/>
  <c r="AN130" i="2"/>
  <c r="AM130" i="2"/>
  <c r="AK130" i="2"/>
  <c r="AJ130" i="2"/>
  <c r="H130" i="2"/>
  <c r="AD130" i="2" s="1"/>
  <c r="AI130" i="2"/>
  <c r="AG130" i="2"/>
  <c r="M130" i="2"/>
  <c r="AF130" i="2"/>
  <c r="AC130" i="2"/>
  <c r="AB130" i="2"/>
  <c r="AA130" i="2"/>
  <c r="Z130" i="2"/>
  <c r="Y130" i="2"/>
  <c r="R129" i="2"/>
  <c r="V129" i="2" s="1"/>
  <c r="AP129" i="2" s="1"/>
  <c r="AO129" i="2"/>
  <c r="AN129" i="2"/>
  <c r="AM129" i="2"/>
  <c r="AK129" i="2"/>
  <c r="AJ129" i="2"/>
  <c r="H129" i="2"/>
  <c r="AI129" i="2" s="1"/>
  <c r="AG129" i="2"/>
  <c r="M129" i="2"/>
  <c r="AF129" i="2" s="1"/>
  <c r="AE129" i="2"/>
  <c r="AC129" i="2"/>
  <c r="AA129" i="2"/>
  <c r="Z129" i="2"/>
  <c r="Y129" i="2"/>
  <c r="R128" i="2"/>
  <c r="V128" i="2"/>
  <c r="AP128" i="2" s="1"/>
  <c r="AO128" i="2"/>
  <c r="AN128" i="2"/>
  <c r="AM128" i="2"/>
  <c r="AK128" i="2"/>
  <c r="AJ128" i="2"/>
  <c r="H128" i="2"/>
  <c r="AD128" i="2" s="1"/>
  <c r="AI128" i="2"/>
  <c r="AH128" i="2"/>
  <c r="AG128" i="2"/>
  <c r="M128" i="2"/>
  <c r="AF128" i="2"/>
  <c r="AE128" i="2"/>
  <c r="AC128" i="2"/>
  <c r="AB128" i="2"/>
  <c r="AA128" i="2"/>
  <c r="Z128" i="2"/>
  <c r="Y128" i="2"/>
  <c r="R127" i="2"/>
  <c r="V127" i="2" s="1"/>
  <c r="AP127" i="2" s="1"/>
  <c r="AO127" i="2"/>
  <c r="AN127" i="2"/>
  <c r="AM127" i="2"/>
  <c r="AK127" i="2"/>
  <c r="AJ127" i="2"/>
  <c r="H127" i="2"/>
  <c r="AI127" i="2" s="1"/>
  <c r="AG127" i="2"/>
  <c r="M127" i="2"/>
  <c r="AF127" i="2" s="1"/>
  <c r="AE127" i="2"/>
  <c r="AC127" i="2"/>
  <c r="AA127" i="2"/>
  <c r="Z127" i="2"/>
  <c r="Y127" i="2"/>
  <c r="R126" i="2"/>
  <c r="V126" i="2"/>
  <c r="AP126" i="2" s="1"/>
  <c r="AO126" i="2"/>
  <c r="AN126" i="2"/>
  <c r="AM126" i="2"/>
  <c r="AK126" i="2"/>
  <c r="AJ126" i="2"/>
  <c r="H126" i="2"/>
  <c r="AI126" i="2"/>
  <c r="AH126" i="2"/>
  <c r="AG126" i="2"/>
  <c r="M126" i="2"/>
  <c r="AF126" i="2"/>
  <c r="AE126" i="2"/>
  <c r="AD126" i="2"/>
  <c r="AC126" i="2"/>
  <c r="AB126" i="2"/>
  <c r="AA126" i="2"/>
  <c r="Z126" i="2"/>
  <c r="Y126" i="2"/>
  <c r="R125" i="2"/>
  <c r="V125" i="2" s="1"/>
  <c r="AP125" i="2" s="1"/>
  <c r="AO125" i="2"/>
  <c r="AN125" i="2"/>
  <c r="AM125" i="2"/>
  <c r="AK125" i="2"/>
  <c r="AJ125" i="2"/>
  <c r="H125" i="2"/>
  <c r="AI125" i="2" s="1"/>
  <c r="AG125" i="2"/>
  <c r="M125" i="2"/>
  <c r="AF125" i="2" s="1"/>
  <c r="AE125" i="2"/>
  <c r="AC125" i="2"/>
  <c r="AA125" i="2"/>
  <c r="Z125" i="2"/>
  <c r="Y125" i="2"/>
  <c r="R124" i="2"/>
  <c r="V124" i="2"/>
  <c r="AP124" i="2" s="1"/>
  <c r="AO124" i="2"/>
  <c r="AN124" i="2"/>
  <c r="AM124" i="2"/>
  <c r="AK124" i="2"/>
  <c r="AJ124" i="2"/>
  <c r="H124" i="2"/>
  <c r="AE124" i="2" s="1"/>
  <c r="AH124" i="2"/>
  <c r="AG124" i="2"/>
  <c r="M124" i="2"/>
  <c r="AF124" i="2" s="1"/>
  <c r="AC124" i="2"/>
  <c r="AA124" i="2"/>
  <c r="Z124" i="2"/>
  <c r="Y124" i="2"/>
  <c r="R123" i="2"/>
  <c r="V123" i="2" s="1"/>
  <c r="AP123" i="2" s="1"/>
  <c r="AO123" i="2"/>
  <c r="AN123" i="2"/>
  <c r="AM123" i="2"/>
  <c r="AK123" i="2"/>
  <c r="AJ123" i="2"/>
  <c r="H123" i="2"/>
  <c r="AI123" i="2" s="1"/>
  <c r="AH123" i="2"/>
  <c r="AG123" i="2"/>
  <c r="M123" i="2"/>
  <c r="AF123" i="2" s="1"/>
  <c r="AE123" i="2"/>
  <c r="AC123" i="2"/>
  <c r="AA123" i="2"/>
  <c r="Z123" i="2"/>
  <c r="Y123" i="2"/>
  <c r="R120" i="2"/>
  <c r="V120" i="2" s="1"/>
  <c r="AP120" i="2" s="1"/>
  <c r="AO120" i="2"/>
  <c r="AN120" i="2"/>
  <c r="AM120" i="2"/>
  <c r="AK120" i="2"/>
  <c r="AJ120" i="2"/>
  <c r="H120" i="2"/>
  <c r="AD120" i="2" s="1"/>
  <c r="AI120" i="2"/>
  <c r="AG120" i="2"/>
  <c r="M120" i="2"/>
  <c r="AF120" i="2"/>
  <c r="AC120" i="2"/>
  <c r="AB120" i="2"/>
  <c r="AA120" i="2"/>
  <c r="Z120" i="2"/>
  <c r="Y120" i="2"/>
  <c r="R119" i="2"/>
  <c r="V119" i="2" s="1"/>
  <c r="AP119" i="2" s="1"/>
  <c r="AO119" i="2"/>
  <c r="AN119" i="2"/>
  <c r="AM119" i="2"/>
  <c r="AK119" i="2"/>
  <c r="AJ119" i="2"/>
  <c r="H119" i="2"/>
  <c r="AI119" i="2" s="1"/>
  <c r="AG119" i="2"/>
  <c r="M119" i="2"/>
  <c r="AF119" i="2" s="1"/>
  <c r="AE119" i="2"/>
  <c r="AC119" i="2"/>
  <c r="AA119" i="2"/>
  <c r="Z119" i="2"/>
  <c r="Y119" i="2"/>
  <c r="R118" i="2"/>
  <c r="V118" i="2"/>
  <c r="AP118" i="2" s="1"/>
  <c r="AO118" i="2"/>
  <c r="AN118" i="2"/>
  <c r="AM118" i="2"/>
  <c r="AK118" i="2"/>
  <c r="AJ118" i="2"/>
  <c r="H118" i="2"/>
  <c r="AD118" i="2" s="1"/>
  <c r="AI118" i="2"/>
  <c r="AH118" i="2"/>
  <c r="AG118" i="2"/>
  <c r="M118" i="2"/>
  <c r="AF118" i="2"/>
  <c r="AE118" i="2"/>
  <c r="AC118" i="2"/>
  <c r="AB118" i="2"/>
  <c r="AA118" i="2"/>
  <c r="Z118" i="2"/>
  <c r="Y118" i="2"/>
  <c r="R117" i="2"/>
  <c r="V117" i="2" s="1"/>
  <c r="AP117" i="2" s="1"/>
  <c r="AO117" i="2"/>
  <c r="AN117" i="2"/>
  <c r="AM117" i="2"/>
  <c r="AK117" i="2"/>
  <c r="AJ117" i="2"/>
  <c r="H117" i="2"/>
  <c r="AI117" i="2" s="1"/>
  <c r="AG117" i="2"/>
  <c r="M117" i="2"/>
  <c r="AF117" i="2" s="1"/>
  <c r="AE117" i="2"/>
  <c r="AC117" i="2"/>
  <c r="AA117" i="2"/>
  <c r="Z117" i="2"/>
  <c r="Y117" i="2"/>
  <c r="R116" i="2"/>
  <c r="V116" i="2"/>
  <c r="AP116" i="2" s="1"/>
  <c r="AO116" i="2"/>
  <c r="AN116" i="2"/>
  <c r="AM116" i="2"/>
  <c r="AK116" i="2"/>
  <c r="AJ116" i="2"/>
  <c r="H116" i="2"/>
  <c r="AI116" i="2"/>
  <c r="AH116" i="2"/>
  <c r="AG116" i="2"/>
  <c r="M116" i="2"/>
  <c r="AF116" i="2"/>
  <c r="AE116" i="2"/>
  <c r="AD116" i="2"/>
  <c r="AC116" i="2"/>
  <c r="AB116" i="2"/>
  <c r="AA116" i="2"/>
  <c r="Z116" i="2"/>
  <c r="Y116" i="2"/>
  <c r="R115" i="2"/>
  <c r="V115" i="2" s="1"/>
  <c r="AP115" i="2" s="1"/>
  <c r="AO115" i="2"/>
  <c r="AN115" i="2"/>
  <c r="AM115" i="2"/>
  <c r="AK115" i="2"/>
  <c r="AJ115" i="2"/>
  <c r="H115" i="2"/>
  <c r="AI115" i="2" s="1"/>
  <c r="AG115" i="2"/>
  <c r="M115" i="2"/>
  <c r="AF115" i="2" s="1"/>
  <c r="AC115" i="2"/>
  <c r="AA115" i="2"/>
  <c r="Z115" i="2"/>
  <c r="Y115" i="2"/>
  <c r="R114" i="2"/>
  <c r="V114" i="2"/>
  <c r="AP114" i="2" s="1"/>
  <c r="AO114" i="2"/>
  <c r="AN114" i="2"/>
  <c r="AM114" i="2"/>
  <c r="AK114" i="2"/>
  <c r="AJ114" i="2"/>
  <c r="H114" i="2"/>
  <c r="AE114" i="2" s="1"/>
  <c r="AH114" i="2"/>
  <c r="AG114" i="2"/>
  <c r="M114" i="2"/>
  <c r="AF114" i="2" s="1"/>
  <c r="AC114" i="2"/>
  <c r="AA114" i="2"/>
  <c r="Z114" i="2"/>
  <c r="Y114" i="2"/>
  <c r="R113" i="2"/>
  <c r="V113" i="2" s="1"/>
  <c r="AP113" i="2" s="1"/>
  <c r="AO113" i="2"/>
  <c r="AN113" i="2"/>
  <c r="AM113" i="2"/>
  <c r="AK113" i="2"/>
  <c r="AJ113" i="2"/>
  <c r="H113" i="2"/>
  <c r="AI113" i="2" s="1"/>
  <c r="AH113" i="2"/>
  <c r="AG113" i="2"/>
  <c r="M113" i="2"/>
  <c r="AF113" i="2" s="1"/>
  <c r="AE113" i="2"/>
  <c r="AC113" i="2"/>
  <c r="AA113" i="2"/>
  <c r="Z113" i="2"/>
  <c r="Y113" i="2"/>
  <c r="R112" i="2"/>
  <c r="V112" i="2" s="1"/>
  <c r="AP112" i="2" s="1"/>
  <c r="AO112" i="2"/>
  <c r="AN112" i="2"/>
  <c r="AM112" i="2"/>
  <c r="AK112" i="2"/>
  <c r="AJ112" i="2"/>
  <c r="H112" i="2"/>
  <c r="AD112" i="2" s="1"/>
  <c r="AI112" i="2"/>
  <c r="AG112" i="2"/>
  <c r="M112" i="2"/>
  <c r="AF112" i="2"/>
  <c r="AC112" i="2"/>
  <c r="AB112" i="2"/>
  <c r="AA112" i="2"/>
  <c r="Z112" i="2"/>
  <c r="Y112" i="2"/>
  <c r="R111" i="2"/>
  <c r="V111" i="2" s="1"/>
  <c r="AP111" i="2" s="1"/>
  <c r="AO111" i="2"/>
  <c r="AN111" i="2"/>
  <c r="AM111" i="2"/>
  <c r="AK111" i="2"/>
  <c r="AJ111" i="2"/>
  <c r="H111" i="2"/>
  <c r="AI111" i="2" s="1"/>
  <c r="AG111" i="2"/>
  <c r="M111" i="2"/>
  <c r="AF111" i="2" s="1"/>
  <c r="AE111" i="2"/>
  <c r="AC111" i="2"/>
  <c r="AA111" i="2"/>
  <c r="Z111" i="2"/>
  <c r="Y111" i="2"/>
  <c r="R110" i="2"/>
  <c r="V110" i="2"/>
  <c r="AP110" i="2" s="1"/>
  <c r="AO110" i="2"/>
  <c r="AN110" i="2"/>
  <c r="AM110" i="2"/>
  <c r="AK110" i="2"/>
  <c r="AJ110" i="2"/>
  <c r="H110" i="2"/>
  <c r="AD110" i="2" s="1"/>
  <c r="AI110" i="2"/>
  <c r="AH110" i="2"/>
  <c r="AG110" i="2"/>
  <c r="M110" i="2"/>
  <c r="AF110" i="2"/>
  <c r="AE110" i="2"/>
  <c r="AC110" i="2"/>
  <c r="AB110" i="2"/>
  <c r="AA110" i="2"/>
  <c r="Z110" i="2"/>
  <c r="Y110" i="2"/>
  <c r="R109" i="2"/>
  <c r="V109" i="2" s="1"/>
  <c r="AP109" i="2" s="1"/>
  <c r="AO109" i="2"/>
  <c r="AN109" i="2"/>
  <c r="AM109" i="2"/>
  <c r="AK109" i="2"/>
  <c r="AJ109" i="2"/>
  <c r="H109" i="2"/>
  <c r="AI109" i="2" s="1"/>
  <c r="AG109" i="2"/>
  <c r="M109" i="2"/>
  <c r="AF109" i="2" s="1"/>
  <c r="AE109" i="2"/>
  <c r="AC109" i="2"/>
  <c r="AA109" i="2"/>
  <c r="Z109" i="2"/>
  <c r="Y109" i="2"/>
  <c r="R108" i="2"/>
  <c r="V108" i="2"/>
  <c r="AP108" i="2" s="1"/>
  <c r="AO108" i="2"/>
  <c r="AN108" i="2"/>
  <c r="AM108" i="2"/>
  <c r="AK108" i="2"/>
  <c r="AJ108" i="2"/>
  <c r="H108" i="2"/>
  <c r="AI108" i="2"/>
  <c r="AH108" i="2"/>
  <c r="AG108" i="2"/>
  <c r="M108" i="2"/>
  <c r="AF108" i="2"/>
  <c r="AE108" i="2"/>
  <c r="AD108" i="2"/>
  <c r="AC108" i="2"/>
  <c r="AB108" i="2"/>
  <c r="AA108" i="2"/>
  <c r="Z108" i="2"/>
  <c r="Y108" i="2"/>
  <c r="R107" i="2"/>
  <c r="V107" i="2" s="1"/>
  <c r="AP107" i="2" s="1"/>
  <c r="AO107" i="2"/>
  <c r="AN107" i="2"/>
  <c r="AM107" i="2"/>
  <c r="AK107" i="2"/>
  <c r="AJ107" i="2"/>
  <c r="H107" i="2"/>
  <c r="AI107" i="2" s="1"/>
  <c r="AG107" i="2"/>
  <c r="M107" i="2"/>
  <c r="AF107" i="2" s="1"/>
  <c r="AC107" i="2"/>
  <c r="AA107" i="2"/>
  <c r="Z107" i="2"/>
  <c r="Y107" i="2"/>
  <c r="R106" i="2"/>
  <c r="V106" i="2"/>
  <c r="AP106" i="2" s="1"/>
  <c r="AO106" i="2"/>
  <c r="AN106" i="2"/>
  <c r="AM106" i="2"/>
  <c r="AK106" i="2"/>
  <c r="AJ106" i="2"/>
  <c r="H106" i="2"/>
  <c r="AE106" i="2" s="1"/>
  <c r="AH106" i="2"/>
  <c r="AG106" i="2"/>
  <c r="M106" i="2"/>
  <c r="AF106" i="2" s="1"/>
  <c r="AC106" i="2"/>
  <c r="AA106" i="2"/>
  <c r="Z106" i="2"/>
  <c r="Y106" i="2"/>
  <c r="R105" i="2"/>
  <c r="V105" i="2" s="1"/>
  <c r="AP105" i="2" s="1"/>
  <c r="AO105" i="2"/>
  <c r="AN105" i="2"/>
  <c r="AM105" i="2"/>
  <c r="AK105" i="2"/>
  <c r="AJ105" i="2"/>
  <c r="H105" i="2"/>
  <c r="AI105" i="2" s="1"/>
  <c r="AH105" i="2"/>
  <c r="AG105" i="2"/>
  <c r="M105" i="2"/>
  <c r="AF105" i="2" s="1"/>
  <c r="AE105" i="2"/>
  <c r="AC105" i="2"/>
  <c r="AA105" i="2"/>
  <c r="Z105" i="2"/>
  <c r="Y105" i="2"/>
  <c r="R104" i="2"/>
  <c r="V104" i="2" s="1"/>
  <c r="AP104" i="2" s="1"/>
  <c r="AO104" i="2"/>
  <c r="AN104" i="2"/>
  <c r="AM104" i="2"/>
  <c r="AK104" i="2"/>
  <c r="AJ104" i="2"/>
  <c r="H104" i="2"/>
  <c r="AD104" i="2" s="1"/>
  <c r="AI104" i="2"/>
  <c r="AG104" i="2"/>
  <c r="M104" i="2"/>
  <c r="AF104" i="2"/>
  <c r="AC104" i="2"/>
  <c r="AB104" i="2"/>
  <c r="AA104" i="2"/>
  <c r="Z104" i="2"/>
  <c r="Y104" i="2"/>
  <c r="R103" i="2"/>
  <c r="V103" i="2" s="1"/>
  <c r="AP103" i="2" s="1"/>
  <c r="AO103" i="2"/>
  <c r="AN103" i="2"/>
  <c r="AM103" i="2"/>
  <c r="AK103" i="2"/>
  <c r="AJ103" i="2"/>
  <c r="H103" i="2"/>
  <c r="AI103" i="2" s="1"/>
  <c r="AG103" i="2"/>
  <c r="M103" i="2"/>
  <c r="AF103" i="2" s="1"/>
  <c r="AE103" i="2"/>
  <c r="AC103" i="2"/>
  <c r="AA103" i="2"/>
  <c r="Z103" i="2"/>
  <c r="Y103" i="2"/>
  <c r="R102" i="2"/>
  <c r="V102" i="2"/>
  <c r="AP102" i="2" s="1"/>
  <c r="AO102" i="2"/>
  <c r="AN102" i="2"/>
  <c r="AM102" i="2"/>
  <c r="AK102" i="2"/>
  <c r="AJ102" i="2"/>
  <c r="H102" i="2"/>
  <c r="AD102" i="2" s="1"/>
  <c r="AI102" i="2"/>
  <c r="AH102" i="2"/>
  <c r="AG102" i="2"/>
  <c r="M102" i="2"/>
  <c r="AF102" i="2"/>
  <c r="AE102" i="2"/>
  <c r="AC102" i="2"/>
  <c r="AB102" i="2"/>
  <c r="AA102" i="2"/>
  <c r="Z102" i="2"/>
  <c r="Y102" i="2"/>
  <c r="R101" i="2"/>
  <c r="V101" i="2" s="1"/>
  <c r="AP101" i="2" s="1"/>
  <c r="AO101" i="2"/>
  <c r="AN101" i="2"/>
  <c r="AM101" i="2"/>
  <c r="AK101" i="2"/>
  <c r="AJ101" i="2"/>
  <c r="H101" i="2"/>
  <c r="AI101" i="2" s="1"/>
  <c r="AG101" i="2"/>
  <c r="M101" i="2"/>
  <c r="AF101" i="2" s="1"/>
  <c r="AE101" i="2"/>
  <c r="AC101" i="2"/>
  <c r="AA101" i="2"/>
  <c r="Z101" i="2"/>
  <c r="Y101" i="2"/>
  <c r="R100" i="2"/>
  <c r="V100" i="2"/>
  <c r="AP100" i="2" s="1"/>
  <c r="AO100" i="2"/>
  <c r="AN100" i="2"/>
  <c r="AM100" i="2"/>
  <c r="AK100" i="2"/>
  <c r="AJ100" i="2"/>
  <c r="H100" i="2"/>
  <c r="AI100" i="2"/>
  <c r="AH100" i="2"/>
  <c r="AG100" i="2"/>
  <c r="M100" i="2"/>
  <c r="AF100" i="2"/>
  <c r="AE100" i="2"/>
  <c r="AD100" i="2"/>
  <c r="AC100" i="2"/>
  <c r="AB100" i="2"/>
  <c r="AA100" i="2"/>
  <c r="Z100" i="2"/>
  <c r="Y100" i="2"/>
  <c r="R99" i="2"/>
  <c r="V99" i="2" s="1"/>
  <c r="AP99" i="2" s="1"/>
  <c r="AO99" i="2"/>
  <c r="AN99" i="2"/>
  <c r="AM99" i="2"/>
  <c r="AK99" i="2"/>
  <c r="AJ99" i="2"/>
  <c r="H99" i="2"/>
  <c r="AI99" i="2" s="1"/>
  <c r="AG99" i="2"/>
  <c r="M99" i="2"/>
  <c r="AF99" i="2" s="1"/>
  <c r="AE99" i="2"/>
  <c r="AC99" i="2"/>
  <c r="AA99" i="2"/>
  <c r="Z99" i="2"/>
  <c r="Y99" i="2"/>
  <c r="R98" i="2"/>
  <c r="V98" i="2"/>
  <c r="AP98" i="2" s="1"/>
  <c r="AO98" i="2"/>
  <c r="AN98" i="2"/>
  <c r="AM98" i="2"/>
  <c r="AK98" i="2"/>
  <c r="AJ98" i="2"/>
  <c r="H98" i="2"/>
  <c r="AE98" i="2" s="1"/>
  <c r="AH98" i="2"/>
  <c r="AG98" i="2"/>
  <c r="M98" i="2"/>
  <c r="AF98" i="2" s="1"/>
  <c r="AC98" i="2"/>
  <c r="AA98" i="2"/>
  <c r="Z98" i="2"/>
  <c r="Y98" i="2"/>
  <c r="R97" i="2"/>
  <c r="V97" i="2" s="1"/>
  <c r="AP97" i="2" s="1"/>
  <c r="AO97" i="2"/>
  <c r="AN97" i="2"/>
  <c r="AM97" i="2"/>
  <c r="AK97" i="2"/>
  <c r="AJ97" i="2"/>
  <c r="H97" i="2"/>
  <c r="AI97" i="2" s="1"/>
  <c r="AH97" i="2"/>
  <c r="AG97" i="2"/>
  <c r="M97" i="2"/>
  <c r="AF97" i="2" s="1"/>
  <c r="AE97" i="2"/>
  <c r="AC97" i="2"/>
  <c r="AA97" i="2"/>
  <c r="Z97" i="2"/>
  <c r="Y97" i="2"/>
  <c r="R96" i="2"/>
  <c r="V96" i="2" s="1"/>
  <c r="AP96" i="2" s="1"/>
  <c r="AO96" i="2"/>
  <c r="AN96" i="2"/>
  <c r="AM96" i="2"/>
  <c r="AK96" i="2"/>
  <c r="AJ96" i="2"/>
  <c r="H96" i="2"/>
  <c r="AI96" i="2" s="1"/>
  <c r="AH96" i="2"/>
  <c r="AG96" i="2"/>
  <c r="M96" i="2"/>
  <c r="AF96" i="2" s="1"/>
  <c r="AE96" i="2"/>
  <c r="AC96" i="2"/>
  <c r="AA96" i="2"/>
  <c r="Z96" i="2"/>
  <c r="Y96" i="2"/>
  <c r="R95" i="2"/>
  <c r="V95" i="2" s="1"/>
  <c r="AP95" i="2" s="1"/>
  <c r="AO95" i="2"/>
  <c r="AN95" i="2"/>
  <c r="AM95" i="2"/>
  <c r="AK95" i="2"/>
  <c r="AJ95" i="2"/>
  <c r="H95" i="2"/>
  <c r="AD95" i="2" s="1"/>
  <c r="AI95" i="2"/>
  <c r="AG95" i="2"/>
  <c r="M95" i="2"/>
  <c r="AF95" i="2"/>
  <c r="AC95" i="2"/>
  <c r="AB95" i="2"/>
  <c r="AA95" i="2"/>
  <c r="Z95" i="2"/>
  <c r="Y95" i="2"/>
  <c r="R94" i="2"/>
  <c r="V94" i="2" s="1"/>
  <c r="AP94" i="2" s="1"/>
  <c r="AO94" i="2"/>
  <c r="AN94" i="2"/>
  <c r="AM94" i="2"/>
  <c r="AK94" i="2"/>
  <c r="AJ94" i="2"/>
  <c r="H94" i="2"/>
  <c r="AI94" i="2" s="1"/>
  <c r="AG94" i="2"/>
  <c r="M94" i="2"/>
  <c r="AF94" i="2" s="1"/>
  <c r="AE94" i="2"/>
  <c r="AC94" i="2"/>
  <c r="AA94" i="2"/>
  <c r="Z94" i="2"/>
  <c r="Y94" i="2"/>
  <c r="R93" i="2"/>
  <c r="V93" i="2"/>
  <c r="AP93" i="2" s="1"/>
  <c r="AO93" i="2"/>
  <c r="AN93" i="2"/>
  <c r="AM93" i="2"/>
  <c r="AK93" i="2"/>
  <c r="AJ93" i="2"/>
  <c r="H93" i="2"/>
  <c r="AD93" i="2" s="1"/>
  <c r="AI93" i="2"/>
  <c r="AH93" i="2"/>
  <c r="AG93" i="2"/>
  <c r="M93" i="2"/>
  <c r="AF93" i="2"/>
  <c r="AE93" i="2"/>
  <c r="AC93" i="2"/>
  <c r="AB93" i="2"/>
  <c r="AA93" i="2"/>
  <c r="Z93" i="2"/>
  <c r="Y93" i="2"/>
  <c r="R92" i="2"/>
  <c r="V92" i="2" s="1"/>
  <c r="AP92" i="2" s="1"/>
  <c r="AO92" i="2"/>
  <c r="AN92" i="2"/>
  <c r="AM92" i="2"/>
  <c r="AK92" i="2"/>
  <c r="AJ92" i="2"/>
  <c r="H92" i="2"/>
  <c r="AI92" i="2" s="1"/>
  <c r="AG92" i="2"/>
  <c r="M92" i="2"/>
  <c r="AF92" i="2" s="1"/>
  <c r="AE92" i="2"/>
  <c r="AC92" i="2"/>
  <c r="AA92" i="2"/>
  <c r="Z92" i="2"/>
  <c r="Y92" i="2"/>
  <c r="R91" i="2"/>
  <c r="V91" i="2"/>
  <c r="AP91" i="2" s="1"/>
  <c r="AO91" i="2"/>
  <c r="AN91" i="2"/>
  <c r="AM91" i="2"/>
  <c r="AK91" i="2"/>
  <c r="AJ91" i="2"/>
  <c r="H91" i="2"/>
  <c r="AI91" i="2"/>
  <c r="AH91" i="2"/>
  <c r="AG91" i="2"/>
  <c r="M91" i="2"/>
  <c r="AF91" i="2"/>
  <c r="AE91" i="2"/>
  <c r="AD91" i="2"/>
  <c r="AC91" i="2"/>
  <c r="AB91" i="2"/>
  <c r="AA91" i="2"/>
  <c r="Z91" i="2"/>
  <c r="Y91" i="2"/>
  <c r="R90" i="2"/>
  <c r="V90" i="2" s="1"/>
  <c r="AP90" i="2" s="1"/>
  <c r="AO90" i="2"/>
  <c r="AN90" i="2"/>
  <c r="AM90" i="2"/>
  <c r="AK90" i="2"/>
  <c r="AJ90" i="2"/>
  <c r="H90" i="2"/>
  <c r="AI90" i="2" s="1"/>
  <c r="AG90" i="2"/>
  <c r="M90" i="2"/>
  <c r="AF90" i="2" s="1"/>
  <c r="AE90" i="2"/>
  <c r="AC90" i="2"/>
  <c r="AA90" i="2"/>
  <c r="Z90" i="2"/>
  <c r="Y90" i="2"/>
  <c r="R89" i="2"/>
  <c r="V89" i="2"/>
  <c r="AP89" i="2" s="1"/>
  <c r="AO89" i="2"/>
  <c r="AN89" i="2"/>
  <c r="AM89" i="2"/>
  <c r="AK89" i="2"/>
  <c r="AJ89" i="2"/>
  <c r="H89" i="2"/>
  <c r="AE89" i="2" s="1"/>
  <c r="AH89" i="2"/>
  <c r="AG89" i="2"/>
  <c r="M89" i="2"/>
  <c r="AF89" i="2" s="1"/>
  <c r="AC89" i="2"/>
  <c r="AA89" i="2"/>
  <c r="Z89" i="2"/>
  <c r="Y89" i="2"/>
  <c r="R88" i="2"/>
  <c r="V88" i="2" s="1"/>
  <c r="AP88" i="2" s="1"/>
  <c r="AO88" i="2"/>
  <c r="AN88" i="2"/>
  <c r="AM88" i="2"/>
  <c r="AK88" i="2"/>
  <c r="AJ88" i="2"/>
  <c r="H88" i="2"/>
  <c r="AI88" i="2" s="1"/>
  <c r="AH88" i="2"/>
  <c r="AG88" i="2"/>
  <c r="M88" i="2"/>
  <c r="AF88" i="2" s="1"/>
  <c r="AE88" i="2"/>
  <c r="AC88" i="2"/>
  <c r="AA88" i="2"/>
  <c r="Z88" i="2"/>
  <c r="Y88" i="2"/>
  <c r="R87" i="2"/>
  <c r="V87" i="2" s="1"/>
  <c r="AP87" i="2" s="1"/>
  <c r="AO87" i="2"/>
  <c r="AN87" i="2"/>
  <c r="AM87" i="2"/>
  <c r="AK87" i="2"/>
  <c r="AJ87" i="2"/>
  <c r="H87" i="2"/>
  <c r="AD87" i="2" s="1"/>
  <c r="AI87" i="2"/>
  <c r="AG87" i="2"/>
  <c r="M87" i="2"/>
  <c r="AF87" i="2"/>
  <c r="AC87" i="2"/>
  <c r="AB87" i="2"/>
  <c r="AA87" i="2"/>
  <c r="Z87" i="2"/>
  <c r="Y87" i="2"/>
  <c r="R86" i="2"/>
  <c r="V86" i="2" s="1"/>
  <c r="AP86" i="2" s="1"/>
  <c r="AO86" i="2"/>
  <c r="AN86" i="2"/>
  <c r="AM86" i="2"/>
  <c r="AK86" i="2"/>
  <c r="AJ86" i="2"/>
  <c r="H86" i="2"/>
  <c r="AI86" i="2" s="1"/>
  <c r="AG86" i="2"/>
  <c r="M86" i="2"/>
  <c r="AF86" i="2" s="1"/>
  <c r="AE86" i="2"/>
  <c r="AC86" i="2"/>
  <c r="AA86" i="2"/>
  <c r="Z86" i="2"/>
  <c r="Y86" i="2"/>
  <c r="R85" i="2"/>
  <c r="V85" i="2"/>
  <c r="AP85" i="2" s="1"/>
  <c r="AO85" i="2"/>
  <c r="AN85" i="2"/>
  <c r="AM85" i="2"/>
  <c r="AK85" i="2"/>
  <c r="AJ85" i="2"/>
  <c r="H85" i="2"/>
  <c r="AD85" i="2" s="1"/>
  <c r="AI85" i="2"/>
  <c r="AH85" i="2"/>
  <c r="AG85" i="2"/>
  <c r="M85" i="2"/>
  <c r="AF85" i="2"/>
  <c r="AE85" i="2"/>
  <c r="AC85" i="2"/>
  <c r="AB85" i="2"/>
  <c r="AA85" i="2"/>
  <c r="Z85" i="2"/>
  <c r="Y85" i="2"/>
  <c r="R84" i="2"/>
  <c r="V84" i="2" s="1"/>
  <c r="AP84" i="2" s="1"/>
  <c r="AO84" i="2"/>
  <c r="AN84" i="2"/>
  <c r="AM84" i="2"/>
  <c r="AK84" i="2"/>
  <c r="AJ84" i="2"/>
  <c r="H84" i="2"/>
  <c r="AI84" i="2" s="1"/>
  <c r="AG84" i="2"/>
  <c r="M84" i="2"/>
  <c r="AF84" i="2" s="1"/>
  <c r="AE84" i="2"/>
  <c r="AC84" i="2"/>
  <c r="AA84" i="2"/>
  <c r="Z84" i="2"/>
  <c r="Y84" i="2"/>
  <c r="R83" i="2"/>
  <c r="V83" i="2"/>
  <c r="AP83" i="2" s="1"/>
  <c r="AO83" i="2"/>
  <c r="AN83" i="2"/>
  <c r="AM83" i="2"/>
  <c r="AK83" i="2"/>
  <c r="AJ83" i="2"/>
  <c r="H83" i="2"/>
  <c r="AI83" i="2"/>
  <c r="AH83" i="2"/>
  <c r="AG83" i="2"/>
  <c r="M83" i="2"/>
  <c r="AF83" i="2"/>
  <c r="AE83" i="2"/>
  <c r="AD83" i="2"/>
  <c r="AC83" i="2"/>
  <c r="AB83" i="2"/>
  <c r="AA83" i="2"/>
  <c r="Z83" i="2"/>
  <c r="Y83" i="2"/>
  <c r="R82" i="2"/>
  <c r="V82" i="2" s="1"/>
  <c r="AP82" i="2" s="1"/>
  <c r="AO82" i="2"/>
  <c r="AN82" i="2"/>
  <c r="AM82" i="2"/>
  <c r="AK82" i="2"/>
  <c r="AJ82" i="2"/>
  <c r="H82" i="2"/>
  <c r="AI82" i="2" s="1"/>
  <c r="AG82" i="2"/>
  <c r="M82" i="2"/>
  <c r="AF82" i="2" s="1"/>
  <c r="AC82" i="2"/>
  <c r="AA82" i="2"/>
  <c r="Z82" i="2"/>
  <c r="Y82" i="2"/>
  <c r="R81" i="2"/>
  <c r="V81" i="2"/>
  <c r="AP81" i="2" s="1"/>
  <c r="AO81" i="2"/>
  <c r="AN81" i="2"/>
  <c r="AM81" i="2"/>
  <c r="AK81" i="2"/>
  <c r="AJ81" i="2"/>
  <c r="H81" i="2"/>
  <c r="AE81" i="2" s="1"/>
  <c r="AH81" i="2"/>
  <c r="AG81" i="2"/>
  <c r="M81" i="2"/>
  <c r="AF81" i="2" s="1"/>
  <c r="AC81" i="2"/>
  <c r="AA81" i="2"/>
  <c r="Z81" i="2"/>
  <c r="Y81" i="2"/>
  <c r="R80" i="2"/>
  <c r="V80" i="2" s="1"/>
  <c r="AP80" i="2" s="1"/>
  <c r="AO80" i="2"/>
  <c r="AN80" i="2"/>
  <c r="AM80" i="2"/>
  <c r="AK80" i="2"/>
  <c r="AJ80" i="2"/>
  <c r="H80" i="2"/>
  <c r="AI80" i="2" s="1"/>
  <c r="AH80" i="2"/>
  <c r="AG80" i="2"/>
  <c r="M80" i="2"/>
  <c r="AF80" i="2" s="1"/>
  <c r="AE80" i="2"/>
  <c r="AC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D79" i="2" s="1"/>
  <c r="AI79" i="2"/>
  <c r="AG79" i="2"/>
  <c r="M79" i="2"/>
  <c r="AF79" i="2"/>
  <c r="AC79" i="2"/>
  <c r="AB79" i="2"/>
  <c r="AA79" i="2"/>
  <c r="Z79" i="2"/>
  <c r="Y79" i="2"/>
  <c r="R78" i="2"/>
  <c r="V78" i="2" s="1"/>
  <c r="AP78" i="2" s="1"/>
  <c r="AO78" i="2"/>
  <c r="AN78" i="2"/>
  <c r="AM78" i="2"/>
  <c r="AK78" i="2"/>
  <c r="AJ78" i="2"/>
  <c r="H78" i="2"/>
  <c r="AI78" i="2" s="1"/>
  <c r="AG78" i="2"/>
  <c r="M78" i="2"/>
  <c r="AF78" i="2" s="1"/>
  <c r="AE78" i="2"/>
  <c r="AC78" i="2"/>
  <c r="AA78" i="2"/>
  <c r="Z78" i="2"/>
  <c r="Y78" i="2"/>
  <c r="R77" i="2"/>
  <c r="V77" i="2"/>
  <c r="AP77" i="2" s="1"/>
  <c r="AO77" i="2"/>
  <c r="AN77" i="2"/>
  <c r="AM77" i="2"/>
  <c r="AK77" i="2"/>
  <c r="AJ77" i="2"/>
  <c r="H77" i="2"/>
  <c r="AD77" i="2" s="1"/>
  <c r="AI77" i="2"/>
  <c r="AH77" i="2"/>
  <c r="AG77" i="2"/>
  <c r="M77" i="2"/>
  <c r="AF77" i="2"/>
  <c r="AE77" i="2"/>
  <c r="AC77" i="2"/>
  <c r="AB77" i="2"/>
  <c r="AA77" i="2"/>
  <c r="Z77" i="2"/>
  <c r="Y77" i="2"/>
  <c r="R76" i="2"/>
  <c r="V76" i="2" s="1"/>
  <c r="AP76" i="2" s="1"/>
  <c r="AO76" i="2"/>
  <c r="AN76" i="2"/>
  <c r="AM76" i="2"/>
  <c r="AK76" i="2"/>
  <c r="AJ76" i="2"/>
  <c r="H76" i="2"/>
  <c r="AI76" i="2" s="1"/>
  <c r="AG76" i="2"/>
  <c r="M76" i="2"/>
  <c r="AF76" i="2" s="1"/>
  <c r="AE76" i="2"/>
  <c r="AC76" i="2"/>
  <c r="AA76" i="2"/>
  <c r="Z76" i="2"/>
  <c r="Y76" i="2"/>
  <c r="R75" i="2"/>
  <c r="V75" i="2"/>
  <c r="AP75" i="2" s="1"/>
  <c r="AO75" i="2"/>
  <c r="AN75" i="2"/>
  <c r="AM75" i="2"/>
  <c r="AK75" i="2"/>
  <c r="AJ75" i="2"/>
  <c r="H75" i="2"/>
  <c r="AI75" i="2"/>
  <c r="AH75" i="2"/>
  <c r="AG75" i="2"/>
  <c r="M75" i="2"/>
  <c r="AF75" i="2"/>
  <c r="AE75" i="2"/>
  <c r="AD75" i="2"/>
  <c r="AC75" i="2"/>
  <c r="AB75" i="2"/>
  <c r="AA75" i="2"/>
  <c r="Z75" i="2"/>
  <c r="Y75" i="2"/>
  <c r="R74" i="2"/>
  <c r="V74" i="2" s="1"/>
  <c r="AP74" i="2" s="1"/>
  <c r="AO74" i="2"/>
  <c r="AN74" i="2"/>
  <c r="AM74" i="2"/>
  <c r="AK74" i="2"/>
  <c r="AJ74" i="2"/>
  <c r="H74" i="2"/>
  <c r="AI74" i="2" s="1"/>
  <c r="AG74" i="2"/>
  <c r="M74" i="2"/>
  <c r="AF74" i="2" s="1"/>
  <c r="AC74" i="2"/>
  <c r="AA74" i="2"/>
  <c r="Z74" i="2"/>
  <c r="Y74" i="2"/>
  <c r="R73" i="2"/>
  <c r="V73" i="2"/>
  <c r="AP73" i="2" s="1"/>
  <c r="AO73" i="2"/>
  <c r="AN73" i="2"/>
  <c r="AM73" i="2"/>
  <c r="AK73" i="2"/>
  <c r="AJ73" i="2"/>
  <c r="H73" i="2"/>
  <c r="AE73" i="2" s="1"/>
  <c r="AH73" i="2"/>
  <c r="AG73" i="2"/>
  <c r="M73" i="2"/>
  <c r="AF73" i="2" s="1"/>
  <c r="AC73" i="2"/>
  <c r="AA73" i="2"/>
  <c r="Z73" i="2"/>
  <c r="Y73" i="2"/>
  <c r="R72" i="2"/>
  <c r="V72" i="2" s="1"/>
  <c r="AP72" i="2" s="1"/>
  <c r="AO72" i="2"/>
  <c r="AN72" i="2"/>
  <c r="AM72" i="2"/>
  <c r="AK72" i="2"/>
  <c r="AJ72" i="2"/>
  <c r="H72" i="2"/>
  <c r="AI72" i="2" s="1"/>
  <c r="AH72" i="2"/>
  <c r="AG72" i="2"/>
  <c r="M72" i="2"/>
  <c r="AF72" i="2" s="1"/>
  <c r="AE72" i="2"/>
  <c r="AC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D71" i="2" s="1"/>
  <c r="AI71" i="2"/>
  <c r="AG71" i="2"/>
  <c r="M71" i="2"/>
  <c r="AF71" i="2"/>
  <c r="AC71" i="2"/>
  <c r="AB71" i="2"/>
  <c r="AA71" i="2"/>
  <c r="Z71" i="2"/>
  <c r="Y71" i="2"/>
  <c r="R70" i="2"/>
  <c r="V70" i="2" s="1"/>
  <c r="AP70" i="2" s="1"/>
  <c r="AO70" i="2"/>
  <c r="AN70" i="2"/>
  <c r="AM70" i="2"/>
  <c r="AK70" i="2"/>
  <c r="AJ70" i="2"/>
  <c r="H70" i="2"/>
  <c r="AI70" i="2" s="1"/>
  <c r="AG70" i="2"/>
  <c r="M70" i="2"/>
  <c r="AF70" i="2" s="1"/>
  <c r="AE70" i="2"/>
  <c r="AC70" i="2"/>
  <c r="AA70" i="2"/>
  <c r="Z70" i="2"/>
  <c r="Y70" i="2"/>
  <c r="R69" i="2"/>
  <c r="V69" i="2"/>
  <c r="AP69" i="2" s="1"/>
  <c r="AO69" i="2"/>
  <c r="AN69" i="2"/>
  <c r="AM69" i="2"/>
  <c r="AK69" i="2"/>
  <c r="AJ69" i="2"/>
  <c r="H69" i="2"/>
  <c r="AD69" i="2" s="1"/>
  <c r="AI69" i="2"/>
  <c r="AH69" i="2"/>
  <c r="AG69" i="2"/>
  <c r="M69" i="2"/>
  <c r="AF69" i="2"/>
  <c r="AE69" i="2"/>
  <c r="AC69" i="2"/>
  <c r="AB69" i="2"/>
  <c r="AA69" i="2"/>
  <c r="Z69" i="2"/>
  <c r="Y69" i="2"/>
  <c r="R68" i="2"/>
  <c r="V68" i="2" s="1"/>
  <c r="AP68" i="2" s="1"/>
  <c r="AO68" i="2"/>
  <c r="AN68" i="2"/>
  <c r="AM68" i="2"/>
  <c r="AK68" i="2"/>
  <c r="AJ68" i="2"/>
  <c r="H68" i="2"/>
  <c r="AI68" i="2" s="1"/>
  <c r="AG68" i="2"/>
  <c r="M68" i="2"/>
  <c r="AF68" i="2" s="1"/>
  <c r="AE68" i="2"/>
  <c r="AC68" i="2"/>
  <c r="AA68" i="2"/>
  <c r="Z68" i="2"/>
  <c r="Y68" i="2"/>
  <c r="R67" i="2"/>
  <c r="V67" i="2"/>
  <c r="AP67" i="2" s="1"/>
  <c r="AO67" i="2"/>
  <c r="AN67" i="2"/>
  <c r="AM67" i="2"/>
  <c r="AK67" i="2"/>
  <c r="AJ67" i="2"/>
  <c r="H67" i="2"/>
  <c r="AI67" i="2"/>
  <c r="AH67" i="2"/>
  <c r="AG67" i="2"/>
  <c r="M67" i="2"/>
  <c r="AF67" i="2"/>
  <c r="AE67" i="2"/>
  <c r="AD67" i="2"/>
  <c r="AC67" i="2"/>
  <c r="AB67" i="2"/>
  <c r="AA67" i="2"/>
  <c r="Z67" i="2"/>
  <c r="Y67" i="2"/>
  <c r="R66" i="2"/>
  <c r="V66" i="2" s="1"/>
  <c r="AP66" i="2" s="1"/>
  <c r="AO66" i="2"/>
  <c r="AN66" i="2"/>
  <c r="AM66" i="2"/>
  <c r="AK66" i="2"/>
  <c r="AJ66" i="2"/>
  <c r="H66" i="2"/>
  <c r="AI66" i="2" s="1"/>
  <c r="AG66" i="2"/>
  <c r="M66" i="2"/>
  <c r="AF66" i="2" s="1"/>
  <c r="AC66" i="2"/>
  <c r="AA66" i="2"/>
  <c r="Z66" i="2"/>
  <c r="Y66" i="2"/>
  <c r="R65" i="2"/>
  <c r="V65" i="2"/>
  <c r="AP65" i="2" s="1"/>
  <c r="AO65" i="2"/>
  <c r="AN65" i="2"/>
  <c r="AM65" i="2"/>
  <c r="AK65" i="2"/>
  <c r="AJ65" i="2"/>
  <c r="H65" i="2"/>
  <c r="AE65" i="2" s="1"/>
  <c r="AH65" i="2"/>
  <c r="AG65" i="2"/>
  <c r="M65" i="2"/>
  <c r="AF65" i="2" s="1"/>
  <c r="AC65" i="2"/>
  <c r="AA65" i="2"/>
  <c r="Z65" i="2"/>
  <c r="Y65" i="2"/>
  <c r="R64" i="2"/>
  <c r="V64" i="2" s="1"/>
  <c r="AP64" i="2" s="1"/>
  <c r="AO64" i="2"/>
  <c r="AN64" i="2"/>
  <c r="AM64" i="2"/>
  <c r="AK64" i="2"/>
  <c r="AJ64" i="2"/>
  <c r="H64" i="2"/>
  <c r="AI64" i="2" s="1"/>
  <c r="AH64" i="2"/>
  <c r="AG64" i="2"/>
  <c r="M64" i="2"/>
  <c r="AF64" i="2" s="1"/>
  <c r="AE64" i="2"/>
  <c r="AC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D63" i="2" s="1"/>
  <c r="AI63" i="2"/>
  <c r="AG63" i="2"/>
  <c r="M63" i="2"/>
  <c r="AF63" i="2"/>
  <c r="AC63" i="2"/>
  <c r="AB63" i="2"/>
  <c r="AA63" i="2"/>
  <c r="Z63" i="2"/>
  <c r="Y63" i="2"/>
  <c r="R62" i="2"/>
  <c r="V62" i="2" s="1"/>
  <c r="AP62" i="2" s="1"/>
  <c r="AO62" i="2"/>
  <c r="AN62" i="2"/>
  <c r="AM62" i="2"/>
  <c r="AK62" i="2"/>
  <c r="AJ62" i="2"/>
  <c r="H62" i="2"/>
  <c r="AI62" i="2" s="1"/>
  <c r="AG62" i="2"/>
  <c r="M62" i="2"/>
  <c r="AF62" i="2" s="1"/>
  <c r="AE62" i="2"/>
  <c r="AC62" i="2"/>
  <c r="AA62" i="2"/>
  <c r="Z62" i="2"/>
  <c r="Y62" i="2"/>
  <c r="R61" i="2"/>
  <c r="V61" i="2"/>
  <c r="AP61" i="2" s="1"/>
  <c r="AO61" i="2"/>
  <c r="AN61" i="2"/>
  <c r="AM61" i="2"/>
  <c r="AK61" i="2"/>
  <c r="AJ61" i="2"/>
  <c r="H61" i="2"/>
  <c r="AD61" i="2" s="1"/>
  <c r="AI61" i="2"/>
  <c r="AH61" i="2"/>
  <c r="AG61" i="2"/>
  <c r="M61" i="2"/>
  <c r="AF61" i="2"/>
  <c r="AE61" i="2"/>
  <c r="AC61" i="2"/>
  <c r="AB61" i="2"/>
  <c r="AA61" i="2"/>
  <c r="Z61" i="2"/>
  <c r="Y61" i="2"/>
  <c r="R60" i="2"/>
  <c r="V60" i="2" s="1"/>
  <c r="AP60" i="2" s="1"/>
  <c r="AO60" i="2"/>
  <c r="AN60" i="2"/>
  <c r="AM60" i="2"/>
  <c r="AK60" i="2"/>
  <c r="AJ60" i="2"/>
  <c r="H60" i="2"/>
  <c r="AI60" i="2" s="1"/>
  <c r="AG60" i="2"/>
  <c r="M60" i="2"/>
  <c r="AF60" i="2" s="1"/>
  <c r="AE60" i="2"/>
  <c r="AC60" i="2"/>
  <c r="AA60" i="2"/>
  <c r="Z60" i="2"/>
  <c r="Y60" i="2"/>
  <c r="R59" i="2"/>
  <c r="V59" i="2"/>
  <c r="AP59" i="2" s="1"/>
  <c r="AO59" i="2"/>
  <c r="AN59" i="2"/>
  <c r="AM59" i="2"/>
  <c r="AK59" i="2"/>
  <c r="AJ59" i="2"/>
  <c r="H59" i="2"/>
  <c r="AI59" i="2"/>
  <c r="AH59" i="2"/>
  <c r="AG59" i="2"/>
  <c r="M59" i="2"/>
  <c r="AF59" i="2"/>
  <c r="AE59" i="2"/>
  <c r="AD59" i="2"/>
  <c r="AC59" i="2"/>
  <c r="AB59" i="2"/>
  <c r="AA59" i="2"/>
  <c r="Z59" i="2"/>
  <c r="Y59" i="2"/>
  <c r="R58" i="2"/>
  <c r="V58" i="2" s="1"/>
  <c r="AP58" i="2"/>
  <c r="AO58" i="2"/>
  <c r="AN58" i="2"/>
  <c r="AM58" i="2"/>
  <c r="AK58" i="2"/>
  <c r="AJ58" i="2"/>
  <c r="H58" i="2"/>
  <c r="AH58" i="2"/>
  <c r="AG58" i="2"/>
  <c r="M58" i="2"/>
  <c r="AF58" i="2" s="1"/>
  <c r="AE58" i="2"/>
  <c r="AC58" i="2"/>
  <c r="AA58" i="2"/>
  <c r="Z58" i="2"/>
  <c r="Y58" i="2"/>
  <c r="R57" i="2"/>
  <c r="V57" i="2"/>
  <c r="AP57" i="2" s="1"/>
  <c r="AO57" i="2"/>
  <c r="AN57" i="2"/>
  <c r="AM57" i="2"/>
  <c r="AK57" i="2"/>
  <c r="AJ57" i="2"/>
  <c r="H57" i="2"/>
  <c r="AI57" i="2"/>
  <c r="AH57" i="2"/>
  <c r="AG57" i="2"/>
  <c r="M57" i="2"/>
  <c r="AF57" i="2"/>
  <c r="AE57" i="2"/>
  <c r="AD57" i="2"/>
  <c r="AC57" i="2"/>
  <c r="AB57" i="2"/>
  <c r="AA57" i="2"/>
  <c r="Z57" i="2"/>
  <c r="Y57" i="2"/>
  <c r="R56" i="2"/>
  <c r="V56" i="2" s="1"/>
  <c r="AP56" i="2"/>
  <c r="AO56" i="2"/>
  <c r="AN56" i="2"/>
  <c r="AM56" i="2"/>
  <c r="AK56" i="2"/>
  <c r="AJ56" i="2"/>
  <c r="H56" i="2"/>
  <c r="AH56" i="2"/>
  <c r="AG56" i="2"/>
  <c r="M56" i="2"/>
  <c r="AF56" i="2" s="1"/>
  <c r="AE56" i="2"/>
  <c r="AC56" i="2"/>
  <c r="AA56" i="2"/>
  <c r="Z56" i="2"/>
  <c r="Y56" i="2"/>
  <c r="R55" i="2"/>
  <c r="V55" i="2"/>
  <c r="AP55" i="2" s="1"/>
  <c r="AO55" i="2"/>
  <c r="AN55" i="2"/>
  <c r="AM55" i="2"/>
  <c r="AK55" i="2"/>
  <c r="AJ55" i="2"/>
  <c r="H55" i="2"/>
  <c r="AI55" i="2"/>
  <c r="AH55" i="2"/>
  <c r="AG55" i="2"/>
  <c r="M55" i="2"/>
  <c r="AF55" i="2"/>
  <c r="AE55" i="2"/>
  <c r="AD55" i="2"/>
  <c r="AC55" i="2"/>
  <c r="AB55" i="2"/>
  <c r="AA55" i="2"/>
  <c r="Z55" i="2"/>
  <c r="Y55" i="2"/>
  <c r="R54" i="2"/>
  <c r="V54" i="2" s="1"/>
  <c r="AP54" i="2"/>
  <c r="AO54" i="2"/>
  <c r="AN54" i="2"/>
  <c r="AM54" i="2"/>
  <c r="AK54" i="2"/>
  <c r="AJ54" i="2"/>
  <c r="H54" i="2"/>
  <c r="AH54" i="2"/>
  <c r="AG54" i="2"/>
  <c r="M54" i="2"/>
  <c r="AF54" i="2" s="1"/>
  <c r="AE54" i="2"/>
  <c r="AC54" i="2"/>
  <c r="AA54" i="2"/>
  <c r="Z54" i="2"/>
  <c r="Y54" i="2"/>
  <c r="R53" i="2"/>
  <c r="V53" i="2"/>
  <c r="AP53" i="2" s="1"/>
  <c r="AO53" i="2"/>
  <c r="AN53" i="2"/>
  <c r="AM53" i="2"/>
  <c r="AK53" i="2"/>
  <c r="AJ53" i="2"/>
  <c r="H53" i="2"/>
  <c r="AI53" i="2"/>
  <c r="AH53" i="2"/>
  <c r="AG53" i="2"/>
  <c r="M53" i="2"/>
  <c r="AF53" i="2"/>
  <c r="AE53" i="2"/>
  <c r="AD53" i="2"/>
  <c r="AC53" i="2"/>
  <c r="AB53" i="2"/>
  <c r="AA53" i="2"/>
  <c r="Z53" i="2"/>
  <c r="Y53" i="2"/>
  <c r="R52" i="2"/>
  <c r="V52" i="2" s="1"/>
  <c r="AP52" i="2"/>
  <c r="AO52" i="2"/>
  <c r="AN52" i="2"/>
  <c r="AM52" i="2"/>
  <c r="AK52" i="2"/>
  <c r="AJ52" i="2"/>
  <c r="H52" i="2"/>
  <c r="AH52" i="2"/>
  <c r="AG52" i="2"/>
  <c r="M52" i="2"/>
  <c r="AF52" i="2" s="1"/>
  <c r="AE52" i="2"/>
  <c r="AC52" i="2"/>
  <c r="AA52" i="2"/>
  <c r="Z52" i="2"/>
  <c r="Y52" i="2"/>
  <c r="R51" i="2"/>
  <c r="V51" i="2"/>
  <c r="AP51" i="2" s="1"/>
  <c r="AO51" i="2"/>
  <c r="AN51" i="2"/>
  <c r="AM51" i="2"/>
  <c r="AK51" i="2"/>
  <c r="AJ51" i="2"/>
  <c r="H51" i="2"/>
  <c r="AI51" i="2"/>
  <c r="AH51" i="2"/>
  <c r="AG51" i="2"/>
  <c r="M51" i="2"/>
  <c r="AF51" i="2"/>
  <c r="AE51" i="2"/>
  <c r="AD51" i="2"/>
  <c r="AC51" i="2"/>
  <c r="AB51" i="2"/>
  <c r="AA51" i="2"/>
  <c r="Z51" i="2"/>
  <c r="Y51" i="2"/>
  <c r="R50" i="2"/>
  <c r="V50" i="2" s="1"/>
  <c r="AP50" i="2"/>
  <c r="AO50" i="2"/>
  <c r="AN50" i="2"/>
  <c r="AM50" i="2"/>
  <c r="AK50" i="2"/>
  <c r="AJ50" i="2"/>
  <c r="H50" i="2"/>
  <c r="AI50" i="2" s="1"/>
  <c r="AH50" i="2"/>
  <c r="AG50" i="2"/>
  <c r="M50" i="2"/>
  <c r="AF50" i="2" s="1"/>
  <c r="AD50" i="2"/>
  <c r="AC50" i="2"/>
  <c r="AB50" i="2"/>
  <c r="AA50" i="2"/>
  <c r="Z50" i="2"/>
  <c r="Y50" i="2"/>
  <c r="R49" i="2"/>
  <c r="V49" i="2" s="1"/>
  <c r="AP49" i="2" s="1"/>
  <c r="AO49" i="2"/>
  <c r="AN49" i="2"/>
  <c r="AM49" i="2"/>
  <c r="AK49" i="2"/>
  <c r="AJ49" i="2"/>
  <c r="H49" i="2"/>
  <c r="AI49" i="2" s="1"/>
  <c r="AG49" i="2"/>
  <c r="M49" i="2"/>
  <c r="AF49" i="2" s="1"/>
  <c r="AE49" i="2"/>
  <c r="AC49" i="2"/>
  <c r="AA49" i="2"/>
  <c r="Z49" i="2"/>
  <c r="Y49" i="2"/>
  <c r="R48" i="2"/>
  <c r="V48" i="2"/>
  <c r="AP48" i="2" s="1"/>
  <c r="AO48" i="2"/>
  <c r="AN48" i="2"/>
  <c r="AM48" i="2"/>
  <c r="AK48" i="2"/>
  <c r="AJ48" i="2"/>
  <c r="H48" i="2"/>
  <c r="AD48" i="2" s="1"/>
  <c r="AI48" i="2"/>
  <c r="AH48" i="2"/>
  <c r="AG48" i="2"/>
  <c r="M48" i="2"/>
  <c r="AF48" i="2"/>
  <c r="AE48" i="2"/>
  <c r="AC48" i="2"/>
  <c r="AB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I47" i="2" s="1"/>
  <c r="AG47" i="2"/>
  <c r="M47" i="2"/>
  <c r="AF47" i="2" s="1"/>
  <c r="AE47" i="2"/>
  <c r="AC47" i="2"/>
  <c r="AA47" i="2"/>
  <c r="Z47" i="2"/>
  <c r="Y47" i="2"/>
  <c r="R46" i="2"/>
  <c r="V46" i="2"/>
  <c r="AP46" i="2" s="1"/>
  <c r="AO46" i="2"/>
  <c r="AN46" i="2"/>
  <c r="AM46" i="2"/>
  <c r="AK46" i="2"/>
  <c r="AJ46" i="2"/>
  <c r="H46" i="2"/>
  <c r="AI46" i="2"/>
  <c r="AH46" i="2"/>
  <c r="AG46" i="2"/>
  <c r="M46" i="2"/>
  <c r="AF46" i="2"/>
  <c r="AE46" i="2"/>
  <c r="AD46" i="2"/>
  <c r="AC46" i="2"/>
  <c r="AB46" i="2"/>
  <c r="AA46" i="2"/>
  <c r="Z46" i="2"/>
  <c r="Y46" i="2"/>
  <c r="R45" i="2"/>
  <c r="V45" i="2" s="1"/>
  <c r="AP45" i="2" s="1"/>
  <c r="AO45" i="2"/>
  <c r="AN45" i="2"/>
  <c r="AM45" i="2"/>
  <c r="AK45" i="2"/>
  <c r="AJ45" i="2"/>
  <c r="H45" i="2"/>
  <c r="AI45" i="2" s="1"/>
  <c r="AG45" i="2"/>
  <c r="M45" i="2"/>
  <c r="AF45" i="2" s="1"/>
  <c r="AE45" i="2"/>
  <c r="AC45" i="2"/>
  <c r="AA45" i="2"/>
  <c r="Z45" i="2"/>
  <c r="Y45" i="2"/>
  <c r="R44" i="2"/>
  <c r="V44" i="2"/>
  <c r="AP44" i="2" s="1"/>
  <c r="AO44" i="2"/>
  <c r="AN44" i="2"/>
  <c r="AM44" i="2"/>
  <c r="AK44" i="2"/>
  <c r="AJ44" i="2"/>
  <c r="H44" i="2"/>
  <c r="AE44" i="2" s="1"/>
  <c r="AH44" i="2"/>
  <c r="AG44" i="2"/>
  <c r="M44" i="2"/>
  <c r="AF44" i="2" s="1"/>
  <c r="AC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I43" i="2" s="1"/>
  <c r="AH43" i="2"/>
  <c r="AG43" i="2"/>
  <c r="M43" i="2"/>
  <c r="AF43" i="2" s="1"/>
  <c r="AE43" i="2"/>
  <c r="AC43" i="2"/>
  <c r="AA43" i="2"/>
  <c r="Z43" i="2"/>
  <c r="Y43" i="2"/>
  <c r="R42" i="2"/>
  <c r="V42" i="2" s="1"/>
  <c r="AP42" i="2" s="1"/>
  <c r="AO42" i="2"/>
  <c r="AN42" i="2"/>
  <c r="AM42" i="2"/>
  <c r="AK42" i="2"/>
  <c r="AJ42" i="2"/>
  <c r="H42" i="2"/>
  <c r="AD42" i="2" s="1"/>
  <c r="AI42" i="2"/>
  <c r="AG42" i="2"/>
  <c r="M42" i="2"/>
  <c r="AF42" i="2"/>
  <c r="AC42" i="2"/>
  <c r="AB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I39" i="2" s="1"/>
  <c r="AG39" i="2"/>
  <c r="M39" i="2"/>
  <c r="AF39" i="2" s="1"/>
  <c r="AE39" i="2"/>
  <c r="AC39" i="2"/>
  <c r="AA39" i="2"/>
  <c r="Z39" i="2"/>
  <c r="Y39" i="2"/>
  <c r="R38" i="2"/>
  <c r="V38" i="2"/>
  <c r="AP38" i="2" s="1"/>
  <c r="AO38" i="2"/>
  <c r="AN38" i="2"/>
  <c r="AM38" i="2"/>
  <c r="AK38" i="2"/>
  <c r="AJ38" i="2"/>
  <c r="H38" i="2"/>
  <c r="AD38" i="2" s="1"/>
  <c r="AI38" i="2"/>
  <c r="AH38" i="2"/>
  <c r="AG38" i="2"/>
  <c r="M38" i="2"/>
  <c r="AF38" i="2"/>
  <c r="AE38" i="2"/>
  <c r="AC38" i="2"/>
  <c r="AB38" i="2"/>
  <c r="AA38" i="2"/>
  <c r="Z38" i="2"/>
  <c r="Y38" i="2"/>
  <c r="R37" i="2"/>
  <c r="V37" i="2" s="1"/>
  <c r="AP37" i="2" s="1"/>
  <c r="AO37" i="2"/>
  <c r="AN37" i="2"/>
  <c r="AM37" i="2"/>
  <c r="AK37" i="2"/>
  <c r="AJ37" i="2"/>
  <c r="H37" i="2"/>
  <c r="AI37" i="2" s="1"/>
  <c r="AG37" i="2"/>
  <c r="M37" i="2"/>
  <c r="AF37" i="2" s="1"/>
  <c r="AE37" i="2"/>
  <c r="AC37" i="2"/>
  <c r="AA37" i="2"/>
  <c r="Z37" i="2"/>
  <c r="Y37" i="2"/>
  <c r="R36" i="2"/>
  <c r="V36" i="2"/>
  <c r="AP36" i="2" s="1"/>
  <c r="AO36" i="2"/>
  <c r="AN36" i="2"/>
  <c r="AM36" i="2"/>
  <c r="AK36" i="2"/>
  <c r="AJ36" i="2"/>
  <c r="H36" i="2"/>
  <c r="AI36" i="2"/>
  <c r="AH36" i="2"/>
  <c r="AG36" i="2"/>
  <c r="M36" i="2"/>
  <c r="AF36" i="2"/>
  <c r="AE36" i="2"/>
  <c r="AD36" i="2"/>
  <c r="AC36" i="2"/>
  <c r="AB36" i="2"/>
  <c r="AA36" i="2"/>
  <c r="Z36" i="2"/>
  <c r="Y36" i="2"/>
  <c r="R35" i="2"/>
  <c r="V35" i="2" s="1"/>
  <c r="AP35" i="2" s="1"/>
  <c r="AO35" i="2"/>
  <c r="AN35" i="2"/>
  <c r="AM35" i="2"/>
  <c r="AK35" i="2"/>
  <c r="AJ35" i="2"/>
  <c r="H35" i="2"/>
  <c r="AI35" i="2" s="1"/>
  <c r="AG35" i="2"/>
  <c r="M35" i="2"/>
  <c r="AF35" i="2" s="1"/>
  <c r="AE35" i="2"/>
  <c r="AC35" i="2"/>
  <c r="AA35" i="2"/>
  <c r="Z35" i="2"/>
  <c r="Y35" i="2"/>
  <c r="R34" i="2"/>
  <c r="V34" i="2"/>
  <c r="AP34" i="2" s="1"/>
  <c r="AO34" i="2"/>
  <c r="AN34" i="2"/>
  <c r="AM34" i="2"/>
  <c r="AK34" i="2"/>
  <c r="AJ34" i="2"/>
  <c r="H34" i="2"/>
  <c r="AE34" i="2" s="1"/>
  <c r="AH34" i="2"/>
  <c r="AG34" i="2"/>
  <c r="M34" i="2"/>
  <c r="AF34" i="2" s="1"/>
  <c r="AC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I33" i="2" s="1"/>
  <c r="AH33" i="2"/>
  <c r="AG33" i="2"/>
  <c r="M33" i="2"/>
  <c r="AF33" i="2" s="1"/>
  <c r="AE33" i="2"/>
  <c r="AC33" i="2"/>
  <c r="AA33" i="2"/>
  <c r="Z33" i="2"/>
  <c r="Y33" i="2"/>
  <c r="R32" i="2"/>
  <c r="V32" i="2" s="1"/>
  <c r="AP32" i="2" s="1"/>
  <c r="AO32" i="2"/>
  <c r="AN32" i="2"/>
  <c r="AM32" i="2"/>
  <c r="AK32" i="2"/>
  <c r="AJ32" i="2"/>
  <c r="H32" i="2"/>
  <c r="AD32" i="2" s="1"/>
  <c r="AI32" i="2"/>
  <c r="AG32" i="2"/>
  <c r="M32" i="2"/>
  <c r="AF32" i="2"/>
  <c r="AC32" i="2"/>
  <c r="AB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I29" i="2" s="1"/>
  <c r="AG29" i="2"/>
  <c r="M29" i="2"/>
  <c r="AF29" i="2" s="1"/>
  <c r="AE29" i="2"/>
  <c r="AC29" i="2"/>
  <c r="AA29" i="2"/>
  <c r="Z29" i="2"/>
  <c r="Y29" i="2"/>
  <c r="R28" i="2"/>
  <c r="V28" i="2"/>
  <c r="AP28" i="2" s="1"/>
  <c r="AO28" i="2"/>
  <c r="AN28" i="2"/>
  <c r="AM28" i="2"/>
  <c r="AK28" i="2"/>
  <c r="AJ28" i="2"/>
  <c r="H28" i="2"/>
  <c r="AD28" i="2" s="1"/>
  <c r="AI28" i="2"/>
  <c r="AH28" i="2"/>
  <c r="AG28" i="2"/>
  <c r="M28" i="2"/>
  <c r="AF28" i="2"/>
  <c r="AE28" i="2"/>
  <c r="AC28" i="2"/>
  <c r="AB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G27" i="2"/>
  <c r="M27" i="2"/>
  <c r="AF27" i="2" s="1"/>
  <c r="AE27" i="2"/>
  <c r="AC27" i="2"/>
  <c r="AA27" i="2"/>
  <c r="Z27" i="2"/>
  <c r="Y27" i="2"/>
  <c r="R26" i="2"/>
  <c r="V26" i="2"/>
  <c r="AP26" i="2" s="1"/>
  <c r="AO26" i="2"/>
  <c r="AN26" i="2"/>
  <c r="AM26" i="2"/>
  <c r="AK26" i="2"/>
  <c r="AJ26" i="2"/>
  <c r="H26" i="2"/>
  <c r="AI26" i="2"/>
  <c r="AH26" i="2"/>
  <c r="AG26" i="2"/>
  <c r="M26" i="2"/>
  <c r="AF26" i="2"/>
  <c r="AE26" i="2"/>
  <c r="AD26" i="2"/>
  <c r="AC26" i="2"/>
  <c r="AB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G23" i="2"/>
  <c r="M23" i="2"/>
  <c r="AF23" i="2" s="1"/>
  <c r="AC23" i="2"/>
  <c r="AA23" i="2"/>
  <c r="Z23" i="2"/>
  <c r="Y23" i="2"/>
  <c r="R22" i="2"/>
  <c r="V22" i="2"/>
  <c r="AP22" i="2" s="1"/>
  <c r="AO22" i="2"/>
  <c r="AN22" i="2"/>
  <c r="AM22" i="2"/>
  <c r="AK22" i="2"/>
  <c r="AJ22" i="2"/>
  <c r="H22" i="2"/>
  <c r="AE22" i="2" s="1"/>
  <c r="AH22" i="2"/>
  <c r="AG22" i="2"/>
  <c r="M22" i="2"/>
  <c r="AF22" i="2" s="1"/>
  <c r="AC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H21" i="2"/>
  <c r="AG21" i="2"/>
  <c r="M21" i="2"/>
  <c r="AF21" i="2" s="1"/>
  <c r="AE21" i="2"/>
  <c r="AC21" i="2"/>
  <c r="AA21" i="2"/>
  <c r="Z21" i="2"/>
  <c r="Y21" i="2"/>
  <c r="R20" i="2"/>
  <c r="V20" i="2" s="1"/>
  <c r="AP20" i="2" s="1"/>
  <c r="AO20" i="2"/>
  <c r="AN20" i="2"/>
  <c r="AM20" i="2"/>
  <c r="AK20" i="2"/>
  <c r="AJ20" i="2"/>
  <c r="H20" i="2"/>
  <c r="AE20" i="2" s="1"/>
  <c r="AI20" i="2"/>
  <c r="AG20" i="2"/>
  <c r="M20" i="2"/>
  <c r="AF20" i="2"/>
  <c r="AC20" i="2"/>
  <c r="AB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I19" i="2" s="1"/>
  <c r="AG19" i="2"/>
  <c r="M19" i="2"/>
  <c r="AF19" i="2" s="1"/>
  <c r="AE19" i="2"/>
  <c r="AC19" i="2"/>
  <c r="AA19" i="2"/>
  <c r="Z19" i="2"/>
  <c r="Y19" i="2"/>
  <c r="R18" i="2"/>
  <c r="V18" i="2"/>
  <c r="AP18" i="2" s="1"/>
  <c r="AO18" i="2"/>
  <c r="AN18" i="2"/>
  <c r="AM18" i="2"/>
  <c r="AK18" i="2"/>
  <c r="AJ18" i="2"/>
  <c r="H18" i="2"/>
  <c r="AD18" i="2" s="1"/>
  <c r="AI18" i="2"/>
  <c r="AH18" i="2"/>
  <c r="AG18" i="2"/>
  <c r="M18" i="2"/>
  <c r="AF18" i="2"/>
  <c r="AE18" i="2"/>
  <c r="AC18" i="2"/>
  <c r="AB18" i="2"/>
  <c r="AA18" i="2"/>
  <c r="Z18" i="2"/>
  <c r="Y18" i="2"/>
  <c r="R17" i="2"/>
  <c r="V17" i="2" s="1"/>
  <c r="AP17" i="2" s="1"/>
  <c r="AO17" i="2"/>
  <c r="AN17" i="2"/>
  <c r="AM17" i="2"/>
  <c r="AK17" i="2"/>
  <c r="AJ17" i="2"/>
  <c r="H17" i="2"/>
  <c r="AI17" i="2" s="1"/>
  <c r="AG17" i="2"/>
  <c r="M17" i="2"/>
  <c r="AF17" i="2" s="1"/>
  <c r="AE17" i="2"/>
  <c r="AC17" i="2"/>
  <c r="AA17" i="2"/>
  <c r="Z17" i="2"/>
  <c r="Y17" i="2"/>
  <c r="R16" i="2"/>
  <c r="V16" i="2"/>
  <c r="AP16" i="2" s="1"/>
  <c r="AO16" i="2"/>
  <c r="AN16" i="2"/>
  <c r="AM16" i="2"/>
  <c r="AK16" i="2"/>
  <c r="AJ16" i="2"/>
  <c r="H16" i="2"/>
  <c r="AI16" i="2"/>
  <c r="AH16" i="2"/>
  <c r="AG16" i="2"/>
  <c r="M16" i="2"/>
  <c r="AF16" i="2"/>
  <c r="AE16" i="2"/>
  <c r="AD16" i="2"/>
  <c r="AC16" i="2"/>
  <c r="AB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I15" i="2" s="1"/>
  <c r="AG15" i="2"/>
  <c r="M15" i="2"/>
  <c r="AF15" i="2" s="1"/>
  <c r="AE15" i="2"/>
  <c r="AC15" i="2"/>
  <c r="AA15" i="2"/>
  <c r="Z15" i="2"/>
  <c r="Y15" i="2"/>
  <c r="R14" i="2"/>
  <c r="V14" i="2"/>
  <c r="AP14" i="2" s="1"/>
  <c r="AO14" i="2"/>
  <c r="AN14" i="2"/>
  <c r="AM14" i="2"/>
  <c r="AK14" i="2"/>
  <c r="AJ14" i="2"/>
  <c r="H14" i="2"/>
  <c r="AI14" i="2" s="1"/>
  <c r="AH14" i="2"/>
  <c r="AG14" i="2"/>
  <c r="M14" i="2"/>
  <c r="AF14" i="2" s="1"/>
  <c r="AC14" i="2"/>
  <c r="AA14" i="2"/>
  <c r="Z14" i="2"/>
  <c r="Y14" i="2"/>
  <c r="B10" i="2"/>
  <c r="B11" i="2" s="1"/>
  <c r="R11" i="2"/>
  <c r="V11" i="2" s="1"/>
  <c r="AP11" i="2" s="1"/>
  <c r="AK11" i="2"/>
  <c r="AJ11" i="2"/>
  <c r="H11" i="2"/>
  <c r="AI11" i="2" s="1"/>
  <c r="M11" i="2"/>
  <c r="AF11" i="2" s="1"/>
  <c r="AE11" i="2"/>
  <c r="AA11" i="2"/>
  <c r="R10" i="2"/>
  <c r="V10" i="2"/>
  <c r="AP10" i="2" s="1"/>
  <c r="AO10" i="2"/>
  <c r="AM10" i="2"/>
  <c r="AK10" i="2"/>
  <c r="AJ10" i="2"/>
  <c r="H10" i="2"/>
  <c r="AB10" i="2" s="1"/>
  <c r="AI10" i="2"/>
  <c r="AG10" i="2"/>
  <c r="M10" i="2"/>
  <c r="AF10" i="2"/>
  <c r="AE10" i="2"/>
  <c r="AA10" i="2"/>
  <c r="Z10" i="2"/>
  <c r="X10" i="2"/>
  <c r="X11" i="2" s="1"/>
  <c r="W10" i="2"/>
  <c r="W11" i="2" s="1"/>
  <c r="R7" i="2"/>
  <c r="V7" i="2" s="1"/>
  <c r="AP7" i="2" s="1"/>
  <c r="M7" i="2"/>
  <c r="AF7" i="2" s="1"/>
  <c r="H7" i="2"/>
  <c r="Y7" i="2"/>
  <c r="Z7" i="2"/>
  <c r="AM7" i="2"/>
  <c r="AN7" i="2"/>
  <c r="AK7" i="2"/>
  <c r="AA7" i="2"/>
  <c r="AO7" i="2"/>
  <c r="AJ7" i="2"/>
  <c r="AI7" i="2"/>
  <c r="AH7" i="2"/>
  <c r="AG7" i="2"/>
  <c r="AE7" i="2"/>
  <c r="AD7" i="2"/>
  <c r="AC7" i="2"/>
  <c r="AB7" i="2"/>
  <c r="AE23" i="2" l="1"/>
  <c r="AE82" i="2"/>
  <c r="AE115" i="2"/>
  <c r="AE133" i="2"/>
  <c r="AE239" i="2"/>
  <c r="AD239" i="2"/>
  <c r="AI239" i="2"/>
  <c r="AB239" i="2"/>
  <c r="AD14" i="2"/>
  <c r="AE14" i="2"/>
  <c r="AD20" i="2"/>
  <c r="AD10" i="2"/>
  <c r="AB14" i="2"/>
  <c r="AH15" i="2"/>
  <c r="AH20" i="2"/>
  <c r="AB22" i="2"/>
  <c r="AI22" i="2"/>
  <c r="AH23" i="2"/>
  <c r="AE32" i="2"/>
  <c r="AH32" i="2"/>
  <c r="AB34" i="2"/>
  <c r="AI34" i="2"/>
  <c r="AH35" i="2"/>
  <c r="AE42" i="2"/>
  <c r="AH42" i="2"/>
  <c r="AB44" i="2"/>
  <c r="AI44" i="2"/>
  <c r="AH45" i="2"/>
  <c r="AE63" i="2"/>
  <c r="AH63" i="2"/>
  <c r="AB65" i="2"/>
  <c r="AI65" i="2"/>
  <c r="AH66" i="2"/>
  <c r="AE71" i="2"/>
  <c r="AH71" i="2"/>
  <c r="AB73" i="2"/>
  <c r="AI73" i="2"/>
  <c r="AH74" i="2"/>
  <c r="AE79" i="2"/>
  <c r="AH79" i="2"/>
  <c r="AB81" i="2"/>
  <c r="AI81" i="2"/>
  <c r="AH82" i="2"/>
  <c r="AE87" i="2"/>
  <c r="AH87" i="2"/>
  <c r="AB89" i="2"/>
  <c r="AI89" i="2"/>
  <c r="AH90" i="2"/>
  <c r="AE95" i="2"/>
  <c r="AH95" i="2"/>
  <c r="AB98" i="2"/>
  <c r="AI98" i="2"/>
  <c r="AH99" i="2"/>
  <c r="AE104" i="2"/>
  <c r="AH104" i="2"/>
  <c r="AB106" i="2"/>
  <c r="AI106" i="2"/>
  <c r="AH107" i="2"/>
  <c r="AE112" i="2"/>
  <c r="AH112" i="2"/>
  <c r="AB114" i="2"/>
  <c r="AI114" i="2"/>
  <c r="AH115" i="2"/>
  <c r="AE120" i="2"/>
  <c r="AH120" i="2"/>
  <c r="AB124" i="2"/>
  <c r="AI124" i="2"/>
  <c r="AH125" i="2"/>
  <c r="AE130" i="2"/>
  <c r="AH130" i="2"/>
  <c r="AB132" i="2"/>
  <c r="AI132" i="2"/>
  <c r="AH133" i="2"/>
  <c r="AE138" i="2"/>
  <c r="AH138" i="2"/>
  <c r="AB140" i="2"/>
  <c r="AI140" i="2"/>
  <c r="AH141" i="2"/>
  <c r="AE146" i="2"/>
  <c r="AH146" i="2"/>
  <c r="AB148" i="2"/>
  <c r="AI148" i="2"/>
  <c r="AH149" i="2"/>
  <c r="AE154" i="2"/>
  <c r="AH154" i="2"/>
  <c r="AB156" i="2"/>
  <c r="AI156" i="2"/>
  <c r="AH157" i="2"/>
  <c r="AE163" i="2"/>
  <c r="AH163" i="2"/>
  <c r="AB165" i="2"/>
  <c r="AI165" i="2"/>
  <c r="AH166" i="2"/>
  <c r="AE175" i="2"/>
  <c r="AI175" i="2"/>
  <c r="AI177" i="2"/>
  <c r="AB177" i="2"/>
  <c r="AE178" i="2"/>
  <c r="V182" i="2"/>
  <c r="AP182" i="2" s="1"/>
  <c r="AH182" i="2"/>
  <c r="V183" i="2"/>
  <c r="AP183" i="2" s="1"/>
  <c r="AH183" i="2"/>
  <c r="AE209" i="2"/>
  <c r="AD209" i="2"/>
  <c r="AI209" i="2"/>
  <c r="AB209" i="2"/>
  <c r="V214" i="2"/>
  <c r="AP214" i="2" s="1"/>
  <c r="AH214" i="2"/>
  <c r="V215" i="2"/>
  <c r="AP215" i="2" s="1"/>
  <c r="AH215" i="2"/>
  <c r="V245" i="2"/>
  <c r="AP245" i="2" s="1"/>
  <c r="AH245" i="2"/>
  <c r="V260" i="2"/>
  <c r="AP260" i="2" s="1"/>
  <c r="AH260" i="2"/>
  <c r="AE201" i="2"/>
  <c r="AD201" i="2"/>
  <c r="AI201" i="2"/>
  <c r="AB201" i="2"/>
  <c r="V207" i="2"/>
  <c r="AP207" i="2" s="1"/>
  <c r="AH207" i="2"/>
  <c r="AH29" i="2"/>
  <c r="AD34" i="2"/>
  <c r="AH39" i="2"/>
  <c r="AD44" i="2"/>
  <c r="AH49" i="2"/>
  <c r="AH62" i="2"/>
  <c r="AD65" i="2"/>
  <c r="AH70" i="2"/>
  <c r="AD73" i="2"/>
  <c r="AH78" i="2"/>
  <c r="AD81" i="2"/>
  <c r="AH86" i="2"/>
  <c r="AD89" i="2"/>
  <c r="AH94" i="2"/>
  <c r="AD98" i="2"/>
  <c r="AH103" i="2"/>
  <c r="AD106" i="2"/>
  <c r="AH111" i="2"/>
  <c r="AD114" i="2"/>
  <c r="AH119" i="2"/>
  <c r="AD124" i="2"/>
  <c r="AH129" i="2"/>
  <c r="AD132" i="2"/>
  <c r="AH137" i="2"/>
  <c r="AD140" i="2"/>
  <c r="AH145" i="2"/>
  <c r="AD148" i="2"/>
  <c r="AH153" i="2"/>
  <c r="AD156" i="2"/>
  <c r="AH162" i="2"/>
  <c r="AD165" i="2"/>
  <c r="AH174" i="2"/>
  <c r="AE193" i="2"/>
  <c r="AD193" i="2"/>
  <c r="AI193" i="2"/>
  <c r="AB193" i="2"/>
  <c r="V198" i="2"/>
  <c r="AP198" i="2" s="1"/>
  <c r="AH198" i="2"/>
  <c r="V199" i="2"/>
  <c r="AP199" i="2" s="1"/>
  <c r="AH199" i="2"/>
  <c r="AE225" i="2"/>
  <c r="AD225" i="2"/>
  <c r="AI225" i="2"/>
  <c r="AB225" i="2"/>
  <c r="AE226" i="2"/>
  <c r="V237" i="2"/>
  <c r="AP237" i="2" s="1"/>
  <c r="AH237" i="2"/>
  <c r="V252" i="2"/>
  <c r="AP252" i="2" s="1"/>
  <c r="AH252" i="2"/>
  <c r="AE255" i="2"/>
  <c r="AD255" i="2"/>
  <c r="AI255" i="2"/>
  <c r="AB255" i="2"/>
  <c r="V160" i="2"/>
  <c r="AP160" i="2" s="1"/>
  <c r="AH160" i="2"/>
  <c r="AE66" i="2"/>
  <c r="AE74" i="2"/>
  <c r="AE107" i="2"/>
  <c r="V206" i="2"/>
  <c r="AP206" i="2" s="1"/>
  <c r="AH206" i="2"/>
  <c r="V236" i="2"/>
  <c r="AP236" i="2" s="1"/>
  <c r="AH236" i="2"/>
  <c r="AH19" i="2"/>
  <c r="AD22" i="2"/>
  <c r="AH17" i="2"/>
  <c r="AH27" i="2"/>
  <c r="AH37" i="2"/>
  <c r="AH47" i="2"/>
  <c r="AH60" i="2"/>
  <c r="AH68" i="2"/>
  <c r="AH76" i="2"/>
  <c r="AH84" i="2"/>
  <c r="AH92" i="2"/>
  <c r="AH101" i="2"/>
  <c r="AH109" i="2"/>
  <c r="AH117" i="2"/>
  <c r="AH127" i="2"/>
  <c r="AH135" i="2"/>
  <c r="AH143" i="2"/>
  <c r="AH151" i="2"/>
  <c r="AH159" i="2"/>
  <c r="AH168" i="2"/>
  <c r="V175" i="2"/>
  <c r="AP175" i="2" s="1"/>
  <c r="AH175" i="2"/>
  <c r="AE185" i="2"/>
  <c r="AD185" i="2"/>
  <c r="AI185" i="2"/>
  <c r="AB185" i="2"/>
  <c r="V190" i="2"/>
  <c r="AP190" i="2" s="1"/>
  <c r="AH190" i="2"/>
  <c r="V191" i="2"/>
  <c r="AP191" i="2" s="1"/>
  <c r="AH191" i="2"/>
  <c r="AE217" i="2"/>
  <c r="AD217" i="2"/>
  <c r="AI217" i="2"/>
  <c r="AB217" i="2"/>
  <c r="AE218" i="2"/>
  <c r="V222" i="2"/>
  <c r="AP222" i="2" s="1"/>
  <c r="AH222" i="2"/>
  <c r="V223" i="2"/>
  <c r="AP223" i="2" s="1"/>
  <c r="AH223" i="2"/>
  <c r="V230" i="2"/>
  <c r="AP230" i="2" s="1"/>
  <c r="AH230" i="2"/>
  <c r="V231" i="2"/>
  <c r="AP231" i="2" s="1"/>
  <c r="AH231" i="2"/>
  <c r="V244" i="2"/>
  <c r="AP244" i="2" s="1"/>
  <c r="AH244" i="2"/>
  <c r="AE247" i="2"/>
  <c r="AD247" i="2"/>
  <c r="AI247" i="2"/>
  <c r="AB247" i="2"/>
  <c r="V253" i="2"/>
  <c r="AP253" i="2" s="1"/>
  <c r="AH253" i="2"/>
  <c r="AH178" i="2"/>
  <c r="AE183" i="2"/>
  <c r="AH186" i="2"/>
  <c r="AE191" i="2"/>
  <c r="AH194" i="2"/>
  <c r="AE199" i="2"/>
  <c r="AH202" i="2"/>
  <c r="AE207" i="2"/>
  <c r="AH210" i="2"/>
  <c r="AE215" i="2"/>
  <c r="AH218" i="2"/>
  <c r="AE223" i="2"/>
  <c r="AH226" i="2"/>
  <c r="AE231" i="2"/>
  <c r="AD235" i="2"/>
  <c r="AH240" i="2"/>
  <c r="AD243" i="2"/>
  <c r="AH248" i="2"/>
  <c r="AD251" i="2"/>
  <c r="AB235" i="2"/>
  <c r="AH180" i="2"/>
  <c r="AH188" i="2"/>
  <c r="AH196" i="2"/>
  <c r="AH204" i="2"/>
  <c r="AH212" i="2"/>
  <c r="AH220" i="2"/>
  <c r="AO11" i="2"/>
  <c r="AM11" i="2"/>
  <c r="AG11" i="2"/>
  <c r="Z11" i="2"/>
  <c r="AN11" i="2"/>
  <c r="AH11" i="2"/>
  <c r="AC11" i="2"/>
  <c r="Y11" i="2"/>
  <c r="AI52" i="2"/>
  <c r="AD52" i="2"/>
  <c r="AB52" i="2"/>
  <c r="AI54" i="2"/>
  <c r="AD54" i="2"/>
  <c r="AB54" i="2"/>
  <c r="AI56" i="2"/>
  <c r="AD56" i="2"/>
  <c r="AB56" i="2"/>
  <c r="AI58" i="2"/>
  <c r="AD58" i="2"/>
  <c r="AB58" i="2"/>
  <c r="Y10" i="2"/>
  <c r="AC10" i="2"/>
  <c r="AH10" i="2"/>
  <c r="AN10" i="2"/>
  <c r="AB11" i="2"/>
  <c r="AD11" i="2"/>
  <c r="AB15" i="2"/>
  <c r="AD15" i="2"/>
  <c r="AB17" i="2"/>
  <c r="AD17" i="2"/>
  <c r="AB19" i="2"/>
  <c r="AD19" i="2"/>
  <c r="AB21" i="2"/>
  <c r="AD21" i="2"/>
  <c r="AB23" i="2"/>
  <c r="AD23" i="2"/>
  <c r="AB27" i="2"/>
  <c r="AD27" i="2"/>
  <c r="AB29" i="2"/>
  <c r="AD29" i="2"/>
  <c r="AB33" i="2"/>
  <c r="AD33" i="2"/>
  <c r="AB35" i="2"/>
  <c r="AD35" i="2"/>
  <c r="AB37" i="2"/>
  <c r="AD37" i="2"/>
  <c r="AB39" i="2"/>
  <c r="AD39" i="2"/>
  <c r="AB43" i="2"/>
  <c r="AD43" i="2"/>
  <c r="AB45" i="2"/>
  <c r="AD45" i="2"/>
  <c r="AB47" i="2"/>
  <c r="AD47" i="2"/>
  <c r="AB49" i="2"/>
  <c r="AD49" i="2"/>
  <c r="AE50" i="2"/>
  <c r="AB60" i="2"/>
  <c r="AD60" i="2"/>
  <c r="AB62" i="2"/>
  <c r="AD62" i="2"/>
  <c r="AB64" i="2"/>
  <c r="AD64" i="2"/>
  <c r="AB66" i="2"/>
  <c r="AD66" i="2"/>
  <c r="AB68" i="2"/>
  <c r="AD68" i="2"/>
  <c r="AB70" i="2"/>
  <c r="AD70" i="2"/>
  <c r="AB72" i="2"/>
  <c r="AD72" i="2"/>
  <c r="AB74" i="2"/>
  <c r="AD74" i="2"/>
  <c r="AB76" i="2"/>
  <c r="AD76" i="2"/>
  <c r="AB78" i="2"/>
  <c r="AD78" i="2"/>
  <c r="AB80" i="2"/>
  <c r="AD80" i="2"/>
  <c r="AB82" i="2"/>
  <c r="AD82" i="2"/>
  <c r="AB84" i="2"/>
  <c r="AD84" i="2"/>
  <c r="AB86" i="2"/>
  <c r="AD86" i="2"/>
  <c r="AB88" i="2"/>
  <c r="AD88" i="2"/>
  <c r="AB90" i="2"/>
  <c r="AD90" i="2"/>
  <c r="AB92" i="2"/>
  <c r="AD92" i="2"/>
  <c r="AB94" i="2"/>
  <c r="AD94" i="2"/>
  <c r="AB96" i="2"/>
  <c r="AD96" i="2"/>
  <c r="AB97" i="2"/>
  <c r="AD97" i="2"/>
  <c r="AB99" i="2"/>
  <c r="AD99" i="2"/>
  <c r="AB101" i="2"/>
  <c r="AD101" i="2"/>
  <c r="AB103" i="2"/>
  <c r="AD103" i="2"/>
  <c r="AB105" i="2"/>
  <c r="AD105" i="2"/>
  <c r="AB107" i="2"/>
  <c r="AD107" i="2"/>
  <c r="AB109" i="2"/>
  <c r="AD109" i="2"/>
  <c r="AB111" i="2"/>
  <c r="AD111" i="2"/>
  <c r="AB113" i="2"/>
  <c r="AD113" i="2"/>
  <c r="AB115" i="2"/>
  <c r="AD115" i="2"/>
  <c r="AB117" i="2"/>
  <c r="AD117" i="2"/>
  <c r="AB119" i="2"/>
  <c r="AD119" i="2"/>
  <c r="AB123" i="2"/>
  <c r="AD123" i="2"/>
  <c r="AB125" i="2"/>
  <c r="AD125" i="2"/>
  <c r="AB127" i="2"/>
  <c r="AD127" i="2"/>
  <c r="AB129" i="2"/>
  <c r="AD129" i="2"/>
  <c r="AB131" i="2"/>
  <c r="AD131" i="2"/>
  <c r="AB133" i="2"/>
  <c r="AD133" i="2"/>
  <c r="AB135" i="2"/>
  <c r="AD135" i="2"/>
  <c r="AB137" i="2"/>
  <c r="AD137" i="2"/>
  <c r="AB139" i="2"/>
  <c r="AD139" i="2"/>
  <c r="AB141" i="2"/>
  <c r="AD141" i="2"/>
  <c r="AB143" i="2"/>
  <c r="AD143" i="2"/>
  <c r="AB145" i="2"/>
  <c r="AD145" i="2"/>
  <c r="AB147" i="2"/>
  <c r="AD147" i="2"/>
  <c r="AB149" i="2"/>
  <c r="AD149" i="2"/>
  <c r="AB151" i="2"/>
  <c r="AD151" i="2"/>
  <c r="AB153" i="2"/>
  <c r="AD153" i="2"/>
  <c r="AB155" i="2"/>
  <c r="AD155" i="2"/>
  <c r="AB157" i="2"/>
  <c r="AD157" i="2"/>
  <c r="AB159" i="2"/>
  <c r="AD159" i="2"/>
  <c r="AI162" i="2"/>
  <c r="AD162" i="2"/>
  <c r="AB162" i="2"/>
  <c r="AI164" i="2"/>
  <c r="AD164" i="2"/>
  <c r="AB164" i="2"/>
  <c r="AI166" i="2"/>
  <c r="AD166" i="2"/>
  <c r="AB166" i="2"/>
  <c r="AI168" i="2"/>
  <c r="AD168" i="2"/>
  <c r="AB168" i="2"/>
  <c r="AI170" i="2"/>
  <c r="AD170" i="2"/>
  <c r="AB170" i="2"/>
  <c r="AI172" i="2"/>
  <c r="AD172" i="2"/>
  <c r="AB172" i="2"/>
  <c r="AB174" i="2"/>
  <c r="AD174" i="2"/>
  <c r="AB176" i="2"/>
  <c r="AD176" i="2"/>
  <c r="AB178" i="2"/>
  <c r="AD178" i="2"/>
  <c r="AB180" i="2"/>
  <c r="AD180" i="2"/>
  <c r="AB182" i="2"/>
  <c r="AD182" i="2"/>
  <c r="AI184" i="2"/>
  <c r="AD184" i="2"/>
  <c r="AB184" i="2"/>
  <c r="AI186" i="2"/>
  <c r="AD186" i="2"/>
  <c r="AB186" i="2"/>
  <c r="AI188" i="2"/>
  <c r="AD188" i="2"/>
  <c r="AB188" i="2"/>
  <c r="AI190" i="2"/>
  <c r="AD190" i="2"/>
  <c r="AB190" i="2"/>
  <c r="AI192" i="2"/>
  <c r="AD192" i="2"/>
  <c r="AB192" i="2"/>
  <c r="AI194" i="2"/>
  <c r="AD194" i="2"/>
  <c r="AB194" i="2"/>
  <c r="AI196" i="2"/>
  <c r="AD196" i="2"/>
  <c r="AB196" i="2"/>
  <c r="AI198" i="2"/>
  <c r="AD198" i="2"/>
  <c r="AB198" i="2"/>
  <c r="AI200" i="2"/>
  <c r="AD200" i="2"/>
  <c r="AB200" i="2"/>
  <c r="AI202" i="2"/>
  <c r="AD202" i="2"/>
  <c r="AB202" i="2"/>
  <c r="AI204" i="2"/>
  <c r="AD204" i="2"/>
  <c r="AB204" i="2"/>
  <c r="AI206" i="2"/>
  <c r="AD206" i="2"/>
  <c r="AB206" i="2"/>
  <c r="AI208" i="2"/>
  <c r="AD208" i="2"/>
  <c r="AB208" i="2"/>
  <c r="AI210" i="2"/>
  <c r="AD210" i="2"/>
  <c r="AB210" i="2"/>
  <c r="AB212" i="2"/>
  <c r="AD212" i="2"/>
  <c r="AB214" i="2"/>
  <c r="AD214" i="2"/>
  <c r="AB216" i="2"/>
  <c r="AD216" i="2"/>
  <c r="AB218" i="2"/>
  <c r="AD218" i="2"/>
  <c r="AB220" i="2"/>
  <c r="AD220" i="2"/>
  <c r="AB222" i="2"/>
  <c r="AD222" i="2"/>
  <c r="AB224" i="2"/>
  <c r="AD224" i="2"/>
  <c r="AB226" i="2"/>
  <c r="AD226" i="2"/>
  <c r="AB228" i="2"/>
  <c r="AD228" i="2"/>
  <c r="AB230" i="2"/>
  <c r="AD230" i="2"/>
  <c r="AB233" i="2"/>
  <c r="AD233" i="2"/>
  <c r="AH234" i="2"/>
  <c r="AI236" i="2"/>
  <c r="AD236" i="2"/>
  <c r="AB236" i="2"/>
  <c r="AI238" i="2"/>
  <c r="AD238" i="2"/>
  <c r="AB238" i="2"/>
  <c r="AI240" i="2"/>
  <c r="AD240" i="2"/>
  <c r="AB240" i="2"/>
  <c r="AI242" i="2"/>
  <c r="AD242" i="2"/>
  <c r="AB242" i="2"/>
  <c r="AI244" i="2"/>
  <c r="AD244" i="2"/>
  <c r="AB244" i="2"/>
  <c r="AI246" i="2"/>
  <c r="AD246" i="2"/>
  <c r="AB246" i="2"/>
  <c r="AI248" i="2"/>
  <c r="AD248" i="2"/>
  <c r="AB248" i="2"/>
  <c r="AI250" i="2"/>
  <c r="AD250" i="2"/>
  <c r="AB250" i="2"/>
  <c r="AI252" i="2"/>
  <c r="AD252" i="2"/>
  <c r="AB252" i="2"/>
  <c r="AI254" i="2"/>
  <c r="AD254" i="2"/>
  <c r="AB254" i="2"/>
  <c r="AI256" i="2"/>
  <c r="AD256" i="2"/>
  <c r="AB256" i="2"/>
  <c r="AI258" i="2"/>
  <c r="AD258" i="2"/>
  <c r="AB258" i="2"/>
  <c r="AI260" i="2"/>
  <c r="AD260" i="2"/>
  <c r="AB260" i="2"/>
  <c r="AI232" i="2"/>
  <c r="AD232" i="2"/>
  <c r="AB232" i="2"/>
</calcChain>
</file>

<file path=xl/sharedStrings.xml><?xml version="1.0" encoding="utf-8"?>
<sst xmlns="http://schemas.openxmlformats.org/spreadsheetml/2006/main" count="337" uniqueCount="236">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</sst>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/>
  </cellStyleXfs>
  <cellXfs count="61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/>
    <xf numFmtId="0" fontId="4" fillId="0" borderId="0" xfId="1" applyFont="1" applyFill="1"/>
    <xf numFmtId="0" fontId="4" fillId="0" borderId="1" xfId="1" applyFont="1" applyBorder="1" applyAlignment="1">
      <alignment horizontal="centerContinuous" vertical="center"/>
    </xf>
    <xf numFmtId="0" fontId="6" fillId="0" borderId="2" xfId="1" applyFont="1" applyFill="1" applyBorder="1" applyAlignment="1">
      <alignment horizontal="centerContinuous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horizontal="centerContinuous" vertical="center"/>
    </xf>
    <xf numFmtId="2" fontId="6" fillId="0" borderId="1" xfId="1" applyNumberFormat="1" applyFont="1" applyFill="1" applyBorder="1" applyAlignment="1">
      <alignment horizontal="centerContinuous" vertical="center"/>
    </xf>
    <xf numFmtId="2" fontId="6" fillId="0" borderId="2" xfId="1" applyNumberFormat="1" applyFont="1" applyFill="1" applyBorder="1" applyAlignment="1">
      <alignment horizontal="centerContinuous" vertical="center"/>
    </xf>
    <xf numFmtId="2" fontId="6" fillId="0" borderId="3" xfId="1" applyNumberFormat="1" applyFont="1" applyFill="1" applyBorder="1" applyAlignment="1">
      <alignment horizontal="centerContinuous" vertical="center"/>
    </xf>
    <xf numFmtId="2" fontId="6" fillId="0" borderId="4" xfId="1" applyNumberFormat="1" applyFont="1" applyFill="1" applyBorder="1" applyAlignment="1">
      <alignment horizontal="centerContinuous" vertical="center"/>
    </xf>
    <xf numFmtId="0" fontId="7" fillId="0" borderId="0" xfId="1" applyFont="1"/>
    <xf numFmtId="0" fontId="4" fillId="0" borderId="5" xfId="1" applyFont="1" applyBorder="1" applyAlignment="1">
      <alignment horizontal="centerContinuous" vertical="center"/>
    </xf>
    <xf numFmtId="0" fontId="6" fillId="0" borderId="6" xfId="1" applyFont="1" applyFill="1" applyBorder="1" applyAlignment="1">
      <alignment horizontal="centerContinuous" vertical="center"/>
    </xf>
    <xf numFmtId="0" fontId="6" fillId="0" borderId="7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2" fontId="6" fillId="0" borderId="9" xfId="1" applyNumberFormat="1" applyFont="1" applyFill="1" applyBorder="1" applyAlignment="1">
      <alignment horizontal="centerContinuous" vertical="center"/>
    </xf>
    <xf numFmtId="2" fontId="6" fillId="0" borderId="6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vertical="center"/>
    </xf>
    <xf numFmtId="0" fontId="4" fillId="0" borderId="9" xfId="1" applyFont="1" applyBorder="1" applyAlignment="1">
      <alignment horizontal="centerContinuous" vertical="center"/>
    </xf>
    <xf numFmtId="2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/>
    </xf>
    <xf numFmtId="3" fontId="6" fillId="0" borderId="8" xfId="1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Continuous" vertical="center"/>
    </xf>
    <xf numFmtId="2" fontId="6" fillId="0" borderId="11" xfId="1" applyNumberFormat="1" applyFont="1" applyFill="1" applyBorder="1" applyAlignment="1">
      <alignment horizontal="centerContinuous" vertical="center"/>
    </xf>
    <xf numFmtId="2" fontId="6" fillId="0" borderId="7" xfId="1" applyNumberFormat="1" applyFont="1" applyFill="1" applyBorder="1" applyAlignment="1">
      <alignment horizontal="centerContinuous" vertical="center"/>
    </xf>
    <xf numFmtId="0" fontId="4" fillId="0" borderId="0" xfId="1" applyFont="1" applyBorder="1" applyAlignment="1">
      <alignment horizontal="centerContinuous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3" fontId="9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/>
    <xf numFmtId="2" fontId="4" fillId="0" borderId="0" xfId="1" applyNumberFormat="1" applyFont="1" applyBorder="1"/>
    <xf numFmtId="2" fontId="10" fillId="0" borderId="0" xfId="1" applyNumberFormat="1" applyFont="1" applyBorder="1"/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/>
    <xf numFmtId="3" fontId="4" fillId="0" borderId="0" xfId="2" applyNumberFormat="1" applyFont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Fill="1" applyBorder="1"/>
    <xf numFmtId="0" fontId="6" fillId="0" borderId="1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2" fontId="6" fillId="0" borderId="1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4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</cellXfs>
  <cellStyles count="4">
    <cellStyle name="Normal_pohyb2001x" xfId="1"/>
    <cellStyle name="Normal_pohyb961" xfId="2"/>
    <cellStyle name="Normálne" xfId="0" builtinId="0"/>
    <cellStyle name="normální_LEG9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7"/>
  <sheetViews>
    <sheetView showGridLines="0" tabSelected="1" topLeftCell="A178" workbookViewId="0">
      <selection activeCell="A214" sqref="A214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235</v>
      </c>
    </row>
    <row r="3" spans="1:145" ht="12.75" customHeight="1" x14ac:dyDescent="0.2">
      <c r="A3" s="5"/>
      <c r="B3" s="51" t="s">
        <v>0</v>
      </c>
      <c r="C3" s="52"/>
      <c r="D3" s="6" t="s">
        <v>1</v>
      </c>
      <c r="E3" s="6" t="s">
        <v>2</v>
      </c>
      <c r="F3" s="7" t="s">
        <v>3</v>
      </c>
      <c r="G3" s="7"/>
      <c r="H3" s="7"/>
      <c r="I3" s="7"/>
      <c r="J3" s="8"/>
      <c r="K3" s="7" t="s">
        <v>4</v>
      </c>
      <c r="L3" s="8"/>
      <c r="M3" s="6" t="s">
        <v>5</v>
      </c>
      <c r="N3" s="55" t="s">
        <v>6</v>
      </c>
      <c r="O3" s="56"/>
      <c r="P3" s="56"/>
      <c r="Q3" s="57"/>
      <c r="R3" s="6" t="s">
        <v>7</v>
      </c>
      <c r="S3" s="7" t="s">
        <v>8</v>
      </c>
      <c r="T3" s="7"/>
      <c r="U3" s="8"/>
      <c r="V3" s="6" t="s">
        <v>9</v>
      </c>
      <c r="W3" s="47" t="s">
        <v>10</v>
      </c>
      <c r="X3" s="48"/>
      <c r="Y3" s="9" t="s">
        <v>1</v>
      </c>
      <c r="Z3" s="10" t="s">
        <v>2</v>
      </c>
      <c r="AA3" s="10" t="s">
        <v>11</v>
      </c>
      <c r="AB3" s="11" t="s">
        <v>3</v>
      </c>
      <c r="AC3" s="12"/>
      <c r="AD3" s="10" t="s">
        <v>4</v>
      </c>
      <c r="AE3" s="10" t="s">
        <v>12</v>
      </c>
      <c r="AF3" s="10" t="s">
        <v>13</v>
      </c>
      <c r="AG3" s="10" t="s">
        <v>6</v>
      </c>
      <c r="AH3" s="10" t="s">
        <v>7</v>
      </c>
      <c r="AI3" s="10" t="s">
        <v>14</v>
      </c>
      <c r="AJ3" s="10" t="s">
        <v>15</v>
      </c>
      <c r="AK3" s="10" t="s">
        <v>16</v>
      </c>
      <c r="AL3" s="10" t="s">
        <v>17</v>
      </c>
      <c r="AM3" s="9" t="s">
        <v>18</v>
      </c>
      <c r="AN3" s="10" t="s">
        <v>19</v>
      </c>
      <c r="AO3" s="10" t="s">
        <v>20</v>
      </c>
      <c r="AP3" s="10" t="s">
        <v>9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21</v>
      </c>
      <c r="B4" s="53"/>
      <c r="C4" s="54"/>
      <c r="D4" s="15" t="s">
        <v>22</v>
      </c>
      <c r="E4" s="15" t="s">
        <v>22</v>
      </c>
      <c r="F4" s="15" t="s">
        <v>23</v>
      </c>
      <c r="G4" s="15" t="s">
        <v>24</v>
      </c>
      <c r="H4" s="15" t="s">
        <v>25</v>
      </c>
      <c r="I4" s="16" t="s">
        <v>26</v>
      </c>
      <c r="J4" s="17"/>
      <c r="K4" s="15" t="s">
        <v>25</v>
      </c>
      <c r="L4" s="15" t="s">
        <v>26</v>
      </c>
      <c r="M4" s="15" t="s">
        <v>27</v>
      </c>
      <c r="N4" s="59" t="s">
        <v>28</v>
      </c>
      <c r="O4" s="49" t="s">
        <v>29</v>
      </c>
      <c r="P4" s="58"/>
      <c r="Q4" s="50"/>
      <c r="R4" s="15" t="s">
        <v>30</v>
      </c>
      <c r="S4" s="15" t="s">
        <v>31</v>
      </c>
      <c r="T4" s="15" t="s">
        <v>32</v>
      </c>
      <c r="U4" s="15" t="s">
        <v>30</v>
      </c>
      <c r="V4" s="15" t="s">
        <v>30</v>
      </c>
      <c r="W4" s="49"/>
      <c r="X4" s="50"/>
      <c r="Y4" s="18" t="s">
        <v>22</v>
      </c>
      <c r="Z4" s="18" t="s">
        <v>22</v>
      </c>
      <c r="AA4" s="19" t="s">
        <v>33</v>
      </c>
      <c r="AB4" s="20" t="s">
        <v>25</v>
      </c>
      <c r="AC4" s="20" t="s">
        <v>23</v>
      </c>
      <c r="AD4" s="21"/>
      <c r="AE4" s="20" t="s">
        <v>34</v>
      </c>
      <c r="AF4" s="20" t="s">
        <v>35</v>
      </c>
      <c r="AG4" s="21"/>
      <c r="AH4" s="20" t="s">
        <v>30</v>
      </c>
      <c r="AI4" s="19" t="s">
        <v>36</v>
      </c>
      <c r="AJ4" s="19" t="s">
        <v>37</v>
      </c>
      <c r="AK4" s="19" t="s">
        <v>38</v>
      </c>
      <c r="AL4" s="19" t="s">
        <v>39</v>
      </c>
      <c r="AM4" s="18" t="s">
        <v>40</v>
      </c>
      <c r="AN4" s="20" t="s">
        <v>40</v>
      </c>
      <c r="AO4" s="20" t="s">
        <v>41</v>
      </c>
      <c r="AP4" s="20" t="s">
        <v>30</v>
      </c>
    </row>
    <row r="5" spans="1:145" ht="12.75" customHeight="1" x14ac:dyDescent="0.2">
      <c r="A5" s="22"/>
      <c r="B5" s="23" t="s">
        <v>25</v>
      </c>
      <c r="C5" s="23" t="s">
        <v>42</v>
      </c>
      <c r="D5" s="17" t="s">
        <v>43</v>
      </c>
      <c r="E5" s="17" t="s">
        <v>44</v>
      </c>
      <c r="F5" s="24"/>
      <c r="G5" s="24"/>
      <c r="H5" s="24"/>
      <c r="I5" s="17" t="s">
        <v>45</v>
      </c>
      <c r="J5" s="17" t="s">
        <v>46</v>
      </c>
      <c r="K5" s="24"/>
      <c r="L5" s="17" t="s">
        <v>47</v>
      </c>
      <c r="M5" s="17" t="s">
        <v>48</v>
      </c>
      <c r="N5" s="60"/>
      <c r="O5" s="17" t="s">
        <v>25</v>
      </c>
      <c r="P5" s="17" t="s">
        <v>49</v>
      </c>
      <c r="Q5" s="25" t="s">
        <v>50</v>
      </c>
      <c r="R5" s="17" t="s">
        <v>51</v>
      </c>
      <c r="S5" s="17" t="s">
        <v>40</v>
      </c>
      <c r="T5" s="17" t="s">
        <v>40</v>
      </c>
      <c r="U5" s="17" t="s">
        <v>51</v>
      </c>
      <c r="V5" s="17" t="s">
        <v>51</v>
      </c>
      <c r="W5" s="26" t="s">
        <v>25</v>
      </c>
      <c r="X5" s="27" t="s">
        <v>42</v>
      </c>
      <c r="Y5" s="28" t="s">
        <v>52</v>
      </c>
      <c r="Z5" s="12"/>
      <c r="AA5" s="20" t="s">
        <v>53</v>
      </c>
      <c r="AB5" s="29" t="s">
        <v>52</v>
      </c>
      <c r="AC5" s="20"/>
      <c r="AD5" s="29" t="s">
        <v>54</v>
      </c>
      <c r="AE5" s="20"/>
      <c r="AF5" s="29" t="s">
        <v>52</v>
      </c>
      <c r="AG5" s="29"/>
      <c r="AH5" s="20"/>
      <c r="AI5" s="20" t="s">
        <v>55</v>
      </c>
      <c r="AJ5" s="20" t="s">
        <v>55</v>
      </c>
      <c r="AK5" s="20" t="s">
        <v>37</v>
      </c>
      <c r="AL5" s="20" t="s">
        <v>37</v>
      </c>
      <c r="AM5" s="28" t="s">
        <v>52</v>
      </c>
      <c r="AN5" s="11"/>
      <c r="AO5" s="11"/>
      <c r="AP5" s="12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56</v>
      </c>
      <c r="B7" s="38">
        <v>5379780</v>
      </c>
      <c r="C7" s="38">
        <v>2767096</v>
      </c>
      <c r="D7" s="38">
        <v>23795</v>
      </c>
      <c r="E7" s="38">
        <v>9817</v>
      </c>
      <c r="F7" s="38">
        <v>51136</v>
      </c>
      <c r="G7" s="38">
        <v>207</v>
      </c>
      <c r="H7" s="38">
        <f>SUM(F7:G7)</f>
        <v>51343</v>
      </c>
      <c r="I7" s="38">
        <v>41180</v>
      </c>
      <c r="J7" s="38">
        <v>3664</v>
      </c>
      <c r="K7" s="38">
        <v>22792</v>
      </c>
      <c r="L7" s="38">
        <v>18026</v>
      </c>
      <c r="M7" s="38">
        <f>F7+G7+K7</f>
        <v>74135</v>
      </c>
      <c r="N7" s="38">
        <v>51980</v>
      </c>
      <c r="O7" s="38">
        <v>319</v>
      </c>
      <c r="P7" s="38">
        <v>211</v>
      </c>
      <c r="Q7" s="38">
        <v>163</v>
      </c>
      <c r="R7" s="38">
        <f>F7-N7</f>
        <v>-844</v>
      </c>
      <c r="S7" s="34">
        <v>2023</v>
      </c>
      <c r="T7" s="34">
        <v>1011</v>
      </c>
      <c r="U7" s="38">
        <v>1012</v>
      </c>
      <c r="V7" s="38">
        <f>R7+U7</f>
        <v>168</v>
      </c>
      <c r="W7" s="38">
        <v>5378951</v>
      </c>
      <c r="X7" s="38">
        <v>2767030</v>
      </c>
      <c r="Y7" s="39">
        <f>D7/B7*1000</f>
        <v>4.4230433214741129</v>
      </c>
      <c r="Z7" s="39">
        <f>E7/B7*1000</f>
        <v>1.8247958094940684</v>
      </c>
      <c r="AA7" s="39">
        <f>E7/D7*100</f>
        <v>41.256566505568401</v>
      </c>
      <c r="AB7" s="39">
        <f>H7/B7*1000</f>
        <v>9.5436988129626119</v>
      </c>
      <c r="AC7" s="39">
        <f>F7/B7*1000</f>
        <v>9.5052214031057023</v>
      </c>
      <c r="AD7" s="39">
        <f>K7/H7*100</f>
        <v>44.391640535223885</v>
      </c>
      <c r="AE7" s="39">
        <f>L7/H7*100</f>
        <v>35.108972985606606</v>
      </c>
      <c r="AF7" s="39">
        <f>M7/B7*1000</f>
        <v>13.780303283777403</v>
      </c>
      <c r="AG7" s="39">
        <f>N7/B7*1000</f>
        <v>9.6621051418459487</v>
      </c>
      <c r="AH7" s="39">
        <f>R7/B7*1000</f>
        <v>-0.15688373874024589</v>
      </c>
      <c r="AI7" s="39">
        <f>G7/H7*1000</f>
        <v>4.031708314668017</v>
      </c>
      <c r="AJ7" s="39">
        <f>O7/F7*1000</f>
        <v>6.238266583229036</v>
      </c>
      <c r="AK7" s="39">
        <f>P7/F7*1000</f>
        <v>4.1262515644555693</v>
      </c>
      <c r="AL7" s="39">
        <f>(G7+Q7)/(F7+G7)*1000</f>
        <v>7.2064351518220597</v>
      </c>
      <c r="AM7" s="40">
        <f>S7/B7*1000</f>
        <v>0.37603768183829078</v>
      </c>
      <c r="AN7" s="40">
        <f>T7/B7*1000</f>
        <v>0.18792590031562628</v>
      </c>
      <c r="AO7" s="39">
        <f>U7/B7*1000</f>
        <v>0.18811178152266447</v>
      </c>
      <c r="AP7" s="39">
        <f>V7/B7*1000</f>
        <v>3.1228042782418614E-2</v>
      </c>
    </row>
    <row r="8" spans="1:145" s="36" customFormat="1" x14ac:dyDescent="0.2">
      <c r="A8" s="41" t="s">
        <v>57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4"/>
      <c r="T9" s="42"/>
      <c r="U9" s="38"/>
      <c r="V9" s="38"/>
      <c r="W9" s="38"/>
      <c r="X9" s="38"/>
    </row>
    <row r="10" spans="1:145" s="36" customFormat="1" ht="12.75" customHeight="1" x14ac:dyDescent="0.2">
      <c r="A10" s="41" t="s">
        <v>58</v>
      </c>
      <c r="B10" s="43">
        <f>SUM(B123:B260)</f>
        <v>3017527</v>
      </c>
      <c r="C10" s="43">
        <f>SUM(C123:C260)</f>
        <v>1566140</v>
      </c>
      <c r="D10" s="38">
        <v>13591</v>
      </c>
      <c r="E10" s="38">
        <v>7172</v>
      </c>
      <c r="F10" s="38">
        <v>26106</v>
      </c>
      <c r="G10" s="38">
        <v>100</v>
      </c>
      <c r="H10" s="38">
        <f>SUM(F10:G10)</f>
        <v>26206</v>
      </c>
      <c r="I10" s="38">
        <v>20836</v>
      </c>
      <c r="J10" s="38">
        <v>1825</v>
      </c>
      <c r="K10" s="38">
        <v>14197</v>
      </c>
      <c r="L10" s="38">
        <v>11552</v>
      </c>
      <c r="M10" s="38">
        <f t="shared" ref="M10:M72" si="0">F10+G10+K10</f>
        <v>40403</v>
      </c>
      <c r="N10" s="38">
        <v>24613</v>
      </c>
      <c r="O10" s="38">
        <v>147</v>
      </c>
      <c r="P10" s="38">
        <v>97</v>
      </c>
      <c r="Q10" s="38">
        <v>77</v>
      </c>
      <c r="R10" s="38">
        <f t="shared" ref="R10:R72" si="1">F10-N10</f>
        <v>1493</v>
      </c>
      <c r="S10" s="34">
        <v>17869</v>
      </c>
      <c r="T10" s="42">
        <v>24599</v>
      </c>
      <c r="U10" s="38">
        <v>-6730</v>
      </c>
      <c r="V10" s="38">
        <f t="shared" ref="V10:V72" si="2">R10+U10</f>
        <v>-5237</v>
      </c>
      <c r="W10" s="43">
        <f>SUM(W123:W260)</f>
        <v>3014724</v>
      </c>
      <c r="X10" s="43">
        <f>SUM(X123:X260)</f>
        <v>1564953</v>
      </c>
      <c r="Y10" s="39">
        <f t="shared" ref="Y10:Y73" si="3">D10/B10*1000</f>
        <v>4.5040193509453275</v>
      </c>
      <c r="Z10" s="39">
        <f t="shared" ref="Z10:Z73" si="4">E10/B10*1000</f>
        <v>2.3767807214318215</v>
      </c>
      <c r="AA10" s="39">
        <f t="shared" ref="AA10:AA73" si="5">E10/D10*100</f>
        <v>52.770215583842251</v>
      </c>
      <c r="AB10" s="39">
        <f t="shared" ref="AB10:AB73" si="6">H10/B10*1000</f>
        <v>8.68459503427807</v>
      </c>
      <c r="AC10" s="39">
        <f t="shared" ref="AC10:AC73" si="7">F10/B10*1000</f>
        <v>8.6514553142357968</v>
      </c>
      <c r="AD10" s="39">
        <f t="shared" ref="AD10:AD73" si="8">K10/H10*100</f>
        <v>54.174616500038162</v>
      </c>
      <c r="AE10" s="39">
        <f t="shared" ref="AE10:AE73" si="9">L10/H10*100</f>
        <v>44.081508051591243</v>
      </c>
      <c r="AF10" s="39">
        <f t="shared" ref="AF10:AF73" si="10">M10/B10*1000</f>
        <v>13.38944108867957</v>
      </c>
      <c r="AG10" s="39">
        <f t="shared" ref="AG10:AG73" si="11">N10/B10*1000</f>
        <v>8.1566792940046611</v>
      </c>
      <c r="AH10" s="39">
        <f t="shared" ref="AH10:AH73" si="12">R10/B10*1000</f>
        <v>0.49477602023113626</v>
      </c>
      <c r="AI10" s="39">
        <f t="shared" ref="AI10:AI73" si="13">G10/H10*1000</f>
        <v>3.8159200183164161</v>
      </c>
      <c r="AJ10" s="39">
        <f t="shared" ref="AJ10:AJ73" si="14">O10/F10*1000</f>
        <v>5.6308894507009875</v>
      </c>
      <c r="AK10" s="39">
        <f t="shared" ref="AK10:AK73" si="15">P10/F10*1000</f>
        <v>3.7156209300543934</v>
      </c>
      <c r="AL10" s="39">
        <f>(G10+Q10)/(F10+G10)*1000</f>
        <v>6.7541784324200567</v>
      </c>
      <c r="AM10" s="40">
        <f t="shared" ref="AM10:AM73" si="16">S10/B10*1000</f>
        <v>5.9217365743537673</v>
      </c>
      <c r="AN10" s="40">
        <f t="shared" ref="AN10:AN73" si="17">T10/B10*1000</f>
        <v>8.1520397331987411</v>
      </c>
      <c r="AO10" s="39">
        <f t="shared" ref="AO10:AO73" si="18">U10/B10*1000</f>
        <v>-2.2303031588449747</v>
      </c>
      <c r="AP10" s="39">
        <f t="shared" ref="AP10:AP73" si="19">V10/B10*1000</f>
        <v>-1.7355271386138384</v>
      </c>
    </row>
    <row r="11" spans="1:145" s="36" customFormat="1" x14ac:dyDescent="0.2">
      <c r="A11" s="41" t="s">
        <v>59</v>
      </c>
      <c r="B11" s="43">
        <f>B7-B10</f>
        <v>2362253</v>
      </c>
      <c r="C11" s="43">
        <f>C7-C10</f>
        <v>1200956</v>
      </c>
      <c r="D11" s="38">
        <v>10204</v>
      </c>
      <c r="E11" s="38">
        <v>2645</v>
      </c>
      <c r="F11" s="38">
        <v>25030</v>
      </c>
      <c r="G11" s="38">
        <v>107</v>
      </c>
      <c r="H11" s="38">
        <f>SUM(F11:G11)</f>
        <v>25137</v>
      </c>
      <c r="I11" s="38">
        <v>20344</v>
      </c>
      <c r="J11" s="38">
        <v>1839</v>
      </c>
      <c r="K11" s="38">
        <v>8595</v>
      </c>
      <c r="L11" s="38">
        <v>6474</v>
      </c>
      <c r="M11" s="38">
        <f t="shared" si="0"/>
        <v>33732</v>
      </c>
      <c r="N11" s="38">
        <v>27367</v>
      </c>
      <c r="O11" s="38">
        <v>172</v>
      </c>
      <c r="P11" s="38">
        <v>114</v>
      </c>
      <c r="Q11" s="38">
        <v>86</v>
      </c>
      <c r="R11" s="38">
        <f t="shared" si="1"/>
        <v>-2337</v>
      </c>
      <c r="S11" s="34">
        <v>24347</v>
      </c>
      <c r="T11" s="42">
        <v>16605</v>
      </c>
      <c r="U11" s="38">
        <v>7742</v>
      </c>
      <c r="V11" s="38">
        <f t="shared" si="2"/>
        <v>5405</v>
      </c>
      <c r="W11" s="43">
        <f>W7-W10</f>
        <v>2364227</v>
      </c>
      <c r="X11" s="43">
        <f>X7-X10</f>
        <v>1202077</v>
      </c>
      <c r="Y11" s="39">
        <f t="shared" si="3"/>
        <v>4.3196050550046925</v>
      </c>
      <c r="Z11" s="39">
        <f t="shared" si="4"/>
        <v>1.1196937838580372</v>
      </c>
      <c r="AA11" s="39">
        <f t="shared" si="5"/>
        <v>25.921207369658955</v>
      </c>
      <c r="AB11" s="39">
        <f t="shared" si="6"/>
        <v>10.641112531130238</v>
      </c>
      <c r="AC11" s="39">
        <f t="shared" si="7"/>
        <v>10.595816790157532</v>
      </c>
      <c r="AD11" s="39">
        <f t="shared" si="8"/>
        <v>34.192624418188331</v>
      </c>
      <c r="AE11" s="39">
        <f t="shared" si="9"/>
        <v>25.754863348848311</v>
      </c>
      <c r="AF11" s="39">
        <f t="shared" si="10"/>
        <v>14.279588172816375</v>
      </c>
      <c r="AG11" s="39">
        <f t="shared" si="11"/>
        <v>11.58512657196329</v>
      </c>
      <c r="AH11" s="39">
        <f t="shared" si="12"/>
        <v>-0.98930978180575913</v>
      </c>
      <c r="AI11" s="39">
        <f t="shared" si="13"/>
        <v>4.2566734296057609</v>
      </c>
      <c r="AJ11" s="39">
        <f t="shared" si="14"/>
        <v>6.8717538953256092</v>
      </c>
      <c r="AK11" s="39">
        <f t="shared" si="15"/>
        <v>4.5545345585297641</v>
      </c>
      <c r="AL11" s="39">
        <f>(G11+Q11)/(F11+G11)*1000</f>
        <v>7.6779249711580544</v>
      </c>
      <c r="AM11" s="40">
        <f t="shared" si="16"/>
        <v>10.306686032359785</v>
      </c>
      <c r="AN11" s="40">
        <f t="shared" si="17"/>
        <v>7.0293063444093411</v>
      </c>
      <c r="AO11" s="39">
        <f t="shared" si="18"/>
        <v>3.277379687950444</v>
      </c>
      <c r="AP11" s="39">
        <f t="shared" si="19"/>
        <v>2.2880699061446848</v>
      </c>
    </row>
    <row r="12" spans="1:145" s="36" customFormat="1" ht="5.25" customHeight="1" x14ac:dyDescent="0.2">
      <c r="A12" s="41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45813</v>
      </c>
      <c r="C14" s="38">
        <v>23349</v>
      </c>
      <c r="D14" s="38">
        <v>192</v>
      </c>
      <c r="E14" s="38">
        <v>38</v>
      </c>
      <c r="F14" s="38">
        <v>446</v>
      </c>
      <c r="G14" s="38">
        <v>4</v>
      </c>
      <c r="H14" s="38">
        <f t="shared" ref="H14:H23" si="20">SUM(F14:G14)</f>
        <v>450</v>
      </c>
      <c r="I14" s="38">
        <v>362</v>
      </c>
      <c r="J14" s="38">
        <v>38</v>
      </c>
      <c r="K14" s="38">
        <v>165</v>
      </c>
      <c r="L14" s="38">
        <v>124</v>
      </c>
      <c r="M14" s="38">
        <f t="shared" si="0"/>
        <v>615</v>
      </c>
      <c r="N14" s="38">
        <v>770</v>
      </c>
      <c r="O14" s="38">
        <v>2</v>
      </c>
      <c r="P14" s="38">
        <v>2</v>
      </c>
      <c r="Q14" s="38">
        <v>2</v>
      </c>
      <c r="R14" s="38">
        <f t="shared" si="1"/>
        <v>-324</v>
      </c>
      <c r="S14" s="34">
        <v>765</v>
      </c>
      <c r="T14" s="42">
        <v>898</v>
      </c>
      <c r="U14" s="38">
        <v>-133</v>
      </c>
      <c r="V14" s="38">
        <f t="shared" si="2"/>
        <v>-457</v>
      </c>
      <c r="W14" s="38">
        <v>45498</v>
      </c>
      <c r="X14" s="38">
        <v>23179</v>
      </c>
      <c r="Y14" s="39">
        <f t="shared" si="3"/>
        <v>4.1909501669831712</v>
      </c>
      <c r="Z14" s="39">
        <f t="shared" si="4"/>
        <v>0.82945888721541927</v>
      </c>
      <c r="AA14" s="39">
        <f t="shared" si="5"/>
        <v>19.791666666666664</v>
      </c>
      <c r="AB14" s="39">
        <f t="shared" si="6"/>
        <v>9.8225394538668063</v>
      </c>
      <c r="AC14" s="39">
        <f t="shared" si="7"/>
        <v>9.7352279920546554</v>
      </c>
      <c r="AD14" s="39">
        <f t="shared" si="8"/>
        <v>36.666666666666664</v>
      </c>
      <c r="AE14" s="39">
        <f t="shared" si="9"/>
        <v>27.555555555555557</v>
      </c>
      <c r="AF14" s="39">
        <f t="shared" si="10"/>
        <v>13.424137253617969</v>
      </c>
      <c r="AG14" s="39">
        <f t="shared" si="11"/>
        <v>16.80745639883876</v>
      </c>
      <c r="AH14" s="39">
        <f t="shared" si="12"/>
        <v>-7.0722284067841006</v>
      </c>
      <c r="AI14" s="39">
        <f t="shared" si="13"/>
        <v>8.8888888888888893</v>
      </c>
      <c r="AJ14" s="39">
        <f t="shared" si="14"/>
        <v>4.4843049327354256</v>
      </c>
      <c r="AK14" s="39">
        <f t="shared" si="15"/>
        <v>4.4843049327354256</v>
      </c>
      <c r="AL14" s="39">
        <f t="shared" ref="AL14:AL23" si="21">(G14+Q14)/(F14+G14)*1000</f>
        <v>13.333333333333334</v>
      </c>
      <c r="AM14" s="40">
        <f t="shared" si="16"/>
        <v>16.69831707157357</v>
      </c>
      <c r="AN14" s="40">
        <f t="shared" si="17"/>
        <v>19.601423176827538</v>
      </c>
      <c r="AO14" s="39">
        <f t="shared" si="18"/>
        <v>-2.9031061052539675</v>
      </c>
      <c r="AP14" s="39">
        <f t="shared" si="19"/>
        <v>-9.9753345120380672</v>
      </c>
    </row>
    <row r="15" spans="1:145" s="36" customFormat="1" x14ac:dyDescent="0.2">
      <c r="A15" s="41" t="s">
        <v>61</v>
      </c>
      <c r="B15" s="38">
        <v>274204</v>
      </c>
      <c r="C15" s="38">
        <v>140247</v>
      </c>
      <c r="D15" s="38">
        <v>1114</v>
      </c>
      <c r="E15" s="38">
        <v>254</v>
      </c>
      <c r="F15" s="38">
        <v>2735</v>
      </c>
      <c r="G15" s="38">
        <v>12</v>
      </c>
      <c r="H15" s="38">
        <f t="shared" si="20"/>
        <v>2747</v>
      </c>
      <c r="I15" s="38">
        <v>2235</v>
      </c>
      <c r="J15" s="38">
        <v>226</v>
      </c>
      <c r="K15" s="38">
        <v>907</v>
      </c>
      <c r="L15" s="38">
        <v>679</v>
      </c>
      <c r="M15" s="38">
        <f t="shared" si="0"/>
        <v>3654</v>
      </c>
      <c r="N15" s="38">
        <v>3758</v>
      </c>
      <c r="O15" s="38">
        <v>22</v>
      </c>
      <c r="P15" s="38">
        <v>17</v>
      </c>
      <c r="Q15" s="38">
        <v>12</v>
      </c>
      <c r="R15" s="38">
        <f t="shared" si="1"/>
        <v>-1023</v>
      </c>
      <c r="S15" s="34">
        <v>4694</v>
      </c>
      <c r="T15" s="42">
        <v>3884</v>
      </c>
      <c r="U15" s="38">
        <v>810</v>
      </c>
      <c r="V15" s="38">
        <f t="shared" si="2"/>
        <v>-213</v>
      </c>
      <c r="W15" s="38">
        <v>274036</v>
      </c>
      <c r="X15" s="38">
        <v>140204</v>
      </c>
      <c r="Y15" s="39">
        <f t="shared" si="3"/>
        <v>4.0626686700412833</v>
      </c>
      <c r="Z15" s="39">
        <f t="shared" si="4"/>
        <v>0.92631763212790474</v>
      </c>
      <c r="AA15" s="39">
        <f t="shared" si="5"/>
        <v>22.800718132854577</v>
      </c>
      <c r="AB15" s="39">
        <f t="shared" si="6"/>
        <v>10.018088722265174</v>
      </c>
      <c r="AC15" s="39">
        <f t="shared" si="7"/>
        <v>9.9743256845268498</v>
      </c>
      <c r="AD15" s="39">
        <f t="shared" si="8"/>
        <v>33.017837641062982</v>
      </c>
      <c r="AE15" s="39">
        <f t="shared" si="9"/>
        <v>24.717874044412085</v>
      </c>
      <c r="AF15" s="39">
        <f t="shared" si="10"/>
        <v>13.325844991320331</v>
      </c>
      <c r="AG15" s="39">
        <f t="shared" si="11"/>
        <v>13.705124651719158</v>
      </c>
      <c r="AH15" s="39">
        <f t="shared" si="12"/>
        <v>-3.7307989671923094</v>
      </c>
      <c r="AI15" s="39">
        <f t="shared" si="13"/>
        <v>4.3684018929741537</v>
      </c>
      <c r="AJ15" s="39">
        <f t="shared" si="14"/>
        <v>8.0438756855575875</v>
      </c>
      <c r="AK15" s="39">
        <f t="shared" si="15"/>
        <v>6.2157221206581355</v>
      </c>
      <c r="AL15" s="39">
        <f t="shared" si="21"/>
        <v>8.7368037859483074</v>
      </c>
      <c r="AM15" s="40">
        <f t="shared" si="16"/>
        <v>17.118641595308603</v>
      </c>
      <c r="AN15" s="40">
        <f t="shared" si="17"/>
        <v>14.164636547971583</v>
      </c>
      <c r="AO15" s="39">
        <f t="shared" si="18"/>
        <v>2.9540050473370192</v>
      </c>
      <c r="AP15" s="39">
        <f t="shared" si="19"/>
        <v>-0.77679391985529023</v>
      </c>
    </row>
    <row r="16" spans="1:145" s="36" customFormat="1" x14ac:dyDescent="0.2">
      <c r="A16" s="41" t="s">
        <v>62</v>
      </c>
      <c r="B16" s="38">
        <v>565493</v>
      </c>
      <c r="C16" s="38">
        <v>287464</v>
      </c>
      <c r="D16" s="38">
        <v>2429</v>
      </c>
      <c r="E16" s="38">
        <v>563</v>
      </c>
      <c r="F16" s="38">
        <v>5949</v>
      </c>
      <c r="G16" s="38">
        <v>26</v>
      </c>
      <c r="H16" s="38">
        <f t="shared" si="20"/>
        <v>5975</v>
      </c>
      <c r="I16" s="38">
        <v>4808</v>
      </c>
      <c r="J16" s="38">
        <v>425</v>
      </c>
      <c r="K16" s="38">
        <v>1959</v>
      </c>
      <c r="L16" s="38">
        <v>1458</v>
      </c>
      <c r="M16" s="38">
        <f t="shared" si="0"/>
        <v>7934</v>
      </c>
      <c r="N16" s="38">
        <v>6699</v>
      </c>
      <c r="O16" s="38">
        <v>36</v>
      </c>
      <c r="P16" s="38">
        <v>20</v>
      </c>
      <c r="Q16" s="38">
        <v>13</v>
      </c>
      <c r="R16" s="38">
        <f t="shared" si="1"/>
        <v>-750</v>
      </c>
      <c r="S16" s="34">
        <v>9086</v>
      </c>
      <c r="T16" s="42">
        <v>6832</v>
      </c>
      <c r="U16" s="38">
        <v>2254</v>
      </c>
      <c r="V16" s="38">
        <f t="shared" si="2"/>
        <v>1504</v>
      </c>
      <c r="W16" s="38">
        <v>566018</v>
      </c>
      <c r="X16" s="38">
        <v>287755</v>
      </c>
      <c r="Y16" s="39">
        <f t="shared" si="3"/>
        <v>4.2953670514047042</v>
      </c>
      <c r="Z16" s="39">
        <f t="shared" si="4"/>
        <v>0.99559145736551991</v>
      </c>
      <c r="AA16" s="39">
        <f t="shared" si="5"/>
        <v>23.17826265953067</v>
      </c>
      <c r="AB16" s="39">
        <f t="shared" si="6"/>
        <v>10.566001701170483</v>
      </c>
      <c r="AC16" s="39">
        <f t="shared" si="7"/>
        <v>10.520024120546143</v>
      </c>
      <c r="AD16" s="39">
        <f t="shared" si="8"/>
        <v>32.786610878661087</v>
      </c>
      <c r="AE16" s="39">
        <f t="shared" si="9"/>
        <v>24.401673640167367</v>
      </c>
      <c r="AF16" s="39">
        <f t="shared" si="10"/>
        <v>14.030235564365961</v>
      </c>
      <c r="AG16" s="39">
        <f t="shared" si="11"/>
        <v>11.846300484709802</v>
      </c>
      <c r="AH16" s="39">
        <f t="shared" si="12"/>
        <v>-1.326276364163659</v>
      </c>
      <c r="AI16" s="39">
        <f t="shared" si="13"/>
        <v>4.3514644351464433</v>
      </c>
      <c r="AJ16" s="39">
        <f t="shared" si="14"/>
        <v>6.051437216338881</v>
      </c>
      <c r="AK16" s="39">
        <f t="shared" si="15"/>
        <v>3.3619095646327115</v>
      </c>
      <c r="AL16" s="39">
        <f t="shared" si="21"/>
        <v>6.5271966527196659</v>
      </c>
      <c r="AM16" s="40">
        <f t="shared" si="16"/>
        <v>16.067396059721339</v>
      </c>
      <c r="AN16" s="40">
        <f t="shared" si="17"/>
        <v>12.081493493288157</v>
      </c>
      <c r="AO16" s="39">
        <f t="shared" si="18"/>
        <v>3.9859025664331829</v>
      </c>
      <c r="AP16" s="39">
        <f t="shared" si="19"/>
        <v>2.6596262022695241</v>
      </c>
    </row>
    <row r="17" spans="1:42" s="36" customFormat="1" x14ac:dyDescent="0.2">
      <c r="A17" s="44" t="s">
        <v>63</v>
      </c>
      <c r="B17" s="38">
        <v>764688</v>
      </c>
      <c r="C17" s="38">
        <v>388868</v>
      </c>
      <c r="D17" s="38">
        <v>3265</v>
      </c>
      <c r="E17" s="38">
        <v>905</v>
      </c>
      <c r="F17" s="38">
        <v>8053</v>
      </c>
      <c r="G17" s="38">
        <v>38</v>
      </c>
      <c r="H17" s="38">
        <f t="shared" si="20"/>
        <v>8091</v>
      </c>
      <c r="I17" s="38">
        <v>6608</v>
      </c>
      <c r="J17" s="38">
        <v>596</v>
      </c>
      <c r="K17" s="38">
        <v>2727</v>
      </c>
      <c r="L17" s="38">
        <v>2058</v>
      </c>
      <c r="M17" s="38">
        <f t="shared" si="0"/>
        <v>10818</v>
      </c>
      <c r="N17" s="38">
        <v>8643</v>
      </c>
      <c r="O17" s="38">
        <v>52</v>
      </c>
      <c r="P17" s="38">
        <v>35</v>
      </c>
      <c r="Q17" s="38">
        <v>27</v>
      </c>
      <c r="R17" s="38">
        <f t="shared" si="1"/>
        <v>-590</v>
      </c>
      <c r="S17" s="34">
        <v>11322</v>
      </c>
      <c r="T17" s="42">
        <v>8497</v>
      </c>
      <c r="U17" s="38">
        <v>2825</v>
      </c>
      <c r="V17" s="38">
        <f t="shared" si="2"/>
        <v>2235</v>
      </c>
      <c r="W17" s="38">
        <v>765629</v>
      </c>
      <c r="X17" s="38">
        <v>389345</v>
      </c>
      <c r="Y17" s="39">
        <f t="shared" si="3"/>
        <v>4.2697152302638468</v>
      </c>
      <c r="Z17" s="39">
        <f t="shared" si="4"/>
        <v>1.1834892139016173</v>
      </c>
      <c r="AA17" s="39">
        <f t="shared" si="5"/>
        <v>27.718223583460951</v>
      </c>
      <c r="AB17" s="39">
        <f t="shared" si="6"/>
        <v>10.580785889146945</v>
      </c>
      <c r="AC17" s="39">
        <f t="shared" si="7"/>
        <v>10.53109241939196</v>
      </c>
      <c r="AD17" s="39">
        <f t="shared" si="8"/>
        <v>33.704115684093438</v>
      </c>
      <c r="AE17" s="39">
        <f t="shared" si="9"/>
        <v>25.435669262143122</v>
      </c>
      <c r="AF17" s="39">
        <f t="shared" si="10"/>
        <v>14.146946205511266</v>
      </c>
      <c r="AG17" s="39">
        <f t="shared" si="11"/>
        <v>11.302648923482518</v>
      </c>
      <c r="AH17" s="39">
        <f t="shared" si="12"/>
        <v>-0.7715565040905572</v>
      </c>
      <c r="AI17" s="39">
        <f t="shared" si="13"/>
        <v>4.696576442961315</v>
      </c>
      <c r="AJ17" s="39">
        <f t="shared" si="14"/>
        <v>6.4572209114615671</v>
      </c>
      <c r="AK17" s="39">
        <f t="shared" si="15"/>
        <v>4.3462063827145165</v>
      </c>
      <c r="AL17" s="39">
        <f t="shared" si="21"/>
        <v>8.0336175998022501</v>
      </c>
      <c r="AM17" s="40">
        <f t="shared" si="16"/>
        <v>14.806038541208963</v>
      </c>
      <c r="AN17" s="40">
        <f t="shared" si="17"/>
        <v>11.111721381792313</v>
      </c>
      <c r="AO17" s="39">
        <f t="shared" si="18"/>
        <v>3.6943171594166508</v>
      </c>
      <c r="AP17" s="39">
        <f t="shared" si="19"/>
        <v>2.9227606553260936</v>
      </c>
    </row>
    <row r="18" spans="1:42" s="36" customFormat="1" x14ac:dyDescent="0.2">
      <c r="A18" s="44" t="s">
        <v>64</v>
      </c>
      <c r="B18" s="38">
        <v>745842</v>
      </c>
      <c r="C18" s="38">
        <v>378579</v>
      </c>
      <c r="D18" s="38">
        <v>3325</v>
      </c>
      <c r="E18" s="38">
        <v>955</v>
      </c>
      <c r="F18" s="38">
        <v>8212</v>
      </c>
      <c r="G18" s="38">
        <v>34</v>
      </c>
      <c r="H18" s="38">
        <f t="shared" si="20"/>
        <v>8246</v>
      </c>
      <c r="I18" s="38">
        <v>6615</v>
      </c>
      <c r="J18" s="38">
        <v>607</v>
      </c>
      <c r="K18" s="38">
        <v>2969</v>
      </c>
      <c r="L18" s="38">
        <v>2250</v>
      </c>
      <c r="M18" s="38">
        <f t="shared" si="0"/>
        <v>11215</v>
      </c>
      <c r="N18" s="38">
        <v>7770</v>
      </c>
      <c r="O18" s="38">
        <v>66</v>
      </c>
      <c r="P18" s="38">
        <v>44</v>
      </c>
      <c r="Q18" s="38">
        <v>34</v>
      </c>
      <c r="R18" s="38">
        <f t="shared" si="1"/>
        <v>442</v>
      </c>
      <c r="S18" s="34">
        <v>9777</v>
      </c>
      <c r="T18" s="42">
        <v>7917</v>
      </c>
      <c r="U18" s="38">
        <v>1860</v>
      </c>
      <c r="V18" s="38">
        <f t="shared" si="2"/>
        <v>2302</v>
      </c>
      <c r="W18" s="38">
        <v>746786</v>
      </c>
      <c r="X18" s="38">
        <v>379134</v>
      </c>
      <c r="Y18" s="39">
        <f t="shared" si="3"/>
        <v>4.4580487556345716</v>
      </c>
      <c r="Z18" s="39">
        <f t="shared" si="4"/>
        <v>1.2804320486108316</v>
      </c>
      <c r="AA18" s="39">
        <f t="shared" si="5"/>
        <v>28.721804511278194</v>
      </c>
      <c r="AB18" s="39">
        <f t="shared" si="6"/>
        <v>11.055960913973736</v>
      </c>
      <c r="AC18" s="39">
        <f t="shared" si="7"/>
        <v>11.010374851510106</v>
      </c>
      <c r="AD18" s="39">
        <f t="shared" si="8"/>
        <v>36.005335920446278</v>
      </c>
      <c r="AE18" s="39">
        <f t="shared" si="9"/>
        <v>27.285956827552756</v>
      </c>
      <c r="AF18" s="39">
        <f t="shared" si="10"/>
        <v>15.036696780283224</v>
      </c>
      <c r="AG18" s="39">
        <f t="shared" si="11"/>
        <v>10.417756039482892</v>
      </c>
      <c r="AH18" s="39">
        <f t="shared" si="12"/>
        <v>0.59261881202721223</v>
      </c>
      <c r="AI18" s="39">
        <f t="shared" si="13"/>
        <v>4.1232112539413048</v>
      </c>
      <c r="AJ18" s="39">
        <f t="shared" si="14"/>
        <v>8.0370189965903549</v>
      </c>
      <c r="AK18" s="39">
        <f t="shared" si="15"/>
        <v>5.3580126643935699</v>
      </c>
      <c r="AL18" s="39">
        <f t="shared" si="21"/>
        <v>8.2464225078826097</v>
      </c>
      <c r="AM18" s="40">
        <f t="shared" si="16"/>
        <v>13.108674491380212</v>
      </c>
      <c r="AN18" s="40">
        <f t="shared" si="17"/>
        <v>10.614848721310947</v>
      </c>
      <c r="AO18" s="39">
        <f t="shared" si="18"/>
        <v>2.4938257700692636</v>
      </c>
      <c r="AP18" s="39">
        <f t="shared" si="19"/>
        <v>3.0864445820964761</v>
      </c>
    </row>
    <row r="19" spans="1:42" s="36" customFormat="1" x14ac:dyDescent="0.2">
      <c r="A19" s="44" t="s">
        <v>65</v>
      </c>
      <c r="B19" s="38">
        <v>366743</v>
      </c>
      <c r="C19" s="38">
        <v>188182</v>
      </c>
      <c r="D19" s="38">
        <v>1609</v>
      </c>
      <c r="E19" s="38">
        <v>636</v>
      </c>
      <c r="F19" s="38">
        <v>3514</v>
      </c>
      <c r="G19" s="38">
        <v>10</v>
      </c>
      <c r="H19" s="38">
        <f t="shared" si="20"/>
        <v>3524</v>
      </c>
      <c r="I19" s="38">
        <v>2746</v>
      </c>
      <c r="J19" s="38">
        <v>246</v>
      </c>
      <c r="K19" s="38">
        <v>1574</v>
      </c>
      <c r="L19" s="38">
        <v>1220</v>
      </c>
      <c r="M19" s="38">
        <f t="shared" si="0"/>
        <v>5098</v>
      </c>
      <c r="N19" s="38">
        <v>3436</v>
      </c>
      <c r="O19" s="38">
        <v>23</v>
      </c>
      <c r="P19" s="38">
        <v>19</v>
      </c>
      <c r="Q19" s="38">
        <v>14</v>
      </c>
      <c r="R19" s="38">
        <f t="shared" si="1"/>
        <v>78</v>
      </c>
      <c r="S19" s="34">
        <v>4493</v>
      </c>
      <c r="T19" s="42">
        <v>4992</v>
      </c>
      <c r="U19" s="38">
        <v>-499</v>
      </c>
      <c r="V19" s="38">
        <f t="shared" si="2"/>
        <v>-421</v>
      </c>
      <c r="W19" s="38">
        <v>366558</v>
      </c>
      <c r="X19" s="38">
        <v>188121</v>
      </c>
      <c r="Y19" s="39">
        <f t="shared" si="3"/>
        <v>4.3872684686551624</v>
      </c>
      <c r="Z19" s="39">
        <f t="shared" si="4"/>
        <v>1.7341844288779882</v>
      </c>
      <c r="AA19" s="39">
        <f t="shared" si="5"/>
        <v>39.527656929770046</v>
      </c>
      <c r="AB19" s="39">
        <f t="shared" si="6"/>
        <v>9.6089086908270911</v>
      </c>
      <c r="AC19" s="39">
        <f t="shared" si="7"/>
        <v>9.5816416400585691</v>
      </c>
      <c r="AD19" s="39">
        <f t="shared" si="8"/>
        <v>44.665153234960272</v>
      </c>
      <c r="AE19" s="39">
        <f t="shared" si="9"/>
        <v>34.619750283768447</v>
      </c>
      <c r="AF19" s="39">
        <f t="shared" si="10"/>
        <v>13.900742481792426</v>
      </c>
      <c r="AG19" s="39">
        <f t="shared" si="11"/>
        <v>9.3689586440640991</v>
      </c>
      <c r="AH19" s="39">
        <f t="shared" si="12"/>
        <v>0.21268299599447024</v>
      </c>
      <c r="AI19" s="39">
        <f t="shared" si="13"/>
        <v>2.8376844494892168</v>
      </c>
      <c r="AJ19" s="39">
        <f t="shared" si="14"/>
        <v>6.5452475811041548</v>
      </c>
      <c r="AK19" s="39">
        <f t="shared" si="15"/>
        <v>5.4069436539556062</v>
      </c>
      <c r="AL19" s="39">
        <f t="shared" si="21"/>
        <v>6.8104426787741197</v>
      </c>
      <c r="AM19" s="40">
        <f t="shared" si="16"/>
        <v>12.251085910296856</v>
      </c>
      <c r="AN19" s="40">
        <f t="shared" si="17"/>
        <v>13.611711743646095</v>
      </c>
      <c r="AO19" s="39">
        <f t="shared" si="18"/>
        <v>-1.3606258333492391</v>
      </c>
      <c r="AP19" s="39">
        <f t="shared" si="19"/>
        <v>-1.1479428373547689</v>
      </c>
    </row>
    <row r="20" spans="1:42" s="36" customFormat="1" x14ac:dyDescent="0.2">
      <c r="A20" s="44" t="s">
        <v>66</v>
      </c>
      <c r="B20" s="38">
        <v>456054</v>
      </c>
      <c r="C20" s="38">
        <v>234314</v>
      </c>
      <c r="D20" s="38">
        <v>1950</v>
      </c>
      <c r="E20" s="38">
        <v>1040</v>
      </c>
      <c r="F20" s="38">
        <v>4187</v>
      </c>
      <c r="G20" s="38">
        <v>17</v>
      </c>
      <c r="H20" s="38">
        <f t="shared" si="20"/>
        <v>4204</v>
      </c>
      <c r="I20" s="38">
        <v>3295</v>
      </c>
      <c r="J20" s="38">
        <v>260</v>
      </c>
      <c r="K20" s="38">
        <v>2199</v>
      </c>
      <c r="L20" s="38">
        <v>1726</v>
      </c>
      <c r="M20" s="38">
        <f t="shared" si="0"/>
        <v>6403</v>
      </c>
      <c r="N20" s="38">
        <v>3894</v>
      </c>
      <c r="O20" s="38">
        <v>21</v>
      </c>
      <c r="P20" s="38">
        <v>11</v>
      </c>
      <c r="Q20" s="38">
        <v>9</v>
      </c>
      <c r="R20" s="38">
        <f t="shared" si="1"/>
        <v>293</v>
      </c>
      <c r="S20" s="34">
        <v>5011</v>
      </c>
      <c r="T20" s="42">
        <v>6522</v>
      </c>
      <c r="U20" s="38">
        <v>-1511</v>
      </c>
      <c r="V20" s="38">
        <f t="shared" si="2"/>
        <v>-1218</v>
      </c>
      <c r="W20" s="38">
        <v>455536</v>
      </c>
      <c r="X20" s="38">
        <v>234059</v>
      </c>
      <c r="Y20" s="39">
        <f t="shared" si="3"/>
        <v>4.2758094436185186</v>
      </c>
      <c r="Z20" s="39">
        <f t="shared" si="4"/>
        <v>2.28043170326321</v>
      </c>
      <c r="AA20" s="39">
        <f t="shared" si="5"/>
        <v>53.333333333333336</v>
      </c>
      <c r="AB20" s="39">
        <f t="shared" si="6"/>
        <v>9.2182066158832061</v>
      </c>
      <c r="AC20" s="39">
        <f t="shared" si="7"/>
        <v>9.1809303284260189</v>
      </c>
      <c r="AD20" s="39">
        <f t="shared" si="8"/>
        <v>52.307326355851572</v>
      </c>
      <c r="AE20" s="39">
        <f t="shared" si="9"/>
        <v>41.05613701236917</v>
      </c>
      <c r="AF20" s="39">
        <f t="shared" si="10"/>
        <v>14.040004034609936</v>
      </c>
      <c r="AG20" s="39">
        <f t="shared" si="11"/>
        <v>8.5384625504874414</v>
      </c>
      <c r="AH20" s="39">
        <f t="shared" si="12"/>
        <v>0.64246777793857746</v>
      </c>
      <c r="AI20" s="39">
        <f t="shared" si="13"/>
        <v>4.0437678401522366</v>
      </c>
      <c r="AJ20" s="39">
        <f t="shared" si="14"/>
        <v>5.0155242417005015</v>
      </c>
      <c r="AK20" s="39">
        <f t="shared" si="15"/>
        <v>2.6271793647002628</v>
      </c>
      <c r="AL20" s="39">
        <f t="shared" si="21"/>
        <v>6.1845861084681255</v>
      </c>
      <c r="AM20" s="40">
        <f t="shared" si="16"/>
        <v>10.987733908703794</v>
      </c>
      <c r="AN20" s="40">
        <f t="shared" si="17"/>
        <v>14.300938046810245</v>
      </c>
      <c r="AO20" s="39">
        <f t="shared" si="18"/>
        <v>-3.3132041381064523</v>
      </c>
      <c r="AP20" s="39">
        <f t="shared" si="19"/>
        <v>-2.6707363601678749</v>
      </c>
    </row>
    <row r="21" spans="1:42" s="36" customFormat="1" x14ac:dyDescent="0.2">
      <c r="A21" s="44" t="s">
        <v>67</v>
      </c>
      <c r="B21" s="38">
        <v>850206</v>
      </c>
      <c r="C21" s="38">
        <v>439581</v>
      </c>
      <c r="D21" s="38">
        <v>3850</v>
      </c>
      <c r="E21" s="38">
        <v>2233</v>
      </c>
      <c r="F21" s="38">
        <v>7266</v>
      </c>
      <c r="G21" s="38">
        <v>28</v>
      </c>
      <c r="H21" s="38">
        <f t="shared" si="20"/>
        <v>7294</v>
      </c>
      <c r="I21" s="38">
        <v>5808</v>
      </c>
      <c r="J21" s="38">
        <v>556</v>
      </c>
      <c r="K21" s="38">
        <v>4197</v>
      </c>
      <c r="L21" s="38">
        <v>3439</v>
      </c>
      <c r="M21" s="38">
        <f t="shared" si="0"/>
        <v>11491</v>
      </c>
      <c r="N21" s="38">
        <v>6705</v>
      </c>
      <c r="O21" s="38">
        <v>39</v>
      </c>
      <c r="P21" s="38">
        <v>23</v>
      </c>
      <c r="Q21" s="38">
        <v>18</v>
      </c>
      <c r="R21" s="38">
        <f t="shared" si="1"/>
        <v>561</v>
      </c>
      <c r="S21" s="34">
        <v>8693</v>
      </c>
      <c r="T21" s="42">
        <v>11033</v>
      </c>
      <c r="U21" s="38">
        <v>-2340</v>
      </c>
      <c r="V21" s="38">
        <f t="shared" si="2"/>
        <v>-1779</v>
      </c>
      <c r="W21" s="38">
        <v>849142</v>
      </c>
      <c r="X21" s="38">
        <v>439080</v>
      </c>
      <c r="Y21" s="39">
        <f t="shared" si="3"/>
        <v>4.5283143144132127</v>
      </c>
      <c r="Z21" s="39">
        <f t="shared" si="4"/>
        <v>2.6264223023596638</v>
      </c>
      <c r="AA21" s="39">
        <f t="shared" si="5"/>
        <v>57.999999999999993</v>
      </c>
      <c r="AB21" s="39">
        <f t="shared" si="6"/>
        <v>8.5790973011246692</v>
      </c>
      <c r="AC21" s="39">
        <f t="shared" si="7"/>
        <v>8.5461641061107549</v>
      </c>
      <c r="AD21" s="39">
        <f t="shared" si="8"/>
        <v>57.540444200712912</v>
      </c>
      <c r="AE21" s="39">
        <f t="shared" si="9"/>
        <v>47.148341102275843</v>
      </c>
      <c r="AF21" s="39">
        <f t="shared" si="10"/>
        <v>13.515547996603177</v>
      </c>
      <c r="AG21" s="39">
        <f t="shared" si="11"/>
        <v>7.8863240202962581</v>
      </c>
      <c r="AH21" s="39">
        <f t="shared" si="12"/>
        <v>0.65984008581449671</v>
      </c>
      <c r="AI21" s="39">
        <f t="shared" si="13"/>
        <v>3.8387715930902111</v>
      </c>
      <c r="AJ21" s="39">
        <f t="shared" si="14"/>
        <v>5.3674649050371599</v>
      </c>
      <c r="AK21" s="39">
        <f t="shared" si="15"/>
        <v>3.1654280209193506</v>
      </c>
      <c r="AL21" s="39">
        <f t="shared" si="21"/>
        <v>6.3065533315053468</v>
      </c>
      <c r="AM21" s="40">
        <f t="shared" si="16"/>
        <v>10.224580866284171</v>
      </c>
      <c r="AN21" s="40">
        <f t="shared" si="17"/>
        <v>12.976855021018435</v>
      </c>
      <c r="AO21" s="39">
        <f t="shared" si="18"/>
        <v>-2.7522741547342644</v>
      </c>
      <c r="AP21" s="39">
        <f t="shared" si="19"/>
        <v>-2.0924340689197676</v>
      </c>
    </row>
    <row r="22" spans="1:42" s="36" customFormat="1" x14ac:dyDescent="0.2">
      <c r="A22" s="44" t="s">
        <v>68</v>
      </c>
      <c r="B22" s="38">
        <v>646026</v>
      </c>
      <c r="C22" s="38">
        <v>335230</v>
      </c>
      <c r="D22" s="38">
        <v>2954</v>
      </c>
      <c r="E22" s="38">
        <v>1528</v>
      </c>
      <c r="F22" s="38">
        <v>5435</v>
      </c>
      <c r="G22" s="38">
        <v>12</v>
      </c>
      <c r="H22" s="38">
        <f t="shared" si="20"/>
        <v>5447</v>
      </c>
      <c r="I22" s="38">
        <v>4506</v>
      </c>
      <c r="J22" s="38">
        <v>346</v>
      </c>
      <c r="K22" s="38">
        <v>2796</v>
      </c>
      <c r="L22" s="38">
        <v>2226</v>
      </c>
      <c r="M22" s="38">
        <f t="shared" si="0"/>
        <v>8243</v>
      </c>
      <c r="N22" s="38">
        <v>4562</v>
      </c>
      <c r="O22" s="38">
        <v>25</v>
      </c>
      <c r="P22" s="38">
        <v>21</v>
      </c>
      <c r="Q22" s="38">
        <v>15</v>
      </c>
      <c r="R22" s="38">
        <f t="shared" si="1"/>
        <v>873</v>
      </c>
      <c r="S22" s="34">
        <v>5976</v>
      </c>
      <c r="T22" s="42">
        <v>7743</v>
      </c>
      <c r="U22" s="38">
        <v>-1767</v>
      </c>
      <c r="V22" s="38">
        <f t="shared" si="2"/>
        <v>-894</v>
      </c>
      <c r="W22" s="38">
        <v>645618</v>
      </c>
      <c r="X22" s="38">
        <v>335125</v>
      </c>
      <c r="Y22" s="39">
        <f t="shared" si="3"/>
        <v>4.5725713825759335</v>
      </c>
      <c r="Z22" s="39">
        <f t="shared" si="4"/>
        <v>2.3652298823886344</v>
      </c>
      <c r="AA22" s="39">
        <f t="shared" si="5"/>
        <v>51.726472579553153</v>
      </c>
      <c r="AB22" s="39">
        <f t="shared" si="6"/>
        <v>8.4315491946144583</v>
      </c>
      <c r="AC22" s="39">
        <f t="shared" si="7"/>
        <v>8.4129740908260651</v>
      </c>
      <c r="AD22" s="39">
        <f t="shared" si="8"/>
        <v>51.331007894253723</v>
      </c>
      <c r="AE22" s="39">
        <f t="shared" si="9"/>
        <v>40.866532035983113</v>
      </c>
      <c r="AF22" s="39">
        <f t="shared" si="10"/>
        <v>12.759548377309891</v>
      </c>
      <c r="AG22" s="39">
        <f t="shared" si="11"/>
        <v>7.0616352902205168</v>
      </c>
      <c r="AH22" s="39">
        <f t="shared" si="12"/>
        <v>1.3513388006055482</v>
      </c>
      <c r="AI22" s="39">
        <f t="shared" si="13"/>
        <v>2.2030475491096015</v>
      </c>
      <c r="AJ22" s="39">
        <f t="shared" si="14"/>
        <v>4.5998160073597054</v>
      </c>
      <c r="AK22" s="39">
        <f t="shared" si="15"/>
        <v>3.8638454461821525</v>
      </c>
      <c r="AL22" s="39">
        <f t="shared" si="21"/>
        <v>4.9568569854966036</v>
      </c>
      <c r="AM22" s="40">
        <f t="shared" si="16"/>
        <v>9.2504016866194245</v>
      </c>
      <c r="AN22" s="40">
        <f t="shared" si="17"/>
        <v>11.985585719460207</v>
      </c>
      <c r="AO22" s="39">
        <f t="shared" si="18"/>
        <v>-2.7351840328407833</v>
      </c>
      <c r="AP22" s="39">
        <f t="shared" si="19"/>
        <v>-1.383845232235235</v>
      </c>
    </row>
    <row r="23" spans="1:42" s="36" customFormat="1" x14ac:dyDescent="0.2">
      <c r="A23" s="44" t="s">
        <v>69</v>
      </c>
      <c r="B23" s="38">
        <v>664711</v>
      </c>
      <c r="C23" s="38">
        <v>351282</v>
      </c>
      <c r="D23" s="38">
        <v>3107</v>
      </c>
      <c r="E23" s="38">
        <v>1665</v>
      </c>
      <c r="F23" s="38">
        <v>5339</v>
      </c>
      <c r="G23" s="38">
        <v>26</v>
      </c>
      <c r="H23" s="38">
        <f t="shared" si="20"/>
        <v>5365</v>
      </c>
      <c r="I23" s="38">
        <v>4197</v>
      </c>
      <c r="J23" s="38">
        <v>364</v>
      </c>
      <c r="K23" s="38">
        <v>3299</v>
      </c>
      <c r="L23" s="38">
        <v>2846</v>
      </c>
      <c r="M23" s="38">
        <f t="shared" si="0"/>
        <v>8664</v>
      </c>
      <c r="N23" s="38">
        <v>5743</v>
      </c>
      <c r="O23" s="38">
        <v>33</v>
      </c>
      <c r="P23" s="38">
        <v>19</v>
      </c>
      <c r="Q23" s="38">
        <v>19</v>
      </c>
      <c r="R23" s="38">
        <f t="shared" si="1"/>
        <v>-404</v>
      </c>
      <c r="S23" s="34">
        <v>5538</v>
      </c>
      <c r="T23" s="42">
        <v>6025</v>
      </c>
      <c r="U23" s="38">
        <v>-487</v>
      </c>
      <c r="V23" s="38">
        <f t="shared" si="2"/>
        <v>-891</v>
      </c>
      <c r="W23" s="38">
        <v>664130</v>
      </c>
      <c r="X23" s="38">
        <v>351028</v>
      </c>
      <c r="Y23" s="39">
        <f t="shared" si="3"/>
        <v>4.6742118003162272</v>
      </c>
      <c r="Z23" s="39">
        <f t="shared" si="4"/>
        <v>2.5048479715244669</v>
      </c>
      <c r="AA23" s="39">
        <f t="shared" si="5"/>
        <v>53.58867074348246</v>
      </c>
      <c r="AB23" s="39">
        <f t="shared" si="6"/>
        <v>8.0711767971343935</v>
      </c>
      <c r="AC23" s="39">
        <f t="shared" si="7"/>
        <v>8.0320620540355137</v>
      </c>
      <c r="AD23" s="39">
        <f t="shared" si="8"/>
        <v>61.491146318732525</v>
      </c>
      <c r="AE23" s="39">
        <f t="shared" si="9"/>
        <v>53.047530288909591</v>
      </c>
      <c r="AF23" s="39">
        <f t="shared" si="10"/>
        <v>13.034235931103893</v>
      </c>
      <c r="AG23" s="39">
        <f t="shared" si="11"/>
        <v>8.639844985264272</v>
      </c>
      <c r="AH23" s="39">
        <f t="shared" si="12"/>
        <v>-0.60778293122875959</v>
      </c>
      <c r="AI23" s="39">
        <f t="shared" si="13"/>
        <v>4.8462255358807083</v>
      </c>
      <c r="AJ23" s="39">
        <f t="shared" si="14"/>
        <v>6.180932758943622</v>
      </c>
      <c r="AK23" s="39">
        <f t="shared" si="15"/>
        <v>3.5587188612099641</v>
      </c>
      <c r="AL23" s="39">
        <f t="shared" si="21"/>
        <v>8.387698042870456</v>
      </c>
      <c r="AM23" s="40">
        <f t="shared" si="16"/>
        <v>8.3314402800615603</v>
      </c>
      <c r="AN23" s="40">
        <f t="shared" si="17"/>
        <v>9.064089506567516</v>
      </c>
      <c r="AO23" s="39">
        <f t="shared" si="18"/>
        <v>-0.73264922650595521</v>
      </c>
      <c r="AP23" s="39">
        <f t="shared" si="19"/>
        <v>-1.3404321577347147</v>
      </c>
    </row>
    <row r="24" spans="1:42" s="36" customFormat="1" ht="3.75" customHeight="1" x14ac:dyDescent="0.2">
      <c r="A24" s="44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70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71</v>
      </c>
      <c r="B26" s="38">
        <v>599053</v>
      </c>
      <c r="C26" s="38">
        <f>C32</f>
        <v>315659</v>
      </c>
      <c r="D26" s="38">
        <v>2782</v>
      </c>
      <c r="E26" s="38">
        <v>1435</v>
      </c>
      <c r="F26" s="38">
        <v>4614</v>
      </c>
      <c r="G26" s="38">
        <v>14</v>
      </c>
      <c r="H26" s="38">
        <f>SUM(F26:G26)</f>
        <v>4628</v>
      </c>
      <c r="I26" s="38">
        <v>3767</v>
      </c>
      <c r="J26" s="38">
        <v>242</v>
      </c>
      <c r="K26" s="38">
        <v>2618</v>
      </c>
      <c r="L26" s="38">
        <v>2300</v>
      </c>
      <c r="M26" s="38">
        <f t="shared" si="0"/>
        <v>7246</v>
      </c>
      <c r="N26" s="38">
        <v>5553</v>
      </c>
      <c r="O26" s="38">
        <v>20</v>
      </c>
      <c r="P26" s="38">
        <v>12</v>
      </c>
      <c r="Q26" s="38">
        <v>11</v>
      </c>
      <c r="R26" s="38">
        <f t="shared" si="1"/>
        <v>-939</v>
      </c>
      <c r="S26" s="34">
        <v>4463</v>
      </c>
      <c r="T26" s="42">
        <v>3263</v>
      </c>
      <c r="U26" s="38">
        <v>1200</v>
      </c>
      <c r="V26" s="38">
        <f t="shared" si="2"/>
        <v>261</v>
      </c>
      <c r="W26" s="38">
        <f>W32</f>
        <v>599042</v>
      </c>
      <c r="X26" s="38">
        <f>X32</f>
        <v>315610</v>
      </c>
      <c r="Y26" s="39">
        <f t="shared" si="3"/>
        <v>4.643996441049457</v>
      </c>
      <c r="Z26" s="39">
        <f t="shared" si="4"/>
        <v>2.395447481274612</v>
      </c>
      <c r="AA26" s="39">
        <f t="shared" si="5"/>
        <v>51.581595974119345</v>
      </c>
      <c r="AB26" s="39">
        <f t="shared" si="6"/>
        <v>7.7255267897832072</v>
      </c>
      <c r="AC26" s="39">
        <f t="shared" si="7"/>
        <v>7.7021565704536998</v>
      </c>
      <c r="AD26" s="39">
        <f t="shared" si="8"/>
        <v>56.568712186689716</v>
      </c>
      <c r="AE26" s="39">
        <f t="shared" si="9"/>
        <v>49.697493517718236</v>
      </c>
      <c r="AF26" s="39">
        <f t="shared" si="10"/>
        <v>12.095757804401281</v>
      </c>
      <c r="AG26" s="39">
        <f t="shared" si="11"/>
        <v>9.2696305669114416</v>
      </c>
      <c r="AH26" s="39">
        <f t="shared" si="12"/>
        <v>-1.5674739964577424</v>
      </c>
      <c r="AI26" s="39">
        <f t="shared" si="13"/>
        <v>3.0250648228176318</v>
      </c>
      <c r="AJ26" s="39">
        <f t="shared" si="14"/>
        <v>4.3346337234503682</v>
      </c>
      <c r="AK26" s="39">
        <f t="shared" si="15"/>
        <v>2.6007802340702213</v>
      </c>
      <c r="AL26" s="39">
        <f>(G26+Q26)/(F26+G26)*1000</f>
        <v>5.4019014693171998</v>
      </c>
      <c r="AM26" s="40">
        <f t="shared" si="16"/>
        <v>7.4500920619711444</v>
      </c>
      <c r="AN26" s="40">
        <f t="shared" si="17"/>
        <v>5.446930405156138</v>
      </c>
      <c r="AO26" s="39">
        <f t="shared" si="18"/>
        <v>2.0031616568150064</v>
      </c>
      <c r="AP26" s="39">
        <f t="shared" si="19"/>
        <v>0.43568766035726386</v>
      </c>
    </row>
    <row r="27" spans="1:42" s="36" customFormat="1" x14ac:dyDescent="0.2">
      <c r="A27" s="44" t="s">
        <v>72</v>
      </c>
      <c r="B27" s="38">
        <f>SUM(B33:B35)</f>
        <v>1869722</v>
      </c>
      <c r="C27" s="38">
        <f>SUM(C33:C35)</f>
        <v>960558</v>
      </c>
      <c r="D27" s="38">
        <v>8033</v>
      </c>
      <c r="E27" s="38">
        <v>3571</v>
      </c>
      <c r="F27" s="38">
        <v>15269</v>
      </c>
      <c r="G27" s="38">
        <v>53</v>
      </c>
      <c r="H27" s="38">
        <f>SUM(F27:G27)</f>
        <v>15322</v>
      </c>
      <c r="I27" s="38">
        <v>12769</v>
      </c>
      <c r="J27" s="38">
        <v>891</v>
      </c>
      <c r="K27" s="38">
        <v>7598</v>
      </c>
      <c r="L27" s="38">
        <v>6267</v>
      </c>
      <c r="M27" s="38">
        <f t="shared" si="0"/>
        <v>22920</v>
      </c>
      <c r="N27" s="38">
        <v>18970</v>
      </c>
      <c r="O27" s="38">
        <v>81</v>
      </c>
      <c r="P27" s="38">
        <v>61</v>
      </c>
      <c r="Q27" s="38">
        <v>47</v>
      </c>
      <c r="R27" s="38">
        <f t="shared" si="1"/>
        <v>-3701</v>
      </c>
      <c r="S27" s="34">
        <v>5263</v>
      </c>
      <c r="T27" s="42">
        <v>4434</v>
      </c>
      <c r="U27" s="38">
        <v>829</v>
      </c>
      <c r="V27" s="38">
        <f t="shared" si="2"/>
        <v>-2872</v>
      </c>
      <c r="W27" s="38">
        <f>SUM(W33:W35)</f>
        <v>1868147</v>
      </c>
      <c r="X27" s="38">
        <f>SUM(X33:X35)</f>
        <v>959807</v>
      </c>
      <c r="Y27" s="39">
        <f t="shared" si="3"/>
        <v>4.2963606354313635</v>
      </c>
      <c r="Z27" s="39">
        <f t="shared" si="4"/>
        <v>1.9099096015343457</v>
      </c>
      <c r="AA27" s="39">
        <f t="shared" si="5"/>
        <v>44.454126727250092</v>
      </c>
      <c r="AB27" s="39">
        <f t="shared" si="6"/>
        <v>8.1948011522568596</v>
      </c>
      <c r="AC27" s="39">
        <f t="shared" si="7"/>
        <v>8.1664546921948826</v>
      </c>
      <c r="AD27" s="39">
        <f t="shared" si="8"/>
        <v>49.588826523952484</v>
      </c>
      <c r="AE27" s="39">
        <f t="shared" si="9"/>
        <v>40.901971022059783</v>
      </c>
      <c r="AF27" s="39">
        <f t="shared" si="10"/>
        <v>12.258506879632373</v>
      </c>
      <c r="AG27" s="39">
        <f t="shared" si="11"/>
        <v>10.145893346711437</v>
      </c>
      <c r="AH27" s="39">
        <f t="shared" si="12"/>
        <v>-1.9794386545165539</v>
      </c>
      <c r="AI27" s="39">
        <f t="shared" si="13"/>
        <v>3.4590784492886044</v>
      </c>
      <c r="AJ27" s="39">
        <f t="shared" si="14"/>
        <v>5.3048660685048139</v>
      </c>
      <c r="AK27" s="39">
        <f t="shared" si="15"/>
        <v>3.9950225947999209</v>
      </c>
      <c r="AL27" s="39">
        <f>(G27+Q27)/(F27+G27)*1000</f>
        <v>6.5265631118652916</v>
      </c>
      <c r="AM27" s="40">
        <f t="shared" si="16"/>
        <v>2.8148569680412381</v>
      </c>
      <c r="AN27" s="40">
        <f t="shared" si="17"/>
        <v>2.3714755455623884</v>
      </c>
      <c r="AO27" s="39">
        <f t="shared" si="18"/>
        <v>0.44338142247884976</v>
      </c>
      <c r="AP27" s="39">
        <f t="shared" si="19"/>
        <v>-1.5360572320377039</v>
      </c>
    </row>
    <row r="28" spans="1:42" s="36" customFormat="1" x14ac:dyDescent="0.2">
      <c r="A28" s="44" t="s">
        <v>73</v>
      </c>
      <c r="B28" s="38">
        <f>SUM(B36:B37)</f>
        <v>1354471</v>
      </c>
      <c r="C28" s="38">
        <f>SUM(C36:C37)</f>
        <v>694818</v>
      </c>
      <c r="D28" s="38">
        <v>5788</v>
      </c>
      <c r="E28" s="38">
        <v>2573</v>
      </c>
      <c r="F28" s="38">
        <v>13058</v>
      </c>
      <c r="G28" s="38">
        <v>47</v>
      </c>
      <c r="H28" s="38">
        <f>SUM(F28:G28)</f>
        <v>13105</v>
      </c>
      <c r="I28" s="38">
        <v>10644</v>
      </c>
      <c r="J28" s="38">
        <v>823</v>
      </c>
      <c r="K28" s="38">
        <v>5895</v>
      </c>
      <c r="L28" s="38">
        <v>4608</v>
      </c>
      <c r="M28" s="38">
        <f t="shared" si="0"/>
        <v>19000</v>
      </c>
      <c r="N28" s="38">
        <v>13657</v>
      </c>
      <c r="O28" s="38">
        <v>70</v>
      </c>
      <c r="P28" s="38">
        <v>52</v>
      </c>
      <c r="Q28" s="38">
        <v>38</v>
      </c>
      <c r="R28" s="38">
        <f t="shared" si="1"/>
        <v>-599</v>
      </c>
      <c r="S28" s="34">
        <v>3167</v>
      </c>
      <c r="T28" s="42">
        <v>3470</v>
      </c>
      <c r="U28" s="38">
        <v>-303</v>
      </c>
      <c r="V28" s="38">
        <f t="shared" si="2"/>
        <v>-902</v>
      </c>
      <c r="W28" s="38">
        <f>SUM(W36:W37)</f>
        <v>1353777</v>
      </c>
      <c r="X28" s="38">
        <f>SUM(X36:X37)</f>
        <v>694696</v>
      </c>
      <c r="Y28" s="39">
        <f t="shared" si="3"/>
        <v>4.2732550198564603</v>
      </c>
      <c r="Z28" s="39">
        <f t="shared" si="4"/>
        <v>1.8996346175001162</v>
      </c>
      <c r="AA28" s="39">
        <f t="shared" si="5"/>
        <v>44.454042847270216</v>
      </c>
      <c r="AB28" s="39">
        <f t="shared" si="6"/>
        <v>9.6753640351103858</v>
      </c>
      <c r="AC28" s="39">
        <f t="shared" si="7"/>
        <v>9.6406641412034659</v>
      </c>
      <c r="AD28" s="39">
        <f t="shared" si="8"/>
        <v>44.982830980541777</v>
      </c>
      <c r="AE28" s="39">
        <f t="shared" si="9"/>
        <v>35.162151850438768</v>
      </c>
      <c r="AF28" s="39">
        <f t="shared" si="10"/>
        <v>14.027616685776218</v>
      </c>
      <c r="AG28" s="39">
        <f t="shared" si="11"/>
        <v>10.082903214612937</v>
      </c>
      <c r="AH28" s="39">
        <f t="shared" si="12"/>
        <v>-0.44223907340947127</v>
      </c>
      <c r="AI28" s="39">
        <f t="shared" si="13"/>
        <v>3.5864173979397176</v>
      </c>
      <c r="AJ28" s="39">
        <f t="shared" si="14"/>
        <v>5.3606984224230354</v>
      </c>
      <c r="AK28" s="39">
        <f t="shared" si="15"/>
        <v>3.9822331137999694</v>
      </c>
      <c r="AL28" s="39">
        <f>(G28+Q28)/(F28+G28)*1000</f>
        <v>6.4860740175505534</v>
      </c>
      <c r="AM28" s="40">
        <f t="shared" si="16"/>
        <v>2.3381822128343832</v>
      </c>
      <c r="AN28" s="40">
        <f t="shared" si="17"/>
        <v>2.5618857841917624</v>
      </c>
      <c r="AO28" s="39">
        <f t="shared" si="18"/>
        <v>-0.22370357135737862</v>
      </c>
      <c r="AP28" s="39">
        <f t="shared" si="19"/>
        <v>-0.66594264476684994</v>
      </c>
    </row>
    <row r="29" spans="1:42" s="36" customFormat="1" x14ac:dyDescent="0.2">
      <c r="A29" s="44" t="s">
        <v>74</v>
      </c>
      <c r="B29" s="38">
        <f>SUM(B38:B39)</f>
        <v>1556534</v>
      </c>
      <c r="C29" s="38">
        <f>SUM(C38:C39)</f>
        <v>796061</v>
      </c>
      <c r="D29" s="38">
        <v>7192</v>
      </c>
      <c r="E29" s="38">
        <v>2238</v>
      </c>
      <c r="F29" s="38">
        <v>18195</v>
      </c>
      <c r="G29" s="38">
        <v>93</v>
      </c>
      <c r="H29" s="38">
        <f>SUM(F29:G29)</f>
        <v>18288</v>
      </c>
      <c r="I29" s="38">
        <v>14000</v>
      </c>
      <c r="J29" s="38">
        <v>1708</v>
      </c>
      <c r="K29" s="38">
        <v>6681</v>
      </c>
      <c r="L29" s="38">
        <v>4851</v>
      </c>
      <c r="M29" s="38">
        <f t="shared" si="0"/>
        <v>24969</v>
      </c>
      <c r="N29" s="38">
        <v>13800</v>
      </c>
      <c r="O29" s="38">
        <v>148</v>
      </c>
      <c r="P29" s="38">
        <v>86</v>
      </c>
      <c r="Q29" s="38">
        <v>67</v>
      </c>
      <c r="R29" s="38">
        <f t="shared" si="1"/>
        <v>4395</v>
      </c>
      <c r="S29" s="34">
        <v>1861</v>
      </c>
      <c r="T29" s="42">
        <v>2575</v>
      </c>
      <c r="U29" s="38">
        <v>-714</v>
      </c>
      <c r="V29" s="38">
        <f t="shared" si="2"/>
        <v>3681</v>
      </c>
      <c r="W29" s="38">
        <f>SUM(W38:W39)</f>
        <v>1557985</v>
      </c>
      <c r="X29" s="38">
        <f>SUM(X38:X39)</f>
        <v>796917</v>
      </c>
      <c r="Y29" s="39">
        <f t="shared" si="3"/>
        <v>4.6205222629251912</v>
      </c>
      <c r="Z29" s="39">
        <f t="shared" si="4"/>
        <v>1.4378099032851195</v>
      </c>
      <c r="AA29" s="39">
        <f t="shared" si="5"/>
        <v>31.117908787541715</v>
      </c>
      <c r="AB29" s="39">
        <f t="shared" si="6"/>
        <v>11.749181193600654</v>
      </c>
      <c r="AC29" s="39">
        <f t="shared" si="7"/>
        <v>11.689433060890416</v>
      </c>
      <c r="AD29" s="39">
        <f t="shared" si="8"/>
        <v>36.532152230971128</v>
      </c>
      <c r="AE29" s="39">
        <f t="shared" si="9"/>
        <v>26.5255905511811</v>
      </c>
      <c r="AF29" s="39">
        <f t="shared" si="10"/>
        <v>16.041409953139478</v>
      </c>
      <c r="AG29" s="39">
        <f t="shared" si="11"/>
        <v>8.865851950551674</v>
      </c>
      <c r="AH29" s="39">
        <f t="shared" si="12"/>
        <v>2.8235811103387398</v>
      </c>
      <c r="AI29" s="39">
        <f t="shared" si="13"/>
        <v>5.0853018372703414</v>
      </c>
      <c r="AJ29" s="39">
        <f t="shared" si="14"/>
        <v>8.1341027754877722</v>
      </c>
      <c r="AK29" s="39">
        <f t="shared" si="15"/>
        <v>4.7265732344050564</v>
      </c>
      <c r="AL29" s="39">
        <f>(G29+Q29)/(F29+G29)*1000</f>
        <v>8.7489063867016625</v>
      </c>
      <c r="AM29" s="40">
        <f t="shared" si="16"/>
        <v>1.195605107244686</v>
      </c>
      <c r="AN29" s="40">
        <f t="shared" si="17"/>
        <v>1.6543165777297508</v>
      </c>
      <c r="AO29" s="39">
        <f t="shared" si="18"/>
        <v>-0.45871147048506489</v>
      </c>
      <c r="AP29" s="39">
        <f t="shared" si="19"/>
        <v>2.3648696398536746</v>
      </c>
    </row>
    <row r="30" spans="1:42" s="36" customFormat="1" ht="4.5" customHeight="1" x14ac:dyDescent="0.2">
      <c r="A30" s="44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76</v>
      </c>
      <c r="B32" s="38">
        <v>599053</v>
      </c>
      <c r="C32" s="38">
        <v>315659</v>
      </c>
      <c r="D32" s="38">
        <v>2782</v>
      </c>
      <c r="E32" s="38">
        <v>1435</v>
      </c>
      <c r="F32" s="38">
        <v>4614</v>
      </c>
      <c r="G32" s="38">
        <v>14</v>
      </c>
      <c r="H32" s="38">
        <f t="shared" ref="H32:H39" si="22">SUM(F32:G32)</f>
        <v>4628</v>
      </c>
      <c r="I32" s="38">
        <v>3767</v>
      </c>
      <c r="J32" s="38">
        <v>242</v>
      </c>
      <c r="K32" s="38">
        <v>2618</v>
      </c>
      <c r="L32" s="38">
        <v>2300</v>
      </c>
      <c r="M32" s="38">
        <f t="shared" si="0"/>
        <v>7246</v>
      </c>
      <c r="N32" s="38">
        <v>5553</v>
      </c>
      <c r="O32" s="38">
        <v>20</v>
      </c>
      <c r="P32" s="38">
        <v>12</v>
      </c>
      <c r="Q32" s="38">
        <v>11</v>
      </c>
      <c r="R32" s="38">
        <f t="shared" si="1"/>
        <v>-939</v>
      </c>
      <c r="S32" s="34">
        <v>4463</v>
      </c>
      <c r="T32" s="42">
        <v>3263</v>
      </c>
      <c r="U32" s="38">
        <v>1200</v>
      </c>
      <c r="V32" s="38">
        <f t="shared" si="2"/>
        <v>261</v>
      </c>
      <c r="W32" s="38">
        <v>599042</v>
      </c>
      <c r="X32" s="38">
        <v>315610</v>
      </c>
      <c r="Y32" s="39">
        <f t="shared" si="3"/>
        <v>4.643996441049457</v>
      </c>
      <c r="Z32" s="39">
        <f t="shared" si="4"/>
        <v>2.395447481274612</v>
      </c>
      <c r="AA32" s="39">
        <f t="shared" si="5"/>
        <v>51.581595974119345</v>
      </c>
      <c r="AB32" s="39">
        <f t="shared" si="6"/>
        <v>7.7255267897832072</v>
      </c>
      <c r="AC32" s="39">
        <f t="shared" si="7"/>
        <v>7.7021565704536998</v>
      </c>
      <c r="AD32" s="39">
        <f t="shared" si="8"/>
        <v>56.568712186689716</v>
      </c>
      <c r="AE32" s="39">
        <f t="shared" si="9"/>
        <v>49.697493517718236</v>
      </c>
      <c r="AF32" s="39">
        <f t="shared" si="10"/>
        <v>12.095757804401281</v>
      </c>
      <c r="AG32" s="39">
        <f t="shared" si="11"/>
        <v>9.2696305669114416</v>
      </c>
      <c r="AH32" s="39">
        <f t="shared" si="12"/>
        <v>-1.5674739964577424</v>
      </c>
      <c r="AI32" s="39">
        <f t="shared" si="13"/>
        <v>3.0250648228176318</v>
      </c>
      <c r="AJ32" s="39">
        <f t="shared" si="14"/>
        <v>4.3346337234503682</v>
      </c>
      <c r="AK32" s="39">
        <f t="shared" si="15"/>
        <v>2.6007802340702213</v>
      </c>
      <c r="AL32" s="39">
        <f t="shared" ref="AL32:AL39" si="23">(G32+Q32)/(F32+G32)*1000</f>
        <v>5.4019014693171998</v>
      </c>
      <c r="AM32" s="40">
        <f t="shared" si="16"/>
        <v>7.4500920619711444</v>
      </c>
      <c r="AN32" s="40">
        <f t="shared" si="17"/>
        <v>5.446930405156138</v>
      </c>
      <c r="AO32" s="39">
        <f t="shared" si="18"/>
        <v>2.0031616568150064</v>
      </c>
      <c r="AP32" s="39">
        <f t="shared" si="19"/>
        <v>0.43568766035726386</v>
      </c>
    </row>
    <row r="33" spans="1:42" s="36" customFormat="1" x14ac:dyDescent="0.2">
      <c r="A33" s="37" t="s">
        <v>77</v>
      </c>
      <c r="B33" s="38">
        <v>550982</v>
      </c>
      <c r="C33" s="38">
        <v>282561</v>
      </c>
      <c r="D33" s="38">
        <v>2464</v>
      </c>
      <c r="E33" s="38">
        <v>993</v>
      </c>
      <c r="F33" s="38">
        <v>4578</v>
      </c>
      <c r="G33" s="38">
        <v>16</v>
      </c>
      <c r="H33" s="38">
        <f t="shared" si="22"/>
        <v>4594</v>
      </c>
      <c r="I33" s="38">
        <v>3875</v>
      </c>
      <c r="J33" s="38">
        <v>240</v>
      </c>
      <c r="K33" s="38">
        <v>2243</v>
      </c>
      <c r="L33" s="38">
        <v>1864</v>
      </c>
      <c r="M33" s="38">
        <f t="shared" si="0"/>
        <v>6837</v>
      </c>
      <c r="N33" s="38">
        <v>5426</v>
      </c>
      <c r="O33" s="38">
        <v>24</v>
      </c>
      <c r="P33" s="38">
        <v>21</v>
      </c>
      <c r="Q33" s="38">
        <v>14</v>
      </c>
      <c r="R33" s="38">
        <f t="shared" si="1"/>
        <v>-848</v>
      </c>
      <c r="S33" s="34">
        <v>3067</v>
      </c>
      <c r="T33" s="42">
        <v>2302</v>
      </c>
      <c r="U33" s="38">
        <v>765</v>
      </c>
      <c r="V33" s="38">
        <f t="shared" si="2"/>
        <v>-83</v>
      </c>
      <c r="W33" s="38">
        <v>550918</v>
      </c>
      <c r="X33" s="38">
        <v>282525</v>
      </c>
      <c r="Y33" s="39">
        <f t="shared" si="3"/>
        <v>4.4720154197414796</v>
      </c>
      <c r="Z33" s="39">
        <f t="shared" si="4"/>
        <v>1.8022367336863998</v>
      </c>
      <c r="AA33" s="39">
        <f t="shared" si="5"/>
        <v>40.300324675324681</v>
      </c>
      <c r="AB33" s="39">
        <f t="shared" si="6"/>
        <v>8.3378404376186523</v>
      </c>
      <c r="AC33" s="39">
        <f t="shared" si="7"/>
        <v>8.3088013764515001</v>
      </c>
      <c r="AD33" s="39">
        <f t="shared" si="8"/>
        <v>48.824553765781452</v>
      </c>
      <c r="AE33" s="39">
        <f t="shared" si="9"/>
        <v>40.574662603395737</v>
      </c>
      <c r="AF33" s="39">
        <f t="shared" si="10"/>
        <v>12.408753824988837</v>
      </c>
      <c r="AG33" s="39">
        <f t="shared" si="11"/>
        <v>9.8478716183105792</v>
      </c>
      <c r="AH33" s="39">
        <f t="shared" si="12"/>
        <v>-1.5390702418590807</v>
      </c>
      <c r="AI33" s="39">
        <f t="shared" si="13"/>
        <v>3.4828036569438394</v>
      </c>
      <c r="AJ33" s="39">
        <f t="shared" si="14"/>
        <v>5.2424639580602888</v>
      </c>
      <c r="AK33" s="39">
        <f t="shared" si="15"/>
        <v>4.5871559633027523</v>
      </c>
      <c r="AL33" s="39">
        <f t="shared" si="23"/>
        <v>6.5302568567696992</v>
      </c>
      <c r="AM33" s="40">
        <f t="shared" si="16"/>
        <v>5.5664250374785382</v>
      </c>
      <c r="AN33" s="40">
        <f t="shared" si="17"/>
        <v>4.1779949254240609</v>
      </c>
      <c r="AO33" s="39">
        <f t="shared" si="18"/>
        <v>1.3884301120544773</v>
      </c>
      <c r="AP33" s="39">
        <f t="shared" si="19"/>
        <v>-0.1506401298046034</v>
      </c>
    </row>
    <row r="34" spans="1:42" s="36" customFormat="1" x14ac:dyDescent="0.2">
      <c r="A34" s="37" t="s">
        <v>78</v>
      </c>
      <c r="B34" s="38">
        <v>605503</v>
      </c>
      <c r="C34" s="38">
        <v>309400</v>
      </c>
      <c r="D34" s="38">
        <v>2513</v>
      </c>
      <c r="E34" s="38">
        <v>1160</v>
      </c>
      <c r="F34" s="38">
        <v>4911</v>
      </c>
      <c r="G34" s="38">
        <v>15</v>
      </c>
      <c r="H34" s="38">
        <f t="shared" si="22"/>
        <v>4926</v>
      </c>
      <c r="I34" s="38">
        <v>4271</v>
      </c>
      <c r="J34" s="38">
        <v>274</v>
      </c>
      <c r="K34" s="38">
        <v>2245</v>
      </c>
      <c r="L34" s="38">
        <v>1858</v>
      </c>
      <c r="M34" s="38">
        <f t="shared" si="0"/>
        <v>7171</v>
      </c>
      <c r="N34" s="38">
        <v>5566</v>
      </c>
      <c r="O34" s="38">
        <v>26</v>
      </c>
      <c r="P34" s="38">
        <v>17</v>
      </c>
      <c r="Q34" s="38">
        <v>16</v>
      </c>
      <c r="R34" s="38">
        <f t="shared" si="1"/>
        <v>-655</v>
      </c>
      <c r="S34" s="34">
        <v>1880</v>
      </c>
      <c r="T34" s="42">
        <v>2272</v>
      </c>
      <c r="U34" s="38">
        <v>-392</v>
      </c>
      <c r="V34" s="38">
        <f t="shared" si="2"/>
        <v>-1047</v>
      </c>
      <c r="W34" s="38">
        <v>604917</v>
      </c>
      <c r="X34" s="38">
        <v>309160</v>
      </c>
      <c r="Y34" s="39">
        <f t="shared" si="3"/>
        <v>4.1502684544915551</v>
      </c>
      <c r="Z34" s="39">
        <f t="shared" si="4"/>
        <v>1.9157625973777173</v>
      </c>
      <c r="AA34" s="39">
        <f t="shared" si="5"/>
        <v>46.159968165539198</v>
      </c>
      <c r="AB34" s="39">
        <f t="shared" si="6"/>
        <v>8.1353849609333064</v>
      </c>
      <c r="AC34" s="39">
        <f t="shared" si="7"/>
        <v>8.1106121687258366</v>
      </c>
      <c r="AD34" s="39">
        <f t="shared" si="8"/>
        <v>45.574502639058053</v>
      </c>
      <c r="AE34" s="39">
        <f t="shared" si="9"/>
        <v>37.718229801055628</v>
      </c>
      <c r="AF34" s="39">
        <f t="shared" si="10"/>
        <v>11.843046194651388</v>
      </c>
      <c r="AG34" s="39">
        <f t="shared" si="11"/>
        <v>9.1923574284520484</v>
      </c>
      <c r="AH34" s="39">
        <f t="shared" si="12"/>
        <v>-1.0817452597262112</v>
      </c>
      <c r="AI34" s="39">
        <f t="shared" si="13"/>
        <v>3.0450669914738122</v>
      </c>
      <c r="AJ34" s="39">
        <f t="shared" si="14"/>
        <v>5.2942374261861129</v>
      </c>
      <c r="AK34" s="39">
        <f t="shared" si="15"/>
        <v>3.4616167786601504</v>
      </c>
      <c r="AL34" s="39">
        <f t="shared" si="23"/>
        <v>6.2931384490458786</v>
      </c>
      <c r="AM34" s="40">
        <f t="shared" si="16"/>
        <v>3.1048566233363006</v>
      </c>
      <c r="AN34" s="40">
        <f t="shared" si="17"/>
        <v>3.7522522596915295</v>
      </c>
      <c r="AO34" s="39">
        <f t="shared" si="18"/>
        <v>-0.64739563635522868</v>
      </c>
      <c r="AP34" s="39">
        <f t="shared" si="19"/>
        <v>-1.7291408960814396</v>
      </c>
    </row>
    <row r="35" spans="1:42" s="36" customFormat="1" x14ac:dyDescent="0.2">
      <c r="A35" s="37" t="s">
        <v>79</v>
      </c>
      <c r="B35" s="38">
        <v>713237</v>
      </c>
      <c r="C35" s="38">
        <v>368597</v>
      </c>
      <c r="D35" s="38">
        <v>3056</v>
      </c>
      <c r="E35" s="38">
        <v>1418</v>
      </c>
      <c r="F35" s="38">
        <v>5780</v>
      </c>
      <c r="G35" s="38">
        <v>22</v>
      </c>
      <c r="H35" s="38">
        <f t="shared" si="22"/>
        <v>5802</v>
      </c>
      <c r="I35" s="38">
        <v>4623</v>
      </c>
      <c r="J35" s="38">
        <v>377</v>
      </c>
      <c r="K35" s="38">
        <v>3110</v>
      </c>
      <c r="L35" s="38">
        <v>2545</v>
      </c>
      <c r="M35" s="38">
        <f t="shared" si="0"/>
        <v>8912</v>
      </c>
      <c r="N35" s="38">
        <v>7978</v>
      </c>
      <c r="O35" s="38">
        <v>31</v>
      </c>
      <c r="P35" s="38">
        <v>23</v>
      </c>
      <c r="Q35" s="38">
        <v>17</v>
      </c>
      <c r="R35" s="38">
        <f t="shared" si="1"/>
        <v>-2198</v>
      </c>
      <c r="S35" s="34">
        <v>2812</v>
      </c>
      <c r="T35" s="42">
        <v>2356</v>
      </c>
      <c r="U35" s="38">
        <v>456</v>
      </c>
      <c r="V35" s="38">
        <f t="shared" si="2"/>
        <v>-1742</v>
      </c>
      <c r="W35" s="38">
        <v>712312</v>
      </c>
      <c r="X35" s="38">
        <v>368122</v>
      </c>
      <c r="Y35" s="39">
        <f t="shared" si="3"/>
        <v>4.284690783007612</v>
      </c>
      <c r="Z35" s="39">
        <f t="shared" si="4"/>
        <v>1.9881189562515684</v>
      </c>
      <c r="AA35" s="39">
        <f t="shared" si="5"/>
        <v>46.400523560209422</v>
      </c>
      <c r="AB35" s="39">
        <f t="shared" si="6"/>
        <v>8.1347434303043737</v>
      </c>
      <c r="AC35" s="39">
        <f t="shared" si="7"/>
        <v>8.1038981432539252</v>
      </c>
      <c r="AD35" s="39">
        <f t="shared" si="8"/>
        <v>53.602206135815237</v>
      </c>
      <c r="AE35" s="39">
        <f t="shared" si="9"/>
        <v>43.864184763874526</v>
      </c>
      <c r="AF35" s="39">
        <f t="shared" si="10"/>
        <v>12.495145372435811</v>
      </c>
      <c r="AG35" s="39">
        <f t="shared" si="11"/>
        <v>11.185622731294085</v>
      </c>
      <c r="AH35" s="39">
        <f t="shared" si="12"/>
        <v>-3.0817245880401605</v>
      </c>
      <c r="AI35" s="39">
        <f t="shared" si="13"/>
        <v>3.7917959324370907</v>
      </c>
      <c r="AJ35" s="39">
        <f t="shared" si="14"/>
        <v>5.3633217993079585</v>
      </c>
      <c r="AK35" s="39">
        <f t="shared" si="15"/>
        <v>3.9792387543252596</v>
      </c>
      <c r="AL35" s="39">
        <f t="shared" si="23"/>
        <v>6.7218200620475699</v>
      </c>
      <c r="AM35" s="40">
        <f t="shared" si="16"/>
        <v>3.9425885084481034</v>
      </c>
      <c r="AN35" s="40">
        <f t="shared" si="17"/>
        <v>3.3032498314024648</v>
      </c>
      <c r="AO35" s="39">
        <f t="shared" si="18"/>
        <v>0.6393386770456384</v>
      </c>
      <c r="AP35" s="39">
        <f t="shared" si="19"/>
        <v>-2.4423859109945218</v>
      </c>
    </row>
    <row r="36" spans="1:42" s="36" customFormat="1" x14ac:dyDescent="0.2">
      <c r="A36" s="37" t="s">
        <v>80</v>
      </c>
      <c r="B36" s="38">
        <v>692343</v>
      </c>
      <c r="C36" s="38">
        <v>352279</v>
      </c>
      <c r="D36" s="38">
        <v>3195</v>
      </c>
      <c r="E36" s="38">
        <v>1065</v>
      </c>
      <c r="F36" s="38">
        <v>7072</v>
      </c>
      <c r="G36" s="38">
        <v>20</v>
      </c>
      <c r="H36" s="38">
        <f t="shared" si="22"/>
        <v>7092</v>
      </c>
      <c r="I36" s="38">
        <v>6304</v>
      </c>
      <c r="J36" s="38">
        <v>335</v>
      </c>
      <c r="K36" s="38">
        <v>2515</v>
      </c>
      <c r="L36" s="38">
        <v>1854</v>
      </c>
      <c r="M36" s="38">
        <f t="shared" si="0"/>
        <v>9607</v>
      </c>
      <c r="N36" s="38">
        <v>6441</v>
      </c>
      <c r="O36" s="38">
        <v>33</v>
      </c>
      <c r="P36" s="38">
        <v>24</v>
      </c>
      <c r="Q36" s="38">
        <v>18</v>
      </c>
      <c r="R36" s="38">
        <f t="shared" si="1"/>
        <v>631</v>
      </c>
      <c r="S36" s="34">
        <v>1614</v>
      </c>
      <c r="T36" s="42">
        <v>1950</v>
      </c>
      <c r="U36" s="38">
        <v>-336</v>
      </c>
      <c r="V36" s="38">
        <f t="shared" si="2"/>
        <v>295</v>
      </c>
      <c r="W36" s="38">
        <v>692434</v>
      </c>
      <c r="X36" s="38">
        <v>352441</v>
      </c>
      <c r="Y36" s="39">
        <f t="shared" si="3"/>
        <v>4.6147646470030024</v>
      </c>
      <c r="Z36" s="39">
        <f t="shared" si="4"/>
        <v>1.5382548823343343</v>
      </c>
      <c r="AA36" s="39">
        <f t="shared" si="5"/>
        <v>33.333333333333329</v>
      </c>
      <c r="AB36" s="39">
        <f t="shared" si="6"/>
        <v>10.243477582643285</v>
      </c>
      <c r="AC36" s="39">
        <f t="shared" si="7"/>
        <v>10.214590167012593</v>
      </c>
      <c r="AD36" s="39">
        <f t="shared" si="8"/>
        <v>35.462492949802595</v>
      </c>
      <c r="AE36" s="39">
        <f t="shared" si="9"/>
        <v>26.142131979695431</v>
      </c>
      <c r="AF36" s="39">
        <f t="shared" si="10"/>
        <v>13.876070098202769</v>
      </c>
      <c r="AG36" s="39">
        <f t="shared" si="11"/>
        <v>9.3031922038642687</v>
      </c>
      <c r="AH36" s="39">
        <f t="shared" si="12"/>
        <v>0.91139796314832389</v>
      </c>
      <c r="AI36" s="39">
        <f t="shared" si="13"/>
        <v>2.8200789622109417</v>
      </c>
      <c r="AJ36" s="39">
        <f t="shared" si="14"/>
        <v>4.6662895927601813</v>
      </c>
      <c r="AK36" s="39">
        <f t="shared" si="15"/>
        <v>3.3936651583710407</v>
      </c>
      <c r="AL36" s="39">
        <f t="shared" si="23"/>
        <v>5.3581500282007894</v>
      </c>
      <c r="AM36" s="40">
        <f t="shared" si="16"/>
        <v>2.3312144413968223</v>
      </c>
      <c r="AN36" s="40">
        <f t="shared" si="17"/>
        <v>2.8165230239924433</v>
      </c>
      <c r="AO36" s="39">
        <f t="shared" si="18"/>
        <v>-0.48530858259562093</v>
      </c>
      <c r="AP36" s="39">
        <f t="shared" si="19"/>
        <v>0.42608938055270296</v>
      </c>
    </row>
    <row r="37" spans="1:42" s="36" customFormat="1" x14ac:dyDescent="0.2">
      <c r="A37" s="37" t="s">
        <v>81</v>
      </c>
      <c r="B37" s="38">
        <v>662128</v>
      </c>
      <c r="C37" s="38">
        <v>342539</v>
      </c>
      <c r="D37" s="38">
        <v>2593</v>
      </c>
      <c r="E37" s="38">
        <v>1508</v>
      </c>
      <c r="F37" s="38">
        <v>5986</v>
      </c>
      <c r="G37" s="38">
        <v>27</v>
      </c>
      <c r="H37" s="38">
        <f t="shared" si="22"/>
        <v>6013</v>
      </c>
      <c r="I37" s="38">
        <v>4340</v>
      </c>
      <c r="J37" s="38">
        <v>488</v>
      </c>
      <c r="K37" s="38">
        <v>3380</v>
      </c>
      <c r="L37" s="38">
        <v>2754</v>
      </c>
      <c r="M37" s="38">
        <f t="shared" si="0"/>
        <v>9393</v>
      </c>
      <c r="N37" s="38">
        <v>7216</v>
      </c>
      <c r="O37" s="38">
        <v>37</v>
      </c>
      <c r="P37" s="38">
        <v>28</v>
      </c>
      <c r="Q37" s="38">
        <v>20</v>
      </c>
      <c r="R37" s="38">
        <f t="shared" si="1"/>
        <v>-1230</v>
      </c>
      <c r="S37" s="34">
        <v>2178</v>
      </c>
      <c r="T37" s="42">
        <v>2145</v>
      </c>
      <c r="U37" s="38">
        <v>33</v>
      </c>
      <c r="V37" s="38">
        <f t="shared" si="2"/>
        <v>-1197</v>
      </c>
      <c r="W37" s="38">
        <v>661343</v>
      </c>
      <c r="X37" s="38">
        <v>342255</v>
      </c>
      <c r="Y37" s="39">
        <f t="shared" si="3"/>
        <v>3.9161612256240486</v>
      </c>
      <c r="Z37" s="39">
        <f t="shared" si="4"/>
        <v>2.2775052557813598</v>
      </c>
      <c r="AA37" s="39">
        <f t="shared" si="5"/>
        <v>58.156575395295029</v>
      </c>
      <c r="AB37" s="39">
        <f t="shared" si="6"/>
        <v>9.0813256651281939</v>
      </c>
      <c r="AC37" s="39">
        <f t="shared" si="7"/>
        <v>9.0405480511321077</v>
      </c>
      <c r="AD37" s="39">
        <f t="shared" si="8"/>
        <v>56.211541659737243</v>
      </c>
      <c r="AE37" s="39">
        <f t="shared" si="9"/>
        <v>45.800765009146851</v>
      </c>
      <c r="AF37" s="39">
        <f t="shared" si="10"/>
        <v>14.186078824638138</v>
      </c>
      <c r="AG37" s="39">
        <f t="shared" si="11"/>
        <v>10.898194910953775</v>
      </c>
      <c r="AH37" s="39">
        <f t="shared" si="12"/>
        <v>-1.8576468598216658</v>
      </c>
      <c r="AI37" s="39">
        <f t="shared" si="13"/>
        <v>4.4902710793281226</v>
      </c>
      <c r="AJ37" s="39">
        <f t="shared" si="14"/>
        <v>6.1810892081523559</v>
      </c>
      <c r="AK37" s="39">
        <f t="shared" si="15"/>
        <v>4.6775810223855663</v>
      </c>
      <c r="AL37" s="39">
        <f t="shared" si="23"/>
        <v>7.8163978047563614</v>
      </c>
      <c r="AM37" s="40">
        <f t="shared" si="16"/>
        <v>3.2893941956842183</v>
      </c>
      <c r="AN37" s="40">
        <f t="shared" si="17"/>
        <v>3.2395548896890025</v>
      </c>
      <c r="AO37" s="39">
        <f t="shared" si="18"/>
        <v>4.9839305995215431E-2</v>
      </c>
      <c r="AP37" s="39">
        <f t="shared" si="19"/>
        <v>-1.8078075538264504</v>
      </c>
    </row>
    <row r="38" spans="1:42" s="36" customFormat="1" x14ac:dyDescent="0.2">
      <c r="A38" s="37" t="s">
        <v>82</v>
      </c>
      <c r="B38" s="38">
        <v>790321</v>
      </c>
      <c r="C38" s="38">
        <v>401718</v>
      </c>
      <c r="D38" s="38">
        <v>3872</v>
      </c>
      <c r="E38" s="38">
        <v>889</v>
      </c>
      <c r="F38" s="38">
        <v>9693</v>
      </c>
      <c r="G38" s="38">
        <v>36</v>
      </c>
      <c r="H38" s="38">
        <f t="shared" si="22"/>
        <v>9729</v>
      </c>
      <c r="I38" s="38">
        <v>7982</v>
      </c>
      <c r="J38" s="38">
        <v>808</v>
      </c>
      <c r="K38" s="38">
        <v>2640</v>
      </c>
      <c r="L38" s="38">
        <v>1638</v>
      </c>
      <c r="M38" s="38">
        <f t="shared" si="0"/>
        <v>12369</v>
      </c>
      <c r="N38" s="38">
        <v>6626</v>
      </c>
      <c r="O38" s="38">
        <v>70</v>
      </c>
      <c r="P38" s="38">
        <v>41</v>
      </c>
      <c r="Q38" s="38">
        <v>30</v>
      </c>
      <c r="R38" s="38">
        <f t="shared" si="1"/>
        <v>3067</v>
      </c>
      <c r="S38" s="34">
        <v>1949</v>
      </c>
      <c r="T38" s="42">
        <v>2575</v>
      </c>
      <c r="U38" s="38">
        <v>-626</v>
      </c>
      <c r="V38" s="38">
        <f t="shared" si="2"/>
        <v>2441</v>
      </c>
      <c r="W38" s="38">
        <v>791335</v>
      </c>
      <c r="X38" s="38">
        <v>402217</v>
      </c>
      <c r="Y38" s="39">
        <f t="shared" si="3"/>
        <v>4.8992751046726584</v>
      </c>
      <c r="Z38" s="39">
        <f t="shared" si="4"/>
        <v>1.124859392575928</v>
      </c>
      <c r="AA38" s="39">
        <f t="shared" si="5"/>
        <v>22.959710743801654</v>
      </c>
      <c r="AB38" s="39">
        <f t="shared" si="6"/>
        <v>12.310187885681895</v>
      </c>
      <c r="AC38" s="39">
        <f t="shared" si="7"/>
        <v>12.264636774171507</v>
      </c>
      <c r="AD38" s="39">
        <f t="shared" si="8"/>
        <v>27.135368485969778</v>
      </c>
      <c r="AE38" s="39">
        <f t="shared" si="9"/>
        <v>16.836262719703978</v>
      </c>
      <c r="AF38" s="39">
        <f t="shared" si="10"/>
        <v>15.650602729776887</v>
      </c>
      <c r="AG38" s="39">
        <f t="shared" si="11"/>
        <v>8.3839351352172091</v>
      </c>
      <c r="AH38" s="39">
        <f t="shared" si="12"/>
        <v>3.8807016389542981</v>
      </c>
      <c r="AI38" s="39">
        <f t="shared" si="13"/>
        <v>3.700277520814061</v>
      </c>
      <c r="AJ38" s="39">
        <f t="shared" si="14"/>
        <v>7.2217063860517898</v>
      </c>
      <c r="AK38" s="39">
        <f t="shared" si="15"/>
        <v>4.2298565975446198</v>
      </c>
      <c r="AL38" s="39">
        <f t="shared" si="23"/>
        <v>6.7838421214924454</v>
      </c>
      <c r="AM38" s="40">
        <f t="shared" si="16"/>
        <v>2.4660865648261909</v>
      </c>
      <c r="AN38" s="40">
        <f t="shared" si="17"/>
        <v>3.2581697816456856</v>
      </c>
      <c r="AO38" s="39">
        <f t="shared" si="18"/>
        <v>-0.79208321681949478</v>
      </c>
      <c r="AP38" s="39">
        <f t="shared" si="19"/>
        <v>3.0886184221348034</v>
      </c>
    </row>
    <row r="39" spans="1:42" s="36" customFormat="1" x14ac:dyDescent="0.2">
      <c r="A39" s="37" t="s">
        <v>83</v>
      </c>
      <c r="B39" s="38">
        <v>766213</v>
      </c>
      <c r="C39" s="38">
        <v>394343</v>
      </c>
      <c r="D39" s="38">
        <v>3320</v>
      </c>
      <c r="E39" s="38">
        <v>1349</v>
      </c>
      <c r="F39" s="38">
        <v>8502</v>
      </c>
      <c r="G39" s="38">
        <v>57</v>
      </c>
      <c r="H39" s="38">
        <f t="shared" si="22"/>
        <v>8559</v>
      </c>
      <c r="I39" s="38">
        <v>6018</v>
      </c>
      <c r="J39" s="38">
        <v>900</v>
      </c>
      <c r="K39" s="38">
        <v>4041</v>
      </c>
      <c r="L39" s="38">
        <v>3213</v>
      </c>
      <c r="M39" s="38">
        <f t="shared" si="0"/>
        <v>12600</v>
      </c>
      <c r="N39" s="38">
        <v>7174</v>
      </c>
      <c r="O39" s="38">
        <v>78</v>
      </c>
      <c r="P39" s="38">
        <v>45</v>
      </c>
      <c r="Q39" s="38">
        <v>37</v>
      </c>
      <c r="R39" s="38">
        <f t="shared" si="1"/>
        <v>1328</v>
      </c>
      <c r="S39" s="34">
        <v>2189</v>
      </c>
      <c r="T39" s="42">
        <v>2277</v>
      </c>
      <c r="U39" s="38">
        <v>-88</v>
      </c>
      <c r="V39" s="38">
        <f t="shared" si="2"/>
        <v>1240</v>
      </c>
      <c r="W39" s="38">
        <v>766650</v>
      </c>
      <c r="X39" s="38">
        <v>394700</v>
      </c>
      <c r="Y39" s="39">
        <f t="shared" si="3"/>
        <v>4.3329987875434117</v>
      </c>
      <c r="Z39" s="39">
        <f t="shared" si="4"/>
        <v>1.7606070374686935</v>
      </c>
      <c r="AA39" s="39">
        <f t="shared" si="5"/>
        <v>40.632530120481931</v>
      </c>
      <c r="AB39" s="39">
        <f t="shared" si="6"/>
        <v>11.170523079091584</v>
      </c>
      <c r="AC39" s="39">
        <f t="shared" si="7"/>
        <v>11.096131232437978</v>
      </c>
      <c r="AD39" s="39">
        <f t="shared" si="8"/>
        <v>47.213459516298634</v>
      </c>
      <c r="AE39" s="39">
        <f t="shared" si="9"/>
        <v>37.539432176656149</v>
      </c>
      <c r="AF39" s="39">
        <f t="shared" si="10"/>
        <v>16.444513470797283</v>
      </c>
      <c r="AG39" s="39">
        <f t="shared" si="11"/>
        <v>9.3629317174206115</v>
      </c>
      <c r="AH39" s="39">
        <f t="shared" si="12"/>
        <v>1.7331995150173647</v>
      </c>
      <c r="AI39" s="39">
        <f t="shared" si="13"/>
        <v>6.6596565019277953</v>
      </c>
      <c r="AJ39" s="39">
        <f t="shared" si="14"/>
        <v>9.1743119266055047</v>
      </c>
      <c r="AK39" s="39">
        <f t="shared" si="15"/>
        <v>5.2928722653493301</v>
      </c>
      <c r="AL39" s="39">
        <f t="shared" si="23"/>
        <v>10.982591424231803</v>
      </c>
      <c r="AM39" s="40">
        <f t="shared" si="16"/>
        <v>2.8569079355218459</v>
      </c>
      <c r="AN39" s="40">
        <f t="shared" si="17"/>
        <v>2.9717585057940807</v>
      </c>
      <c r="AO39" s="39">
        <f t="shared" si="18"/>
        <v>-0.11485057027223501</v>
      </c>
      <c r="AP39" s="39">
        <f t="shared" si="19"/>
        <v>1.6183489447451298</v>
      </c>
    </row>
    <row r="40" spans="1:42" s="36" customFormat="1" ht="4.5" customHeight="1" x14ac:dyDescent="0.2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84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85</v>
      </c>
      <c r="B42" s="38">
        <v>44748</v>
      </c>
      <c r="C42" s="38">
        <v>24217</v>
      </c>
      <c r="D42" s="38">
        <v>210</v>
      </c>
      <c r="E42" s="38">
        <v>105</v>
      </c>
      <c r="F42" s="38">
        <v>295</v>
      </c>
      <c r="G42" s="38">
        <v>1</v>
      </c>
      <c r="H42" s="38">
        <f t="shared" ref="H42:H105" si="24">SUM(F42:G42)</f>
        <v>296</v>
      </c>
      <c r="I42" s="38">
        <v>246</v>
      </c>
      <c r="J42" s="38">
        <v>22</v>
      </c>
      <c r="K42" s="38">
        <v>185</v>
      </c>
      <c r="L42" s="38">
        <v>153</v>
      </c>
      <c r="M42" s="38">
        <f t="shared" si="0"/>
        <v>481</v>
      </c>
      <c r="N42" s="38">
        <v>629</v>
      </c>
      <c r="O42" s="38">
        <v>1</v>
      </c>
      <c r="P42" s="38">
        <v>1</v>
      </c>
      <c r="Q42" s="38">
        <v>1</v>
      </c>
      <c r="R42" s="38">
        <f t="shared" si="1"/>
        <v>-334</v>
      </c>
      <c r="S42" s="34">
        <v>1098</v>
      </c>
      <c r="T42" s="42">
        <v>1267</v>
      </c>
      <c r="U42" s="38">
        <v>-169</v>
      </c>
      <c r="V42" s="38">
        <f t="shared" si="2"/>
        <v>-503</v>
      </c>
      <c r="W42" s="38">
        <v>44499</v>
      </c>
      <c r="X42" s="38">
        <v>24090</v>
      </c>
      <c r="Y42" s="39">
        <f t="shared" si="3"/>
        <v>4.6929471708232766</v>
      </c>
      <c r="Z42" s="39">
        <f t="shared" si="4"/>
        <v>2.3464735854116383</v>
      </c>
      <c r="AA42" s="39">
        <f t="shared" si="5"/>
        <v>50</v>
      </c>
      <c r="AB42" s="39">
        <f t="shared" si="6"/>
        <v>6.6148207741128102</v>
      </c>
      <c r="AC42" s="39">
        <f t="shared" si="7"/>
        <v>6.5924734066326982</v>
      </c>
      <c r="AD42" s="39">
        <f t="shared" si="8"/>
        <v>62.5</v>
      </c>
      <c r="AE42" s="39">
        <f t="shared" si="9"/>
        <v>51.689189189189186</v>
      </c>
      <c r="AF42" s="39">
        <f t="shared" si="10"/>
        <v>10.749083757933315</v>
      </c>
      <c r="AG42" s="39">
        <f t="shared" si="11"/>
        <v>14.05649414498972</v>
      </c>
      <c r="AH42" s="39">
        <f t="shared" si="12"/>
        <v>-7.4640207383570214</v>
      </c>
      <c r="AI42" s="39">
        <f t="shared" si="13"/>
        <v>3.3783783783783785</v>
      </c>
      <c r="AJ42" s="39">
        <f t="shared" si="14"/>
        <v>3.3898305084745761</v>
      </c>
      <c r="AK42" s="39">
        <f t="shared" si="15"/>
        <v>3.3898305084745761</v>
      </c>
      <c r="AL42" s="39">
        <f t="shared" ref="AL42:AL105" si="25">(G42+Q42)/(F42+G42)*1000</f>
        <v>6.756756756756757</v>
      </c>
      <c r="AM42" s="40">
        <f t="shared" si="16"/>
        <v>24.537409493161707</v>
      </c>
      <c r="AN42" s="40">
        <f t="shared" si="17"/>
        <v>28.314114597300438</v>
      </c>
      <c r="AO42" s="39">
        <f t="shared" si="18"/>
        <v>-3.7767051041387325</v>
      </c>
      <c r="AP42" s="39">
        <f t="shared" si="19"/>
        <v>-11.240725842495754</v>
      </c>
    </row>
    <row r="43" spans="1:42" s="36" customFormat="1" x14ac:dyDescent="0.2">
      <c r="A43" s="37" t="s">
        <v>86</v>
      </c>
      <c r="B43" s="38">
        <v>108135</v>
      </c>
      <c r="C43" s="38">
        <v>58522</v>
      </c>
      <c r="D43" s="38">
        <v>516</v>
      </c>
      <c r="E43" s="38">
        <v>243</v>
      </c>
      <c r="F43" s="38">
        <v>879</v>
      </c>
      <c r="G43" s="38">
        <v>2</v>
      </c>
      <c r="H43" s="38">
        <f t="shared" si="24"/>
        <v>881</v>
      </c>
      <c r="I43" s="38">
        <v>702</v>
      </c>
      <c r="J43" s="38">
        <v>47</v>
      </c>
      <c r="K43" s="38">
        <v>423</v>
      </c>
      <c r="L43" s="38">
        <v>395</v>
      </c>
      <c r="M43" s="38">
        <f t="shared" si="0"/>
        <v>1304</v>
      </c>
      <c r="N43" s="38">
        <v>1168</v>
      </c>
      <c r="O43" s="38">
        <v>1</v>
      </c>
      <c r="P43" s="38">
        <v>0</v>
      </c>
      <c r="Q43" s="38">
        <v>0</v>
      </c>
      <c r="R43" s="38">
        <f t="shared" si="1"/>
        <v>-289</v>
      </c>
      <c r="S43" s="34">
        <v>2203</v>
      </c>
      <c r="T43" s="42">
        <v>1985</v>
      </c>
      <c r="U43" s="38">
        <v>218</v>
      </c>
      <c r="V43" s="38">
        <f t="shared" si="2"/>
        <v>-71</v>
      </c>
      <c r="W43" s="38">
        <v>108097</v>
      </c>
      <c r="X43" s="38">
        <v>58486</v>
      </c>
      <c r="Y43" s="39">
        <f t="shared" si="3"/>
        <v>4.7718130115133865</v>
      </c>
      <c r="Z43" s="39">
        <f t="shared" si="4"/>
        <v>2.2471910112359552</v>
      </c>
      <c r="AA43" s="39">
        <f t="shared" si="5"/>
        <v>47.093023255813954</v>
      </c>
      <c r="AB43" s="39">
        <f t="shared" si="6"/>
        <v>8.1472233781846768</v>
      </c>
      <c r="AC43" s="39">
        <f t="shared" si="7"/>
        <v>8.1287279789152453</v>
      </c>
      <c r="AD43" s="39">
        <f t="shared" si="8"/>
        <v>48.013620885357547</v>
      </c>
      <c r="AE43" s="39">
        <f t="shared" si="9"/>
        <v>44.835414301929625</v>
      </c>
      <c r="AF43" s="39">
        <f t="shared" si="10"/>
        <v>12.059000323669487</v>
      </c>
      <c r="AG43" s="39">
        <f t="shared" si="11"/>
        <v>10.801313173348129</v>
      </c>
      <c r="AH43" s="39">
        <f t="shared" si="12"/>
        <v>-2.6725851944328847</v>
      </c>
      <c r="AI43" s="39">
        <f t="shared" si="13"/>
        <v>2.2701475595913734</v>
      </c>
      <c r="AJ43" s="39">
        <f t="shared" si="14"/>
        <v>1.1376564277588168</v>
      </c>
      <c r="AK43" s="39">
        <f t="shared" si="15"/>
        <v>0</v>
      </c>
      <c r="AL43" s="39">
        <f t="shared" si="25"/>
        <v>2.2701475595913734</v>
      </c>
      <c r="AM43" s="40">
        <f t="shared" si="16"/>
        <v>20.372682295279052</v>
      </c>
      <c r="AN43" s="40">
        <f t="shared" si="17"/>
        <v>18.356683774910991</v>
      </c>
      <c r="AO43" s="39">
        <f t="shared" si="18"/>
        <v>2.0159985203680582</v>
      </c>
      <c r="AP43" s="39">
        <f t="shared" si="19"/>
        <v>-0.65658667406482629</v>
      </c>
    </row>
    <row r="44" spans="1:42" s="36" customFormat="1" x14ac:dyDescent="0.2">
      <c r="A44" s="37" t="s">
        <v>87</v>
      </c>
      <c r="B44" s="38">
        <v>61398</v>
      </c>
      <c r="C44" s="38">
        <v>33034</v>
      </c>
      <c r="D44" s="38">
        <v>298</v>
      </c>
      <c r="E44" s="38">
        <v>175</v>
      </c>
      <c r="F44" s="38">
        <v>419</v>
      </c>
      <c r="G44" s="38">
        <v>0</v>
      </c>
      <c r="H44" s="38">
        <f t="shared" si="24"/>
        <v>419</v>
      </c>
      <c r="I44" s="38">
        <v>359</v>
      </c>
      <c r="J44" s="38">
        <v>24</v>
      </c>
      <c r="K44" s="38">
        <v>255</v>
      </c>
      <c r="L44" s="38">
        <v>215</v>
      </c>
      <c r="M44" s="38">
        <f t="shared" si="0"/>
        <v>674</v>
      </c>
      <c r="N44" s="38">
        <v>741</v>
      </c>
      <c r="O44" s="38">
        <v>2</v>
      </c>
      <c r="P44" s="38">
        <v>1</v>
      </c>
      <c r="Q44" s="38">
        <v>1</v>
      </c>
      <c r="R44" s="38">
        <f t="shared" si="1"/>
        <v>-322</v>
      </c>
      <c r="S44" s="34">
        <v>1777</v>
      </c>
      <c r="T44" s="42">
        <v>1258</v>
      </c>
      <c r="U44" s="38">
        <v>519</v>
      </c>
      <c r="V44" s="38">
        <f t="shared" si="2"/>
        <v>197</v>
      </c>
      <c r="W44" s="38">
        <v>61488</v>
      </c>
      <c r="X44" s="38">
        <v>33079</v>
      </c>
      <c r="Y44" s="39">
        <f t="shared" si="3"/>
        <v>4.8535782924525233</v>
      </c>
      <c r="Z44" s="39">
        <f t="shared" si="4"/>
        <v>2.8502557086550051</v>
      </c>
      <c r="AA44" s="39">
        <f t="shared" si="5"/>
        <v>58.724832214765101</v>
      </c>
      <c r="AB44" s="39">
        <f t="shared" si="6"/>
        <v>6.8243265252939835</v>
      </c>
      <c r="AC44" s="39">
        <f t="shared" si="7"/>
        <v>6.8243265252939835</v>
      </c>
      <c r="AD44" s="39">
        <f t="shared" si="8"/>
        <v>60.859188544152744</v>
      </c>
      <c r="AE44" s="39">
        <f t="shared" si="9"/>
        <v>51.312649164677801</v>
      </c>
      <c r="AF44" s="39">
        <f t="shared" si="10"/>
        <v>10.977556272191276</v>
      </c>
      <c r="AG44" s="39">
        <f t="shared" si="11"/>
        <v>12.068797029219192</v>
      </c>
      <c r="AH44" s="39">
        <f t="shared" si="12"/>
        <v>-5.2444705039252089</v>
      </c>
      <c r="AI44" s="39">
        <f t="shared" si="13"/>
        <v>0</v>
      </c>
      <c r="AJ44" s="39">
        <f t="shared" si="14"/>
        <v>4.7732696897374707</v>
      </c>
      <c r="AK44" s="39">
        <f t="shared" si="15"/>
        <v>2.3866348448687353</v>
      </c>
      <c r="AL44" s="39">
        <f t="shared" si="25"/>
        <v>2.3866348448687353</v>
      </c>
      <c r="AM44" s="40">
        <f t="shared" si="16"/>
        <v>28.942310824456822</v>
      </c>
      <c r="AN44" s="40">
        <f t="shared" si="17"/>
        <v>20.489266751359981</v>
      </c>
      <c r="AO44" s="39">
        <f t="shared" si="18"/>
        <v>8.4530440730968444</v>
      </c>
      <c r="AP44" s="39">
        <f t="shared" si="19"/>
        <v>3.2085735691716346</v>
      </c>
    </row>
    <row r="45" spans="1:42" s="36" customFormat="1" x14ac:dyDescent="0.2">
      <c r="A45" s="37" t="s">
        <v>88</v>
      </c>
      <c r="B45" s="38">
        <v>93081</v>
      </c>
      <c r="C45" s="38">
        <v>49173</v>
      </c>
      <c r="D45" s="38">
        <v>430</v>
      </c>
      <c r="E45" s="38">
        <v>270</v>
      </c>
      <c r="F45" s="38">
        <v>750</v>
      </c>
      <c r="G45" s="38">
        <v>3</v>
      </c>
      <c r="H45" s="38">
        <f t="shared" si="24"/>
        <v>753</v>
      </c>
      <c r="I45" s="38">
        <v>638</v>
      </c>
      <c r="J45" s="38">
        <v>29</v>
      </c>
      <c r="K45" s="38">
        <v>425</v>
      </c>
      <c r="L45" s="38">
        <v>366</v>
      </c>
      <c r="M45" s="38">
        <f t="shared" si="0"/>
        <v>1178</v>
      </c>
      <c r="N45" s="38">
        <v>706</v>
      </c>
      <c r="O45" s="38">
        <v>4</v>
      </c>
      <c r="P45" s="38">
        <v>2</v>
      </c>
      <c r="Q45" s="38">
        <v>2</v>
      </c>
      <c r="R45" s="38">
        <f t="shared" si="1"/>
        <v>44</v>
      </c>
      <c r="S45" s="34">
        <v>1936</v>
      </c>
      <c r="T45" s="42">
        <v>1919</v>
      </c>
      <c r="U45" s="38">
        <v>17</v>
      </c>
      <c r="V45" s="38">
        <f t="shared" si="2"/>
        <v>61</v>
      </c>
      <c r="W45" s="38">
        <v>92992</v>
      </c>
      <c r="X45" s="38">
        <v>49119</v>
      </c>
      <c r="Y45" s="39">
        <f t="shared" si="3"/>
        <v>4.6196323632105374</v>
      </c>
      <c r="Z45" s="39">
        <f t="shared" si="4"/>
        <v>2.9006993908531276</v>
      </c>
      <c r="AA45" s="39">
        <f t="shared" si="5"/>
        <v>62.790697674418603</v>
      </c>
      <c r="AB45" s="39">
        <f t="shared" si="6"/>
        <v>8.0897283011570575</v>
      </c>
      <c r="AC45" s="39">
        <f t="shared" si="7"/>
        <v>8.0574983079253553</v>
      </c>
      <c r="AD45" s="39">
        <f t="shared" si="8"/>
        <v>56.440903054448874</v>
      </c>
      <c r="AE45" s="39">
        <f t="shared" si="9"/>
        <v>48.605577689243027</v>
      </c>
      <c r="AF45" s="39">
        <f t="shared" si="10"/>
        <v>12.655644008981426</v>
      </c>
      <c r="AG45" s="39">
        <f t="shared" si="11"/>
        <v>7.5847917405270682</v>
      </c>
      <c r="AH45" s="39">
        <f t="shared" si="12"/>
        <v>0.47270656739828754</v>
      </c>
      <c r="AI45" s="39">
        <f t="shared" si="13"/>
        <v>3.9840637450199203</v>
      </c>
      <c r="AJ45" s="39">
        <f t="shared" si="14"/>
        <v>5.333333333333333</v>
      </c>
      <c r="AK45" s="39">
        <f t="shared" si="15"/>
        <v>2.6666666666666665</v>
      </c>
      <c r="AL45" s="39">
        <f t="shared" si="25"/>
        <v>6.6401062416998675</v>
      </c>
      <c r="AM45" s="40">
        <f t="shared" si="16"/>
        <v>20.79908896552465</v>
      </c>
      <c r="AN45" s="40">
        <f t="shared" si="17"/>
        <v>20.616452337211676</v>
      </c>
      <c r="AO45" s="39">
        <f t="shared" si="18"/>
        <v>0.18263662831297472</v>
      </c>
      <c r="AP45" s="39">
        <f t="shared" si="19"/>
        <v>0.65534319571126232</v>
      </c>
    </row>
    <row r="46" spans="1:42" s="36" customFormat="1" x14ac:dyDescent="0.2">
      <c r="A46" s="37" t="s">
        <v>89</v>
      </c>
      <c r="B46" s="38">
        <v>121246</v>
      </c>
      <c r="C46" s="38">
        <v>63149</v>
      </c>
      <c r="D46" s="38">
        <v>573</v>
      </c>
      <c r="E46" s="38">
        <v>337</v>
      </c>
      <c r="F46" s="38">
        <v>796</v>
      </c>
      <c r="G46" s="38">
        <v>4</v>
      </c>
      <c r="H46" s="38">
        <f t="shared" si="24"/>
        <v>800</v>
      </c>
      <c r="I46" s="38">
        <v>600</v>
      </c>
      <c r="J46" s="38">
        <v>46</v>
      </c>
      <c r="K46" s="38">
        <v>630</v>
      </c>
      <c r="L46" s="38">
        <v>562</v>
      </c>
      <c r="M46" s="38">
        <f t="shared" si="0"/>
        <v>1430</v>
      </c>
      <c r="N46" s="38">
        <v>619</v>
      </c>
      <c r="O46" s="38">
        <v>5</v>
      </c>
      <c r="P46" s="38">
        <v>4</v>
      </c>
      <c r="Q46" s="38">
        <v>4</v>
      </c>
      <c r="R46" s="38">
        <f t="shared" si="1"/>
        <v>177</v>
      </c>
      <c r="S46" s="34">
        <v>1871</v>
      </c>
      <c r="T46" s="42">
        <v>2534</v>
      </c>
      <c r="U46" s="38">
        <v>-663</v>
      </c>
      <c r="V46" s="38">
        <f t="shared" si="2"/>
        <v>-486</v>
      </c>
      <c r="W46" s="38">
        <v>121018</v>
      </c>
      <c r="X46" s="38">
        <v>63027</v>
      </c>
      <c r="Y46" s="39">
        <f t="shared" si="3"/>
        <v>4.7259291028157628</v>
      </c>
      <c r="Z46" s="39">
        <f t="shared" si="4"/>
        <v>2.7794731372581363</v>
      </c>
      <c r="AA46" s="39">
        <f t="shared" si="5"/>
        <v>58.813263525305416</v>
      </c>
      <c r="AB46" s="39">
        <f t="shared" si="6"/>
        <v>6.5981558154495819</v>
      </c>
      <c r="AC46" s="39">
        <f t="shared" si="7"/>
        <v>6.5651650363723331</v>
      </c>
      <c r="AD46" s="39">
        <f t="shared" si="8"/>
        <v>78.75</v>
      </c>
      <c r="AE46" s="39">
        <f t="shared" si="9"/>
        <v>70.25</v>
      </c>
      <c r="AF46" s="39">
        <f t="shared" si="10"/>
        <v>11.794203520116127</v>
      </c>
      <c r="AG46" s="39">
        <f t="shared" si="11"/>
        <v>5.1053230622041132</v>
      </c>
      <c r="AH46" s="39">
        <f t="shared" si="12"/>
        <v>1.45984197416822</v>
      </c>
      <c r="AI46" s="39">
        <f t="shared" si="13"/>
        <v>5</v>
      </c>
      <c r="AJ46" s="39">
        <f t="shared" si="14"/>
        <v>6.2814070351758797</v>
      </c>
      <c r="AK46" s="39">
        <f t="shared" si="15"/>
        <v>5.025125628140704</v>
      </c>
      <c r="AL46" s="39">
        <f t="shared" si="25"/>
        <v>10</v>
      </c>
      <c r="AM46" s="40">
        <f t="shared" si="16"/>
        <v>15.43143691338271</v>
      </c>
      <c r="AN46" s="40">
        <f t="shared" si="17"/>
        <v>20.899658545436552</v>
      </c>
      <c r="AO46" s="39">
        <f t="shared" si="18"/>
        <v>-5.468221632053841</v>
      </c>
      <c r="AP46" s="39">
        <f t="shared" si="19"/>
        <v>-4.0083796578856212</v>
      </c>
    </row>
    <row r="47" spans="1:42" s="36" customFormat="1" x14ac:dyDescent="0.2">
      <c r="A47" s="37" t="s">
        <v>90</v>
      </c>
      <c r="B47" s="38">
        <v>64378</v>
      </c>
      <c r="C47" s="38">
        <v>32897</v>
      </c>
      <c r="D47" s="38">
        <v>276</v>
      </c>
      <c r="E47" s="38">
        <v>110</v>
      </c>
      <c r="F47" s="38">
        <v>593</v>
      </c>
      <c r="G47" s="38">
        <v>1</v>
      </c>
      <c r="H47" s="38">
        <f t="shared" si="24"/>
        <v>594</v>
      </c>
      <c r="I47" s="38">
        <v>466</v>
      </c>
      <c r="J47" s="38">
        <v>24</v>
      </c>
      <c r="K47" s="38">
        <v>295</v>
      </c>
      <c r="L47" s="38">
        <v>256</v>
      </c>
      <c r="M47" s="38">
        <f t="shared" si="0"/>
        <v>889</v>
      </c>
      <c r="N47" s="38">
        <v>649</v>
      </c>
      <c r="O47" s="38">
        <v>3</v>
      </c>
      <c r="P47" s="38">
        <v>2</v>
      </c>
      <c r="Q47" s="38">
        <v>2</v>
      </c>
      <c r="R47" s="38">
        <f t="shared" si="1"/>
        <v>-56</v>
      </c>
      <c r="S47" s="34">
        <v>822</v>
      </c>
      <c r="T47" s="42">
        <v>472</v>
      </c>
      <c r="U47" s="38">
        <v>350</v>
      </c>
      <c r="V47" s="38">
        <f t="shared" si="2"/>
        <v>294</v>
      </c>
      <c r="W47" s="38">
        <v>64541</v>
      </c>
      <c r="X47" s="38">
        <v>32964</v>
      </c>
      <c r="Y47" s="39">
        <f t="shared" si="3"/>
        <v>4.287178849917674</v>
      </c>
      <c r="Z47" s="39">
        <f t="shared" si="4"/>
        <v>1.7086582372860295</v>
      </c>
      <c r="AA47" s="39">
        <f t="shared" si="5"/>
        <v>39.855072463768117</v>
      </c>
      <c r="AB47" s="39">
        <f t="shared" si="6"/>
        <v>9.2267544813445586</v>
      </c>
      <c r="AC47" s="39">
        <f t="shared" si="7"/>
        <v>9.2112212246419585</v>
      </c>
      <c r="AD47" s="39">
        <f t="shared" si="8"/>
        <v>49.663299663299668</v>
      </c>
      <c r="AE47" s="39">
        <f t="shared" si="9"/>
        <v>43.097643097643093</v>
      </c>
      <c r="AF47" s="39">
        <f t="shared" si="10"/>
        <v>13.809065208611637</v>
      </c>
      <c r="AG47" s="39">
        <f t="shared" si="11"/>
        <v>10.081083599987572</v>
      </c>
      <c r="AH47" s="39">
        <f t="shared" si="12"/>
        <v>-0.86986237534561495</v>
      </c>
      <c r="AI47" s="39">
        <f t="shared" si="13"/>
        <v>1.6835016835016834</v>
      </c>
      <c r="AJ47" s="39">
        <f t="shared" si="14"/>
        <v>5.0590219224283306</v>
      </c>
      <c r="AK47" s="39">
        <f t="shared" si="15"/>
        <v>3.3726812816188869</v>
      </c>
      <c r="AL47" s="39">
        <f t="shared" si="25"/>
        <v>5.0505050505050511</v>
      </c>
      <c r="AM47" s="40">
        <f t="shared" si="16"/>
        <v>12.768337009537419</v>
      </c>
      <c r="AN47" s="40">
        <f t="shared" si="17"/>
        <v>7.331697163627326</v>
      </c>
      <c r="AO47" s="39">
        <f t="shared" si="18"/>
        <v>5.4366398459100935</v>
      </c>
      <c r="AP47" s="39">
        <f t="shared" si="19"/>
        <v>4.5667774705644781</v>
      </c>
    </row>
    <row r="48" spans="1:42" s="36" customFormat="1" x14ac:dyDescent="0.2">
      <c r="A48" s="37" t="s">
        <v>91</v>
      </c>
      <c r="B48" s="38">
        <v>54177</v>
      </c>
      <c r="C48" s="38">
        <v>27917</v>
      </c>
      <c r="D48" s="38">
        <v>278</v>
      </c>
      <c r="E48" s="38">
        <v>123</v>
      </c>
      <c r="F48" s="38">
        <v>455</v>
      </c>
      <c r="G48" s="38">
        <v>2</v>
      </c>
      <c r="H48" s="38">
        <f t="shared" si="24"/>
        <v>457</v>
      </c>
      <c r="I48" s="38">
        <v>393</v>
      </c>
      <c r="J48" s="38">
        <v>25</v>
      </c>
      <c r="K48" s="38">
        <v>209</v>
      </c>
      <c r="L48" s="38">
        <v>178</v>
      </c>
      <c r="M48" s="38">
        <f t="shared" si="0"/>
        <v>666</v>
      </c>
      <c r="N48" s="38">
        <v>522</v>
      </c>
      <c r="O48" s="38">
        <v>0</v>
      </c>
      <c r="P48" s="38">
        <v>0</v>
      </c>
      <c r="Q48" s="38">
        <v>0</v>
      </c>
      <c r="R48" s="38">
        <f t="shared" si="1"/>
        <v>-67</v>
      </c>
      <c r="S48" s="34">
        <v>863</v>
      </c>
      <c r="T48" s="42">
        <v>485</v>
      </c>
      <c r="U48" s="38">
        <v>378</v>
      </c>
      <c r="V48" s="38">
        <f t="shared" si="2"/>
        <v>311</v>
      </c>
      <c r="W48" s="38">
        <v>54287</v>
      </c>
      <c r="X48" s="38">
        <v>27973</v>
      </c>
      <c r="Y48" s="39">
        <f t="shared" si="3"/>
        <v>5.1313287926610922</v>
      </c>
      <c r="Z48" s="39">
        <f t="shared" si="4"/>
        <v>2.2703361204939365</v>
      </c>
      <c r="AA48" s="39">
        <f t="shared" si="5"/>
        <v>44.244604316546763</v>
      </c>
      <c r="AB48" s="39">
        <f t="shared" si="6"/>
        <v>8.4353138785831625</v>
      </c>
      <c r="AC48" s="39">
        <f t="shared" si="7"/>
        <v>8.3983978441035863</v>
      </c>
      <c r="AD48" s="39">
        <f t="shared" si="8"/>
        <v>45.733041575492337</v>
      </c>
      <c r="AE48" s="39">
        <f t="shared" si="9"/>
        <v>38.949671772428886</v>
      </c>
      <c r="AF48" s="39">
        <f t="shared" si="10"/>
        <v>12.293039481698875</v>
      </c>
      <c r="AG48" s="39">
        <f t="shared" si="11"/>
        <v>9.6350849991693899</v>
      </c>
      <c r="AH48" s="39">
        <f t="shared" si="12"/>
        <v>-1.236687155065803</v>
      </c>
      <c r="AI48" s="39">
        <f t="shared" si="13"/>
        <v>4.3763676148796495</v>
      </c>
      <c r="AJ48" s="39">
        <f t="shared" si="14"/>
        <v>0</v>
      </c>
      <c r="AK48" s="39">
        <f t="shared" si="15"/>
        <v>0</v>
      </c>
      <c r="AL48" s="39">
        <f t="shared" si="25"/>
        <v>4.3763676148796495</v>
      </c>
      <c r="AM48" s="40">
        <f t="shared" si="16"/>
        <v>15.929268877937133</v>
      </c>
      <c r="AN48" s="40">
        <f t="shared" si="17"/>
        <v>8.9521383612972301</v>
      </c>
      <c r="AO48" s="39">
        <f t="shared" si="18"/>
        <v>6.9771305166399022</v>
      </c>
      <c r="AP48" s="39">
        <f t="shared" si="19"/>
        <v>5.7404433615741004</v>
      </c>
    </row>
    <row r="49" spans="1:42" s="36" customFormat="1" x14ac:dyDescent="0.2">
      <c r="A49" s="37" t="s">
        <v>92</v>
      </c>
      <c r="B49" s="38">
        <v>51890</v>
      </c>
      <c r="C49" s="38">
        <v>26750</v>
      </c>
      <c r="D49" s="38">
        <v>201</v>
      </c>
      <c r="E49" s="38">
        <v>72</v>
      </c>
      <c r="F49" s="38">
        <v>427</v>
      </c>
      <c r="G49" s="38">
        <v>1</v>
      </c>
      <c r="H49" s="38">
        <f t="shared" si="24"/>
        <v>428</v>
      </c>
      <c r="I49" s="38">
        <v>363</v>
      </c>
      <c r="J49" s="38">
        <v>25</v>
      </c>
      <c r="K49" s="38">
        <v>196</v>
      </c>
      <c r="L49" s="38">
        <v>175</v>
      </c>
      <c r="M49" s="38">
        <f t="shared" si="0"/>
        <v>624</v>
      </c>
      <c r="N49" s="38">
        <v>519</v>
      </c>
      <c r="O49" s="38">
        <v>4</v>
      </c>
      <c r="P49" s="38">
        <v>2</v>
      </c>
      <c r="Q49" s="38">
        <v>1</v>
      </c>
      <c r="R49" s="38">
        <f t="shared" si="1"/>
        <v>-92</v>
      </c>
      <c r="S49" s="34">
        <v>1078</v>
      </c>
      <c r="T49" s="42">
        <v>528</v>
      </c>
      <c r="U49" s="38">
        <v>550</v>
      </c>
      <c r="V49" s="38">
        <f t="shared" si="2"/>
        <v>458</v>
      </c>
      <c r="W49" s="38">
        <v>52120</v>
      </c>
      <c r="X49" s="38">
        <v>26872</v>
      </c>
      <c r="Y49" s="39">
        <f t="shared" si="3"/>
        <v>3.8735787242243207</v>
      </c>
      <c r="Z49" s="39">
        <f t="shared" si="4"/>
        <v>1.3875505877818461</v>
      </c>
      <c r="AA49" s="39">
        <f t="shared" si="5"/>
        <v>35.820895522388057</v>
      </c>
      <c r="AB49" s="39">
        <f t="shared" si="6"/>
        <v>8.2482173829254197</v>
      </c>
      <c r="AC49" s="39">
        <f t="shared" si="7"/>
        <v>8.228945846984006</v>
      </c>
      <c r="AD49" s="39">
        <f t="shared" si="8"/>
        <v>45.794392523364486</v>
      </c>
      <c r="AE49" s="39">
        <f t="shared" si="9"/>
        <v>40.887850467289724</v>
      </c>
      <c r="AF49" s="39">
        <f t="shared" si="10"/>
        <v>12.025438427442667</v>
      </c>
      <c r="AG49" s="39">
        <f t="shared" si="11"/>
        <v>10.001927153594142</v>
      </c>
      <c r="AH49" s="39">
        <f t="shared" si="12"/>
        <v>-1.772981306610137</v>
      </c>
      <c r="AI49" s="39">
        <f t="shared" si="13"/>
        <v>2.3364485981308412</v>
      </c>
      <c r="AJ49" s="39">
        <f t="shared" si="14"/>
        <v>9.3676814988290396</v>
      </c>
      <c r="AK49" s="39">
        <f t="shared" si="15"/>
        <v>4.6838407494145198</v>
      </c>
      <c r="AL49" s="39">
        <f t="shared" si="25"/>
        <v>4.6728971962616823</v>
      </c>
      <c r="AM49" s="40">
        <f t="shared" si="16"/>
        <v>20.774715744844865</v>
      </c>
      <c r="AN49" s="40">
        <f t="shared" si="17"/>
        <v>10.175370977066871</v>
      </c>
      <c r="AO49" s="39">
        <f t="shared" si="18"/>
        <v>10.599344767777993</v>
      </c>
      <c r="AP49" s="39">
        <f t="shared" si="19"/>
        <v>8.8263634611678565</v>
      </c>
    </row>
    <row r="50" spans="1:42" s="36" customFormat="1" x14ac:dyDescent="0.2">
      <c r="A50" s="37" t="s">
        <v>93</v>
      </c>
      <c r="B50" s="38">
        <v>112382</v>
      </c>
      <c r="C50" s="38">
        <v>57567</v>
      </c>
      <c r="D50" s="38">
        <v>501</v>
      </c>
      <c r="E50" s="38">
        <v>242</v>
      </c>
      <c r="F50" s="38">
        <v>969</v>
      </c>
      <c r="G50" s="38">
        <v>3</v>
      </c>
      <c r="H50" s="38">
        <f t="shared" si="24"/>
        <v>972</v>
      </c>
      <c r="I50" s="38">
        <v>745</v>
      </c>
      <c r="J50" s="38">
        <v>61</v>
      </c>
      <c r="K50" s="38">
        <v>589</v>
      </c>
      <c r="L50" s="38">
        <v>496</v>
      </c>
      <c r="M50" s="38">
        <f t="shared" si="0"/>
        <v>1561</v>
      </c>
      <c r="N50" s="38">
        <v>1020</v>
      </c>
      <c r="O50" s="38">
        <v>3</v>
      </c>
      <c r="P50" s="38">
        <v>3</v>
      </c>
      <c r="Q50" s="38">
        <v>2</v>
      </c>
      <c r="R50" s="38">
        <f t="shared" si="1"/>
        <v>-51</v>
      </c>
      <c r="S50" s="34">
        <v>718</v>
      </c>
      <c r="T50" s="42">
        <v>418</v>
      </c>
      <c r="U50" s="38">
        <v>300</v>
      </c>
      <c r="V50" s="38">
        <f t="shared" si="2"/>
        <v>249</v>
      </c>
      <c r="W50" s="38">
        <v>112540</v>
      </c>
      <c r="X50" s="38">
        <v>57659</v>
      </c>
      <c r="Y50" s="39">
        <f t="shared" si="3"/>
        <v>4.4580092897439094</v>
      </c>
      <c r="Z50" s="39">
        <f t="shared" si="4"/>
        <v>2.1533697567226069</v>
      </c>
      <c r="AA50" s="39">
        <f t="shared" si="5"/>
        <v>48.303393213572853</v>
      </c>
      <c r="AB50" s="39">
        <f t="shared" si="6"/>
        <v>8.6490719154312963</v>
      </c>
      <c r="AC50" s="39">
        <f t="shared" si="7"/>
        <v>8.6223772490256447</v>
      </c>
      <c r="AD50" s="39">
        <f t="shared" si="8"/>
        <v>60.596707818930042</v>
      </c>
      <c r="AE50" s="39">
        <f t="shared" si="9"/>
        <v>51.028806584362144</v>
      </c>
      <c r="AF50" s="39">
        <f t="shared" si="10"/>
        <v>13.890124753074335</v>
      </c>
      <c r="AG50" s="39">
        <f t="shared" si="11"/>
        <v>9.0761865779217317</v>
      </c>
      <c r="AH50" s="39">
        <f t="shared" si="12"/>
        <v>-0.45380932889608661</v>
      </c>
      <c r="AI50" s="39">
        <f t="shared" si="13"/>
        <v>3.0864197530864197</v>
      </c>
      <c r="AJ50" s="39">
        <f t="shared" si="14"/>
        <v>3.0959752321981426</v>
      </c>
      <c r="AK50" s="39">
        <f t="shared" si="15"/>
        <v>3.0959752321981426</v>
      </c>
      <c r="AL50" s="39">
        <f t="shared" si="25"/>
        <v>5.1440329218106999</v>
      </c>
      <c r="AM50" s="40">
        <f t="shared" si="16"/>
        <v>6.3889234930860814</v>
      </c>
      <c r="AN50" s="40">
        <f t="shared" si="17"/>
        <v>3.7194568525208664</v>
      </c>
      <c r="AO50" s="39">
        <f t="shared" si="18"/>
        <v>2.669466640565215</v>
      </c>
      <c r="AP50" s="39">
        <f t="shared" si="19"/>
        <v>2.2156573116691285</v>
      </c>
    </row>
    <row r="51" spans="1:42" s="36" customFormat="1" x14ac:dyDescent="0.2">
      <c r="A51" s="37" t="s">
        <v>94</v>
      </c>
      <c r="B51" s="38">
        <v>94521</v>
      </c>
      <c r="C51" s="38">
        <v>48463</v>
      </c>
      <c r="D51" s="38">
        <v>416</v>
      </c>
      <c r="E51" s="38">
        <v>156</v>
      </c>
      <c r="F51" s="38">
        <v>749</v>
      </c>
      <c r="G51" s="38">
        <v>7</v>
      </c>
      <c r="H51" s="38">
        <f t="shared" si="24"/>
        <v>756</v>
      </c>
      <c r="I51" s="38">
        <v>613</v>
      </c>
      <c r="J51" s="38">
        <v>41</v>
      </c>
      <c r="K51" s="38">
        <v>499</v>
      </c>
      <c r="L51" s="38">
        <v>394</v>
      </c>
      <c r="M51" s="38">
        <f t="shared" si="0"/>
        <v>1255</v>
      </c>
      <c r="N51" s="38">
        <v>971</v>
      </c>
      <c r="O51" s="38">
        <v>5</v>
      </c>
      <c r="P51" s="38">
        <v>5</v>
      </c>
      <c r="Q51" s="38">
        <v>4</v>
      </c>
      <c r="R51" s="38">
        <f t="shared" si="1"/>
        <v>-222</v>
      </c>
      <c r="S51" s="34">
        <v>888</v>
      </c>
      <c r="T51" s="42">
        <v>695</v>
      </c>
      <c r="U51" s="38">
        <v>193</v>
      </c>
      <c r="V51" s="38">
        <f t="shared" si="2"/>
        <v>-29</v>
      </c>
      <c r="W51" s="38">
        <v>94544</v>
      </c>
      <c r="X51" s="38">
        <v>48466</v>
      </c>
      <c r="Y51" s="39">
        <f t="shared" si="3"/>
        <v>4.4011383713672094</v>
      </c>
      <c r="Z51" s="39">
        <f t="shared" si="4"/>
        <v>1.6504268892627036</v>
      </c>
      <c r="AA51" s="39">
        <f t="shared" si="5"/>
        <v>37.5</v>
      </c>
      <c r="AB51" s="39">
        <f t="shared" si="6"/>
        <v>7.9982226171961788</v>
      </c>
      <c r="AC51" s="39">
        <f t="shared" si="7"/>
        <v>7.9241650003702873</v>
      </c>
      <c r="AD51" s="39">
        <f t="shared" si="8"/>
        <v>66.005291005290999</v>
      </c>
      <c r="AE51" s="39">
        <f t="shared" si="9"/>
        <v>52.116402116402114</v>
      </c>
      <c r="AF51" s="39">
        <f t="shared" si="10"/>
        <v>13.277472730927519</v>
      </c>
      <c r="AG51" s="39">
        <f t="shared" si="11"/>
        <v>10.272849419705674</v>
      </c>
      <c r="AH51" s="39">
        <f t="shared" si="12"/>
        <v>-2.3486844193353855</v>
      </c>
      <c r="AI51" s="39">
        <f t="shared" si="13"/>
        <v>9.2592592592592595</v>
      </c>
      <c r="AJ51" s="39">
        <f t="shared" si="14"/>
        <v>6.6755674232309747</v>
      </c>
      <c r="AK51" s="39">
        <f t="shared" si="15"/>
        <v>6.6755674232309747</v>
      </c>
      <c r="AL51" s="39">
        <f t="shared" si="25"/>
        <v>14.550264550264549</v>
      </c>
      <c r="AM51" s="40">
        <f t="shared" si="16"/>
        <v>9.3947376773415421</v>
      </c>
      <c r="AN51" s="40">
        <f t="shared" si="17"/>
        <v>7.3528633848562759</v>
      </c>
      <c r="AO51" s="39">
        <f t="shared" si="18"/>
        <v>2.0418742924852675</v>
      </c>
      <c r="AP51" s="39">
        <f t="shared" si="19"/>
        <v>-0.30681012685011794</v>
      </c>
    </row>
    <row r="52" spans="1:42" s="36" customFormat="1" x14ac:dyDescent="0.2">
      <c r="A52" s="37" t="s">
        <v>95</v>
      </c>
      <c r="B52" s="38">
        <v>45363</v>
      </c>
      <c r="C52" s="38">
        <v>23054</v>
      </c>
      <c r="D52" s="38">
        <v>205</v>
      </c>
      <c r="E52" s="38">
        <v>63</v>
      </c>
      <c r="F52" s="38">
        <v>400</v>
      </c>
      <c r="G52" s="38">
        <v>1</v>
      </c>
      <c r="H52" s="38">
        <f t="shared" si="24"/>
        <v>401</v>
      </c>
      <c r="I52" s="38">
        <v>343</v>
      </c>
      <c r="J52" s="38">
        <v>24</v>
      </c>
      <c r="K52" s="38">
        <v>156</v>
      </c>
      <c r="L52" s="38">
        <v>135</v>
      </c>
      <c r="M52" s="38">
        <f t="shared" si="0"/>
        <v>557</v>
      </c>
      <c r="N52" s="38">
        <v>452</v>
      </c>
      <c r="O52" s="38">
        <v>1</v>
      </c>
      <c r="P52" s="38">
        <v>1</v>
      </c>
      <c r="Q52" s="38">
        <v>0</v>
      </c>
      <c r="R52" s="38">
        <f t="shared" si="1"/>
        <v>-52</v>
      </c>
      <c r="S52" s="34">
        <v>373</v>
      </c>
      <c r="T52" s="42">
        <v>392</v>
      </c>
      <c r="U52" s="38">
        <v>-19</v>
      </c>
      <c r="V52" s="38">
        <f t="shared" si="2"/>
        <v>-71</v>
      </c>
      <c r="W52" s="38">
        <v>45331</v>
      </c>
      <c r="X52" s="38">
        <v>23040</v>
      </c>
      <c r="Y52" s="39">
        <f t="shared" si="3"/>
        <v>4.5191014703613073</v>
      </c>
      <c r="Z52" s="39">
        <f t="shared" si="4"/>
        <v>1.3887970372329872</v>
      </c>
      <c r="AA52" s="39">
        <f t="shared" si="5"/>
        <v>30.73170731707317</v>
      </c>
      <c r="AB52" s="39">
        <f t="shared" si="6"/>
        <v>8.8398033639750473</v>
      </c>
      <c r="AC52" s="39">
        <f t="shared" si="7"/>
        <v>8.8177589665586495</v>
      </c>
      <c r="AD52" s="39">
        <f t="shared" si="8"/>
        <v>38.902743142144637</v>
      </c>
      <c r="AE52" s="39">
        <f t="shared" si="9"/>
        <v>33.665835411471321</v>
      </c>
      <c r="AF52" s="39">
        <f t="shared" si="10"/>
        <v>12.278729360932919</v>
      </c>
      <c r="AG52" s="39">
        <f t="shared" si="11"/>
        <v>9.9640676322112736</v>
      </c>
      <c r="AH52" s="39">
        <f t="shared" si="12"/>
        <v>-1.1463086656526242</v>
      </c>
      <c r="AI52" s="39">
        <f t="shared" si="13"/>
        <v>2.4937655860349128</v>
      </c>
      <c r="AJ52" s="39">
        <f t="shared" si="14"/>
        <v>2.5</v>
      </c>
      <c r="AK52" s="39">
        <f t="shared" si="15"/>
        <v>2.5</v>
      </c>
      <c r="AL52" s="39">
        <f t="shared" si="25"/>
        <v>2.4937655860349128</v>
      </c>
      <c r="AM52" s="40">
        <f t="shared" si="16"/>
        <v>8.2225602363159407</v>
      </c>
      <c r="AN52" s="40">
        <f t="shared" si="17"/>
        <v>8.6414037872274765</v>
      </c>
      <c r="AO52" s="39">
        <f t="shared" si="18"/>
        <v>-0.4188435509115358</v>
      </c>
      <c r="AP52" s="39">
        <f t="shared" si="19"/>
        <v>-1.5651522165641603</v>
      </c>
    </row>
    <row r="53" spans="1:42" s="36" customFormat="1" x14ac:dyDescent="0.2">
      <c r="A53" s="37" t="s">
        <v>96</v>
      </c>
      <c r="B53" s="38">
        <v>63916</v>
      </c>
      <c r="C53" s="38">
        <v>33223</v>
      </c>
      <c r="D53" s="38">
        <v>282</v>
      </c>
      <c r="E53" s="38">
        <v>100</v>
      </c>
      <c r="F53" s="38">
        <v>479</v>
      </c>
      <c r="G53" s="38">
        <v>3</v>
      </c>
      <c r="H53" s="38">
        <f t="shared" si="24"/>
        <v>482</v>
      </c>
      <c r="I53" s="38">
        <v>431</v>
      </c>
      <c r="J53" s="38">
        <v>19</v>
      </c>
      <c r="K53" s="38">
        <v>118</v>
      </c>
      <c r="L53" s="38">
        <v>99</v>
      </c>
      <c r="M53" s="38">
        <f t="shared" si="0"/>
        <v>600</v>
      </c>
      <c r="N53" s="38">
        <v>669</v>
      </c>
      <c r="O53" s="38">
        <v>2</v>
      </c>
      <c r="P53" s="38">
        <v>2</v>
      </c>
      <c r="Q53" s="38">
        <v>2</v>
      </c>
      <c r="R53" s="38">
        <f t="shared" si="1"/>
        <v>-190</v>
      </c>
      <c r="S53" s="34">
        <v>494</v>
      </c>
      <c r="T53" s="42">
        <v>393</v>
      </c>
      <c r="U53" s="38">
        <v>101</v>
      </c>
      <c r="V53" s="38">
        <f t="shared" si="2"/>
        <v>-89</v>
      </c>
      <c r="W53" s="38">
        <v>63887</v>
      </c>
      <c r="X53" s="38">
        <v>33212</v>
      </c>
      <c r="Y53" s="39">
        <f t="shared" si="3"/>
        <v>4.4120408035546657</v>
      </c>
      <c r="Z53" s="39">
        <f t="shared" si="4"/>
        <v>1.5645534764378248</v>
      </c>
      <c r="AA53" s="39">
        <f t="shared" si="5"/>
        <v>35.460992907801419</v>
      </c>
      <c r="AB53" s="39">
        <f t="shared" si="6"/>
        <v>7.5411477564303144</v>
      </c>
      <c r="AC53" s="39">
        <f t="shared" si="7"/>
        <v>7.4942111521371801</v>
      </c>
      <c r="AD53" s="39">
        <f t="shared" si="8"/>
        <v>24.481327800829874</v>
      </c>
      <c r="AE53" s="39">
        <f t="shared" si="9"/>
        <v>20.539419087136928</v>
      </c>
      <c r="AF53" s="39">
        <f t="shared" si="10"/>
        <v>9.3873208586269481</v>
      </c>
      <c r="AG53" s="39">
        <f t="shared" si="11"/>
        <v>10.466862757369046</v>
      </c>
      <c r="AH53" s="39">
        <f t="shared" si="12"/>
        <v>-2.9726516052318668</v>
      </c>
      <c r="AI53" s="39">
        <f t="shared" si="13"/>
        <v>6.224066390041493</v>
      </c>
      <c r="AJ53" s="39">
        <f t="shared" si="14"/>
        <v>4.1753653444676404</v>
      </c>
      <c r="AK53" s="39">
        <f t="shared" si="15"/>
        <v>4.1753653444676404</v>
      </c>
      <c r="AL53" s="39">
        <f t="shared" si="25"/>
        <v>10.37344398340249</v>
      </c>
      <c r="AM53" s="40">
        <f t="shared" si="16"/>
        <v>7.7288941736028534</v>
      </c>
      <c r="AN53" s="40">
        <f t="shared" si="17"/>
        <v>6.1486951624006512</v>
      </c>
      <c r="AO53" s="39">
        <f t="shared" si="18"/>
        <v>1.5801990112022029</v>
      </c>
      <c r="AP53" s="39">
        <f t="shared" si="19"/>
        <v>-1.3924525940296639</v>
      </c>
    </row>
    <row r="54" spans="1:42" s="36" customFormat="1" x14ac:dyDescent="0.2">
      <c r="A54" s="37" t="s">
        <v>97</v>
      </c>
      <c r="B54" s="38">
        <v>60879</v>
      </c>
      <c r="C54" s="38">
        <v>31105</v>
      </c>
      <c r="D54" s="38">
        <v>262</v>
      </c>
      <c r="E54" s="38">
        <v>113</v>
      </c>
      <c r="F54" s="38">
        <v>536</v>
      </c>
      <c r="G54" s="38">
        <v>0</v>
      </c>
      <c r="H54" s="38">
        <f t="shared" si="24"/>
        <v>536</v>
      </c>
      <c r="I54" s="38">
        <v>459</v>
      </c>
      <c r="J54" s="38">
        <v>29</v>
      </c>
      <c r="K54" s="38">
        <v>234</v>
      </c>
      <c r="L54" s="38">
        <v>196</v>
      </c>
      <c r="M54" s="38">
        <f t="shared" si="0"/>
        <v>770</v>
      </c>
      <c r="N54" s="38">
        <v>633</v>
      </c>
      <c r="O54" s="38">
        <v>3</v>
      </c>
      <c r="P54" s="38">
        <v>2</v>
      </c>
      <c r="Q54" s="38">
        <v>2</v>
      </c>
      <c r="R54" s="38">
        <f t="shared" si="1"/>
        <v>-97</v>
      </c>
      <c r="S54" s="34">
        <v>504</v>
      </c>
      <c r="T54" s="42">
        <v>489</v>
      </c>
      <c r="U54" s="38">
        <v>15</v>
      </c>
      <c r="V54" s="38">
        <f t="shared" si="2"/>
        <v>-82</v>
      </c>
      <c r="W54" s="38">
        <v>60797</v>
      </c>
      <c r="X54" s="38">
        <v>31032</v>
      </c>
      <c r="Y54" s="39">
        <f t="shared" si="3"/>
        <v>4.3036186533944383</v>
      </c>
      <c r="Z54" s="39">
        <f t="shared" si="4"/>
        <v>1.8561408695937844</v>
      </c>
      <c r="AA54" s="39">
        <f t="shared" si="5"/>
        <v>43.12977099236641</v>
      </c>
      <c r="AB54" s="39">
        <f t="shared" si="6"/>
        <v>8.8043496115244988</v>
      </c>
      <c r="AC54" s="39">
        <f t="shared" si="7"/>
        <v>8.8043496115244988</v>
      </c>
      <c r="AD54" s="39">
        <f t="shared" si="8"/>
        <v>43.656716417910445</v>
      </c>
      <c r="AE54" s="39">
        <f t="shared" si="9"/>
        <v>36.567164179104481</v>
      </c>
      <c r="AF54" s="39">
        <f t="shared" si="10"/>
        <v>12.64803955386915</v>
      </c>
      <c r="AG54" s="39">
        <f t="shared" si="11"/>
        <v>10.397674074804121</v>
      </c>
      <c r="AH54" s="39">
        <f t="shared" si="12"/>
        <v>-1.5933244632796204</v>
      </c>
      <c r="AI54" s="39">
        <f t="shared" si="13"/>
        <v>0</v>
      </c>
      <c r="AJ54" s="39">
        <f t="shared" si="14"/>
        <v>5.5970149253731343</v>
      </c>
      <c r="AK54" s="39">
        <f t="shared" si="15"/>
        <v>3.7313432835820897</v>
      </c>
      <c r="AL54" s="39">
        <f t="shared" si="25"/>
        <v>3.7313432835820897</v>
      </c>
      <c r="AM54" s="40">
        <f t="shared" si="16"/>
        <v>8.2787167988961716</v>
      </c>
      <c r="AN54" s="40">
        <f t="shared" si="17"/>
        <v>8.0323264179766429</v>
      </c>
      <c r="AO54" s="39">
        <f t="shared" si="18"/>
        <v>0.24639038091952892</v>
      </c>
      <c r="AP54" s="39">
        <f t="shared" si="19"/>
        <v>-1.3469340823600913</v>
      </c>
    </row>
    <row r="55" spans="1:42" s="36" customFormat="1" x14ac:dyDescent="0.2">
      <c r="A55" s="37" t="s">
        <v>98</v>
      </c>
      <c r="B55" s="38">
        <v>46792</v>
      </c>
      <c r="C55" s="38">
        <v>23929</v>
      </c>
      <c r="D55" s="38">
        <v>199</v>
      </c>
      <c r="E55" s="38">
        <v>84</v>
      </c>
      <c r="F55" s="38">
        <v>408</v>
      </c>
      <c r="G55" s="38">
        <v>0</v>
      </c>
      <c r="H55" s="38">
        <f t="shared" si="24"/>
        <v>408</v>
      </c>
      <c r="I55" s="38">
        <v>355</v>
      </c>
      <c r="J55" s="38">
        <v>13</v>
      </c>
      <c r="K55" s="38">
        <v>173</v>
      </c>
      <c r="L55" s="38">
        <v>144</v>
      </c>
      <c r="M55" s="38">
        <f t="shared" si="0"/>
        <v>581</v>
      </c>
      <c r="N55" s="38">
        <v>501</v>
      </c>
      <c r="O55" s="38">
        <v>1</v>
      </c>
      <c r="P55" s="38">
        <v>0</v>
      </c>
      <c r="Q55" s="38">
        <v>0</v>
      </c>
      <c r="R55" s="38">
        <f t="shared" si="1"/>
        <v>-93</v>
      </c>
      <c r="S55" s="34">
        <v>334</v>
      </c>
      <c r="T55" s="42">
        <v>270</v>
      </c>
      <c r="U55" s="38">
        <v>64</v>
      </c>
      <c r="V55" s="38">
        <f t="shared" si="2"/>
        <v>-29</v>
      </c>
      <c r="W55" s="38">
        <v>46780</v>
      </c>
      <c r="X55" s="38">
        <v>23929</v>
      </c>
      <c r="Y55" s="39">
        <f t="shared" si="3"/>
        <v>4.2528637373910065</v>
      </c>
      <c r="Z55" s="39">
        <f t="shared" si="4"/>
        <v>1.7951786630193194</v>
      </c>
      <c r="AA55" s="39">
        <f t="shared" si="5"/>
        <v>42.211055276381906</v>
      </c>
      <c r="AB55" s="39">
        <f t="shared" si="6"/>
        <v>8.7194392203795523</v>
      </c>
      <c r="AC55" s="39">
        <f t="shared" si="7"/>
        <v>8.7194392203795523</v>
      </c>
      <c r="AD55" s="39">
        <f t="shared" si="8"/>
        <v>42.401960784313722</v>
      </c>
      <c r="AE55" s="39">
        <f t="shared" si="9"/>
        <v>35.294117647058826</v>
      </c>
      <c r="AF55" s="39">
        <f t="shared" si="10"/>
        <v>12.416652419216961</v>
      </c>
      <c r="AG55" s="39">
        <f t="shared" si="11"/>
        <v>10.706958454436656</v>
      </c>
      <c r="AH55" s="39">
        <f t="shared" si="12"/>
        <v>-1.9875192340571037</v>
      </c>
      <c r="AI55" s="39">
        <f t="shared" si="13"/>
        <v>0</v>
      </c>
      <c r="AJ55" s="39">
        <f t="shared" si="14"/>
        <v>2.4509803921568629</v>
      </c>
      <c r="AK55" s="39">
        <f t="shared" si="15"/>
        <v>0</v>
      </c>
      <c r="AL55" s="39">
        <f t="shared" si="25"/>
        <v>0</v>
      </c>
      <c r="AM55" s="40">
        <f t="shared" si="16"/>
        <v>7.1379723029577704</v>
      </c>
      <c r="AN55" s="40">
        <f t="shared" si="17"/>
        <v>5.7702171311335269</v>
      </c>
      <c r="AO55" s="39">
        <f t="shared" si="18"/>
        <v>1.3677551718242433</v>
      </c>
      <c r="AP55" s="39">
        <f t="shared" si="19"/>
        <v>-0.61976406223286029</v>
      </c>
    </row>
    <row r="56" spans="1:42" s="36" customFormat="1" x14ac:dyDescent="0.2">
      <c r="A56" s="37" t="s">
        <v>99</v>
      </c>
      <c r="B56" s="38">
        <v>127129</v>
      </c>
      <c r="C56" s="38">
        <v>65220</v>
      </c>
      <c r="D56" s="38">
        <v>599</v>
      </c>
      <c r="E56" s="38">
        <v>235</v>
      </c>
      <c r="F56" s="38">
        <v>1037</v>
      </c>
      <c r="G56" s="38">
        <v>2</v>
      </c>
      <c r="H56" s="38">
        <f t="shared" si="24"/>
        <v>1039</v>
      </c>
      <c r="I56" s="38">
        <v>929</v>
      </c>
      <c r="J56" s="38">
        <v>53</v>
      </c>
      <c r="K56" s="38">
        <v>474</v>
      </c>
      <c r="L56" s="38">
        <v>400</v>
      </c>
      <c r="M56" s="38">
        <f t="shared" si="0"/>
        <v>1513</v>
      </c>
      <c r="N56" s="38">
        <v>1180</v>
      </c>
      <c r="O56" s="38">
        <v>9</v>
      </c>
      <c r="P56" s="38">
        <v>8</v>
      </c>
      <c r="Q56" s="38">
        <v>4</v>
      </c>
      <c r="R56" s="38">
        <f t="shared" si="1"/>
        <v>-143</v>
      </c>
      <c r="S56" s="34">
        <v>873</v>
      </c>
      <c r="T56" s="42">
        <v>762</v>
      </c>
      <c r="U56" s="38">
        <v>111</v>
      </c>
      <c r="V56" s="38">
        <f t="shared" si="2"/>
        <v>-32</v>
      </c>
      <c r="W56" s="38">
        <v>127039</v>
      </c>
      <c r="X56" s="38">
        <v>65187</v>
      </c>
      <c r="Y56" s="39">
        <f t="shared" si="3"/>
        <v>4.7117494828088002</v>
      </c>
      <c r="Z56" s="39">
        <f t="shared" si="4"/>
        <v>1.84851607422382</v>
      </c>
      <c r="AA56" s="39">
        <f t="shared" si="5"/>
        <v>39.232053422370619</v>
      </c>
      <c r="AB56" s="39">
        <f t="shared" si="6"/>
        <v>8.1728008558236134</v>
      </c>
      <c r="AC56" s="39">
        <f t="shared" si="7"/>
        <v>8.157068804128091</v>
      </c>
      <c r="AD56" s="39">
        <f t="shared" si="8"/>
        <v>45.620789220404234</v>
      </c>
      <c r="AE56" s="39">
        <f t="shared" si="9"/>
        <v>38.498556304138596</v>
      </c>
      <c r="AF56" s="39">
        <f t="shared" si="10"/>
        <v>11.901297107662296</v>
      </c>
      <c r="AG56" s="39">
        <f t="shared" si="11"/>
        <v>9.2819105003579043</v>
      </c>
      <c r="AH56" s="39">
        <f t="shared" si="12"/>
        <v>-1.1248416962298138</v>
      </c>
      <c r="AI56" s="39">
        <f t="shared" si="13"/>
        <v>1.9249278152069298</v>
      </c>
      <c r="AJ56" s="39">
        <f t="shared" si="14"/>
        <v>8.6788813886210221</v>
      </c>
      <c r="AK56" s="39">
        <f t="shared" si="15"/>
        <v>7.714561234329798</v>
      </c>
      <c r="AL56" s="39">
        <f t="shared" si="25"/>
        <v>5.7747834456207885</v>
      </c>
      <c r="AM56" s="40">
        <f t="shared" si="16"/>
        <v>6.8670405650952961</v>
      </c>
      <c r="AN56" s="40">
        <f t="shared" si="17"/>
        <v>5.993911695993833</v>
      </c>
      <c r="AO56" s="39">
        <f t="shared" si="18"/>
        <v>0.87312886910146392</v>
      </c>
      <c r="AP56" s="39">
        <f t="shared" si="19"/>
        <v>-0.25171282712834991</v>
      </c>
    </row>
    <row r="57" spans="1:42" s="36" customFormat="1" x14ac:dyDescent="0.2">
      <c r="A57" s="37" t="s">
        <v>100</v>
      </c>
      <c r="B57" s="38">
        <v>38633</v>
      </c>
      <c r="C57" s="38">
        <v>19810</v>
      </c>
      <c r="D57" s="38">
        <v>153</v>
      </c>
      <c r="E57" s="38">
        <v>86</v>
      </c>
      <c r="F57" s="38">
        <v>351</v>
      </c>
      <c r="G57" s="38">
        <v>1</v>
      </c>
      <c r="H57" s="38">
        <f t="shared" si="24"/>
        <v>352</v>
      </c>
      <c r="I57" s="38">
        <v>307</v>
      </c>
      <c r="J57" s="38">
        <v>18</v>
      </c>
      <c r="K57" s="38">
        <v>132</v>
      </c>
      <c r="L57" s="38">
        <v>115</v>
      </c>
      <c r="M57" s="38">
        <f t="shared" si="0"/>
        <v>484</v>
      </c>
      <c r="N57" s="38">
        <v>371</v>
      </c>
      <c r="O57" s="38">
        <v>4</v>
      </c>
      <c r="P57" s="38">
        <v>4</v>
      </c>
      <c r="Q57" s="38">
        <v>4</v>
      </c>
      <c r="R57" s="38">
        <f t="shared" si="1"/>
        <v>-20</v>
      </c>
      <c r="S57" s="34">
        <v>235</v>
      </c>
      <c r="T57" s="42">
        <v>269</v>
      </c>
      <c r="U57" s="38">
        <v>-34</v>
      </c>
      <c r="V57" s="38">
        <f t="shared" si="2"/>
        <v>-54</v>
      </c>
      <c r="W57" s="38">
        <v>38599</v>
      </c>
      <c r="X57" s="38">
        <v>19810</v>
      </c>
      <c r="Y57" s="39">
        <f t="shared" si="3"/>
        <v>3.9603447829575749</v>
      </c>
      <c r="Z57" s="39">
        <f t="shared" si="4"/>
        <v>2.2260761525121011</v>
      </c>
      <c r="AA57" s="39">
        <f t="shared" si="5"/>
        <v>56.209150326797385</v>
      </c>
      <c r="AB57" s="39">
        <f t="shared" si="6"/>
        <v>9.1113814614448785</v>
      </c>
      <c r="AC57" s="39">
        <f t="shared" si="7"/>
        <v>9.0854968550203186</v>
      </c>
      <c r="AD57" s="39">
        <f t="shared" si="8"/>
        <v>37.5</v>
      </c>
      <c r="AE57" s="39">
        <f t="shared" si="9"/>
        <v>32.670454545454547</v>
      </c>
      <c r="AF57" s="39">
        <f t="shared" si="10"/>
        <v>12.528149509486708</v>
      </c>
      <c r="AG57" s="39">
        <f t="shared" si="11"/>
        <v>9.6031889835115045</v>
      </c>
      <c r="AH57" s="39">
        <f t="shared" si="12"/>
        <v>-0.51769212849118629</v>
      </c>
      <c r="AI57" s="39">
        <f t="shared" si="13"/>
        <v>2.8409090909090908</v>
      </c>
      <c r="AJ57" s="39">
        <f t="shared" si="14"/>
        <v>11.396011396011396</v>
      </c>
      <c r="AK57" s="39">
        <f t="shared" si="15"/>
        <v>11.396011396011396</v>
      </c>
      <c r="AL57" s="39">
        <f t="shared" si="25"/>
        <v>14.204545454545453</v>
      </c>
      <c r="AM57" s="40">
        <f t="shared" si="16"/>
        <v>6.082882509771439</v>
      </c>
      <c r="AN57" s="40">
        <f t="shared" si="17"/>
        <v>6.9629591282064549</v>
      </c>
      <c r="AO57" s="39">
        <f t="shared" si="18"/>
        <v>-0.88007661843501661</v>
      </c>
      <c r="AP57" s="39">
        <f t="shared" si="19"/>
        <v>-1.397768746926203</v>
      </c>
    </row>
    <row r="58" spans="1:42" s="36" customFormat="1" x14ac:dyDescent="0.2">
      <c r="A58" s="37" t="s">
        <v>101</v>
      </c>
      <c r="B58" s="38">
        <v>62020</v>
      </c>
      <c r="C58" s="38">
        <v>31593</v>
      </c>
      <c r="D58" s="38">
        <v>239</v>
      </c>
      <c r="E58" s="38">
        <v>126</v>
      </c>
      <c r="F58" s="38">
        <v>496</v>
      </c>
      <c r="G58" s="38">
        <v>2</v>
      </c>
      <c r="H58" s="38">
        <f t="shared" si="24"/>
        <v>498</v>
      </c>
      <c r="I58" s="38">
        <v>437</v>
      </c>
      <c r="J58" s="38">
        <v>27</v>
      </c>
      <c r="K58" s="38">
        <v>191</v>
      </c>
      <c r="L58" s="38">
        <v>162</v>
      </c>
      <c r="M58" s="38">
        <f t="shared" si="0"/>
        <v>689</v>
      </c>
      <c r="N58" s="38">
        <v>526</v>
      </c>
      <c r="O58" s="38">
        <v>0</v>
      </c>
      <c r="P58" s="38">
        <v>0</v>
      </c>
      <c r="Q58" s="38">
        <v>0</v>
      </c>
      <c r="R58" s="38">
        <f t="shared" si="1"/>
        <v>-30</v>
      </c>
      <c r="S58" s="34">
        <v>352</v>
      </c>
      <c r="T58" s="42">
        <v>511</v>
      </c>
      <c r="U58" s="38">
        <v>-159</v>
      </c>
      <c r="V58" s="38">
        <f t="shared" si="2"/>
        <v>-189</v>
      </c>
      <c r="W58" s="38">
        <v>61869</v>
      </c>
      <c r="X58" s="38">
        <v>31511</v>
      </c>
      <c r="Y58" s="39">
        <f t="shared" si="3"/>
        <v>3.8535956143179622</v>
      </c>
      <c r="Z58" s="39">
        <f t="shared" si="4"/>
        <v>2.0316027088036117</v>
      </c>
      <c r="AA58" s="39">
        <f t="shared" si="5"/>
        <v>52.719665271966534</v>
      </c>
      <c r="AB58" s="39">
        <f t="shared" si="6"/>
        <v>8.0296678490809423</v>
      </c>
      <c r="AC58" s="39">
        <f t="shared" si="7"/>
        <v>7.9974201870364396</v>
      </c>
      <c r="AD58" s="39">
        <f t="shared" si="8"/>
        <v>38.353413654618471</v>
      </c>
      <c r="AE58" s="39">
        <f t="shared" si="9"/>
        <v>32.53012048192771</v>
      </c>
      <c r="AF58" s="39">
        <f t="shared" si="10"/>
        <v>11.109319574330861</v>
      </c>
      <c r="AG58" s="39">
        <f t="shared" si="11"/>
        <v>8.4811351177039676</v>
      </c>
      <c r="AH58" s="39">
        <f t="shared" si="12"/>
        <v>-0.48371493066752658</v>
      </c>
      <c r="AI58" s="39">
        <f t="shared" si="13"/>
        <v>4.0160642570281118</v>
      </c>
      <c r="AJ58" s="39">
        <f t="shared" si="14"/>
        <v>0</v>
      </c>
      <c r="AK58" s="39">
        <f t="shared" si="15"/>
        <v>0</v>
      </c>
      <c r="AL58" s="39">
        <f t="shared" si="25"/>
        <v>4.0160642570281118</v>
      </c>
      <c r="AM58" s="40">
        <f t="shared" si="16"/>
        <v>5.6755885198323126</v>
      </c>
      <c r="AN58" s="40">
        <f t="shared" si="17"/>
        <v>8.2392776523702018</v>
      </c>
      <c r="AO58" s="39">
        <f t="shared" si="18"/>
        <v>-2.563689132537891</v>
      </c>
      <c r="AP58" s="39">
        <f t="shared" si="19"/>
        <v>-3.0474040632054176</v>
      </c>
    </row>
    <row r="59" spans="1:42" s="36" customFormat="1" x14ac:dyDescent="0.2">
      <c r="A59" s="37" t="s">
        <v>102</v>
      </c>
      <c r="B59" s="38">
        <v>29241</v>
      </c>
      <c r="C59" s="38">
        <v>15066</v>
      </c>
      <c r="D59" s="38">
        <v>106</v>
      </c>
      <c r="E59" s="38">
        <v>51</v>
      </c>
      <c r="F59" s="38">
        <v>211</v>
      </c>
      <c r="G59" s="38">
        <v>0</v>
      </c>
      <c r="H59" s="38">
        <f t="shared" si="24"/>
        <v>211</v>
      </c>
      <c r="I59" s="38">
        <v>185</v>
      </c>
      <c r="J59" s="38">
        <v>11</v>
      </c>
      <c r="K59" s="38">
        <v>118</v>
      </c>
      <c r="L59" s="38">
        <v>94</v>
      </c>
      <c r="M59" s="38">
        <f t="shared" si="0"/>
        <v>329</v>
      </c>
      <c r="N59" s="38">
        <v>338</v>
      </c>
      <c r="O59" s="38">
        <v>2</v>
      </c>
      <c r="P59" s="38">
        <v>1</v>
      </c>
      <c r="Q59" s="38">
        <v>1</v>
      </c>
      <c r="R59" s="38">
        <f t="shared" si="1"/>
        <v>-127</v>
      </c>
      <c r="S59" s="34">
        <v>167</v>
      </c>
      <c r="T59" s="42">
        <v>215</v>
      </c>
      <c r="U59" s="38">
        <v>-48</v>
      </c>
      <c r="V59" s="38">
        <f t="shared" si="2"/>
        <v>-175</v>
      </c>
      <c r="W59" s="38">
        <v>29170</v>
      </c>
      <c r="X59" s="38">
        <v>15036</v>
      </c>
      <c r="Y59" s="39">
        <f t="shared" si="3"/>
        <v>3.6250470230156284</v>
      </c>
      <c r="Z59" s="39">
        <f t="shared" si="4"/>
        <v>1.74412639786601</v>
      </c>
      <c r="AA59" s="39">
        <f t="shared" si="5"/>
        <v>48.113207547169814</v>
      </c>
      <c r="AB59" s="39">
        <f t="shared" si="6"/>
        <v>7.2158954892103555</v>
      </c>
      <c r="AC59" s="39">
        <f t="shared" si="7"/>
        <v>7.2158954892103555</v>
      </c>
      <c r="AD59" s="39">
        <f t="shared" si="8"/>
        <v>55.924170616113742</v>
      </c>
      <c r="AE59" s="39">
        <f t="shared" si="9"/>
        <v>44.549763033175353</v>
      </c>
      <c r="AF59" s="39">
        <f t="shared" si="10"/>
        <v>11.251325194076809</v>
      </c>
      <c r="AG59" s="39">
        <f t="shared" si="11"/>
        <v>11.559112205464929</v>
      </c>
      <c r="AH59" s="39">
        <f t="shared" si="12"/>
        <v>-4.3432167162545747</v>
      </c>
      <c r="AI59" s="39">
        <f t="shared" si="13"/>
        <v>0</v>
      </c>
      <c r="AJ59" s="39">
        <f t="shared" si="14"/>
        <v>9.4786729857819907</v>
      </c>
      <c r="AK59" s="39">
        <f t="shared" si="15"/>
        <v>4.7393364928909953</v>
      </c>
      <c r="AL59" s="39">
        <f t="shared" si="25"/>
        <v>4.7393364928909953</v>
      </c>
      <c r="AM59" s="40">
        <f t="shared" si="16"/>
        <v>5.7111589890906602</v>
      </c>
      <c r="AN59" s="40">
        <f t="shared" si="17"/>
        <v>7.3526897164939635</v>
      </c>
      <c r="AO59" s="39">
        <f t="shared" si="18"/>
        <v>-1.6415307274033035</v>
      </c>
      <c r="AP59" s="39">
        <f t="shared" si="19"/>
        <v>-5.9847474436578771</v>
      </c>
    </row>
    <row r="60" spans="1:42" s="36" customFormat="1" x14ac:dyDescent="0.2">
      <c r="A60" s="37" t="s">
        <v>103</v>
      </c>
      <c r="B60" s="38">
        <v>63504</v>
      </c>
      <c r="C60" s="38">
        <v>32630</v>
      </c>
      <c r="D60" s="38">
        <v>246</v>
      </c>
      <c r="E60" s="38">
        <v>106</v>
      </c>
      <c r="F60" s="38">
        <v>485</v>
      </c>
      <c r="G60" s="38">
        <v>2</v>
      </c>
      <c r="H60" s="38">
        <f t="shared" si="24"/>
        <v>487</v>
      </c>
      <c r="I60" s="38">
        <v>423</v>
      </c>
      <c r="J60" s="38">
        <v>25</v>
      </c>
      <c r="K60" s="38">
        <v>230</v>
      </c>
      <c r="L60" s="38">
        <v>184</v>
      </c>
      <c r="M60" s="38">
        <f t="shared" si="0"/>
        <v>717</v>
      </c>
      <c r="N60" s="38">
        <v>668</v>
      </c>
      <c r="O60" s="38">
        <v>3</v>
      </c>
      <c r="P60" s="38">
        <v>3</v>
      </c>
      <c r="Q60" s="38">
        <v>2</v>
      </c>
      <c r="R60" s="38">
        <f t="shared" si="1"/>
        <v>-183</v>
      </c>
      <c r="S60" s="34">
        <v>406</v>
      </c>
      <c r="T60" s="42">
        <v>353</v>
      </c>
      <c r="U60" s="38">
        <v>53</v>
      </c>
      <c r="V60" s="38">
        <f t="shared" si="2"/>
        <v>-130</v>
      </c>
      <c r="W60" s="38">
        <v>63452</v>
      </c>
      <c r="X60" s="38">
        <v>32633</v>
      </c>
      <c r="Y60" s="39">
        <f t="shared" si="3"/>
        <v>3.873771730914588</v>
      </c>
      <c r="Z60" s="39">
        <f t="shared" si="4"/>
        <v>1.6691861929957168</v>
      </c>
      <c r="AA60" s="39">
        <f t="shared" si="5"/>
        <v>43.089430894308947</v>
      </c>
      <c r="AB60" s="39">
        <f t="shared" si="6"/>
        <v>7.6688082640463593</v>
      </c>
      <c r="AC60" s="39">
        <f t="shared" si="7"/>
        <v>7.6373141849332331</v>
      </c>
      <c r="AD60" s="39">
        <f t="shared" si="8"/>
        <v>47.227926078028744</v>
      </c>
      <c r="AE60" s="39">
        <f t="shared" si="9"/>
        <v>37.782340862422998</v>
      </c>
      <c r="AF60" s="39">
        <f t="shared" si="10"/>
        <v>11.290627362055933</v>
      </c>
      <c r="AG60" s="39">
        <f t="shared" si="11"/>
        <v>10.519022423784328</v>
      </c>
      <c r="AH60" s="39">
        <f t="shared" si="12"/>
        <v>-2.8817082388510964</v>
      </c>
      <c r="AI60" s="39">
        <f t="shared" si="13"/>
        <v>4.1067761806981524</v>
      </c>
      <c r="AJ60" s="39">
        <f t="shared" si="14"/>
        <v>6.1855670103092777</v>
      </c>
      <c r="AK60" s="39">
        <f t="shared" si="15"/>
        <v>6.1855670103092777</v>
      </c>
      <c r="AL60" s="39">
        <f t="shared" si="25"/>
        <v>8.2135523613963048</v>
      </c>
      <c r="AM60" s="40">
        <f t="shared" si="16"/>
        <v>6.3932980599647262</v>
      </c>
      <c r="AN60" s="40">
        <f t="shared" si="17"/>
        <v>5.5587049634668686</v>
      </c>
      <c r="AO60" s="39">
        <f t="shared" si="18"/>
        <v>0.8345930964978584</v>
      </c>
      <c r="AP60" s="39">
        <f t="shared" si="19"/>
        <v>-2.0471151423532379</v>
      </c>
    </row>
    <row r="61" spans="1:42" s="36" customFormat="1" x14ac:dyDescent="0.2">
      <c r="A61" s="37" t="s">
        <v>104</v>
      </c>
      <c r="B61" s="38">
        <v>47989</v>
      </c>
      <c r="C61" s="38">
        <v>24565</v>
      </c>
      <c r="D61" s="38">
        <v>183</v>
      </c>
      <c r="E61" s="38">
        <v>87</v>
      </c>
      <c r="F61" s="38">
        <v>356</v>
      </c>
      <c r="G61" s="38">
        <v>0</v>
      </c>
      <c r="H61" s="38">
        <f t="shared" si="24"/>
        <v>356</v>
      </c>
      <c r="I61" s="38">
        <v>303</v>
      </c>
      <c r="J61" s="38">
        <v>22</v>
      </c>
      <c r="K61" s="38">
        <v>196</v>
      </c>
      <c r="L61" s="38">
        <v>151</v>
      </c>
      <c r="M61" s="38">
        <f t="shared" si="0"/>
        <v>552</v>
      </c>
      <c r="N61" s="38">
        <v>455</v>
      </c>
      <c r="O61" s="38">
        <v>3</v>
      </c>
      <c r="P61" s="38">
        <v>0</v>
      </c>
      <c r="Q61" s="38">
        <v>0</v>
      </c>
      <c r="R61" s="38">
        <f t="shared" si="1"/>
        <v>-99</v>
      </c>
      <c r="S61" s="34">
        <v>327</v>
      </c>
      <c r="T61" s="42">
        <v>326</v>
      </c>
      <c r="U61" s="38">
        <v>1</v>
      </c>
      <c r="V61" s="38">
        <f t="shared" si="2"/>
        <v>-98</v>
      </c>
      <c r="W61" s="38">
        <v>47932</v>
      </c>
      <c r="X61" s="38">
        <v>24530</v>
      </c>
      <c r="Y61" s="39">
        <f t="shared" si="3"/>
        <v>3.8133738981850009</v>
      </c>
      <c r="Z61" s="39">
        <f t="shared" si="4"/>
        <v>1.8129154597928692</v>
      </c>
      <c r="AA61" s="39">
        <f t="shared" si="5"/>
        <v>47.540983606557376</v>
      </c>
      <c r="AB61" s="39">
        <f t="shared" si="6"/>
        <v>7.4183667090374872</v>
      </c>
      <c r="AC61" s="39">
        <f t="shared" si="7"/>
        <v>7.4183667090374872</v>
      </c>
      <c r="AD61" s="39">
        <f t="shared" si="8"/>
        <v>55.056179775280903</v>
      </c>
      <c r="AE61" s="39">
        <f t="shared" si="9"/>
        <v>42.415730337078649</v>
      </c>
      <c r="AF61" s="39">
        <f t="shared" si="10"/>
        <v>11.502636020754755</v>
      </c>
      <c r="AG61" s="39">
        <f t="shared" si="11"/>
        <v>9.4813394736293741</v>
      </c>
      <c r="AH61" s="39">
        <f t="shared" si="12"/>
        <v>-2.0629727645918856</v>
      </c>
      <c r="AI61" s="39">
        <f t="shared" si="13"/>
        <v>0</v>
      </c>
      <c r="AJ61" s="39">
        <f t="shared" si="14"/>
        <v>8.4269662921348321</v>
      </c>
      <c r="AK61" s="39">
        <f t="shared" si="15"/>
        <v>0</v>
      </c>
      <c r="AL61" s="39">
        <f t="shared" si="25"/>
        <v>0</v>
      </c>
      <c r="AM61" s="40">
        <f t="shared" si="16"/>
        <v>6.8140615557731978</v>
      </c>
      <c r="AN61" s="40">
        <f t="shared" si="17"/>
        <v>6.7932234470399466</v>
      </c>
      <c r="AO61" s="39">
        <f t="shared" si="18"/>
        <v>2.083810873325137E-2</v>
      </c>
      <c r="AP61" s="39">
        <f t="shared" si="19"/>
        <v>-2.0421346558586344</v>
      </c>
    </row>
    <row r="62" spans="1:42" s="36" customFormat="1" x14ac:dyDescent="0.2">
      <c r="A62" s="37" t="s">
        <v>105</v>
      </c>
      <c r="B62" s="38">
        <v>65164</v>
      </c>
      <c r="C62" s="38">
        <v>33140</v>
      </c>
      <c r="D62" s="38">
        <v>271</v>
      </c>
      <c r="E62" s="38">
        <v>133</v>
      </c>
      <c r="F62" s="38">
        <v>594</v>
      </c>
      <c r="G62" s="38">
        <v>3</v>
      </c>
      <c r="H62" s="38">
        <f t="shared" si="24"/>
        <v>597</v>
      </c>
      <c r="I62" s="38">
        <v>539</v>
      </c>
      <c r="J62" s="38">
        <v>37</v>
      </c>
      <c r="K62" s="38">
        <v>241</v>
      </c>
      <c r="L62" s="38">
        <v>206</v>
      </c>
      <c r="M62" s="38">
        <f t="shared" si="0"/>
        <v>838</v>
      </c>
      <c r="N62" s="38">
        <v>545</v>
      </c>
      <c r="O62" s="38">
        <v>8</v>
      </c>
      <c r="P62" s="38">
        <v>5</v>
      </c>
      <c r="Q62" s="38">
        <v>5</v>
      </c>
      <c r="R62" s="38">
        <f t="shared" si="1"/>
        <v>49</v>
      </c>
      <c r="S62" s="34">
        <v>301</v>
      </c>
      <c r="T62" s="42">
        <v>401</v>
      </c>
      <c r="U62" s="38">
        <v>-100</v>
      </c>
      <c r="V62" s="38">
        <f t="shared" si="2"/>
        <v>-51</v>
      </c>
      <c r="W62" s="38">
        <v>65110</v>
      </c>
      <c r="X62" s="38">
        <v>33120</v>
      </c>
      <c r="Y62" s="39">
        <f t="shared" si="3"/>
        <v>4.1587379534712419</v>
      </c>
      <c r="Z62" s="39">
        <f t="shared" si="4"/>
        <v>2.0410042354674358</v>
      </c>
      <c r="AA62" s="39">
        <f t="shared" si="5"/>
        <v>49.077490774907751</v>
      </c>
      <c r="AB62" s="39">
        <f t="shared" si="6"/>
        <v>9.1615002148425511</v>
      </c>
      <c r="AC62" s="39">
        <f t="shared" si="7"/>
        <v>9.11546252532073</v>
      </c>
      <c r="AD62" s="39">
        <f t="shared" si="8"/>
        <v>40.368509212730316</v>
      </c>
      <c r="AE62" s="39">
        <f t="shared" si="9"/>
        <v>34.505862646566165</v>
      </c>
      <c r="AF62" s="39">
        <f t="shared" si="10"/>
        <v>12.859861273095575</v>
      </c>
      <c r="AG62" s="39">
        <f t="shared" si="11"/>
        <v>8.3635135964643066</v>
      </c>
      <c r="AH62" s="39">
        <f t="shared" si="12"/>
        <v>0.75194892885642373</v>
      </c>
      <c r="AI62" s="39">
        <f t="shared" si="13"/>
        <v>5.025125628140704</v>
      </c>
      <c r="AJ62" s="39">
        <f t="shared" si="14"/>
        <v>13.468013468013467</v>
      </c>
      <c r="AK62" s="39">
        <f t="shared" si="15"/>
        <v>8.4175084175084169</v>
      </c>
      <c r="AL62" s="39">
        <f t="shared" si="25"/>
        <v>13.40033500837521</v>
      </c>
      <c r="AM62" s="40">
        <f t="shared" si="16"/>
        <v>4.6191148486894607</v>
      </c>
      <c r="AN62" s="40">
        <f t="shared" si="17"/>
        <v>6.1537044994168566</v>
      </c>
      <c r="AO62" s="39">
        <f t="shared" si="18"/>
        <v>-1.5345896507273955</v>
      </c>
      <c r="AP62" s="39">
        <f t="shared" si="19"/>
        <v>-0.78264072187097167</v>
      </c>
    </row>
    <row r="63" spans="1:42" s="36" customFormat="1" x14ac:dyDescent="0.2">
      <c r="A63" s="37" t="s">
        <v>106</v>
      </c>
      <c r="B63" s="38">
        <v>140430</v>
      </c>
      <c r="C63" s="38">
        <v>71385</v>
      </c>
      <c r="D63" s="38">
        <v>577</v>
      </c>
      <c r="E63" s="38">
        <v>293</v>
      </c>
      <c r="F63" s="38">
        <v>1117</v>
      </c>
      <c r="G63" s="38">
        <v>3</v>
      </c>
      <c r="H63" s="38">
        <f t="shared" si="24"/>
        <v>1120</v>
      </c>
      <c r="I63" s="38">
        <v>915</v>
      </c>
      <c r="J63" s="38">
        <v>76</v>
      </c>
      <c r="K63" s="38">
        <v>615</v>
      </c>
      <c r="L63" s="38">
        <v>522</v>
      </c>
      <c r="M63" s="38">
        <f t="shared" si="0"/>
        <v>1735</v>
      </c>
      <c r="N63" s="38">
        <v>1181</v>
      </c>
      <c r="O63" s="38">
        <v>2</v>
      </c>
      <c r="P63" s="38">
        <v>0</v>
      </c>
      <c r="Q63" s="38">
        <v>0</v>
      </c>
      <c r="R63" s="38">
        <f t="shared" si="1"/>
        <v>-64</v>
      </c>
      <c r="S63" s="34">
        <v>506</v>
      </c>
      <c r="T63" s="42">
        <v>722</v>
      </c>
      <c r="U63" s="38">
        <v>-216</v>
      </c>
      <c r="V63" s="38">
        <f t="shared" si="2"/>
        <v>-280</v>
      </c>
      <c r="W63" s="38">
        <v>140285</v>
      </c>
      <c r="X63" s="38">
        <v>71308</v>
      </c>
      <c r="Y63" s="39">
        <f t="shared" si="3"/>
        <v>4.1088086591184227</v>
      </c>
      <c r="Z63" s="39">
        <f t="shared" si="4"/>
        <v>2.086448764509008</v>
      </c>
      <c r="AA63" s="39">
        <f t="shared" si="5"/>
        <v>50.779896013864821</v>
      </c>
      <c r="AB63" s="39">
        <f t="shared" si="6"/>
        <v>7.9755038097272664</v>
      </c>
      <c r="AC63" s="39">
        <f t="shared" si="7"/>
        <v>7.954140853094068</v>
      </c>
      <c r="AD63" s="39">
        <f t="shared" si="8"/>
        <v>54.910714285714292</v>
      </c>
      <c r="AE63" s="39">
        <f t="shared" si="9"/>
        <v>46.607142857142861</v>
      </c>
      <c r="AF63" s="39">
        <f t="shared" si="10"/>
        <v>12.354909919532863</v>
      </c>
      <c r="AG63" s="39">
        <f t="shared" si="11"/>
        <v>8.4098839279356259</v>
      </c>
      <c r="AH63" s="39">
        <f t="shared" si="12"/>
        <v>-0.45574307484155807</v>
      </c>
      <c r="AI63" s="39">
        <f t="shared" si="13"/>
        <v>2.6785714285714284</v>
      </c>
      <c r="AJ63" s="39">
        <f t="shared" si="14"/>
        <v>1.7905102954341987</v>
      </c>
      <c r="AK63" s="39">
        <f t="shared" si="15"/>
        <v>0</v>
      </c>
      <c r="AL63" s="39">
        <f t="shared" si="25"/>
        <v>2.6785714285714284</v>
      </c>
      <c r="AM63" s="40">
        <f t="shared" si="16"/>
        <v>3.6032186854660684</v>
      </c>
      <c r="AN63" s="40">
        <f t="shared" si="17"/>
        <v>5.1413515630563271</v>
      </c>
      <c r="AO63" s="39">
        <f t="shared" si="18"/>
        <v>-1.5381328775902585</v>
      </c>
      <c r="AP63" s="39">
        <f t="shared" si="19"/>
        <v>-1.9938759524318166</v>
      </c>
    </row>
    <row r="64" spans="1:42" s="36" customFormat="1" x14ac:dyDescent="0.2">
      <c r="A64" s="37" t="s">
        <v>107</v>
      </c>
      <c r="B64" s="38">
        <v>45774</v>
      </c>
      <c r="C64" s="38">
        <v>23288</v>
      </c>
      <c r="D64" s="38">
        <v>191</v>
      </c>
      <c r="E64" s="38">
        <v>64</v>
      </c>
      <c r="F64" s="38">
        <v>398</v>
      </c>
      <c r="G64" s="38">
        <v>2</v>
      </c>
      <c r="H64" s="38">
        <f t="shared" si="24"/>
        <v>400</v>
      </c>
      <c r="I64" s="38">
        <v>355</v>
      </c>
      <c r="J64" s="38">
        <v>19</v>
      </c>
      <c r="K64" s="38">
        <v>121</v>
      </c>
      <c r="L64" s="38">
        <v>102</v>
      </c>
      <c r="M64" s="38">
        <f t="shared" si="0"/>
        <v>521</v>
      </c>
      <c r="N64" s="38">
        <v>458</v>
      </c>
      <c r="O64" s="38">
        <v>1</v>
      </c>
      <c r="P64" s="38">
        <v>1</v>
      </c>
      <c r="Q64" s="38">
        <v>1</v>
      </c>
      <c r="R64" s="38">
        <f t="shared" si="1"/>
        <v>-60</v>
      </c>
      <c r="S64" s="34">
        <v>265</v>
      </c>
      <c r="T64" s="42">
        <v>249</v>
      </c>
      <c r="U64" s="38">
        <v>16</v>
      </c>
      <c r="V64" s="38">
        <f t="shared" si="2"/>
        <v>-44</v>
      </c>
      <c r="W64" s="38">
        <v>45715</v>
      </c>
      <c r="X64" s="38">
        <v>23268</v>
      </c>
      <c r="Y64" s="39">
        <f t="shared" si="3"/>
        <v>4.172674444007515</v>
      </c>
      <c r="Z64" s="39">
        <f t="shared" si="4"/>
        <v>1.398173635688382</v>
      </c>
      <c r="AA64" s="39">
        <f t="shared" si="5"/>
        <v>33.507853403141361</v>
      </c>
      <c r="AB64" s="39">
        <f t="shared" si="6"/>
        <v>8.7385852230523877</v>
      </c>
      <c r="AC64" s="39">
        <f t="shared" si="7"/>
        <v>8.694892296937125</v>
      </c>
      <c r="AD64" s="39">
        <f t="shared" si="8"/>
        <v>30.25</v>
      </c>
      <c r="AE64" s="39">
        <f t="shared" si="9"/>
        <v>25.5</v>
      </c>
      <c r="AF64" s="39">
        <f t="shared" si="10"/>
        <v>11.382007253025735</v>
      </c>
      <c r="AG64" s="39">
        <f t="shared" si="11"/>
        <v>10.005680080394983</v>
      </c>
      <c r="AH64" s="39">
        <f t="shared" si="12"/>
        <v>-1.3107877834578581</v>
      </c>
      <c r="AI64" s="39">
        <f t="shared" si="13"/>
        <v>5</v>
      </c>
      <c r="AJ64" s="39">
        <f t="shared" si="14"/>
        <v>2.512562814070352</v>
      </c>
      <c r="AK64" s="39">
        <f t="shared" si="15"/>
        <v>2.512562814070352</v>
      </c>
      <c r="AL64" s="39">
        <f t="shared" si="25"/>
        <v>7.5</v>
      </c>
      <c r="AM64" s="40">
        <f t="shared" si="16"/>
        <v>5.7893127102722071</v>
      </c>
      <c r="AN64" s="40">
        <f t="shared" si="17"/>
        <v>5.4397693013501112</v>
      </c>
      <c r="AO64" s="39">
        <f t="shared" si="18"/>
        <v>0.34954340892209551</v>
      </c>
      <c r="AP64" s="39">
        <f t="shared" si="19"/>
        <v>-0.96124437453576261</v>
      </c>
    </row>
    <row r="65" spans="1:42" s="36" customFormat="1" x14ac:dyDescent="0.2">
      <c r="A65" s="37" t="s">
        <v>108</v>
      </c>
      <c r="B65" s="38">
        <v>112748</v>
      </c>
      <c r="C65" s="38">
        <v>57923</v>
      </c>
      <c r="D65" s="38">
        <v>547</v>
      </c>
      <c r="E65" s="38">
        <v>214</v>
      </c>
      <c r="F65" s="38">
        <v>903</v>
      </c>
      <c r="G65" s="38">
        <v>2</v>
      </c>
      <c r="H65" s="38">
        <f t="shared" si="24"/>
        <v>905</v>
      </c>
      <c r="I65" s="38">
        <v>807</v>
      </c>
      <c r="J65" s="38">
        <v>39</v>
      </c>
      <c r="K65" s="38">
        <v>401</v>
      </c>
      <c r="L65" s="38">
        <v>322</v>
      </c>
      <c r="M65" s="38">
        <f t="shared" si="0"/>
        <v>1306</v>
      </c>
      <c r="N65" s="38">
        <v>1024</v>
      </c>
      <c r="O65" s="38">
        <v>3</v>
      </c>
      <c r="P65" s="38">
        <v>3</v>
      </c>
      <c r="Q65" s="38">
        <v>3</v>
      </c>
      <c r="R65" s="38">
        <f t="shared" si="1"/>
        <v>-121</v>
      </c>
      <c r="S65" s="34">
        <v>691</v>
      </c>
      <c r="T65" s="42">
        <v>596</v>
      </c>
      <c r="U65" s="38">
        <v>95</v>
      </c>
      <c r="V65" s="38">
        <f t="shared" si="2"/>
        <v>-26</v>
      </c>
      <c r="W65" s="38">
        <v>112785</v>
      </c>
      <c r="X65" s="38">
        <v>57944</v>
      </c>
      <c r="Y65" s="39">
        <f t="shared" si="3"/>
        <v>4.8515272998190655</v>
      </c>
      <c r="Z65" s="39">
        <f t="shared" si="4"/>
        <v>1.8980381026714443</v>
      </c>
      <c r="AA65" s="39">
        <f t="shared" si="5"/>
        <v>39.122486288848265</v>
      </c>
      <c r="AB65" s="39">
        <f t="shared" si="6"/>
        <v>8.026749920175968</v>
      </c>
      <c r="AC65" s="39">
        <f t="shared" si="7"/>
        <v>8.0090112463192256</v>
      </c>
      <c r="AD65" s="39">
        <f t="shared" si="8"/>
        <v>44.309392265193367</v>
      </c>
      <c r="AE65" s="39">
        <f t="shared" si="9"/>
        <v>35.58011049723757</v>
      </c>
      <c r="AF65" s="39">
        <f t="shared" si="10"/>
        <v>11.583354028452833</v>
      </c>
      <c r="AG65" s="39">
        <f t="shared" si="11"/>
        <v>9.0822010146521439</v>
      </c>
      <c r="AH65" s="39">
        <f t="shared" si="12"/>
        <v>-1.0731897683329195</v>
      </c>
      <c r="AI65" s="39">
        <f t="shared" si="13"/>
        <v>2.2099447513812156</v>
      </c>
      <c r="AJ65" s="39">
        <f t="shared" si="14"/>
        <v>3.3222591362126246</v>
      </c>
      <c r="AK65" s="39">
        <f t="shared" si="15"/>
        <v>3.3222591362126246</v>
      </c>
      <c r="AL65" s="39">
        <f t="shared" si="25"/>
        <v>5.5248618784530388</v>
      </c>
      <c r="AM65" s="40">
        <f t="shared" si="16"/>
        <v>6.1287118175045237</v>
      </c>
      <c r="AN65" s="40">
        <f t="shared" si="17"/>
        <v>5.2861248093092561</v>
      </c>
      <c r="AO65" s="39">
        <f t="shared" si="18"/>
        <v>0.84258700819526733</v>
      </c>
      <c r="AP65" s="39">
        <f t="shared" si="19"/>
        <v>-0.23060276013765213</v>
      </c>
    </row>
    <row r="66" spans="1:42" s="36" customFormat="1" x14ac:dyDescent="0.2">
      <c r="A66" s="37" t="s">
        <v>109</v>
      </c>
      <c r="B66" s="38">
        <v>108486</v>
      </c>
      <c r="C66" s="38">
        <v>55893</v>
      </c>
      <c r="D66" s="38">
        <v>425</v>
      </c>
      <c r="E66" s="38">
        <v>288</v>
      </c>
      <c r="F66" s="38">
        <v>843</v>
      </c>
      <c r="G66" s="38">
        <v>4</v>
      </c>
      <c r="H66" s="38">
        <f t="shared" si="24"/>
        <v>847</v>
      </c>
      <c r="I66" s="38">
        <v>596</v>
      </c>
      <c r="J66" s="38">
        <v>69</v>
      </c>
      <c r="K66" s="38">
        <v>600</v>
      </c>
      <c r="L66" s="38">
        <v>475</v>
      </c>
      <c r="M66" s="38">
        <f t="shared" si="0"/>
        <v>1447</v>
      </c>
      <c r="N66" s="38">
        <v>1292</v>
      </c>
      <c r="O66" s="38">
        <v>4</v>
      </c>
      <c r="P66" s="38">
        <v>2</v>
      </c>
      <c r="Q66" s="38">
        <v>1</v>
      </c>
      <c r="R66" s="38">
        <f t="shared" si="1"/>
        <v>-449</v>
      </c>
      <c r="S66" s="34">
        <v>456</v>
      </c>
      <c r="T66" s="42">
        <v>430</v>
      </c>
      <c r="U66" s="38">
        <v>26</v>
      </c>
      <c r="V66" s="38">
        <f t="shared" si="2"/>
        <v>-423</v>
      </c>
      <c r="W66" s="38">
        <v>108294</v>
      </c>
      <c r="X66" s="38">
        <v>55819</v>
      </c>
      <c r="Y66" s="39">
        <f t="shared" si="3"/>
        <v>3.9175561823645446</v>
      </c>
      <c r="Z66" s="39">
        <f t="shared" si="4"/>
        <v>2.654720424755268</v>
      </c>
      <c r="AA66" s="39">
        <f t="shared" si="5"/>
        <v>67.764705882352942</v>
      </c>
      <c r="AB66" s="39">
        <f t="shared" si="6"/>
        <v>7.8074590269712223</v>
      </c>
      <c r="AC66" s="39">
        <f t="shared" si="7"/>
        <v>7.7705879099607325</v>
      </c>
      <c r="AD66" s="39">
        <f t="shared" si="8"/>
        <v>70.838252656434477</v>
      </c>
      <c r="AE66" s="39">
        <f t="shared" si="9"/>
        <v>56.080283353010628</v>
      </c>
      <c r="AF66" s="39">
        <f t="shared" si="10"/>
        <v>13.338126578544697</v>
      </c>
      <c r="AG66" s="39">
        <f t="shared" si="11"/>
        <v>11.909370794388215</v>
      </c>
      <c r="AH66" s="39">
        <f t="shared" si="12"/>
        <v>-4.1387828844274841</v>
      </c>
      <c r="AI66" s="39">
        <f t="shared" si="13"/>
        <v>4.7225501770956315</v>
      </c>
      <c r="AJ66" s="39">
        <f t="shared" si="14"/>
        <v>4.7449584816132866</v>
      </c>
      <c r="AK66" s="39">
        <f t="shared" si="15"/>
        <v>2.3724792408066433</v>
      </c>
      <c r="AL66" s="39">
        <f t="shared" si="25"/>
        <v>5.9031877213695392</v>
      </c>
      <c r="AM66" s="40">
        <f t="shared" si="16"/>
        <v>4.2033073391958409</v>
      </c>
      <c r="AN66" s="40">
        <f t="shared" si="17"/>
        <v>3.9636450786276574</v>
      </c>
      <c r="AO66" s="39">
        <f t="shared" si="18"/>
        <v>0.2396622605681839</v>
      </c>
      <c r="AP66" s="39">
        <f t="shared" si="19"/>
        <v>-3.8991206238593001</v>
      </c>
    </row>
    <row r="67" spans="1:42" s="36" customFormat="1" x14ac:dyDescent="0.2">
      <c r="A67" s="37" t="s">
        <v>110</v>
      </c>
      <c r="B67" s="38">
        <v>119976</v>
      </c>
      <c r="C67" s="38">
        <v>62480</v>
      </c>
      <c r="D67" s="38">
        <v>501</v>
      </c>
      <c r="E67" s="38">
        <v>249</v>
      </c>
      <c r="F67" s="38">
        <v>962</v>
      </c>
      <c r="G67" s="38">
        <v>2</v>
      </c>
      <c r="H67" s="38">
        <f t="shared" si="24"/>
        <v>964</v>
      </c>
      <c r="I67" s="38">
        <v>731</v>
      </c>
      <c r="J67" s="38">
        <v>84</v>
      </c>
      <c r="K67" s="38">
        <v>558</v>
      </c>
      <c r="L67" s="38">
        <v>453</v>
      </c>
      <c r="M67" s="38">
        <f t="shared" si="0"/>
        <v>1522</v>
      </c>
      <c r="N67" s="38">
        <v>1470</v>
      </c>
      <c r="O67" s="38">
        <v>10</v>
      </c>
      <c r="P67" s="38">
        <v>6</v>
      </c>
      <c r="Q67" s="38">
        <v>4</v>
      </c>
      <c r="R67" s="38">
        <f t="shared" si="1"/>
        <v>-508</v>
      </c>
      <c r="S67" s="34">
        <v>803</v>
      </c>
      <c r="T67" s="42">
        <v>687</v>
      </c>
      <c r="U67" s="38">
        <v>116</v>
      </c>
      <c r="V67" s="38">
        <f t="shared" si="2"/>
        <v>-392</v>
      </c>
      <c r="W67" s="38">
        <v>119790</v>
      </c>
      <c r="X67" s="38">
        <v>62413</v>
      </c>
      <c r="Y67" s="39">
        <f t="shared" si="3"/>
        <v>4.175835167033406</v>
      </c>
      <c r="Z67" s="39">
        <f t="shared" si="4"/>
        <v>2.0754150830166034</v>
      </c>
      <c r="AA67" s="39">
        <f t="shared" si="5"/>
        <v>49.700598802395206</v>
      </c>
      <c r="AB67" s="39">
        <f t="shared" si="6"/>
        <v>8.0349403213976132</v>
      </c>
      <c r="AC67" s="39">
        <f t="shared" si="7"/>
        <v>8.0182703207308119</v>
      </c>
      <c r="AD67" s="39">
        <f t="shared" si="8"/>
        <v>57.8838174273859</v>
      </c>
      <c r="AE67" s="39">
        <f t="shared" si="9"/>
        <v>46.991701244813278</v>
      </c>
      <c r="AF67" s="39">
        <f t="shared" si="10"/>
        <v>12.685870507434821</v>
      </c>
      <c r="AG67" s="39">
        <f t="shared" si="11"/>
        <v>12.252450490098019</v>
      </c>
      <c r="AH67" s="39">
        <f t="shared" si="12"/>
        <v>-4.2341801693672068</v>
      </c>
      <c r="AI67" s="39">
        <f t="shared" si="13"/>
        <v>2.0746887966804981</v>
      </c>
      <c r="AJ67" s="39">
        <f t="shared" si="14"/>
        <v>10.395010395010395</v>
      </c>
      <c r="AK67" s="39">
        <f t="shared" si="15"/>
        <v>6.2370062370062378</v>
      </c>
      <c r="AL67" s="39">
        <f t="shared" si="25"/>
        <v>6.224066390041493</v>
      </c>
      <c r="AM67" s="40">
        <f t="shared" si="16"/>
        <v>6.6930052677202108</v>
      </c>
      <c r="AN67" s="40">
        <f t="shared" si="17"/>
        <v>5.7261452290458097</v>
      </c>
      <c r="AO67" s="39">
        <f t="shared" si="18"/>
        <v>0.96686003867440151</v>
      </c>
      <c r="AP67" s="39">
        <f t="shared" si="19"/>
        <v>-3.2673201306928052</v>
      </c>
    </row>
    <row r="68" spans="1:42" s="36" customFormat="1" x14ac:dyDescent="0.2">
      <c r="A68" s="37" t="s">
        <v>111</v>
      </c>
      <c r="B68" s="38">
        <v>163559</v>
      </c>
      <c r="C68" s="38">
        <v>84529</v>
      </c>
      <c r="D68" s="38">
        <v>744</v>
      </c>
      <c r="E68" s="38">
        <v>271</v>
      </c>
      <c r="F68" s="38">
        <v>1443</v>
      </c>
      <c r="G68" s="38">
        <v>4</v>
      </c>
      <c r="H68" s="38">
        <f t="shared" si="24"/>
        <v>1447</v>
      </c>
      <c r="I68" s="38">
        <v>1220</v>
      </c>
      <c r="J68" s="38">
        <v>87</v>
      </c>
      <c r="K68" s="38">
        <v>583</v>
      </c>
      <c r="L68" s="38">
        <v>487</v>
      </c>
      <c r="M68" s="38">
        <f t="shared" si="0"/>
        <v>2030</v>
      </c>
      <c r="N68" s="38">
        <v>1530</v>
      </c>
      <c r="O68" s="38">
        <v>6</v>
      </c>
      <c r="P68" s="38">
        <v>6</v>
      </c>
      <c r="Q68" s="38">
        <v>5</v>
      </c>
      <c r="R68" s="38">
        <f t="shared" si="1"/>
        <v>-87</v>
      </c>
      <c r="S68" s="34">
        <v>1047</v>
      </c>
      <c r="T68" s="42">
        <v>866</v>
      </c>
      <c r="U68" s="38">
        <v>181</v>
      </c>
      <c r="V68" s="38">
        <f t="shared" si="2"/>
        <v>94</v>
      </c>
      <c r="W68" s="38">
        <v>163565</v>
      </c>
      <c r="X68" s="38">
        <v>84558</v>
      </c>
      <c r="Y68" s="39">
        <f t="shared" si="3"/>
        <v>4.5488172463759255</v>
      </c>
      <c r="Z68" s="39">
        <f t="shared" si="4"/>
        <v>1.6568944539890804</v>
      </c>
      <c r="AA68" s="39">
        <f t="shared" si="5"/>
        <v>36.424731182795696</v>
      </c>
      <c r="AB68" s="39">
        <f t="shared" si="6"/>
        <v>8.8469604240671558</v>
      </c>
      <c r="AC68" s="39">
        <f t="shared" si="7"/>
        <v>8.8225044173662113</v>
      </c>
      <c r="AD68" s="39">
        <f t="shared" si="8"/>
        <v>40.290255701451279</v>
      </c>
      <c r="AE68" s="39">
        <f t="shared" si="9"/>
        <v>33.655839668279199</v>
      </c>
      <c r="AF68" s="39">
        <f t="shared" si="10"/>
        <v>12.411423400730012</v>
      </c>
      <c r="AG68" s="39">
        <f t="shared" si="11"/>
        <v>9.3544225631117826</v>
      </c>
      <c r="AH68" s="39">
        <f t="shared" si="12"/>
        <v>-0.53191814574557195</v>
      </c>
      <c r="AI68" s="39">
        <f t="shared" si="13"/>
        <v>2.7643400138217</v>
      </c>
      <c r="AJ68" s="39">
        <f t="shared" si="14"/>
        <v>4.1580041580041582</v>
      </c>
      <c r="AK68" s="39">
        <f t="shared" si="15"/>
        <v>4.1580041580041582</v>
      </c>
      <c r="AL68" s="39">
        <f t="shared" si="25"/>
        <v>6.2197650310988255</v>
      </c>
      <c r="AM68" s="40">
        <f t="shared" si="16"/>
        <v>6.4013597539725726</v>
      </c>
      <c r="AN68" s="40">
        <f t="shared" si="17"/>
        <v>5.2947254507547736</v>
      </c>
      <c r="AO68" s="39">
        <f t="shared" si="18"/>
        <v>1.1066343032177992</v>
      </c>
      <c r="AP68" s="39">
        <f t="shared" si="19"/>
        <v>0.57471615747222715</v>
      </c>
    </row>
    <row r="69" spans="1:42" s="36" customFormat="1" x14ac:dyDescent="0.2">
      <c r="A69" s="37" t="s">
        <v>112</v>
      </c>
      <c r="B69" s="38">
        <v>149543</v>
      </c>
      <c r="C69" s="38">
        <v>77745</v>
      </c>
      <c r="D69" s="38">
        <v>639</v>
      </c>
      <c r="E69" s="38">
        <v>320</v>
      </c>
      <c r="F69" s="38">
        <v>1173</v>
      </c>
      <c r="G69" s="38">
        <v>5</v>
      </c>
      <c r="H69" s="38">
        <f t="shared" si="24"/>
        <v>1178</v>
      </c>
      <c r="I69" s="38">
        <v>922</v>
      </c>
      <c r="J69" s="38">
        <v>68</v>
      </c>
      <c r="K69" s="38">
        <v>748</v>
      </c>
      <c r="L69" s="38">
        <v>636</v>
      </c>
      <c r="M69" s="38">
        <f t="shared" si="0"/>
        <v>1926</v>
      </c>
      <c r="N69" s="38">
        <v>1852</v>
      </c>
      <c r="O69" s="38">
        <v>6</v>
      </c>
      <c r="P69" s="38">
        <v>5</v>
      </c>
      <c r="Q69" s="38">
        <v>3</v>
      </c>
      <c r="R69" s="38">
        <f t="shared" si="1"/>
        <v>-679</v>
      </c>
      <c r="S69" s="34">
        <v>860</v>
      </c>
      <c r="T69" s="42">
        <v>917</v>
      </c>
      <c r="U69" s="38">
        <v>-57</v>
      </c>
      <c r="V69" s="38">
        <f t="shared" si="2"/>
        <v>-736</v>
      </c>
      <c r="W69" s="38">
        <v>149165</v>
      </c>
      <c r="X69" s="38">
        <v>77511</v>
      </c>
      <c r="Y69" s="39">
        <f t="shared" si="3"/>
        <v>4.2730184629170207</v>
      </c>
      <c r="Z69" s="39">
        <f t="shared" si="4"/>
        <v>2.1398527513825454</v>
      </c>
      <c r="AA69" s="39">
        <f t="shared" si="5"/>
        <v>50.078247261345851</v>
      </c>
      <c r="AB69" s="39">
        <f t="shared" si="6"/>
        <v>7.877332941026995</v>
      </c>
      <c r="AC69" s="39">
        <f t="shared" si="7"/>
        <v>7.8438977417866429</v>
      </c>
      <c r="AD69" s="39">
        <f t="shared" si="8"/>
        <v>63.497453310696095</v>
      </c>
      <c r="AE69" s="39">
        <f t="shared" si="9"/>
        <v>53.989813242784379</v>
      </c>
      <c r="AF69" s="39">
        <f t="shared" si="10"/>
        <v>12.879238747383695</v>
      </c>
      <c r="AG69" s="39">
        <f t="shared" si="11"/>
        <v>12.384397798626482</v>
      </c>
      <c r="AH69" s="39">
        <f t="shared" si="12"/>
        <v>-4.5405000568398384</v>
      </c>
      <c r="AI69" s="39">
        <f t="shared" si="13"/>
        <v>4.2444821731748732</v>
      </c>
      <c r="AJ69" s="39">
        <f t="shared" si="14"/>
        <v>5.1150895140664963</v>
      </c>
      <c r="AK69" s="39">
        <f t="shared" si="15"/>
        <v>4.2625745950554137</v>
      </c>
      <c r="AL69" s="39">
        <f t="shared" si="25"/>
        <v>6.7911714770797964</v>
      </c>
      <c r="AM69" s="40">
        <f t="shared" si="16"/>
        <v>5.7508542693405911</v>
      </c>
      <c r="AN69" s="40">
        <f t="shared" si="17"/>
        <v>6.1320155406806069</v>
      </c>
      <c r="AO69" s="39">
        <f t="shared" si="18"/>
        <v>-0.38116127134001593</v>
      </c>
      <c r="AP69" s="39">
        <f t="shared" si="19"/>
        <v>-4.9216613281798551</v>
      </c>
    </row>
    <row r="70" spans="1:42" s="36" customFormat="1" x14ac:dyDescent="0.2">
      <c r="A70" s="37" t="s">
        <v>113</v>
      </c>
      <c r="B70" s="38">
        <v>53988</v>
      </c>
      <c r="C70" s="38">
        <v>27663</v>
      </c>
      <c r="D70" s="38">
        <v>239</v>
      </c>
      <c r="E70" s="38">
        <v>113</v>
      </c>
      <c r="F70" s="38">
        <v>427</v>
      </c>
      <c r="G70" s="38">
        <v>1</v>
      </c>
      <c r="H70" s="38">
        <f t="shared" si="24"/>
        <v>428</v>
      </c>
      <c r="I70" s="38">
        <v>334</v>
      </c>
      <c r="J70" s="38">
        <v>22</v>
      </c>
      <c r="K70" s="38">
        <v>284</v>
      </c>
      <c r="L70" s="38">
        <v>243</v>
      </c>
      <c r="M70" s="38">
        <f t="shared" si="0"/>
        <v>712</v>
      </c>
      <c r="N70" s="38">
        <v>565</v>
      </c>
      <c r="O70" s="38">
        <v>1</v>
      </c>
      <c r="P70" s="38">
        <v>1</v>
      </c>
      <c r="Q70" s="38">
        <v>1</v>
      </c>
      <c r="R70" s="38">
        <f t="shared" si="1"/>
        <v>-138</v>
      </c>
      <c r="S70" s="34">
        <v>512</v>
      </c>
      <c r="T70" s="42">
        <v>415</v>
      </c>
      <c r="U70" s="38">
        <v>97</v>
      </c>
      <c r="V70" s="38">
        <f t="shared" si="2"/>
        <v>-41</v>
      </c>
      <c r="W70" s="38">
        <v>53937</v>
      </c>
      <c r="X70" s="38">
        <v>27632</v>
      </c>
      <c r="Y70" s="39">
        <f t="shared" si="3"/>
        <v>4.4269096836333999</v>
      </c>
      <c r="Z70" s="39">
        <f t="shared" si="4"/>
        <v>2.0930577165295992</v>
      </c>
      <c r="AA70" s="39">
        <f t="shared" si="5"/>
        <v>47.280334728033473</v>
      </c>
      <c r="AB70" s="39">
        <f t="shared" si="6"/>
        <v>7.9276876342891009</v>
      </c>
      <c r="AC70" s="39">
        <f t="shared" si="7"/>
        <v>7.9091649996295477</v>
      </c>
      <c r="AD70" s="39">
        <f t="shared" si="8"/>
        <v>66.355140186915889</v>
      </c>
      <c r="AE70" s="39">
        <f t="shared" si="9"/>
        <v>56.77570093457944</v>
      </c>
      <c r="AF70" s="39">
        <f t="shared" si="10"/>
        <v>13.18811587760243</v>
      </c>
      <c r="AG70" s="39">
        <f t="shared" si="11"/>
        <v>10.465288582647995</v>
      </c>
      <c r="AH70" s="39">
        <f t="shared" si="12"/>
        <v>-2.5561235830184486</v>
      </c>
      <c r="AI70" s="39">
        <f t="shared" si="13"/>
        <v>2.3364485981308412</v>
      </c>
      <c r="AJ70" s="39">
        <f t="shared" si="14"/>
        <v>2.3419203747072599</v>
      </c>
      <c r="AK70" s="39">
        <f t="shared" si="15"/>
        <v>2.3419203747072599</v>
      </c>
      <c r="AL70" s="39">
        <f t="shared" si="25"/>
        <v>4.6728971962616823</v>
      </c>
      <c r="AM70" s="40">
        <f t="shared" si="16"/>
        <v>9.4835889456916362</v>
      </c>
      <c r="AN70" s="40">
        <f t="shared" si="17"/>
        <v>7.6868933837148994</v>
      </c>
      <c r="AO70" s="39">
        <f t="shared" si="18"/>
        <v>1.7966955619767355</v>
      </c>
      <c r="AP70" s="39">
        <f t="shared" si="19"/>
        <v>-0.75942802104171303</v>
      </c>
    </row>
    <row r="71" spans="1:42" s="36" customFormat="1" x14ac:dyDescent="0.2">
      <c r="A71" s="37" t="s">
        <v>114</v>
      </c>
      <c r="B71" s="38">
        <v>74077</v>
      </c>
      <c r="C71" s="38">
        <v>37812</v>
      </c>
      <c r="D71" s="38">
        <v>339</v>
      </c>
      <c r="E71" s="38">
        <v>112</v>
      </c>
      <c r="F71" s="38">
        <v>595</v>
      </c>
      <c r="G71" s="38">
        <v>2</v>
      </c>
      <c r="H71" s="38">
        <f t="shared" si="24"/>
        <v>597</v>
      </c>
      <c r="I71" s="38">
        <v>539</v>
      </c>
      <c r="J71" s="38">
        <v>29</v>
      </c>
      <c r="K71" s="38">
        <v>220</v>
      </c>
      <c r="L71" s="38">
        <v>163</v>
      </c>
      <c r="M71" s="38">
        <f t="shared" si="0"/>
        <v>817</v>
      </c>
      <c r="N71" s="38">
        <v>752</v>
      </c>
      <c r="O71" s="38">
        <v>2</v>
      </c>
      <c r="P71" s="38">
        <v>2</v>
      </c>
      <c r="Q71" s="38">
        <v>2</v>
      </c>
      <c r="R71" s="38">
        <f t="shared" si="1"/>
        <v>-157</v>
      </c>
      <c r="S71" s="34">
        <v>492</v>
      </c>
      <c r="T71" s="42">
        <v>470</v>
      </c>
      <c r="U71" s="38">
        <v>22</v>
      </c>
      <c r="V71" s="38">
        <f t="shared" si="2"/>
        <v>-135</v>
      </c>
      <c r="W71" s="38">
        <v>74016</v>
      </c>
      <c r="X71" s="38">
        <v>37758</v>
      </c>
      <c r="Y71" s="39">
        <f t="shared" si="3"/>
        <v>4.5763192353902022</v>
      </c>
      <c r="Z71" s="39">
        <f t="shared" si="4"/>
        <v>1.5119402783590048</v>
      </c>
      <c r="AA71" s="39">
        <f t="shared" si="5"/>
        <v>33.038348082595867</v>
      </c>
      <c r="AB71" s="39">
        <f t="shared" si="6"/>
        <v>8.0591816623243382</v>
      </c>
      <c r="AC71" s="39">
        <f t="shared" si="7"/>
        <v>8.0321827287822138</v>
      </c>
      <c r="AD71" s="39">
        <f t="shared" si="8"/>
        <v>36.85092127303183</v>
      </c>
      <c r="AE71" s="39">
        <f t="shared" si="9"/>
        <v>27.303182579564488</v>
      </c>
      <c r="AF71" s="39">
        <f t="shared" si="10"/>
        <v>11.029064351958098</v>
      </c>
      <c r="AG71" s="39">
        <f t="shared" si="11"/>
        <v>10.151599011839032</v>
      </c>
      <c r="AH71" s="39">
        <f t="shared" si="12"/>
        <v>-2.1194162830568191</v>
      </c>
      <c r="AI71" s="39">
        <f t="shared" si="13"/>
        <v>3.3500837520938025</v>
      </c>
      <c r="AJ71" s="39">
        <f t="shared" si="14"/>
        <v>3.3613445378151261</v>
      </c>
      <c r="AK71" s="39">
        <f t="shared" si="15"/>
        <v>3.3613445378151261</v>
      </c>
      <c r="AL71" s="39">
        <f t="shared" si="25"/>
        <v>6.700167504187605</v>
      </c>
      <c r="AM71" s="40">
        <f t="shared" si="16"/>
        <v>6.6417376513627708</v>
      </c>
      <c r="AN71" s="40">
        <f t="shared" si="17"/>
        <v>6.344749382399395</v>
      </c>
      <c r="AO71" s="39">
        <f t="shared" si="18"/>
        <v>0.29698826896337599</v>
      </c>
      <c r="AP71" s="39">
        <f t="shared" si="19"/>
        <v>-1.8224280140934432</v>
      </c>
    </row>
    <row r="72" spans="1:42" s="36" customFormat="1" x14ac:dyDescent="0.2">
      <c r="A72" s="37" t="s">
        <v>115</v>
      </c>
      <c r="B72" s="38">
        <v>43608</v>
      </c>
      <c r="C72" s="38">
        <v>22475</v>
      </c>
      <c r="D72" s="38">
        <v>169</v>
      </c>
      <c r="E72" s="38">
        <v>65</v>
      </c>
      <c r="F72" s="38">
        <v>337</v>
      </c>
      <c r="G72" s="38">
        <v>4</v>
      </c>
      <c r="H72" s="38">
        <f t="shared" si="24"/>
        <v>341</v>
      </c>
      <c r="I72" s="38">
        <v>281</v>
      </c>
      <c r="J72" s="38">
        <v>18</v>
      </c>
      <c r="K72" s="38">
        <v>117</v>
      </c>
      <c r="L72" s="38">
        <v>88</v>
      </c>
      <c r="M72" s="38">
        <f t="shared" si="0"/>
        <v>458</v>
      </c>
      <c r="N72" s="38">
        <v>517</v>
      </c>
      <c r="O72" s="38">
        <v>2</v>
      </c>
      <c r="P72" s="38">
        <v>1</v>
      </c>
      <c r="Q72" s="38">
        <v>1</v>
      </c>
      <c r="R72" s="38">
        <f t="shared" si="1"/>
        <v>-180</v>
      </c>
      <c r="S72" s="34">
        <v>334</v>
      </c>
      <c r="T72" s="42">
        <v>263</v>
      </c>
      <c r="U72" s="38">
        <v>71</v>
      </c>
      <c r="V72" s="38">
        <f t="shared" si="2"/>
        <v>-109</v>
      </c>
      <c r="W72" s="38">
        <v>43545</v>
      </c>
      <c r="X72" s="38">
        <v>22431</v>
      </c>
      <c r="Y72" s="39">
        <f t="shared" si="3"/>
        <v>3.8754356998715829</v>
      </c>
      <c r="Z72" s="39">
        <f t="shared" si="4"/>
        <v>1.4905521922583014</v>
      </c>
      <c r="AA72" s="39">
        <f t="shared" si="5"/>
        <v>38.461538461538467</v>
      </c>
      <c r="AB72" s="39">
        <f t="shared" si="6"/>
        <v>7.8196661163089338</v>
      </c>
      <c r="AC72" s="39">
        <f t="shared" si="7"/>
        <v>7.7279398275545779</v>
      </c>
      <c r="AD72" s="39">
        <f t="shared" si="8"/>
        <v>34.310850439882692</v>
      </c>
      <c r="AE72" s="39">
        <f t="shared" si="9"/>
        <v>25.806451612903224</v>
      </c>
      <c r="AF72" s="39">
        <f t="shared" si="10"/>
        <v>10.502660062373876</v>
      </c>
      <c r="AG72" s="39">
        <f t="shared" si="11"/>
        <v>11.855622821500642</v>
      </c>
      <c r="AH72" s="39">
        <f t="shared" si="12"/>
        <v>-4.1276829939460651</v>
      </c>
      <c r="AI72" s="39">
        <f t="shared" si="13"/>
        <v>11.730205278592376</v>
      </c>
      <c r="AJ72" s="39">
        <f t="shared" si="14"/>
        <v>5.9347181008902083</v>
      </c>
      <c r="AK72" s="39">
        <f t="shared" si="15"/>
        <v>2.9673590504451042</v>
      </c>
      <c r="AL72" s="39">
        <f t="shared" si="25"/>
        <v>14.66275659824047</v>
      </c>
      <c r="AM72" s="40">
        <f t="shared" si="16"/>
        <v>7.6591451109888089</v>
      </c>
      <c r="AN72" s="40">
        <f t="shared" si="17"/>
        <v>6.0310034855989727</v>
      </c>
      <c r="AO72" s="39">
        <f t="shared" si="18"/>
        <v>1.6281416253898366</v>
      </c>
      <c r="AP72" s="39">
        <f t="shared" si="19"/>
        <v>-2.499541368556228</v>
      </c>
    </row>
    <row r="73" spans="1:42" s="36" customFormat="1" x14ac:dyDescent="0.2">
      <c r="A73" s="37" t="s">
        <v>116</v>
      </c>
      <c r="B73" s="38">
        <v>30794</v>
      </c>
      <c r="C73" s="38">
        <v>15603</v>
      </c>
      <c r="D73" s="38">
        <v>147</v>
      </c>
      <c r="E73" s="38">
        <v>29</v>
      </c>
      <c r="F73" s="38">
        <v>329</v>
      </c>
      <c r="G73" s="38">
        <v>3</v>
      </c>
      <c r="H73" s="38">
        <f t="shared" si="24"/>
        <v>332</v>
      </c>
      <c r="I73" s="38">
        <v>304</v>
      </c>
      <c r="J73" s="38">
        <v>12</v>
      </c>
      <c r="K73" s="38">
        <v>97</v>
      </c>
      <c r="L73" s="38">
        <v>58</v>
      </c>
      <c r="M73" s="38">
        <f t="shared" ref="M73:M136" si="26">F73+G73+K73</f>
        <v>429</v>
      </c>
      <c r="N73" s="38">
        <v>343</v>
      </c>
      <c r="O73" s="38">
        <v>0</v>
      </c>
      <c r="P73" s="38">
        <v>0</v>
      </c>
      <c r="Q73" s="38">
        <v>0</v>
      </c>
      <c r="R73" s="38">
        <f t="shared" ref="R73:R136" si="27">F73-N73</f>
        <v>-14</v>
      </c>
      <c r="S73" s="34">
        <v>161</v>
      </c>
      <c r="T73" s="42">
        <v>187</v>
      </c>
      <c r="U73" s="38">
        <v>-26</v>
      </c>
      <c r="V73" s="38">
        <f t="shared" ref="V73:V136" si="28">R73+U73</f>
        <v>-40</v>
      </c>
      <c r="W73" s="38">
        <v>30772</v>
      </c>
      <c r="X73" s="38">
        <v>15590</v>
      </c>
      <c r="Y73" s="39">
        <f t="shared" si="3"/>
        <v>4.7736572059492106</v>
      </c>
      <c r="Z73" s="39">
        <f t="shared" si="4"/>
        <v>0.94174189777229333</v>
      </c>
      <c r="AA73" s="39">
        <f t="shared" si="5"/>
        <v>19.727891156462583</v>
      </c>
      <c r="AB73" s="39">
        <f t="shared" si="6"/>
        <v>10.781321036565565</v>
      </c>
      <c r="AC73" s="39">
        <f t="shared" si="7"/>
        <v>10.683899460933947</v>
      </c>
      <c r="AD73" s="39">
        <f t="shared" si="8"/>
        <v>29.216867469879521</v>
      </c>
      <c r="AE73" s="39">
        <f t="shared" si="9"/>
        <v>17.46987951807229</v>
      </c>
      <c r="AF73" s="39">
        <f t="shared" si="10"/>
        <v>13.931285315321167</v>
      </c>
      <c r="AG73" s="39">
        <f t="shared" si="11"/>
        <v>11.13853348054816</v>
      </c>
      <c r="AH73" s="39">
        <f t="shared" si="12"/>
        <v>-0.45463401961421057</v>
      </c>
      <c r="AI73" s="39">
        <f t="shared" si="13"/>
        <v>9.0361445783132535</v>
      </c>
      <c r="AJ73" s="39">
        <f t="shared" si="14"/>
        <v>0</v>
      </c>
      <c r="AK73" s="39">
        <f t="shared" si="15"/>
        <v>0</v>
      </c>
      <c r="AL73" s="39">
        <f t="shared" si="25"/>
        <v>9.0361445783132535</v>
      </c>
      <c r="AM73" s="40">
        <f t="shared" si="16"/>
        <v>5.2282912255634217</v>
      </c>
      <c r="AN73" s="40">
        <f t="shared" si="17"/>
        <v>6.0726115477040983</v>
      </c>
      <c r="AO73" s="39">
        <f t="shared" si="18"/>
        <v>-0.84432032214067676</v>
      </c>
      <c r="AP73" s="39">
        <f t="shared" si="19"/>
        <v>-1.2989543417548874</v>
      </c>
    </row>
    <row r="74" spans="1:42" s="36" customFormat="1" x14ac:dyDescent="0.2">
      <c r="A74" s="37" t="s">
        <v>117</v>
      </c>
      <c r="B74" s="38">
        <v>92837</v>
      </c>
      <c r="C74" s="38">
        <v>46720</v>
      </c>
      <c r="D74" s="38">
        <v>521</v>
      </c>
      <c r="E74" s="38">
        <v>109</v>
      </c>
      <c r="F74" s="38">
        <v>1009</v>
      </c>
      <c r="G74" s="38">
        <v>3</v>
      </c>
      <c r="H74" s="38">
        <f t="shared" si="24"/>
        <v>1012</v>
      </c>
      <c r="I74" s="38">
        <v>931</v>
      </c>
      <c r="J74" s="38">
        <v>49</v>
      </c>
      <c r="K74" s="38">
        <v>244</v>
      </c>
      <c r="L74" s="38">
        <v>172</v>
      </c>
      <c r="M74" s="38">
        <f t="shared" si="26"/>
        <v>1256</v>
      </c>
      <c r="N74" s="38">
        <v>922</v>
      </c>
      <c r="O74" s="38">
        <v>5</v>
      </c>
      <c r="P74" s="38">
        <v>3</v>
      </c>
      <c r="Q74" s="38">
        <v>2</v>
      </c>
      <c r="R74" s="38">
        <f t="shared" si="27"/>
        <v>87</v>
      </c>
      <c r="S74" s="34">
        <v>258</v>
      </c>
      <c r="T74" s="42">
        <v>334</v>
      </c>
      <c r="U74" s="38">
        <v>-76</v>
      </c>
      <c r="V74" s="38">
        <f t="shared" si="28"/>
        <v>11</v>
      </c>
      <c r="W74" s="38">
        <v>92822</v>
      </c>
      <c r="X74" s="38">
        <v>46720</v>
      </c>
      <c r="Y74" s="39">
        <f t="shared" ref="Y74:Y137" si="29">D74/B74*1000</f>
        <v>5.6119866001701908</v>
      </c>
      <c r="Z74" s="39">
        <f t="shared" ref="Z74:Z137" si="30">E74/B74*1000</f>
        <v>1.1741008434137252</v>
      </c>
      <c r="AA74" s="39">
        <f t="shared" ref="AA74:AA137" si="31">E74/D74*100</f>
        <v>20.921305182341651</v>
      </c>
      <c r="AB74" s="39">
        <f t="shared" ref="AB74:AB137" si="32">H74/B74*1000</f>
        <v>10.900826179217338</v>
      </c>
      <c r="AC74" s="39">
        <f t="shared" ref="AC74:AC137" si="33">F74/B74*1000</f>
        <v>10.868511477105033</v>
      </c>
      <c r="AD74" s="39">
        <f t="shared" ref="AD74:AD137" si="34">K74/H74*100</f>
        <v>24.110671936758894</v>
      </c>
      <c r="AE74" s="39">
        <f t="shared" ref="AE74:AE137" si="35">L74/H74*100</f>
        <v>16.996047430830039</v>
      </c>
      <c r="AF74" s="39">
        <f t="shared" ref="AF74:AF137" si="36">M74/B74*1000</f>
        <v>13.52908861768476</v>
      </c>
      <c r="AG74" s="39">
        <f t="shared" ref="AG74:AG137" si="37">N74/B74*1000</f>
        <v>9.9313851158482063</v>
      </c>
      <c r="AH74" s="39">
        <f t="shared" ref="AH74:AH137" si="38">R74/B74*1000</f>
        <v>0.93712636125682647</v>
      </c>
      <c r="AI74" s="39">
        <f t="shared" ref="AI74:AI137" si="39">G74/H74*1000</f>
        <v>2.9644268774703555</v>
      </c>
      <c r="AJ74" s="39">
        <f t="shared" ref="AJ74:AJ137" si="40">O74/F74*1000</f>
        <v>4.9554013875123886</v>
      </c>
      <c r="AK74" s="39">
        <f t="shared" ref="AK74:AK137" si="41">P74/F74*1000</f>
        <v>2.9732408325074329</v>
      </c>
      <c r="AL74" s="39">
        <f t="shared" si="25"/>
        <v>4.9407114624505928</v>
      </c>
      <c r="AM74" s="40">
        <f t="shared" ref="AM74:AM137" si="42">S74/B74*1000</f>
        <v>2.7790643816581753</v>
      </c>
      <c r="AN74" s="40">
        <f t="shared" ref="AN74:AN137" si="43">T74/B74*1000</f>
        <v>3.597703501836552</v>
      </c>
      <c r="AO74" s="39">
        <f t="shared" ref="AO74:AO137" si="44">U74/B74*1000</f>
        <v>-0.81863912017837714</v>
      </c>
      <c r="AP74" s="39">
        <f t="shared" ref="AP74:AP137" si="45">V74/B74*1000</f>
        <v>0.11848724107844932</v>
      </c>
    </row>
    <row r="75" spans="1:42" s="36" customFormat="1" x14ac:dyDescent="0.2">
      <c r="A75" s="37" t="s">
        <v>118</v>
      </c>
      <c r="B75" s="38">
        <v>39386</v>
      </c>
      <c r="C75" s="38">
        <v>20036</v>
      </c>
      <c r="D75" s="38">
        <v>174</v>
      </c>
      <c r="E75" s="38">
        <v>53</v>
      </c>
      <c r="F75" s="38">
        <v>449</v>
      </c>
      <c r="G75" s="38">
        <v>0</v>
      </c>
      <c r="H75" s="38">
        <f t="shared" si="24"/>
        <v>449</v>
      </c>
      <c r="I75" s="38">
        <v>415</v>
      </c>
      <c r="J75" s="38">
        <v>15</v>
      </c>
      <c r="K75" s="38">
        <v>168</v>
      </c>
      <c r="L75" s="38">
        <v>138</v>
      </c>
      <c r="M75" s="38">
        <f t="shared" si="26"/>
        <v>617</v>
      </c>
      <c r="N75" s="38">
        <v>315</v>
      </c>
      <c r="O75" s="38">
        <v>2</v>
      </c>
      <c r="P75" s="38">
        <v>1</v>
      </c>
      <c r="Q75" s="38">
        <v>1</v>
      </c>
      <c r="R75" s="38">
        <f t="shared" si="27"/>
        <v>134</v>
      </c>
      <c r="S75" s="34">
        <v>211</v>
      </c>
      <c r="T75" s="42">
        <v>276</v>
      </c>
      <c r="U75" s="38">
        <v>-65</v>
      </c>
      <c r="V75" s="38">
        <f t="shared" si="28"/>
        <v>69</v>
      </c>
      <c r="W75" s="38">
        <v>39393</v>
      </c>
      <c r="X75" s="38">
        <v>20042</v>
      </c>
      <c r="Y75" s="39">
        <f t="shared" si="29"/>
        <v>4.4178134362463828</v>
      </c>
      <c r="Z75" s="39">
        <f t="shared" si="30"/>
        <v>1.3456558167876911</v>
      </c>
      <c r="AA75" s="39">
        <f t="shared" si="31"/>
        <v>30.459770114942529</v>
      </c>
      <c r="AB75" s="39">
        <f t="shared" si="32"/>
        <v>11.399989844107044</v>
      </c>
      <c r="AC75" s="39">
        <f t="shared" si="33"/>
        <v>11.399989844107044</v>
      </c>
      <c r="AD75" s="39">
        <f t="shared" si="34"/>
        <v>37.41648106904232</v>
      </c>
      <c r="AE75" s="39">
        <f t="shared" si="35"/>
        <v>30.734966592427615</v>
      </c>
      <c r="AF75" s="39">
        <f t="shared" si="36"/>
        <v>15.6654648860001</v>
      </c>
      <c r="AG75" s="39">
        <f t="shared" si="37"/>
        <v>7.9977657035494847</v>
      </c>
      <c r="AH75" s="39">
        <f t="shared" si="38"/>
        <v>3.4022241405575584</v>
      </c>
      <c r="AI75" s="39">
        <f t="shared" si="39"/>
        <v>0</v>
      </c>
      <c r="AJ75" s="39">
        <f t="shared" si="40"/>
        <v>4.4543429844097995</v>
      </c>
      <c r="AK75" s="39">
        <f t="shared" si="41"/>
        <v>2.2271714922048997</v>
      </c>
      <c r="AL75" s="39">
        <f t="shared" si="25"/>
        <v>2.2271714922048997</v>
      </c>
      <c r="AM75" s="40">
        <f t="shared" si="42"/>
        <v>5.3572335347585431</v>
      </c>
      <c r="AN75" s="40">
        <f t="shared" si="43"/>
        <v>7.0075661402528819</v>
      </c>
      <c r="AO75" s="39">
        <f t="shared" si="44"/>
        <v>-1.6503326054943381</v>
      </c>
      <c r="AP75" s="39">
        <f t="shared" si="45"/>
        <v>1.7518915350632205</v>
      </c>
    </row>
    <row r="76" spans="1:42" s="36" customFormat="1" x14ac:dyDescent="0.2">
      <c r="A76" s="37" t="s">
        <v>119</v>
      </c>
      <c r="B76" s="38">
        <v>33779</v>
      </c>
      <c r="C76" s="38">
        <v>17094</v>
      </c>
      <c r="D76" s="38">
        <v>162</v>
      </c>
      <c r="E76" s="38">
        <v>47</v>
      </c>
      <c r="F76" s="38">
        <v>349</v>
      </c>
      <c r="G76" s="38">
        <v>3</v>
      </c>
      <c r="H76" s="38">
        <f t="shared" si="24"/>
        <v>352</v>
      </c>
      <c r="I76" s="38">
        <v>294</v>
      </c>
      <c r="J76" s="38">
        <v>20</v>
      </c>
      <c r="K76" s="38">
        <v>126</v>
      </c>
      <c r="L76" s="38">
        <v>96</v>
      </c>
      <c r="M76" s="38">
        <f t="shared" si="26"/>
        <v>478</v>
      </c>
      <c r="N76" s="38">
        <v>297</v>
      </c>
      <c r="O76" s="38">
        <v>2</v>
      </c>
      <c r="P76" s="38">
        <v>2</v>
      </c>
      <c r="Q76" s="38">
        <v>2</v>
      </c>
      <c r="R76" s="38">
        <f t="shared" si="27"/>
        <v>52</v>
      </c>
      <c r="S76" s="34">
        <v>209</v>
      </c>
      <c r="T76" s="42">
        <v>214</v>
      </c>
      <c r="U76" s="38">
        <v>-5</v>
      </c>
      <c r="V76" s="38">
        <f t="shared" si="28"/>
        <v>47</v>
      </c>
      <c r="W76" s="38">
        <v>33818</v>
      </c>
      <c r="X76" s="38">
        <v>17122</v>
      </c>
      <c r="Y76" s="39">
        <f t="shared" si="29"/>
        <v>4.7958790964800615</v>
      </c>
      <c r="Z76" s="39">
        <f t="shared" si="30"/>
        <v>1.3913970218182896</v>
      </c>
      <c r="AA76" s="39">
        <f t="shared" si="31"/>
        <v>29.012345679012348</v>
      </c>
      <c r="AB76" s="39">
        <f t="shared" si="32"/>
        <v>10.420675567660382</v>
      </c>
      <c r="AC76" s="39">
        <f t="shared" si="33"/>
        <v>10.331862991799639</v>
      </c>
      <c r="AD76" s="39">
        <f t="shared" si="34"/>
        <v>35.795454545454547</v>
      </c>
      <c r="AE76" s="39">
        <f t="shared" si="35"/>
        <v>27.27272727272727</v>
      </c>
      <c r="AF76" s="39">
        <f t="shared" si="36"/>
        <v>14.150803753811539</v>
      </c>
      <c r="AG76" s="39">
        <f t="shared" si="37"/>
        <v>8.792445010213445</v>
      </c>
      <c r="AH76" s="39">
        <f t="shared" si="38"/>
        <v>1.5394179815861928</v>
      </c>
      <c r="AI76" s="39">
        <f t="shared" si="39"/>
        <v>8.5227272727272716</v>
      </c>
      <c r="AJ76" s="39">
        <f t="shared" si="40"/>
        <v>5.7306590257879657</v>
      </c>
      <c r="AK76" s="39">
        <f t="shared" si="41"/>
        <v>5.7306590257879657</v>
      </c>
      <c r="AL76" s="39">
        <f t="shared" si="25"/>
        <v>14.204545454545453</v>
      </c>
      <c r="AM76" s="40">
        <f t="shared" si="42"/>
        <v>6.1872761182983513</v>
      </c>
      <c r="AN76" s="40">
        <f t="shared" si="43"/>
        <v>6.3352970780662545</v>
      </c>
      <c r="AO76" s="39">
        <f t="shared" si="44"/>
        <v>-0.14802095976790314</v>
      </c>
      <c r="AP76" s="39">
        <f t="shared" si="45"/>
        <v>1.3913970218182896</v>
      </c>
    </row>
    <row r="77" spans="1:42" s="36" customFormat="1" x14ac:dyDescent="0.2">
      <c r="A77" s="37" t="s">
        <v>120</v>
      </c>
      <c r="B77" s="38">
        <v>73956</v>
      </c>
      <c r="C77" s="38">
        <v>38002</v>
      </c>
      <c r="D77" s="38">
        <v>316</v>
      </c>
      <c r="E77" s="38">
        <v>165</v>
      </c>
      <c r="F77" s="38">
        <v>603</v>
      </c>
      <c r="G77" s="38">
        <v>3</v>
      </c>
      <c r="H77" s="38">
        <f t="shared" si="24"/>
        <v>606</v>
      </c>
      <c r="I77" s="38">
        <v>492</v>
      </c>
      <c r="J77" s="38">
        <v>27</v>
      </c>
      <c r="K77" s="38">
        <v>326</v>
      </c>
      <c r="L77" s="38">
        <v>253</v>
      </c>
      <c r="M77" s="38">
        <f t="shared" si="26"/>
        <v>932</v>
      </c>
      <c r="N77" s="38">
        <v>731</v>
      </c>
      <c r="O77" s="38">
        <v>2</v>
      </c>
      <c r="P77" s="38">
        <v>1</v>
      </c>
      <c r="Q77" s="38">
        <v>0</v>
      </c>
      <c r="R77" s="38">
        <f t="shared" si="27"/>
        <v>-128</v>
      </c>
      <c r="S77" s="34">
        <v>383</v>
      </c>
      <c r="T77" s="42">
        <v>430</v>
      </c>
      <c r="U77" s="38">
        <v>-47</v>
      </c>
      <c r="V77" s="38">
        <f t="shared" si="28"/>
        <v>-175</v>
      </c>
      <c r="W77" s="38">
        <v>73852</v>
      </c>
      <c r="X77" s="38">
        <v>37980</v>
      </c>
      <c r="Y77" s="39">
        <f t="shared" si="29"/>
        <v>4.2728108605116564</v>
      </c>
      <c r="Z77" s="39">
        <f t="shared" si="30"/>
        <v>2.2310563037481748</v>
      </c>
      <c r="AA77" s="39">
        <f t="shared" si="31"/>
        <v>52.215189873417721</v>
      </c>
      <c r="AB77" s="39">
        <f t="shared" si="32"/>
        <v>8.1940613337660224</v>
      </c>
      <c r="AC77" s="39">
        <f t="shared" si="33"/>
        <v>8.1534966736978749</v>
      </c>
      <c r="AD77" s="39">
        <f t="shared" si="34"/>
        <v>53.795379537953792</v>
      </c>
      <c r="AE77" s="39">
        <f t="shared" si="35"/>
        <v>41.74917491749175</v>
      </c>
      <c r="AF77" s="39">
        <f t="shared" si="36"/>
        <v>12.602087727838175</v>
      </c>
      <c r="AG77" s="39">
        <f t="shared" si="37"/>
        <v>9.8842555032722146</v>
      </c>
      <c r="AH77" s="39">
        <f t="shared" si="38"/>
        <v>-1.7307588295743415</v>
      </c>
      <c r="AI77" s="39">
        <f t="shared" si="39"/>
        <v>4.9504950495049505</v>
      </c>
      <c r="AJ77" s="39">
        <f t="shared" si="40"/>
        <v>3.3167495854063018</v>
      </c>
      <c r="AK77" s="39">
        <f t="shared" si="41"/>
        <v>1.6583747927031509</v>
      </c>
      <c r="AL77" s="39">
        <f t="shared" si="25"/>
        <v>4.9504950495049505</v>
      </c>
      <c r="AM77" s="40">
        <f t="shared" si="42"/>
        <v>5.1787549353669746</v>
      </c>
      <c r="AN77" s="40">
        <f t="shared" si="43"/>
        <v>5.8142679431013029</v>
      </c>
      <c r="AO77" s="39">
        <f t="shared" si="44"/>
        <v>-0.63551300773432862</v>
      </c>
      <c r="AP77" s="39">
        <f t="shared" si="45"/>
        <v>-2.3662718373086697</v>
      </c>
    </row>
    <row r="78" spans="1:42" s="36" customFormat="1" x14ac:dyDescent="0.2">
      <c r="A78" s="37" t="s">
        <v>121</v>
      </c>
      <c r="B78" s="38">
        <v>97822</v>
      </c>
      <c r="C78" s="38">
        <v>50190</v>
      </c>
      <c r="D78" s="38">
        <v>401</v>
      </c>
      <c r="E78" s="38">
        <v>237</v>
      </c>
      <c r="F78" s="38">
        <v>891</v>
      </c>
      <c r="G78" s="38">
        <v>3</v>
      </c>
      <c r="H78" s="38">
        <f t="shared" si="24"/>
        <v>894</v>
      </c>
      <c r="I78" s="38">
        <v>714</v>
      </c>
      <c r="J78" s="38">
        <v>62</v>
      </c>
      <c r="K78" s="38">
        <v>423</v>
      </c>
      <c r="L78" s="38">
        <v>349</v>
      </c>
      <c r="M78" s="38">
        <f t="shared" si="26"/>
        <v>1317</v>
      </c>
      <c r="N78" s="38">
        <v>778</v>
      </c>
      <c r="O78" s="38">
        <v>7</v>
      </c>
      <c r="P78" s="38">
        <v>5</v>
      </c>
      <c r="Q78" s="38">
        <v>3</v>
      </c>
      <c r="R78" s="38">
        <f t="shared" si="27"/>
        <v>113</v>
      </c>
      <c r="S78" s="34">
        <v>514</v>
      </c>
      <c r="T78" s="42">
        <v>627</v>
      </c>
      <c r="U78" s="38">
        <v>-113</v>
      </c>
      <c r="V78" s="38">
        <f t="shared" si="28"/>
        <v>0</v>
      </c>
      <c r="W78" s="38">
        <v>97852</v>
      </c>
      <c r="X78" s="38">
        <v>50210</v>
      </c>
      <c r="Y78" s="39">
        <f t="shared" si="29"/>
        <v>4.0992823700190142</v>
      </c>
      <c r="Z78" s="39">
        <f t="shared" si="30"/>
        <v>2.4227678845249536</v>
      </c>
      <c r="AA78" s="39">
        <f t="shared" si="31"/>
        <v>59.102244389027433</v>
      </c>
      <c r="AB78" s="39">
        <f t="shared" si="32"/>
        <v>9.1390484758029888</v>
      </c>
      <c r="AC78" s="39">
        <f t="shared" si="33"/>
        <v>9.1083805278976104</v>
      </c>
      <c r="AD78" s="39">
        <f t="shared" si="34"/>
        <v>47.315436241610733</v>
      </c>
      <c r="AE78" s="39">
        <f t="shared" si="35"/>
        <v>39.038031319910516</v>
      </c>
      <c r="AF78" s="39">
        <f t="shared" si="36"/>
        <v>13.463229130461452</v>
      </c>
      <c r="AG78" s="39">
        <f t="shared" si="37"/>
        <v>7.9532211567949949</v>
      </c>
      <c r="AH78" s="39">
        <f t="shared" si="38"/>
        <v>1.1551593711026149</v>
      </c>
      <c r="AI78" s="39">
        <f t="shared" si="39"/>
        <v>3.3557046979865772</v>
      </c>
      <c r="AJ78" s="39">
        <f t="shared" si="40"/>
        <v>7.8563411896745237</v>
      </c>
      <c r="AK78" s="39">
        <f t="shared" si="41"/>
        <v>5.6116722783389443</v>
      </c>
      <c r="AL78" s="39">
        <f t="shared" si="25"/>
        <v>6.7114093959731544</v>
      </c>
      <c r="AM78" s="40">
        <f t="shared" si="42"/>
        <v>5.2544417411216289</v>
      </c>
      <c r="AN78" s="40">
        <f t="shared" si="43"/>
        <v>6.4096011122242436</v>
      </c>
      <c r="AO78" s="39">
        <f t="shared" si="44"/>
        <v>-1.1551593711026149</v>
      </c>
      <c r="AP78" s="39">
        <f t="shared" si="45"/>
        <v>0</v>
      </c>
    </row>
    <row r="79" spans="1:42" s="36" customFormat="1" x14ac:dyDescent="0.2">
      <c r="A79" s="37" t="s">
        <v>122</v>
      </c>
      <c r="B79" s="38">
        <v>56077</v>
      </c>
      <c r="C79" s="38">
        <v>27700</v>
      </c>
      <c r="D79" s="38">
        <v>318</v>
      </c>
      <c r="E79" s="38">
        <v>28</v>
      </c>
      <c r="F79" s="38">
        <v>903</v>
      </c>
      <c r="G79" s="38">
        <v>1</v>
      </c>
      <c r="H79" s="38">
        <f t="shared" si="24"/>
        <v>904</v>
      </c>
      <c r="I79" s="38">
        <v>880</v>
      </c>
      <c r="J79" s="38">
        <v>39</v>
      </c>
      <c r="K79" s="38">
        <v>126</v>
      </c>
      <c r="L79" s="38">
        <v>66</v>
      </c>
      <c r="M79" s="38">
        <f t="shared" si="26"/>
        <v>1030</v>
      </c>
      <c r="N79" s="38">
        <v>431</v>
      </c>
      <c r="O79" s="38">
        <v>4</v>
      </c>
      <c r="P79" s="38">
        <v>2</v>
      </c>
      <c r="Q79" s="38">
        <v>1</v>
      </c>
      <c r="R79" s="38">
        <f t="shared" si="27"/>
        <v>472</v>
      </c>
      <c r="S79" s="34">
        <v>156</v>
      </c>
      <c r="T79" s="42">
        <v>264</v>
      </c>
      <c r="U79" s="38">
        <v>-108</v>
      </c>
      <c r="V79" s="38">
        <f t="shared" si="28"/>
        <v>364</v>
      </c>
      <c r="W79" s="38">
        <v>56262</v>
      </c>
      <c r="X79" s="38">
        <v>27802</v>
      </c>
      <c r="Y79" s="39">
        <f t="shared" si="29"/>
        <v>5.6707741141644519</v>
      </c>
      <c r="Z79" s="39">
        <f t="shared" si="30"/>
        <v>0.49931344401448008</v>
      </c>
      <c r="AA79" s="39">
        <f t="shared" si="31"/>
        <v>8.8050314465408803</v>
      </c>
      <c r="AB79" s="39">
        <f t="shared" si="32"/>
        <v>16.1206911924675</v>
      </c>
      <c r="AC79" s="39">
        <f t="shared" si="33"/>
        <v>16.102858569466981</v>
      </c>
      <c r="AD79" s="39">
        <f t="shared" si="34"/>
        <v>13.938053097345133</v>
      </c>
      <c r="AE79" s="39">
        <f t="shared" si="35"/>
        <v>7.3008849557522124</v>
      </c>
      <c r="AF79" s="39">
        <f t="shared" si="36"/>
        <v>18.367601690532659</v>
      </c>
      <c r="AG79" s="39">
        <f t="shared" si="37"/>
        <v>7.6858605132228899</v>
      </c>
      <c r="AH79" s="39">
        <f t="shared" si="38"/>
        <v>8.4169980562440934</v>
      </c>
      <c r="AI79" s="39">
        <f t="shared" si="39"/>
        <v>1.1061946902654867</v>
      </c>
      <c r="AJ79" s="39">
        <f t="shared" si="40"/>
        <v>4.4296788482834994</v>
      </c>
      <c r="AK79" s="39">
        <f t="shared" si="41"/>
        <v>2.2148394241417497</v>
      </c>
      <c r="AL79" s="39">
        <f t="shared" si="25"/>
        <v>2.2123893805309733</v>
      </c>
      <c r="AM79" s="40">
        <f t="shared" si="42"/>
        <v>2.7818891880806746</v>
      </c>
      <c r="AN79" s="40">
        <f t="shared" si="43"/>
        <v>4.7078124721365269</v>
      </c>
      <c r="AO79" s="39">
        <f t="shared" si="44"/>
        <v>-1.9259232840558518</v>
      </c>
      <c r="AP79" s="39">
        <f t="shared" si="45"/>
        <v>6.4910747721882407</v>
      </c>
    </row>
    <row r="80" spans="1:42" s="36" customFormat="1" x14ac:dyDescent="0.2">
      <c r="A80" s="37" t="s">
        <v>123</v>
      </c>
      <c r="B80" s="38">
        <v>59397</v>
      </c>
      <c r="C80" s="38">
        <v>30573</v>
      </c>
      <c r="D80" s="38">
        <v>250</v>
      </c>
      <c r="E80" s="38">
        <v>97</v>
      </c>
      <c r="F80" s="38">
        <v>545</v>
      </c>
      <c r="G80" s="38">
        <v>1</v>
      </c>
      <c r="H80" s="38">
        <f t="shared" si="24"/>
        <v>546</v>
      </c>
      <c r="I80" s="38">
        <v>479</v>
      </c>
      <c r="J80" s="38">
        <v>23</v>
      </c>
      <c r="K80" s="38">
        <v>253</v>
      </c>
      <c r="L80" s="38">
        <v>191</v>
      </c>
      <c r="M80" s="38">
        <f t="shared" si="26"/>
        <v>799</v>
      </c>
      <c r="N80" s="38">
        <v>649</v>
      </c>
      <c r="O80" s="38">
        <v>5</v>
      </c>
      <c r="P80" s="38">
        <v>4</v>
      </c>
      <c r="Q80" s="38">
        <v>4</v>
      </c>
      <c r="R80" s="38">
        <f t="shared" si="27"/>
        <v>-104</v>
      </c>
      <c r="S80" s="34">
        <v>282</v>
      </c>
      <c r="T80" s="42">
        <v>305</v>
      </c>
      <c r="U80" s="38">
        <v>-23</v>
      </c>
      <c r="V80" s="38">
        <f t="shared" si="28"/>
        <v>-127</v>
      </c>
      <c r="W80" s="38">
        <v>59304</v>
      </c>
      <c r="X80" s="38">
        <v>30542</v>
      </c>
      <c r="Y80" s="39">
        <f t="shared" si="29"/>
        <v>4.2089667828341497</v>
      </c>
      <c r="Z80" s="39">
        <f t="shared" si="30"/>
        <v>1.6330791117396501</v>
      </c>
      <c r="AA80" s="39">
        <f t="shared" si="31"/>
        <v>38.800000000000004</v>
      </c>
      <c r="AB80" s="39">
        <f t="shared" si="32"/>
        <v>9.1923834537097839</v>
      </c>
      <c r="AC80" s="39">
        <f t="shared" si="33"/>
        <v>9.1755475865784462</v>
      </c>
      <c r="AD80" s="39">
        <f t="shared" si="34"/>
        <v>46.336996336996336</v>
      </c>
      <c r="AE80" s="39">
        <f t="shared" si="35"/>
        <v>34.981684981684978</v>
      </c>
      <c r="AF80" s="39">
        <f t="shared" si="36"/>
        <v>13.451857837937942</v>
      </c>
      <c r="AG80" s="39">
        <f t="shared" si="37"/>
        <v>10.926477768237453</v>
      </c>
      <c r="AH80" s="39">
        <f t="shared" si="38"/>
        <v>-1.7509301816590064</v>
      </c>
      <c r="AI80" s="39">
        <f t="shared" si="39"/>
        <v>1.8315018315018314</v>
      </c>
      <c r="AJ80" s="39">
        <f t="shared" si="40"/>
        <v>9.1743119266055047</v>
      </c>
      <c r="AK80" s="39">
        <f t="shared" si="41"/>
        <v>7.3394495412844041</v>
      </c>
      <c r="AL80" s="39">
        <f t="shared" si="25"/>
        <v>9.1575091575091587</v>
      </c>
      <c r="AM80" s="40">
        <f t="shared" si="42"/>
        <v>4.7477145310369213</v>
      </c>
      <c r="AN80" s="40">
        <f t="shared" si="43"/>
        <v>5.1349394750576636</v>
      </c>
      <c r="AO80" s="39">
        <f t="shared" si="44"/>
        <v>-0.38722494402074176</v>
      </c>
      <c r="AP80" s="39">
        <f t="shared" si="45"/>
        <v>-2.1381551256797477</v>
      </c>
    </row>
    <row r="81" spans="1:42" s="36" customFormat="1" x14ac:dyDescent="0.2">
      <c r="A81" s="37" t="s">
        <v>226</v>
      </c>
      <c r="B81" s="38">
        <v>16861</v>
      </c>
      <c r="C81" s="38">
        <v>8567</v>
      </c>
      <c r="D81" s="38">
        <v>61</v>
      </c>
      <c r="E81" s="38">
        <v>36</v>
      </c>
      <c r="F81" s="38">
        <v>132</v>
      </c>
      <c r="G81" s="38">
        <v>1</v>
      </c>
      <c r="H81" s="38">
        <f t="shared" si="24"/>
        <v>133</v>
      </c>
      <c r="I81" s="38">
        <v>113</v>
      </c>
      <c r="J81" s="38">
        <v>8</v>
      </c>
      <c r="K81" s="38">
        <v>56</v>
      </c>
      <c r="L81" s="38">
        <v>45</v>
      </c>
      <c r="M81" s="38">
        <f t="shared" si="26"/>
        <v>189</v>
      </c>
      <c r="N81" s="38">
        <v>277</v>
      </c>
      <c r="O81" s="38">
        <v>1</v>
      </c>
      <c r="P81" s="38">
        <v>1</v>
      </c>
      <c r="Q81" s="38">
        <v>1</v>
      </c>
      <c r="R81" s="38">
        <f t="shared" si="27"/>
        <v>-145</v>
      </c>
      <c r="S81" s="34">
        <v>215</v>
      </c>
      <c r="T81" s="42">
        <v>167</v>
      </c>
      <c r="U81" s="38">
        <v>48</v>
      </c>
      <c r="V81" s="38">
        <f t="shared" si="28"/>
        <v>-97</v>
      </c>
      <c r="W81" s="38">
        <v>16800</v>
      </c>
      <c r="X81" s="38">
        <v>8542</v>
      </c>
      <c r="Y81" s="39">
        <f t="shared" si="29"/>
        <v>3.6178162623806416</v>
      </c>
      <c r="Z81" s="39">
        <f t="shared" si="30"/>
        <v>2.1351046794377555</v>
      </c>
      <c r="AA81" s="39">
        <f t="shared" si="31"/>
        <v>59.016393442622949</v>
      </c>
      <c r="AB81" s="39">
        <f t="shared" si="32"/>
        <v>7.8880256212561539</v>
      </c>
      <c r="AC81" s="39">
        <f t="shared" si="33"/>
        <v>7.8287171579384376</v>
      </c>
      <c r="AD81" s="39">
        <f t="shared" si="34"/>
        <v>42.105263157894733</v>
      </c>
      <c r="AE81" s="39">
        <f t="shared" si="35"/>
        <v>33.834586466165412</v>
      </c>
      <c r="AF81" s="39">
        <f t="shared" si="36"/>
        <v>11.209299567048218</v>
      </c>
      <c r="AG81" s="39">
        <f t="shared" si="37"/>
        <v>16.428444339007179</v>
      </c>
      <c r="AH81" s="39">
        <f t="shared" si="38"/>
        <v>-8.5997271810687383</v>
      </c>
      <c r="AI81" s="39">
        <f t="shared" si="39"/>
        <v>7.518796992481203</v>
      </c>
      <c r="AJ81" s="39">
        <f t="shared" si="40"/>
        <v>7.5757575757575761</v>
      </c>
      <c r="AK81" s="39">
        <f t="shared" si="41"/>
        <v>7.5757575757575761</v>
      </c>
      <c r="AL81" s="39">
        <f t="shared" si="25"/>
        <v>15.037593984962406</v>
      </c>
      <c r="AM81" s="40">
        <f t="shared" si="42"/>
        <v>12.751319613308819</v>
      </c>
      <c r="AN81" s="40">
        <f t="shared" si="43"/>
        <v>9.9045133740584781</v>
      </c>
      <c r="AO81" s="39">
        <f t="shared" si="44"/>
        <v>2.8468062392503413</v>
      </c>
      <c r="AP81" s="39">
        <f t="shared" si="45"/>
        <v>-5.7529209418183971</v>
      </c>
    </row>
    <row r="82" spans="1:42" s="36" customFormat="1" x14ac:dyDescent="0.2">
      <c r="A82" s="37" t="s">
        <v>124</v>
      </c>
      <c r="B82" s="38">
        <v>35081</v>
      </c>
      <c r="C82" s="38">
        <v>17534</v>
      </c>
      <c r="D82" s="38">
        <v>172</v>
      </c>
      <c r="E82" s="38">
        <v>22</v>
      </c>
      <c r="F82" s="38">
        <v>455</v>
      </c>
      <c r="G82" s="38">
        <v>1</v>
      </c>
      <c r="H82" s="38">
        <f t="shared" si="24"/>
        <v>456</v>
      </c>
      <c r="I82" s="38">
        <v>426</v>
      </c>
      <c r="J82" s="38">
        <v>23</v>
      </c>
      <c r="K82" s="38">
        <v>84</v>
      </c>
      <c r="L82" s="38">
        <v>44</v>
      </c>
      <c r="M82" s="38">
        <f t="shared" si="26"/>
        <v>540</v>
      </c>
      <c r="N82" s="38">
        <v>254</v>
      </c>
      <c r="O82" s="38">
        <v>1</v>
      </c>
      <c r="P82" s="38">
        <v>1</v>
      </c>
      <c r="Q82" s="38">
        <v>0</v>
      </c>
      <c r="R82" s="38">
        <f t="shared" si="27"/>
        <v>201</v>
      </c>
      <c r="S82" s="34">
        <v>144</v>
      </c>
      <c r="T82" s="42">
        <v>207</v>
      </c>
      <c r="U82" s="38">
        <v>-63</v>
      </c>
      <c r="V82" s="38">
        <f t="shared" si="28"/>
        <v>138</v>
      </c>
      <c r="W82" s="38">
        <v>35154</v>
      </c>
      <c r="X82" s="38">
        <v>17574</v>
      </c>
      <c r="Y82" s="39">
        <f t="shared" si="29"/>
        <v>4.9029389128018019</v>
      </c>
      <c r="Z82" s="39">
        <f t="shared" si="30"/>
        <v>0.62712009349790487</v>
      </c>
      <c r="AA82" s="39">
        <f t="shared" si="31"/>
        <v>12.790697674418606</v>
      </c>
      <c r="AB82" s="39">
        <f t="shared" si="32"/>
        <v>12.998489210683845</v>
      </c>
      <c r="AC82" s="39">
        <f t="shared" si="33"/>
        <v>12.969983751888487</v>
      </c>
      <c r="AD82" s="39">
        <f t="shared" si="34"/>
        <v>18.421052631578945</v>
      </c>
      <c r="AE82" s="39">
        <f t="shared" si="35"/>
        <v>9.6491228070175428</v>
      </c>
      <c r="AF82" s="39">
        <f t="shared" si="36"/>
        <v>15.392947749494029</v>
      </c>
      <c r="AG82" s="39">
        <f t="shared" si="37"/>
        <v>7.2403865340212654</v>
      </c>
      <c r="AH82" s="39">
        <f t="shared" si="38"/>
        <v>5.7295972178672221</v>
      </c>
      <c r="AI82" s="39">
        <f t="shared" si="39"/>
        <v>2.1929824561403506</v>
      </c>
      <c r="AJ82" s="39">
        <f t="shared" si="40"/>
        <v>2.197802197802198</v>
      </c>
      <c r="AK82" s="39">
        <f t="shared" si="41"/>
        <v>2.197802197802198</v>
      </c>
      <c r="AL82" s="39">
        <f t="shared" si="25"/>
        <v>2.1929824561403506</v>
      </c>
      <c r="AM82" s="40">
        <f t="shared" si="42"/>
        <v>4.1047860665317408</v>
      </c>
      <c r="AN82" s="40">
        <f t="shared" si="43"/>
        <v>5.9006299706393772</v>
      </c>
      <c r="AO82" s="39">
        <f t="shared" si="44"/>
        <v>-1.7958439041076366</v>
      </c>
      <c r="AP82" s="39">
        <f t="shared" si="45"/>
        <v>3.9337533137595853</v>
      </c>
    </row>
    <row r="83" spans="1:42" s="36" customFormat="1" x14ac:dyDescent="0.2">
      <c r="A83" s="37" t="s">
        <v>125</v>
      </c>
      <c r="B83" s="38">
        <v>156353</v>
      </c>
      <c r="C83" s="38">
        <v>80260</v>
      </c>
      <c r="D83" s="38">
        <v>673</v>
      </c>
      <c r="E83" s="38">
        <v>242</v>
      </c>
      <c r="F83" s="38">
        <v>1407</v>
      </c>
      <c r="G83" s="38">
        <v>1</v>
      </c>
      <c r="H83" s="38">
        <f t="shared" si="24"/>
        <v>1408</v>
      </c>
      <c r="I83" s="38">
        <v>1256</v>
      </c>
      <c r="J83" s="38">
        <v>57</v>
      </c>
      <c r="K83" s="38">
        <v>612</v>
      </c>
      <c r="L83" s="38">
        <v>442</v>
      </c>
      <c r="M83" s="38">
        <f t="shared" si="26"/>
        <v>2020</v>
      </c>
      <c r="N83" s="38">
        <v>1444</v>
      </c>
      <c r="O83" s="38">
        <v>4</v>
      </c>
      <c r="P83" s="38">
        <v>4</v>
      </c>
      <c r="Q83" s="38">
        <v>4</v>
      </c>
      <c r="R83" s="38">
        <f t="shared" si="27"/>
        <v>-37</v>
      </c>
      <c r="S83" s="34">
        <v>801</v>
      </c>
      <c r="T83" s="42">
        <v>659</v>
      </c>
      <c r="U83" s="38">
        <v>142</v>
      </c>
      <c r="V83" s="38">
        <f t="shared" si="28"/>
        <v>105</v>
      </c>
      <c r="W83" s="38">
        <v>156405</v>
      </c>
      <c r="X83" s="38">
        <v>80317</v>
      </c>
      <c r="Y83" s="39">
        <f t="shared" si="29"/>
        <v>4.3043625641976808</v>
      </c>
      <c r="Z83" s="39">
        <f t="shared" si="30"/>
        <v>1.5477797036193741</v>
      </c>
      <c r="AA83" s="39">
        <f t="shared" si="31"/>
        <v>35.958395245170877</v>
      </c>
      <c r="AB83" s="39">
        <f t="shared" si="32"/>
        <v>9.0052637301490872</v>
      </c>
      <c r="AC83" s="39">
        <f t="shared" si="33"/>
        <v>8.9988679462498329</v>
      </c>
      <c r="AD83" s="39">
        <f t="shared" si="34"/>
        <v>43.465909090909086</v>
      </c>
      <c r="AE83" s="39">
        <f t="shared" si="35"/>
        <v>31.392045454545453</v>
      </c>
      <c r="AF83" s="39">
        <f t="shared" si="36"/>
        <v>12.919483476492296</v>
      </c>
      <c r="AG83" s="39">
        <f t="shared" si="37"/>
        <v>9.2355119505222163</v>
      </c>
      <c r="AH83" s="39">
        <f t="shared" si="38"/>
        <v>-0.23664400427238366</v>
      </c>
      <c r="AI83" s="39">
        <f t="shared" si="39"/>
        <v>0.71022727272727271</v>
      </c>
      <c r="AJ83" s="39">
        <f t="shared" si="40"/>
        <v>2.8429282160625444</v>
      </c>
      <c r="AK83" s="39">
        <f t="shared" si="41"/>
        <v>2.8429282160625444</v>
      </c>
      <c r="AL83" s="39">
        <f t="shared" si="25"/>
        <v>3.5511363636363633</v>
      </c>
      <c r="AM83" s="40">
        <f t="shared" si="42"/>
        <v>5.123022903302143</v>
      </c>
      <c r="AN83" s="40">
        <f t="shared" si="43"/>
        <v>4.21482158960813</v>
      </c>
      <c r="AO83" s="39">
        <f t="shared" si="44"/>
        <v>0.90820131369401291</v>
      </c>
      <c r="AP83" s="39">
        <f t="shared" si="45"/>
        <v>0.67155730942162928</v>
      </c>
    </row>
    <row r="84" spans="1:42" s="36" customFormat="1" x14ac:dyDescent="0.2">
      <c r="A84" s="37" t="s">
        <v>126</v>
      </c>
      <c r="B84" s="38">
        <v>112035</v>
      </c>
      <c r="C84" s="38">
        <v>58628</v>
      </c>
      <c r="D84" s="38">
        <v>422</v>
      </c>
      <c r="E84" s="38">
        <v>317</v>
      </c>
      <c r="F84" s="38">
        <v>866</v>
      </c>
      <c r="G84" s="38">
        <v>3</v>
      </c>
      <c r="H84" s="38">
        <f t="shared" si="24"/>
        <v>869</v>
      </c>
      <c r="I84" s="38">
        <v>702</v>
      </c>
      <c r="J84" s="38">
        <v>51</v>
      </c>
      <c r="K84" s="38">
        <v>550</v>
      </c>
      <c r="L84" s="38">
        <v>462</v>
      </c>
      <c r="M84" s="38">
        <f t="shared" si="26"/>
        <v>1419</v>
      </c>
      <c r="N84" s="38">
        <v>973</v>
      </c>
      <c r="O84" s="38">
        <v>3</v>
      </c>
      <c r="P84" s="38">
        <v>2</v>
      </c>
      <c r="Q84" s="38">
        <v>0</v>
      </c>
      <c r="R84" s="38">
        <f t="shared" si="27"/>
        <v>-107</v>
      </c>
      <c r="S84" s="34">
        <v>818</v>
      </c>
      <c r="T84" s="42">
        <v>751</v>
      </c>
      <c r="U84" s="38">
        <v>67</v>
      </c>
      <c r="V84" s="38">
        <f t="shared" si="28"/>
        <v>-40</v>
      </c>
      <c r="W84" s="38">
        <v>111946</v>
      </c>
      <c r="X84" s="38">
        <v>58594</v>
      </c>
      <c r="Y84" s="39">
        <f t="shared" si="29"/>
        <v>3.7666800553398492</v>
      </c>
      <c r="Z84" s="39">
        <f t="shared" si="30"/>
        <v>2.8294729325657162</v>
      </c>
      <c r="AA84" s="39">
        <f t="shared" si="31"/>
        <v>75.118483412322277</v>
      </c>
      <c r="AB84" s="39">
        <f t="shared" si="32"/>
        <v>7.7565046637211585</v>
      </c>
      <c r="AC84" s="39">
        <f t="shared" si="33"/>
        <v>7.7297273173561836</v>
      </c>
      <c r="AD84" s="39">
        <f t="shared" si="34"/>
        <v>63.291139240506332</v>
      </c>
      <c r="AE84" s="39">
        <f t="shared" si="35"/>
        <v>53.164556962025308</v>
      </c>
      <c r="AF84" s="39">
        <f t="shared" si="36"/>
        <v>12.665684830633284</v>
      </c>
      <c r="AG84" s="39">
        <f t="shared" si="37"/>
        <v>8.6847860043736329</v>
      </c>
      <c r="AH84" s="39">
        <f t="shared" si="38"/>
        <v>-0.95505868701744989</v>
      </c>
      <c r="AI84" s="39">
        <f t="shared" si="39"/>
        <v>3.4522439585730722</v>
      </c>
      <c r="AJ84" s="39">
        <f t="shared" si="40"/>
        <v>3.464203233256351</v>
      </c>
      <c r="AK84" s="39">
        <f t="shared" si="41"/>
        <v>2.3094688221709005</v>
      </c>
      <c r="AL84" s="39">
        <f t="shared" si="25"/>
        <v>3.4522439585730722</v>
      </c>
      <c r="AM84" s="40">
        <f t="shared" si="42"/>
        <v>7.3012897755165795</v>
      </c>
      <c r="AN84" s="40">
        <f t="shared" si="43"/>
        <v>6.7032623733654662</v>
      </c>
      <c r="AO84" s="39">
        <f t="shared" si="44"/>
        <v>0.5980274021511135</v>
      </c>
      <c r="AP84" s="39">
        <f t="shared" si="45"/>
        <v>-0.3570312848663364</v>
      </c>
    </row>
    <row r="85" spans="1:42" s="36" customFormat="1" x14ac:dyDescent="0.2">
      <c r="A85" s="37" t="s">
        <v>127</v>
      </c>
      <c r="B85" s="38">
        <v>17130</v>
      </c>
      <c r="C85" s="38">
        <v>8897</v>
      </c>
      <c r="D85" s="38">
        <v>73</v>
      </c>
      <c r="E85" s="38">
        <v>41</v>
      </c>
      <c r="F85" s="38">
        <v>119</v>
      </c>
      <c r="G85" s="38">
        <v>0</v>
      </c>
      <c r="H85" s="38">
        <f t="shared" si="24"/>
        <v>119</v>
      </c>
      <c r="I85" s="38">
        <v>90</v>
      </c>
      <c r="J85" s="38">
        <v>7</v>
      </c>
      <c r="K85" s="38">
        <v>80</v>
      </c>
      <c r="L85" s="38">
        <v>62</v>
      </c>
      <c r="M85" s="38">
        <f t="shared" si="26"/>
        <v>199</v>
      </c>
      <c r="N85" s="38">
        <v>207</v>
      </c>
      <c r="O85" s="38">
        <v>0</v>
      </c>
      <c r="P85" s="38">
        <v>0</v>
      </c>
      <c r="Q85" s="38">
        <v>0</v>
      </c>
      <c r="R85" s="38">
        <f t="shared" si="27"/>
        <v>-88</v>
      </c>
      <c r="S85" s="34">
        <v>191</v>
      </c>
      <c r="T85" s="42">
        <v>165</v>
      </c>
      <c r="U85" s="38">
        <v>26</v>
      </c>
      <c r="V85" s="38">
        <f t="shared" si="28"/>
        <v>-62</v>
      </c>
      <c r="W85" s="38">
        <v>17092</v>
      </c>
      <c r="X85" s="38">
        <v>8883</v>
      </c>
      <c r="Y85" s="39">
        <f t="shared" si="29"/>
        <v>4.2615294804436656</v>
      </c>
      <c r="Z85" s="39">
        <f t="shared" si="30"/>
        <v>2.3934617629889083</v>
      </c>
      <c r="AA85" s="39">
        <f t="shared" si="31"/>
        <v>56.164383561643838</v>
      </c>
      <c r="AB85" s="39">
        <f t="shared" si="32"/>
        <v>6.94687682428488</v>
      </c>
      <c r="AC85" s="39">
        <f t="shared" si="33"/>
        <v>6.94687682428488</v>
      </c>
      <c r="AD85" s="39">
        <f t="shared" si="34"/>
        <v>67.226890756302524</v>
      </c>
      <c r="AE85" s="39">
        <f t="shared" si="35"/>
        <v>52.100840336134461</v>
      </c>
      <c r="AF85" s="39">
        <f t="shared" si="36"/>
        <v>11.617046117921776</v>
      </c>
      <c r="AG85" s="39">
        <f t="shared" si="37"/>
        <v>12.084063047285465</v>
      </c>
      <c r="AH85" s="39">
        <f t="shared" si="38"/>
        <v>-5.1371862230005831</v>
      </c>
      <c r="AI85" s="39">
        <f t="shared" si="39"/>
        <v>0</v>
      </c>
      <c r="AJ85" s="39">
        <f t="shared" si="40"/>
        <v>0</v>
      </c>
      <c r="AK85" s="39">
        <f t="shared" si="41"/>
        <v>0</v>
      </c>
      <c r="AL85" s="39">
        <f t="shared" si="25"/>
        <v>0</v>
      </c>
      <c r="AM85" s="40">
        <f t="shared" si="42"/>
        <v>11.150029188558085</v>
      </c>
      <c r="AN85" s="40">
        <f t="shared" si="43"/>
        <v>9.6322241681260952</v>
      </c>
      <c r="AO85" s="39">
        <f t="shared" si="44"/>
        <v>1.5178050204319906</v>
      </c>
      <c r="AP85" s="39">
        <f t="shared" si="45"/>
        <v>-3.6193812025685932</v>
      </c>
    </row>
    <row r="86" spans="1:42" s="36" customFormat="1" x14ac:dyDescent="0.2">
      <c r="A86" s="37" t="s">
        <v>128</v>
      </c>
      <c r="B86" s="38">
        <v>65875</v>
      </c>
      <c r="C86" s="38">
        <v>33773</v>
      </c>
      <c r="D86" s="38">
        <v>247</v>
      </c>
      <c r="E86" s="38">
        <v>123</v>
      </c>
      <c r="F86" s="38">
        <v>535</v>
      </c>
      <c r="G86" s="38">
        <v>3</v>
      </c>
      <c r="H86" s="38">
        <f t="shared" si="24"/>
        <v>538</v>
      </c>
      <c r="I86" s="38">
        <v>418</v>
      </c>
      <c r="J86" s="38">
        <v>45</v>
      </c>
      <c r="K86" s="38">
        <v>341</v>
      </c>
      <c r="L86" s="38">
        <v>277</v>
      </c>
      <c r="M86" s="38">
        <f t="shared" si="26"/>
        <v>879</v>
      </c>
      <c r="N86" s="38">
        <v>751</v>
      </c>
      <c r="O86" s="38">
        <v>2</v>
      </c>
      <c r="P86" s="38">
        <v>1</v>
      </c>
      <c r="Q86" s="38">
        <v>1</v>
      </c>
      <c r="R86" s="38">
        <f t="shared" si="27"/>
        <v>-216</v>
      </c>
      <c r="S86" s="34">
        <v>346</v>
      </c>
      <c r="T86" s="42">
        <v>446</v>
      </c>
      <c r="U86" s="38">
        <v>-100</v>
      </c>
      <c r="V86" s="38">
        <f t="shared" si="28"/>
        <v>-316</v>
      </c>
      <c r="W86" s="38">
        <v>65783</v>
      </c>
      <c r="X86" s="38">
        <v>33779</v>
      </c>
      <c r="Y86" s="39">
        <f t="shared" si="29"/>
        <v>3.7495256166982922</v>
      </c>
      <c r="Z86" s="39">
        <f t="shared" si="30"/>
        <v>1.8671726755218216</v>
      </c>
      <c r="AA86" s="39">
        <f t="shared" si="31"/>
        <v>49.797570850202426</v>
      </c>
      <c r="AB86" s="39">
        <f t="shared" si="32"/>
        <v>8.1669829222011376</v>
      </c>
      <c r="AC86" s="39">
        <f t="shared" si="33"/>
        <v>8.1214421252371913</v>
      </c>
      <c r="AD86" s="39">
        <f t="shared" si="34"/>
        <v>63.382899628252787</v>
      </c>
      <c r="AE86" s="39">
        <f t="shared" si="35"/>
        <v>51.486988847583646</v>
      </c>
      <c r="AF86" s="39">
        <f t="shared" si="36"/>
        <v>13.343453510436433</v>
      </c>
      <c r="AG86" s="39">
        <f t="shared" si="37"/>
        <v>11.400379506641366</v>
      </c>
      <c r="AH86" s="39">
        <f t="shared" si="38"/>
        <v>-3.2789373814041749</v>
      </c>
      <c r="AI86" s="39">
        <f t="shared" si="39"/>
        <v>5.5762081784386615</v>
      </c>
      <c r="AJ86" s="39">
        <f t="shared" si="40"/>
        <v>3.7383177570093458</v>
      </c>
      <c r="AK86" s="39">
        <f t="shared" si="41"/>
        <v>1.8691588785046729</v>
      </c>
      <c r="AL86" s="39">
        <f t="shared" si="25"/>
        <v>7.4349442379182156</v>
      </c>
      <c r="AM86" s="40">
        <f t="shared" si="42"/>
        <v>5.2523719165085385</v>
      </c>
      <c r="AN86" s="40">
        <f t="shared" si="43"/>
        <v>6.7703984819734346</v>
      </c>
      <c r="AO86" s="39">
        <f t="shared" si="44"/>
        <v>-1.5180265654648957</v>
      </c>
      <c r="AP86" s="39">
        <f t="shared" si="45"/>
        <v>-4.7969639468690701</v>
      </c>
    </row>
    <row r="87" spans="1:42" s="36" customFormat="1" x14ac:dyDescent="0.2">
      <c r="A87" s="37" t="s">
        <v>129</v>
      </c>
      <c r="B87" s="38">
        <v>33498</v>
      </c>
      <c r="C87" s="38">
        <v>17008</v>
      </c>
      <c r="D87" s="38">
        <v>138</v>
      </c>
      <c r="E87" s="38">
        <v>61</v>
      </c>
      <c r="F87" s="38">
        <v>289</v>
      </c>
      <c r="G87" s="38">
        <v>1</v>
      </c>
      <c r="H87" s="38">
        <f t="shared" si="24"/>
        <v>290</v>
      </c>
      <c r="I87" s="38">
        <v>244</v>
      </c>
      <c r="J87" s="38">
        <v>20</v>
      </c>
      <c r="K87" s="38">
        <v>134</v>
      </c>
      <c r="L87" s="38">
        <v>105</v>
      </c>
      <c r="M87" s="38">
        <f t="shared" si="26"/>
        <v>424</v>
      </c>
      <c r="N87" s="38">
        <v>369</v>
      </c>
      <c r="O87" s="38">
        <v>0</v>
      </c>
      <c r="P87" s="38">
        <v>0</v>
      </c>
      <c r="Q87" s="38">
        <v>0</v>
      </c>
      <c r="R87" s="38">
        <f t="shared" si="27"/>
        <v>-80</v>
      </c>
      <c r="S87" s="34">
        <v>252</v>
      </c>
      <c r="T87" s="42">
        <v>282</v>
      </c>
      <c r="U87" s="38">
        <v>-30</v>
      </c>
      <c r="V87" s="38">
        <f t="shared" si="28"/>
        <v>-110</v>
      </c>
      <c r="W87" s="38">
        <v>33426</v>
      </c>
      <c r="X87" s="38">
        <v>16986</v>
      </c>
      <c r="Y87" s="39">
        <f t="shared" si="29"/>
        <v>4.1196489342647329</v>
      </c>
      <c r="Z87" s="39">
        <f t="shared" si="30"/>
        <v>1.8210042390590484</v>
      </c>
      <c r="AA87" s="39">
        <f t="shared" si="31"/>
        <v>44.20289855072464</v>
      </c>
      <c r="AB87" s="39">
        <f t="shared" si="32"/>
        <v>8.6572332676577712</v>
      </c>
      <c r="AC87" s="39">
        <f t="shared" si="33"/>
        <v>8.6273807391486059</v>
      </c>
      <c r="AD87" s="39">
        <f t="shared" si="34"/>
        <v>46.206896551724135</v>
      </c>
      <c r="AE87" s="39">
        <f t="shared" si="35"/>
        <v>36.206896551724135</v>
      </c>
      <c r="AF87" s="39">
        <f t="shared" si="36"/>
        <v>12.657472087885845</v>
      </c>
      <c r="AG87" s="39">
        <f t="shared" si="37"/>
        <v>11.015583019881785</v>
      </c>
      <c r="AH87" s="39">
        <f t="shared" si="38"/>
        <v>-2.3882022807331778</v>
      </c>
      <c r="AI87" s="39">
        <f t="shared" si="39"/>
        <v>3.4482758620689653</v>
      </c>
      <c r="AJ87" s="39">
        <f t="shared" si="40"/>
        <v>0</v>
      </c>
      <c r="AK87" s="39">
        <f t="shared" si="41"/>
        <v>0</v>
      </c>
      <c r="AL87" s="39">
        <f t="shared" si="25"/>
        <v>3.4482758620689653</v>
      </c>
      <c r="AM87" s="40">
        <f t="shared" si="42"/>
        <v>7.5228371843095116</v>
      </c>
      <c r="AN87" s="40">
        <f t="shared" si="43"/>
        <v>8.4184130395844541</v>
      </c>
      <c r="AO87" s="39">
        <f t="shared" si="44"/>
        <v>-0.89557585527494177</v>
      </c>
      <c r="AP87" s="39">
        <f t="shared" si="45"/>
        <v>-3.2837781360081197</v>
      </c>
    </row>
    <row r="88" spans="1:42" s="36" customFormat="1" x14ac:dyDescent="0.2">
      <c r="A88" s="37" t="s">
        <v>130</v>
      </c>
      <c r="B88" s="38">
        <v>22890</v>
      </c>
      <c r="C88" s="38">
        <v>11841</v>
      </c>
      <c r="D88" s="38">
        <v>82</v>
      </c>
      <c r="E88" s="38">
        <v>34</v>
      </c>
      <c r="F88" s="38">
        <v>226</v>
      </c>
      <c r="G88" s="38">
        <v>3</v>
      </c>
      <c r="H88" s="38">
        <f t="shared" si="24"/>
        <v>229</v>
      </c>
      <c r="I88" s="38">
        <v>183</v>
      </c>
      <c r="J88" s="38">
        <v>13</v>
      </c>
      <c r="K88" s="38">
        <v>121</v>
      </c>
      <c r="L88" s="38">
        <v>99</v>
      </c>
      <c r="M88" s="38">
        <f t="shared" si="26"/>
        <v>350</v>
      </c>
      <c r="N88" s="38">
        <v>286</v>
      </c>
      <c r="O88" s="38">
        <v>1</v>
      </c>
      <c r="P88" s="38">
        <v>1</v>
      </c>
      <c r="Q88" s="38">
        <v>1</v>
      </c>
      <c r="R88" s="38">
        <f t="shared" si="27"/>
        <v>-60</v>
      </c>
      <c r="S88" s="34">
        <v>174</v>
      </c>
      <c r="T88" s="42">
        <v>192</v>
      </c>
      <c r="U88" s="38">
        <v>-18</v>
      </c>
      <c r="V88" s="38">
        <f t="shared" si="28"/>
        <v>-78</v>
      </c>
      <c r="W88" s="38">
        <v>22841</v>
      </c>
      <c r="X88" s="38">
        <v>11808</v>
      </c>
      <c r="Y88" s="39">
        <f t="shared" si="29"/>
        <v>3.5823503713411973</v>
      </c>
      <c r="Z88" s="39">
        <f t="shared" si="30"/>
        <v>1.4853647881170817</v>
      </c>
      <c r="AA88" s="39">
        <f t="shared" si="31"/>
        <v>41.463414634146339</v>
      </c>
      <c r="AB88" s="39">
        <f t="shared" si="32"/>
        <v>10.004368719965051</v>
      </c>
      <c r="AC88" s="39">
        <f t="shared" si="33"/>
        <v>9.8733071210135428</v>
      </c>
      <c r="AD88" s="39">
        <f t="shared" si="34"/>
        <v>52.838427947598255</v>
      </c>
      <c r="AE88" s="39">
        <f t="shared" si="35"/>
        <v>43.231441048034938</v>
      </c>
      <c r="AF88" s="39">
        <f t="shared" si="36"/>
        <v>15.290519877675841</v>
      </c>
      <c r="AG88" s="39">
        <f t="shared" si="37"/>
        <v>12.494539100043687</v>
      </c>
      <c r="AH88" s="39">
        <f t="shared" si="38"/>
        <v>-2.6212319790301444</v>
      </c>
      <c r="AI88" s="39">
        <f t="shared" si="39"/>
        <v>13.100436681222707</v>
      </c>
      <c r="AJ88" s="39">
        <f t="shared" si="40"/>
        <v>4.4247787610619467</v>
      </c>
      <c r="AK88" s="39">
        <f t="shared" si="41"/>
        <v>4.4247787610619467</v>
      </c>
      <c r="AL88" s="39">
        <f t="shared" si="25"/>
        <v>17.467248908296941</v>
      </c>
      <c r="AM88" s="40">
        <f t="shared" si="42"/>
        <v>7.6015727391874179</v>
      </c>
      <c r="AN88" s="40">
        <f t="shared" si="43"/>
        <v>8.3879423328964613</v>
      </c>
      <c r="AO88" s="39">
        <f t="shared" si="44"/>
        <v>-0.78636959370904325</v>
      </c>
      <c r="AP88" s="39">
        <f t="shared" si="45"/>
        <v>-3.4076015727391873</v>
      </c>
    </row>
    <row r="89" spans="1:42" s="36" customFormat="1" x14ac:dyDescent="0.2">
      <c r="A89" s="37" t="s">
        <v>131</v>
      </c>
      <c r="B89" s="38">
        <v>72855</v>
      </c>
      <c r="C89" s="38">
        <v>38129</v>
      </c>
      <c r="D89" s="38">
        <v>287</v>
      </c>
      <c r="E89" s="38">
        <v>210</v>
      </c>
      <c r="F89" s="38">
        <v>757</v>
      </c>
      <c r="G89" s="38">
        <v>4</v>
      </c>
      <c r="H89" s="38">
        <f t="shared" si="24"/>
        <v>761</v>
      </c>
      <c r="I89" s="38">
        <v>461</v>
      </c>
      <c r="J89" s="38">
        <v>81</v>
      </c>
      <c r="K89" s="38">
        <v>426</v>
      </c>
      <c r="L89" s="38">
        <v>355</v>
      </c>
      <c r="M89" s="38">
        <f t="shared" si="26"/>
        <v>1187</v>
      </c>
      <c r="N89" s="38">
        <v>836</v>
      </c>
      <c r="O89" s="38">
        <v>5</v>
      </c>
      <c r="P89" s="38">
        <v>2</v>
      </c>
      <c r="Q89" s="38">
        <v>2</v>
      </c>
      <c r="R89" s="38">
        <f t="shared" si="27"/>
        <v>-79</v>
      </c>
      <c r="S89" s="34">
        <v>547</v>
      </c>
      <c r="T89" s="42">
        <v>434</v>
      </c>
      <c r="U89" s="38">
        <v>113</v>
      </c>
      <c r="V89" s="38">
        <f t="shared" si="28"/>
        <v>34</v>
      </c>
      <c r="W89" s="38">
        <v>72878</v>
      </c>
      <c r="X89" s="38">
        <v>38120</v>
      </c>
      <c r="Y89" s="39">
        <f t="shared" si="29"/>
        <v>3.939331548967127</v>
      </c>
      <c r="Z89" s="39">
        <f t="shared" si="30"/>
        <v>2.8824377187564338</v>
      </c>
      <c r="AA89" s="39">
        <f t="shared" si="31"/>
        <v>73.170731707317074</v>
      </c>
      <c r="AB89" s="39">
        <f t="shared" si="32"/>
        <v>10.445405257017363</v>
      </c>
      <c r="AC89" s="39">
        <f t="shared" si="33"/>
        <v>10.390501681422002</v>
      </c>
      <c r="AD89" s="39">
        <f t="shared" si="34"/>
        <v>55.978975032851508</v>
      </c>
      <c r="AE89" s="39">
        <f t="shared" si="35"/>
        <v>46.649145860709588</v>
      </c>
      <c r="AF89" s="39">
        <f t="shared" si="36"/>
        <v>16.292636057923271</v>
      </c>
      <c r="AG89" s="39">
        <f t="shared" si="37"/>
        <v>11.474847299430376</v>
      </c>
      <c r="AH89" s="39">
        <f t="shared" si="38"/>
        <v>-1.0843456180083728</v>
      </c>
      <c r="AI89" s="39">
        <f t="shared" si="39"/>
        <v>5.2562417871222076</v>
      </c>
      <c r="AJ89" s="39">
        <f t="shared" si="40"/>
        <v>6.6050198150594452</v>
      </c>
      <c r="AK89" s="39">
        <f t="shared" si="41"/>
        <v>2.6420079260237781</v>
      </c>
      <c r="AL89" s="39">
        <f t="shared" si="25"/>
        <v>7.8843626806833109</v>
      </c>
      <c r="AM89" s="40">
        <f t="shared" si="42"/>
        <v>7.5080639626655685</v>
      </c>
      <c r="AN89" s="40">
        <f t="shared" si="43"/>
        <v>5.9570379520966297</v>
      </c>
      <c r="AO89" s="39">
        <f t="shared" si="44"/>
        <v>1.5510260105689384</v>
      </c>
      <c r="AP89" s="39">
        <f t="shared" si="45"/>
        <v>0.46668039256056554</v>
      </c>
    </row>
    <row r="90" spans="1:42" s="36" customFormat="1" x14ac:dyDescent="0.2">
      <c r="A90" s="37" t="s">
        <v>132</v>
      </c>
      <c r="B90" s="38">
        <v>23673</v>
      </c>
      <c r="C90" s="38">
        <v>12217</v>
      </c>
      <c r="D90" s="38">
        <v>87</v>
      </c>
      <c r="E90" s="38">
        <v>49</v>
      </c>
      <c r="F90" s="38">
        <v>210</v>
      </c>
      <c r="G90" s="38">
        <v>0</v>
      </c>
      <c r="H90" s="38">
        <f t="shared" si="24"/>
        <v>210</v>
      </c>
      <c r="I90" s="38">
        <v>158</v>
      </c>
      <c r="J90" s="38">
        <v>16</v>
      </c>
      <c r="K90" s="38">
        <v>83</v>
      </c>
      <c r="L90" s="38">
        <v>67</v>
      </c>
      <c r="M90" s="38">
        <f t="shared" si="26"/>
        <v>293</v>
      </c>
      <c r="N90" s="38">
        <v>321</v>
      </c>
      <c r="O90" s="38">
        <v>2</v>
      </c>
      <c r="P90" s="38">
        <v>2</v>
      </c>
      <c r="Q90" s="38">
        <v>1</v>
      </c>
      <c r="R90" s="38">
        <f t="shared" si="27"/>
        <v>-111</v>
      </c>
      <c r="S90" s="34">
        <v>241</v>
      </c>
      <c r="T90" s="42">
        <v>193</v>
      </c>
      <c r="U90" s="38">
        <v>48</v>
      </c>
      <c r="V90" s="38">
        <f t="shared" si="28"/>
        <v>-63</v>
      </c>
      <c r="W90" s="38">
        <v>23594</v>
      </c>
      <c r="X90" s="38">
        <v>12173</v>
      </c>
      <c r="Y90" s="39">
        <f t="shared" si="29"/>
        <v>3.6750728678241034</v>
      </c>
      <c r="Z90" s="39">
        <f t="shared" si="30"/>
        <v>2.0698686267055293</v>
      </c>
      <c r="AA90" s="39">
        <f t="shared" si="31"/>
        <v>56.321839080459768</v>
      </c>
      <c r="AB90" s="39">
        <f t="shared" si="32"/>
        <v>8.8708655430236973</v>
      </c>
      <c r="AC90" s="39">
        <f t="shared" si="33"/>
        <v>8.8708655430236973</v>
      </c>
      <c r="AD90" s="39">
        <f t="shared" si="34"/>
        <v>39.523809523809526</v>
      </c>
      <c r="AE90" s="39">
        <f t="shared" si="35"/>
        <v>31.904761904761902</v>
      </c>
      <c r="AF90" s="39">
        <f t="shared" si="36"/>
        <v>12.376969543361636</v>
      </c>
      <c r="AG90" s="39">
        <f t="shared" si="37"/>
        <v>13.559751615764796</v>
      </c>
      <c r="AH90" s="39">
        <f t="shared" si="38"/>
        <v>-4.6888860727410977</v>
      </c>
      <c r="AI90" s="39">
        <f t="shared" si="39"/>
        <v>0</v>
      </c>
      <c r="AJ90" s="39">
        <f t="shared" si="40"/>
        <v>9.5238095238095255</v>
      </c>
      <c r="AK90" s="39">
        <f t="shared" si="41"/>
        <v>9.5238095238095255</v>
      </c>
      <c r="AL90" s="39">
        <f t="shared" si="25"/>
        <v>4.7619047619047628</v>
      </c>
      <c r="AM90" s="40">
        <f t="shared" si="42"/>
        <v>10.180374266041481</v>
      </c>
      <c r="AN90" s="40">
        <f t="shared" si="43"/>
        <v>8.152747856207494</v>
      </c>
      <c r="AO90" s="39">
        <f t="shared" si="44"/>
        <v>2.0276264098339882</v>
      </c>
      <c r="AP90" s="39">
        <f t="shared" si="45"/>
        <v>-2.6612596629071095</v>
      </c>
    </row>
    <row r="91" spans="1:42" s="36" customFormat="1" x14ac:dyDescent="0.2">
      <c r="A91" s="37" t="s">
        <v>133</v>
      </c>
      <c r="B91" s="38">
        <v>40904</v>
      </c>
      <c r="C91" s="38">
        <v>20970</v>
      </c>
      <c r="D91" s="38">
        <v>143</v>
      </c>
      <c r="E91" s="38">
        <v>60</v>
      </c>
      <c r="F91" s="38">
        <v>443</v>
      </c>
      <c r="G91" s="38">
        <v>4</v>
      </c>
      <c r="H91" s="38">
        <f t="shared" si="24"/>
        <v>447</v>
      </c>
      <c r="I91" s="38">
        <v>281</v>
      </c>
      <c r="J91" s="38">
        <v>38</v>
      </c>
      <c r="K91" s="38">
        <v>253</v>
      </c>
      <c r="L91" s="38">
        <v>211</v>
      </c>
      <c r="M91" s="38">
        <f t="shared" si="26"/>
        <v>700</v>
      </c>
      <c r="N91" s="38">
        <v>487</v>
      </c>
      <c r="O91" s="38">
        <v>3</v>
      </c>
      <c r="P91" s="38">
        <v>3</v>
      </c>
      <c r="Q91" s="38">
        <v>3</v>
      </c>
      <c r="R91" s="38">
        <f t="shared" si="27"/>
        <v>-44</v>
      </c>
      <c r="S91" s="34">
        <v>317</v>
      </c>
      <c r="T91" s="42">
        <v>334</v>
      </c>
      <c r="U91" s="38">
        <v>-17</v>
      </c>
      <c r="V91" s="38">
        <f t="shared" si="28"/>
        <v>-61</v>
      </c>
      <c r="W91" s="38">
        <v>40879</v>
      </c>
      <c r="X91" s="38">
        <v>20948</v>
      </c>
      <c r="Y91" s="39">
        <f t="shared" si="29"/>
        <v>3.4959906121650697</v>
      </c>
      <c r="Z91" s="39">
        <f t="shared" si="30"/>
        <v>1.4668492079014277</v>
      </c>
      <c r="AA91" s="39">
        <f t="shared" si="31"/>
        <v>41.95804195804196</v>
      </c>
      <c r="AB91" s="39">
        <f t="shared" si="32"/>
        <v>10.928026598865637</v>
      </c>
      <c r="AC91" s="39">
        <f t="shared" si="33"/>
        <v>10.830236651672207</v>
      </c>
      <c r="AD91" s="39">
        <f t="shared" si="34"/>
        <v>56.599552572706934</v>
      </c>
      <c r="AE91" s="39">
        <f t="shared" si="35"/>
        <v>47.203579418344518</v>
      </c>
      <c r="AF91" s="39">
        <f t="shared" si="36"/>
        <v>17.11324075884999</v>
      </c>
      <c r="AG91" s="39">
        <f t="shared" si="37"/>
        <v>11.905926070799921</v>
      </c>
      <c r="AH91" s="39">
        <f t="shared" si="38"/>
        <v>-1.0756894191277138</v>
      </c>
      <c r="AI91" s="39">
        <f t="shared" si="39"/>
        <v>8.9485458612975393</v>
      </c>
      <c r="AJ91" s="39">
        <f t="shared" si="40"/>
        <v>6.7720090293453721</v>
      </c>
      <c r="AK91" s="39">
        <f t="shared" si="41"/>
        <v>6.7720090293453721</v>
      </c>
      <c r="AL91" s="39">
        <f t="shared" si="25"/>
        <v>15.659955257270694</v>
      </c>
      <c r="AM91" s="40">
        <f t="shared" si="42"/>
        <v>7.7498533150792106</v>
      </c>
      <c r="AN91" s="40">
        <f t="shared" si="43"/>
        <v>8.1654605906512803</v>
      </c>
      <c r="AO91" s="39">
        <f t="shared" si="44"/>
        <v>-0.41560727557207122</v>
      </c>
      <c r="AP91" s="39">
        <f t="shared" si="45"/>
        <v>-1.491296694699785</v>
      </c>
    </row>
    <row r="92" spans="1:42" s="36" customFormat="1" x14ac:dyDescent="0.2">
      <c r="A92" s="37" t="s">
        <v>134</v>
      </c>
      <c r="B92" s="38">
        <v>83101</v>
      </c>
      <c r="C92" s="38">
        <v>42876</v>
      </c>
      <c r="D92" s="38">
        <v>360</v>
      </c>
      <c r="E92" s="38">
        <v>214</v>
      </c>
      <c r="F92" s="38">
        <v>952</v>
      </c>
      <c r="G92" s="38">
        <v>5</v>
      </c>
      <c r="H92" s="38">
        <f t="shared" si="24"/>
        <v>957</v>
      </c>
      <c r="I92" s="38">
        <v>563</v>
      </c>
      <c r="J92" s="38">
        <v>108</v>
      </c>
      <c r="K92" s="38">
        <v>510</v>
      </c>
      <c r="L92" s="38">
        <v>419</v>
      </c>
      <c r="M92" s="38">
        <f t="shared" si="26"/>
        <v>1467</v>
      </c>
      <c r="N92" s="38">
        <v>947</v>
      </c>
      <c r="O92" s="38">
        <v>7</v>
      </c>
      <c r="P92" s="38">
        <v>4</v>
      </c>
      <c r="Q92" s="38">
        <v>3</v>
      </c>
      <c r="R92" s="38">
        <f t="shared" si="27"/>
        <v>5</v>
      </c>
      <c r="S92" s="34">
        <v>420</v>
      </c>
      <c r="T92" s="42">
        <v>566</v>
      </c>
      <c r="U92" s="38">
        <v>-146</v>
      </c>
      <c r="V92" s="38">
        <f t="shared" si="28"/>
        <v>-141</v>
      </c>
      <c r="W92" s="38">
        <v>82970</v>
      </c>
      <c r="X92" s="38">
        <v>42835</v>
      </c>
      <c r="Y92" s="39">
        <f t="shared" si="29"/>
        <v>4.3320778329984</v>
      </c>
      <c r="Z92" s="39">
        <f t="shared" si="30"/>
        <v>2.5751796007268264</v>
      </c>
      <c r="AA92" s="39">
        <f t="shared" si="31"/>
        <v>59.444444444444443</v>
      </c>
      <c r="AB92" s="39">
        <f t="shared" si="32"/>
        <v>11.516106906054079</v>
      </c>
      <c r="AC92" s="39">
        <f t="shared" si="33"/>
        <v>11.455939158373544</v>
      </c>
      <c r="AD92" s="39">
        <f t="shared" si="34"/>
        <v>53.291536050156743</v>
      </c>
      <c r="AE92" s="39">
        <f t="shared" si="35"/>
        <v>43.782654127481713</v>
      </c>
      <c r="AF92" s="39">
        <f t="shared" si="36"/>
        <v>17.65321716946848</v>
      </c>
      <c r="AG92" s="39">
        <f t="shared" si="37"/>
        <v>11.395771410693012</v>
      </c>
      <c r="AH92" s="39">
        <f t="shared" si="38"/>
        <v>6.0167747680533325E-2</v>
      </c>
      <c r="AI92" s="39">
        <f t="shared" si="39"/>
        <v>5.2246603970741905</v>
      </c>
      <c r="AJ92" s="39">
        <f t="shared" si="40"/>
        <v>7.3529411764705879</v>
      </c>
      <c r="AK92" s="39">
        <f t="shared" si="41"/>
        <v>4.2016806722689077</v>
      </c>
      <c r="AL92" s="39">
        <f t="shared" si="25"/>
        <v>8.3594566353187059</v>
      </c>
      <c r="AM92" s="40">
        <f t="shared" si="42"/>
        <v>5.0540908051647992</v>
      </c>
      <c r="AN92" s="40">
        <f t="shared" si="43"/>
        <v>6.8109890374363724</v>
      </c>
      <c r="AO92" s="39">
        <f t="shared" si="44"/>
        <v>-1.7568982322715732</v>
      </c>
      <c r="AP92" s="39">
        <f t="shared" si="45"/>
        <v>-1.6967304845910398</v>
      </c>
    </row>
    <row r="93" spans="1:42" s="36" customFormat="1" x14ac:dyDescent="0.2">
      <c r="A93" s="37" t="s">
        <v>135</v>
      </c>
      <c r="B93" s="38">
        <v>46720</v>
      </c>
      <c r="C93" s="38">
        <v>24111</v>
      </c>
      <c r="D93" s="38">
        <v>167</v>
      </c>
      <c r="E93" s="38">
        <v>68</v>
      </c>
      <c r="F93" s="38">
        <v>407</v>
      </c>
      <c r="G93" s="38">
        <v>0</v>
      </c>
      <c r="H93" s="38">
        <f t="shared" si="24"/>
        <v>407</v>
      </c>
      <c r="I93" s="38">
        <v>292</v>
      </c>
      <c r="J93" s="38">
        <v>28</v>
      </c>
      <c r="K93" s="38">
        <v>201</v>
      </c>
      <c r="L93" s="38">
        <v>149</v>
      </c>
      <c r="M93" s="38">
        <f t="shared" si="26"/>
        <v>608</v>
      </c>
      <c r="N93" s="38">
        <v>571</v>
      </c>
      <c r="O93" s="38">
        <v>3</v>
      </c>
      <c r="P93" s="38">
        <v>3</v>
      </c>
      <c r="Q93" s="38">
        <v>2</v>
      </c>
      <c r="R93" s="38">
        <f t="shared" si="27"/>
        <v>-164</v>
      </c>
      <c r="S93" s="34">
        <v>315</v>
      </c>
      <c r="T93" s="42">
        <v>368</v>
      </c>
      <c r="U93" s="38">
        <v>-53</v>
      </c>
      <c r="V93" s="38">
        <f t="shared" si="28"/>
        <v>-217</v>
      </c>
      <c r="W93" s="38">
        <v>46597</v>
      </c>
      <c r="X93" s="38">
        <v>24047</v>
      </c>
      <c r="Y93" s="39">
        <f t="shared" si="29"/>
        <v>3.5744863013698631</v>
      </c>
      <c r="Z93" s="39">
        <f t="shared" si="30"/>
        <v>1.4554794520547947</v>
      </c>
      <c r="AA93" s="39">
        <f t="shared" si="31"/>
        <v>40.718562874251496</v>
      </c>
      <c r="AB93" s="39">
        <f t="shared" si="32"/>
        <v>8.7114726027397253</v>
      </c>
      <c r="AC93" s="39">
        <f t="shared" si="33"/>
        <v>8.7114726027397253</v>
      </c>
      <c r="AD93" s="39">
        <f t="shared" si="34"/>
        <v>49.385749385749385</v>
      </c>
      <c r="AE93" s="39">
        <f t="shared" si="35"/>
        <v>36.609336609336609</v>
      </c>
      <c r="AF93" s="39">
        <f t="shared" si="36"/>
        <v>13.013698630136986</v>
      </c>
      <c r="AG93" s="39">
        <f t="shared" si="37"/>
        <v>12.221746575342465</v>
      </c>
      <c r="AH93" s="39">
        <f t="shared" si="38"/>
        <v>-3.5102739726027394</v>
      </c>
      <c r="AI93" s="39">
        <f t="shared" si="39"/>
        <v>0</v>
      </c>
      <c r="AJ93" s="39">
        <f t="shared" si="40"/>
        <v>7.3710073710073711</v>
      </c>
      <c r="AK93" s="39">
        <f t="shared" si="41"/>
        <v>7.3710073710073711</v>
      </c>
      <c r="AL93" s="39">
        <f t="shared" si="25"/>
        <v>4.9140049140049138</v>
      </c>
      <c r="AM93" s="40">
        <f t="shared" si="42"/>
        <v>6.7422945205479454</v>
      </c>
      <c r="AN93" s="40">
        <f t="shared" si="43"/>
        <v>7.8767123287671241</v>
      </c>
      <c r="AO93" s="39">
        <f t="shared" si="44"/>
        <v>-1.134417808219178</v>
      </c>
      <c r="AP93" s="39">
        <f t="shared" si="45"/>
        <v>-4.6446917808219181</v>
      </c>
    </row>
    <row r="94" spans="1:42" s="36" customFormat="1" x14ac:dyDescent="0.2">
      <c r="A94" s="37" t="s">
        <v>136</v>
      </c>
      <c r="B94" s="38">
        <v>67692</v>
      </c>
      <c r="C94" s="38">
        <v>35201</v>
      </c>
      <c r="D94" s="38">
        <v>286</v>
      </c>
      <c r="E94" s="38">
        <v>167</v>
      </c>
      <c r="F94" s="38">
        <v>535</v>
      </c>
      <c r="G94" s="38">
        <v>2</v>
      </c>
      <c r="H94" s="38">
        <f t="shared" si="24"/>
        <v>537</v>
      </c>
      <c r="I94" s="38">
        <v>425</v>
      </c>
      <c r="J94" s="38">
        <v>39</v>
      </c>
      <c r="K94" s="38">
        <v>359</v>
      </c>
      <c r="L94" s="38">
        <v>291</v>
      </c>
      <c r="M94" s="38">
        <f t="shared" si="26"/>
        <v>896</v>
      </c>
      <c r="N94" s="38">
        <v>688</v>
      </c>
      <c r="O94" s="38">
        <v>7</v>
      </c>
      <c r="P94" s="38">
        <v>6</v>
      </c>
      <c r="Q94" s="38">
        <v>4</v>
      </c>
      <c r="R94" s="38">
        <f t="shared" si="27"/>
        <v>-153</v>
      </c>
      <c r="S94" s="34">
        <v>754</v>
      </c>
      <c r="T94" s="42">
        <v>541</v>
      </c>
      <c r="U94" s="38">
        <v>213</v>
      </c>
      <c r="V94" s="38">
        <f t="shared" si="28"/>
        <v>60</v>
      </c>
      <c r="W94" s="38">
        <v>67650</v>
      </c>
      <c r="X94" s="38">
        <v>35204</v>
      </c>
      <c r="Y94" s="39">
        <f t="shared" si="29"/>
        <v>4.2250192046327486</v>
      </c>
      <c r="Z94" s="39">
        <f t="shared" si="30"/>
        <v>2.467056668439402</v>
      </c>
      <c r="AA94" s="39">
        <f t="shared" si="31"/>
        <v>58.391608391608393</v>
      </c>
      <c r="AB94" s="39">
        <f t="shared" si="32"/>
        <v>7.9329906045027476</v>
      </c>
      <c r="AC94" s="39">
        <f t="shared" si="33"/>
        <v>7.9034450156591616</v>
      </c>
      <c r="AD94" s="39">
        <f t="shared" si="34"/>
        <v>66.852886405959026</v>
      </c>
      <c r="AE94" s="39">
        <f t="shared" si="35"/>
        <v>54.189944134078218</v>
      </c>
      <c r="AF94" s="39">
        <f t="shared" si="36"/>
        <v>13.236423801926373</v>
      </c>
      <c r="AG94" s="39">
        <f t="shared" si="37"/>
        <v>10.163682562193465</v>
      </c>
      <c r="AH94" s="39">
        <f t="shared" si="38"/>
        <v>-2.2602375465343028</v>
      </c>
      <c r="AI94" s="39">
        <f t="shared" si="39"/>
        <v>3.7243947858472999</v>
      </c>
      <c r="AJ94" s="39">
        <f t="shared" si="40"/>
        <v>13.084112149532711</v>
      </c>
      <c r="AK94" s="39">
        <f t="shared" si="41"/>
        <v>11.214953271028037</v>
      </c>
      <c r="AL94" s="39">
        <f t="shared" si="25"/>
        <v>11.173184357541899</v>
      </c>
      <c r="AM94" s="40">
        <f t="shared" si="42"/>
        <v>11.138686994031792</v>
      </c>
      <c r="AN94" s="40">
        <f t="shared" si="43"/>
        <v>7.9920817821899188</v>
      </c>
      <c r="AO94" s="39">
        <f t="shared" si="44"/>
        <v>3.1466052118418721</v>
      </c>
      <c r="AP94" s="39">
        <f t="shared" si="45"/>
        <v>0.88636766530756961</v>
      </c>
    </row>
    <row r="95" spans="1:42" s="36" customFormat="1" x14ac:dyDescent="0.2">
      <c r="A95" s="37" t="s">
        <v>137</v>
      </c>
      <c r="B95" s="38">
        <v>27637</v>
      </c>
      <c r="C95" s="38">
        <v>14110</v>
      </c>
      <c r="D95" s="38">
        <v>115</v>
      </c>
      <c r="E95" s="38">
        <v>48</v>
      </c>
      <c r="F95" s="38">
        <v>256</v>
      </c>
      <c r="G95" s="38">
        <v>0</v>
      </c>
      <c r="H95" s="38">
        <f t="shared" si="24"/>
        <v>256</v>
      </c>
      <c r="I95" s="38">
        <v>226</v>
      </c>
      <c r="J95" s="38">
        <v>11</v>
      </c>
      <c r="K95" s="38">
        <v>101</v>
      </c>
      <c r="L95" s="38">
        <v>81</v>
      </c>
      <c r="M95" s="38">
        <f t="shared" si="26"/>
        <v>357</v>
      </c>
      <c r="N95" s="38">
        <v>308</v>
      </c>
      <c r="O95" s="38">
        <v>1</v>
      </c>
      <c r="P95" s="38">
        <v>1</v>
      </c>
      <c r="Q95" s="38">
        <v>1</v>
      </c>
      <c r="R95" s="38">
        <f t="shared" si="27"/>
        <v>-52</v>
      </c>
      <c r="S95" s="34">
        <v>232</v>
      </c>
      <c r="T95" s="42">
        <v>239</v>
      </c>
      <c r="U95" s="38">
        <v>-7</v>
      </c>
      <c r="V95" s="38">
        <f t="shared" si="28"/>
        <v>-59</v>
      </c>
      <c r="W95" s="38">
        <v>27634</v>
      </c>
      <c r="X95" s="38">
        <v>14099</v>
      </c>
      <c r="Y95" s="39">
        <f t="shared" si="29"/>
        <v>4.1610883959908822</v>
      </c>
      <c r="Z95" s="39">
        <f t="shared" si="30"/>
        <v>1.7368021131092377</v>
      </c>
      <c r="AA95" s="39">
        <f t="shared" si="31"/>
        <v>41.739130434782609</v>
      </c>
      <c r="AB95" s="39">
        <f t="shared" si="32"/>
        <v>9.2629446032492666</v>
      </c>
      <c r="AC95" s="39">
        <f t="shared" si="33"/>
        <v>9.2629446032492666</v>
      </c>
      <c r="AD95" s="39">
        <f t="shared" si="34"/>
        <v>39.453125</v>
      </c>
      <c r="AE95" s="39">
        <f t="shared" si="35"/>
        <v>31.640625</v>
      </c>
      <c r="AF95" s="39">
        <f t="shared" si="36"/>
        <v>12.917465716249955</v>
      </c>
      <c r="AG95" s="39">
        <f t="shared" si="37"/>
        <v>11.144480225784275</v>
      </c>
      <c r="AH95" s="39">
        <f t="shared" si="38"/>
        <v>-1.8815356225350075</v>
      </c>
      <c r="AI95" s="39">
        <f t="shared" si="39"/>
        <v>0</v>
      </c>
      <c r="AJ95" s="39">
        <f t="shared" si="40"/>
        <v>3.90625</v>
      </c>
      <c r="AK95" s="39">
        <f t="shared" si="41"/>
        <v>3.90625</v>
      </c>
      <c r="AL95" s="39">
        <f t="shared" si="25"/>
        <v>3.90625</v>
      </c>
      <c r="AM95" s="40">
        <f t="shared" si="42"/>
        <v>8.3945435466946492</v>
      </c>
      <c r="AN95" s="40">
        <f t="shared" si="43"/>
        <v>8.6478271881897459</v>
      </c>
      <c r="AO95" s="39">
        <f t="shared" si="44"/>
        <v>-0.25328364149509713</v>
      </c>
      <c r="AP95" s="39">
        <f t="shared" si="45"/>
        <v>-2.1348192640301047</v>
      </c>
    </row>
    <row r="96" spans="1:42" s="36" customFormat="1" x14ac:dyDescent="0.2">
      <c r="A96" s="37" t="s">
        <v>138</v>
      </c>
      <c r="B96" s="38">
        <v>48118</v>
      </c>
      <c r="C96" s="38">
        <v>24778</v>
      </c>
      <c r="D96" s="38">
        <v>186</v>
      </c>
      <c r="E96" s="38">
        <v>116</v>
      </c>
      <c r="F96" s="38">
        <v>391</v>
      </c>
      <c r="G96" s="38">
        <v>2</v>
      </c>
      <c r="H96" s="38">
        <f t="shared" si="24"/>
        <v>393</v>
      </c>
      <c r="I96" s="38">
        <v>297</v>
      </c>
      <c r="J96" s="38">
        <v>31</v>
      </c>
      <c r="K96" s="38">
        <v>221</v>
      </c>
      <c r="L96" s="38">
        <v>176</v>
      </c>
      <c r="M96" s="38">
        <f t="shared" si="26"/>
        <v>614</v>
      </c>
      <c r="N96" s="38">
        <v>472</v>
      </c>
      <c r="O96" s="38">
        <v>3</v>
      </c>
      <c r="P96" s="38">
        <v>3</v>
      </c>
      <c r="Q96" s="38">
        <v>2</v>
      </c>
      <c r="R96" s="38">
        <f t="shared" si="27"/>
        <v>-81</v>
      </c>
      <c r="S96" s="34">
        <v>312</v>
      </c>
      <c r="T96" s="42">
        <v>375</v>
      </c>
      <c r="U96" s="38">
        <v>-63</v>
      </c>
      <c r="V96" s="38">
        <f t="shared" si="28"/>
        <v>-144</v>
      </c>
      <c r="W96" s="38">
        <v>48053</v>
      </c>
      <c r="X96" s="38">
        <v>24779</v>
      </c>
      <c r="Y96" s="39">
        <f t="shared" si="29"/>
        <v>3.865497319090569</v>
      </c>
      <c r="Z96" s="39">
        <f t="shared" si="30"/>
        <v>2.4107402635188495</v>
      </c>
      <c r="AA96" s="39">
        <f t="shared" si="31"/>
        <v>62.365591397849464</v>
      </c>
      <c r="AB96" s="39">
        <f t="shared" si="32"/>
        <v>8.1674217548526542</v>
      </c>
      <c r="AC96" s="39">
        <f t="shared" si="33"/>
        <v>8.1258572675506056</v>
      </c>
      <c r="AD96" s="39">
        <f t="shared" si="34"/>
        <v>56.234096692111954</v>
      </c>
      <c r="AE96" s="39">
        <f t="shared" si="35"/>
        <v>44.783715012722645</v>
      </c>
      <c r="AF96" s="39">
        <f t="shared" si="36"/>
        <v>12.760297601729084</v>
      </c>
      <c r="AG96" s="39">
        <f t="shared" si="37"/>
        <v>9.8092190032835944</v>
      </c>
      <c r="AH96" s="39">
        <f t="shared" si="38"/>
        <v>-1.6833617357329898</v>
      </c>
      <c r="AI96" s="39">
        <f t="shared" si="39"/>
        <v>5.0890585241730282</v>
      </c>
      <c r="AJ96" s="39">
        <f t="shared" si="40"/>
        <v>7.6726342710997448</v>
      </c>
      <c r="AK96" s="39">
        <f t="shared" si="41"/>
        <v>7.6726342710997448</v>
      </c>
      <c r="AL96" s="39">
        <f t="shared" si="25"/>
        <v>10.178117048346056</v>
      </c>
      <c r="AM96" s="40">
        <f t="shared" si="42"/>
        <v>6.4840600191196636</v>
      </c>
      <c r="AN96" s="40">
        <f t="shared" si="43"/>
        <v>7.7933413691342119</v>
      </c>
      <c r="AO96" s="39">
        <f t="shared" si="44"/>
        <v>-1.3092813500145475</v>
      </c>
      <c r="AP96" s="39">
        <f t="shared" si="45"/>
        <v>-2.9926430857475372</v>
      </c>
    </row>
    <row r="97" spans="1:42" s="36" customFormat="1" x14ac:dyDescent="0.2">
      <c r="A97" s="37" t="s">
        <v>139</v>
      </c>
      <c r="B97" s="38">
        <v>75806</v>
      </c>
      <c r="C97" s="38">
        <v>38214</v>
      </c>
      <c r="D97" s="38">
        <v>379</v>
      </c>
      <c r="E97" s="38">
        <v>90</v>
      </c>
      <c r="F97" s="38">
        <v>895</v>
      </c>
      <c r="G97" s="38">
        <v>6</v>
      </c>
      <c r="H97" s="38">
        <f t="shared" si="24"/>
        <v>901</v>
      </c>
      <c r="I97" s="38">
        <v>765</v>
      </c>
      <c r="J97" s="38">
        <v>85</v>
      </c>
      <c r="K97" s="38">
        <v>200</v>
      </c>
      <c r="L97" s="38">
        <v>115</v>
      </c>
      <c r="M97" s="38">
        <f t="shared" si="26"/>
        <v>1101</v>
      </c>
      <c r="N97" s="38">
        <v>626</v>
      </c>
      <c r="O97" s="38">
        <v>10</v>
      </c>
      <c r="P97" s="38">
        <v>7</v>
      </c>
      <c r="Q97" s="38">
        <v>4</v>
      </c>
      <c r="R97" s="38">
        <f t="shared" si="27"/>
        <v>269</v>
      </c>
      <c r="S97" s="34">
        <v>264</v>
      </c>
      <c r="T97" s="42">
        <v>343</v>
      </c>
      <c r="U97" s="38">
        <v>-79</v>
      </c>
      <c r="V97" s="38">
        <f t="shared" si="28"/>
        <v>190</v>
      </c>
      <c r="W97" s="38">
        <v>75905</v>
      </c>
      <c r="X97" s="38">
        <v>38263</v>
      </c>
      <c r="Y97" s="39">
        <f t="shared" si="29"/>
        <v>4.9996042529615075</v>
      </c>
      <c r="Z97" s="39">
        <f t="shared" si="30"/>
        <v>1.1872411154789859</v>
      </c>
      <c r="AA97" s="39">
        <f t="shared" si="31"/>
        <v>23.746701846965699</v>
      </c>
      <c r="AB97" s="39">
        <f t="shared" si="32"/>
        <v>11.885602722739625</v>
      </c>
      <c r="AC97" s="39">
        <f t="shared" si="33"/>
        <v>11.806453315041026</v>
      </c>
      <c r="AD97" s="39">
        <f t="shared" si="34"/>
        <v>22.197558268590456</v>
      </c>
      <c r="AE97" s="39">
        <f t="shared" si="35"/>
        <v>12.763596004439512</v>
      </c>
      <c r="AF97" s="39">
        <f t="shared" si="36"/>
        <v>14.523916312692927</v>
      </c>
      <c r="AG97" s="39">
        <f t="shared" si="37"/>
        <v>8.2579215365538339</v>
      </c>
      <c r="AH97" s="39">
        <f t="shared" si="38"/>
        <v>3.5485317784871913</v>
      </c>
      <c r="AI97" s="39">
        <f t="shared" si="39"/>
        <v>6.6592674805771361</v>
      </c>
      <c r="AJ97" s="39">
        <f t="shared" si="40"/>
        <v>11.173184357541899</v>
      </c>
      <c r="AK97" s="39">
        <f t="shared" si="41"/>
        <v>7.8212290502793298</v>
      </c>
      <c r="AL97" s="39">
        <f t="shared" si="25"/>
        <v>11.098779134295228</v>
      </c>
      <c r="AM97" s="40">
        <f t="shared" si="42"/>
        <v>3.4825739387383585</v>
      </c>
      <c r="AN97" s="40">
        <f t="shared" si="43"/>
        <v>4.5247078067699125</v>
      </c>
      <c r="AO97" s="39">
        <f t="shared" si="44"/>
        <v>-1.0421338680315542</v>
      </c>
      <c r="AP97" s="39">
        <f t="shared" si="45"/>
        <v>2.5063979104556369</v>
      </c>
    </row>
    <row r="98" spans="1:42" s="36" customFormat="1" x14ac:dyDescent="0.2">
      <c r="A98" s="37" t="s">
        <v>140</v>
      </c>
      <c r="B98" s="38">
        <v>64850</v>
      </c>
      <c r="C98" s="38">
        <v>33056</v>
      </c>
      <c r="D98" s="38">
        <v>305</v>
      </c>
      <c r="E98" s="38">
        <v>106</v>
      </c>
      <c r="F98" s="38">
        <v>634</v>
      </c>
      <c r="G98" s="38">
        <v>1</v>
      </c>
      <c r="H98" s="38">
        <f t="shared" si="24"/>
        <v>635</v>
      </c>
      <c r="I98" s="38">
        <v>561</v>
      </c>
      <c r="J98" s="38">
        <v>51</v>
      </c>
      <c r="K98" s="38">
        <v>197</v>
      </c>
      <c r="L98" s="38">
        <v>159</v>
      </c>
      <c r="M98" s="38">
        <f t="shared" si="26"/>
        <v>832</v>
      </c>
      <c r="N98" s="38">
        <v>521</v>
      </c>
      <c r="O98" s="38">
        <v>5</v>
      </c>
      <c r="P98" s="38">
        <v>1</v>
      </c>
      <c r="Q98" s="38">
        <v>1</v>
      </c>
      <c r="R98" s="38">
        <f t="shared" si="27"/>
        <v>113</v>
      </c>
      <c r="S98" s="34">
        <v>350</v>
      </c>
      <c r="T98" s="42">
        <v>470</v>
      </c>
      <c r="U98" s="38">
        <v>-120</v>
      </c>
      <c r="V98" s="38">
        <f t="shared" si="28"/>
        <v>-7</v>
      </c>
      <c r="W98" s="38">
        <v>64823</v>
      </c>
      <c r="X98" s="38">
        <v>33023</v>
      </c>
      <c r="Y98" s="39">
        <f t="shared" si="29"/>
        <v>4.7031611410948342</v>
      </c>
      <c r="Z98" s="39">
        <f t="shared" si="30"/>
        <v>1.6345412490362374</v>
      </c>
      <c r="AA98" s="39">
        <f t="shared" si="31"/>
        <v>34.754098360655739</v>
      </c>
      <c r="AB98" s="39">
        <f t="shared" si="32"/>
        <v>9.7918272937548192</v>
      </c>
      <c r="AC98" s="39">
        <f t="shared" si="33"/>
        <v>9.7764070932922138</v>
      </c>
      <c r="AD98" s="39">
        <f t="shared" si="34"/>
        <v>31.023622047244093</v>
      </c>
      <c r="AE98" s="39">
        <f t="shared" si="35"/>
        <v>25.039370078740159</v>
      </c>
      <c r="AF98" s="39">
        <f t="shared" si="36"/>
        <v>12.829606784888202</v>
      </c>
      <c r="AG98" s="39">
        <f t="shared" si="37"/>
        <v>8.0339244410177333</v>
      </c>
      <c r="AH98" s="39">
        <f t="shared" si="38"/>
        <v>1.7424826522744794</v>
      </c>
      <c r="AI98" s="39">
        <f t="shared" si="39"/>
        <v>1.5748031496062991</v>
      </c>
      <c r="AJ98" s="39">
        <f t="shared" si="40"/>
        <v>7.8864353312302837</v>
      </c>
      <c r="AK98" s="39">
        <f t="shared" si="41"/>
        <v>1.5772870662460567</v>
      </c>
      <c r="AL98" s="39">
        <f t="shared" si="25"/>
        <v>3.1496062992125982</v>
      </c>
      <c r="AM98" s="40">
        <f t="shared" si="42"/>
        <v>5.3970701619121044</v>
      </c>
      <c r="AN98" s="40">
        <f t="shared" si="43"/>
        <v>7.2474942174248262</v>
      </c>
      <c r="AO98" s="39">
        <f t="shared" si="44"/>
        <v>-1.8504240555127216</v>
      </c>
      <c r="AP98" s="39">
        <f t="shared" si="45"/>
        <v>-0.1079414032382421</v>
      </c>
    </row>
    <row r="99" spans="1:42" s="36" customFormat="1" x14ac:dyDescent="0.2">
      <c r="A99" s="37" t="s">
        <v>141</v>
      </c>
      <c r="B99" s="38">
        <v>63275</v>
      </c>
      <c r="C99" s="38">
        <v>31905</v>
      </c>
      <c r="D99" s="38">
        <v>372</v>
      </c>
      <c r="E99" s="38">
        <v>59</v>
      </c>
      <c r="F99" s="38">
        <v>983</v>
      </c>
      <c r="G99" s="38">
        <v>5</v>
      </c>
      <c r="H99" s="38">
        <f t="shared" si="24"/>
        <v>988</v>
      </c>
      <c r="I99" s="38">
        <v>802</v>
      </c>
      <c r="J99" s="38">
        <v>76</v>
      </c>
      <c r="K99" s="38">
        <v>203</v>
      </c>
      <c r="L99" s="38">
        <v>110</v>
      </c>
      <c r="M99" s="38">
        <f t="shared" si="26"/>
        <v>1191</v>
      </c>
      <c r="N99" s="38">
        <v>500</v>
      </c>
      <c r="O99" s="38">
        <v>4</v>
      </c>
      <c r="P99" s="38">
        <v>2</v>
      </c>
      <c r="Q99" s="38">
        <v>2</v>
      </c>
      <c r="R99" s="38">
        <f t="shared" si="27"/>
        <v>483</v>
      </c>
      <c r="S99" s="34">
        <v>388</v>
      </c>
      <c r="T99" s="42">
        <v>385</v>
      </c>
      <c r="U99" s="38">
        <v>3</v>
      </c>
      <c r="V99" s="38">
        <f t="shared" si="28"/>
        <v>486</v>
      </c>
      <c r="W99" s="38">
        <v>63496</v>
      </c>
      <c r="X99" s="38">
        <v>32054</v>
      </c>
      <c r="Y99" s="39">
        <f t="shared" si="29"/>
        <v>5.8790991702884234</v>
      </c>
      <c r="Z99" s="39">
        <f t="shared" si="30"/>
        <v>0.93243777163176611</v>
      </c>
      <c r="AA99" s="39">
        <f t="shared" si="31"/>
        <v>15.86021505376344</v>
      </c>
      <c r="AB99" s="39">
        <f t="shared" si="32"/>
        <v>15.614381667325167</v>
      </c>
      <c r="AC99" s="39">
        <f t="shared" si="33"/>
        <v>15.535361517186884</v>
      </c>
      <c r="AD99" s="39">
        <f t="shared" si="34"/>
        <v>20.546558704453442</v>
      </c>
      <c r="AE99" s="39">
        <f t="shared" si="35"/>
        <v>11.133603238866396</v>
      </c>
      <c r="AF99" s="39">
        <f t="shared" si="36"/>
        <v>18.82259976293955</v>
      </c>
      <c r="AG99" s="39">
        <f t="shared" si="37"/>
        <v>7.9020150138285272</v>
      </c>
      <c r="AH99" s="39">
        <f t="shared" si="38"/>
        <v>7.6333465033583572</v>
      </c>
      <c r="AI99" s="39">
        <f t="shared" si="39"/>
        <v>5.0607287449392713</v>
      </c>
      <c r="AJ99" s="39">
        <f t="shared" si="40"/>
        <v>4.0691759918616475</v>
      </c>
      <c r="AK99" s="39">
        <f t="shared" si="41"/>
        <v>2.0345879959308237</v>
      </c>
      <c r="AL99" s="39">
        <f t="shared" si="25"/>
        <v>7.0850202429149798</v>
      </c>
      <c r="AM99" s="40">
        <f t="shared" si="42"/>
        <v>6.1319636507309356</v>
      </c>
      <c r="AN99" s="40">
        <f t="shared" si="43"/>
        <v>6.0845515606479657</v>
      </c>
      <c r="AO99" s="39">
        <f t="shared" si="44"/>
        <v>4.7412090082971162E-2</v>
      </c>
      <c r="AP99" s="39">
        <f t="shared" si="45"/>
        <v>7.6807585934413272</v>
      </c>
    </row>
    <row r="100" spans="1:42" s="36" customFormat="1" x14ac:dyDescent="0.2">
      <c r="A100" s="37" t="s">
        <v>142</v>
      </c>
      <c r="B100" s="38">
        <v>31906</v>
      </c>
      <c r="C100" s="38">
        <v>16141</v>
      </c>
      <c r="D100" s="38">
        <v>149</v>
      </c>
      <c r="E100" s="38">
        <v>31</v>
      </c>
      <c r="F100" s="38">
        <v>443</v>
      </c>
      <c r="G100" s="38">
        <v>2</v>
      </c>
      <c r="H100" s="38">
        <f t="shared" si="24"/>
        <v>445</v>
      </c>
      <c r="I100" s="38">
        <v>343</v>
      </c>
      <c r="J100" s="38">
        <v>34</v>
      </c>
      <c r="K100" s="38">
        <v>162</v>
      </c>
      <c r="L100" s="38">
        <v>89</v>
      </c>
      <c r="M100" s="38">
        <f t="shared" si="26"/>
        <v>607</v>
      </c>
      <c r="N100" s="38">
        <v>254</v>
      </c>
      <c r="O100" s="38">
        <v>5</v>
      </c>
      <c r="P100" s="38">
        <v>3</v>
      </c>
      <c r="Q100" s="38">
        <v>2</v>
      </c>
      <c r="R100" s="38">
        <f t="shared" si="27"/>
        <v>189</v>
      </c>
      <c r="S100" s="34">
        <v>298</v>
      </c>
      <c r="T100" s="42">
        <v>311</v>
      </c>
      <c r="U100" s="38">
        <v>-13</v>
      </c>
      <c r="V100" s="38">
        <f t="shared" si="28"/>
        <v>176</v>
      </c>
      <c r="W100" s="38">
        <v>31978</v>
      </c>
      <c r="X100" s="38">
        <v>16158</v>
      </c>
      <c r="Y100" s="39">
        <f t="shared" si="29"/>
        <v>4.6699680310913312</v>
      </c>
      <c r="Z100" s="39">
        <f t="shared" si="30"/>
        <v>0.97160408700557888</v>
      </c>
      <c r="AA100" s="39">
        <f t="shared" si="31"/>
        <v>20.80536912751678</v>
      </c>
      <c r="AB100" s="39">
        <f t="shared" si="32"/>
        <v>13.94721995862847</v>
      </c>
      <c r="AC100" s="39">
        <f t="shared" si="33"/>
        <v>13.884535823982949</v>
      </c>
      <c r="AD100" s="39">
        <f t="shared" si="34"/>
        <v>36.40449438202247</v>
      </c>
      <c r="AE100" s="39">
        <f t="shared" si="35"/>
        <v>20</v>
      </c>
      <c r="AF100" s="39">
        <f t="shared" si="36"/>
        <v>19.02463486491569</v>
      </c>
      <c r="AG100" s="39">
        <f t="shared" si="37"/>
        <v>7.9608850999811942</v>
      </c>
      <c r="AH100" s="39">
        <f t="shared" si="38"/>
        <v>5.9236507240017549</v>
      </c>
      <c r="AI100" s="39">
        <f t="shared" si="39"/>
        <v>4.4943820224719104</v>
      </c>
      <c r="AJ100" s="39">
        <f t="shared" si="40"/>
        <v>11.286681715575622</v>
      </c>
      <c r="AK100" s="39">
        <f t="shared" si="41"/>
        <v>6.7720090293453721</v>
      </c>
      <c r="AL100" s="39">
        <f t="shared" si="25"/>
        <v>8.9887640449438209</v>
      </c>
      <c r="AM100" s="40">
        <f t="shared" si="42"/>
        <v>9.3399360621826624</v>
      </c>
      <c r="AN100" s="40">
        <f t="shared" si="43"/>
        <v>9.7473829373785481</v>
      </c>
      <c r="AO100" s="39">
        <f t="shared" si="44"/>
        <v>-0.40744687519588796</v>
      </c>
      <c r="AP100" s="39">
        <f t="shared" si="45"/>
        <v>5.5162038488058673</v>
      </c>
    </row>
    <row r="101" spans="1:42" s="36" customFormat="1" x14ac:dyDescent="0.2">
      <c r="A101" s="37" t="s">
        <v>143</v>
      </c>
      <c r="B101" s="38">
        <v>12654</v>
      </c>
      <c r="C101" s="38">
        <v>6503</v>
      </c>
      <c r="D101" s="38">
        <v>60</v>
      </c>
      <c r="E101" s="38">
        <v>16</v>
      </c>
      <c r="F101" s="38">
        <v>124</v>
      </c>
      <c r="G101" s="38">
        <v>0</v>
      </c>
      <c r="H101" s="38">
        <f t="shared" si="24"/>
        <v>124</v>
      </c>
      <c r="I101" s="38">
        <v>81</v>
      </c>
      <c r="J101" s="38">
        <v>11</v>
      </c>
      <c r="K101" s="38">
        <v>33</v>
      </c>
      <c r="L101" s="38">
        <v>20</v>
      </c>
      <c r="M101" s="38">
        <f t="shared" si="26"/>
        <v>157</v>
      </c>
      <c r="N101" s="38">
        <v>182</v>
      </c>
      <c r="O101" s="38">
        <v>0</v>
      </c>
      <c r="P101" s="38">
        <v>0</v>
      </c>
      <c r="Q101" s="38">
        <v>0</v>
      </c>
      <c r="R101" s="38">
        <f t="shared" si="27"/>
        <v>-58</v>
      </c>
      <c r="S101" s="34">
        <v>122</v>
      </c>
      <c r="T101" s="42">
        <v>125</v>
      </c>
      <c r="U101" s="38">
        <v>-3</v>
      </c>
      <c r="V101" s="38">
        <f t="shared" si="28"/>
        <v>-61</v>
      </c>
      <c r="W101" s="38">
        <v>12611</v>
      </c>
      <c r="X101" s="38">
        <v>6469</v>
      </c>
      <c r="Y101" s="39">
        <f t="shared" si="29"/>
        <v>4.7415836889521108</v>
      </c>
      <c r="Z101" s="39">
        <f t="shared" si="30"/>
        <v>1.264422317053896</v>
      </c>
      <c r="AA101" s="39">
        <f t="shared" si="31"/>
        <v>26.666666666666668</v>
      </c>
      <c r="AB101" s="39">
        <f t="shared" si="32"/>
        <v>9.7992729571676929</v>
      </c>
      <c r="AC101" s="39">
        <f t="shared" si="33"/>
        <v>9.7992729571676929</v>
      </c>
      <c r="AD101" s="39">
        <f t="shared" si="34"/>
        <v>26.612903225806448</v>
      </c>
      <c r="AE101" s="39">
        <f t="shared" si="35"/>
        <v>16.129032258064516</v>
      </c>
      <c r="AF101" s="39">
        <f t="shared" si="36"/>
        <v>12.407143986091356</v>
      </c>
      <c r="AG101" s="39">
        <f t="shared" si="37"/>
        <v>14.382803856488067</v>
      </c>
      <c r="AH101" s="39">
        <f t="shared" si="38"/>
        <v>-4.5835308993203734</v>
      </c>
      <c r="AI101" s="39">
        <f t="shared" si="39"/>
        <v>0</v>
      </c>
      <c r="AJ101" s="39">
        <f t="shared" si="40"/>
        <v>0</v>
      </c>
      <c r="AK101" s="39">
        <f t="shared" si="41"/>
        <v>0</v>
      </c>
      <c r="AL101" s="39">
        <f t="shared" si="25"/>
        <v>0</v>
      </c>
      <c r="AM101" s="40">
        <f t="shared" si="42"/>
        <v>9.6412201675359555</v>
      </c>
      <c r="AN101" s="40">
        <f t="shared" si="43"/>
        <v>9.8782993519835625</v>
      </c>
      <c r="AO101" s="39">
        <f t="shared" si="44"/>
        <v>-0.23707918444760551</v>
      </c>
      <c r="AP101" s="39">
        <f t="shared" si="45"/>
        <v>-4.8206100837679777</v>
      </c>
    </row>
    <row r="102" spans="1:42" s="36" customFormat="1" x14ac:dyDescent="0.2">
      <c r="A102" s="37" t="s">
        <v>144</v>
      </c>
      <c r="B102" s="38">
        <v>104392</v>
      </c>
      <c r="C102" s="38">
        <v>53634</v>
      </c>
      <c r="D102" s="38">
        <v>582</v>
      </c>
      <c r="E102" s="38">
        <v>224</v>
      </c>
      <c r="F102" s="38">
        <v>1176</v>
      </c>
      <c r="G102" s="38">
        <v>1</v>
      </c>
      <c r="H102" s="38">
        <f t="shared" si="24"/>
        <v>1177</v>
      </c>
      <c r="I102" s="38">
        <v>925</v>
      </c>
      <c r="J102" s="38">
        <v>78</v>
      </c>
      <c r="K102" s="38">
        <v>498</v>
      </c>
      <c r="L102" s="38">
        <v>378</v>
      </c>
      <c r="M102" s="38">
        <f t="shared" si="26"/>
        <v>1675</v>
      </c>
      <c r="N102" s="38">
        <v>776</v>
      </c>
      <c r="O102" s="38">
        <v>4</v>
      </c>
      <c r="P102" s="38">
        <v>4</v>
      </c>
      <c r="Q102" s="38">
        <v>1</v>
      </c>
      <c r="R102" s="38">
        <f t="shared" si="27"/>
        <v>400</v>
      </c>
      <c r="S102" s="34">
        <v>609</v>
      </c>
      <c r="T102" s="42">
        <v>713</v>
      </c>
      <c r="U102" s="38">
        <v>-104</v>
      </c>
      <c r="V102" s="38">
        <f t="shared" si="28"/>
        <v>296</v>
      </c>
      <c r="W102" s="38">
        <v>104554</v>
      </c>
      <c r="X102" s="38">
        <v>53748</v>
      </c>
      <c r="Y102" s="39">
        <f t="shared" si="29"/>
        <v>5.5751398574603419</v>
      </c>
      <c r="Z102" s="39">
        <f t="shared" si="30"/>
        <v>2.1457582956548396</v>
      </c>
      <c r="AA102" s="39">
        <f t="shared" si="31"/>
        <v>38.487972508591071</v>
      </c>
      <c r="AB102" s="39">
        <f t="shared" si="32"/>
        <v>11.274810330293509</v>
      </c>
      <c r="AC102" s="39">
        <f t="shared" si="33"/>
        <v>11.265231052187907</v>
      </c>
      <c r="AD102" s="39">
        <f t="shared" si="34"/>
        <v>42.310960067969418</v>
      </c>
      <c r="AE102" s="39">
        <f t="shared" si="35"/>
        <v>32.115548003398473</v>
      </c>
      <c r="AF102" s="39">
        <f t="shared" si="36"/>
        <v>16.045290826883289</v>
      </c>
      <c r="AG102" s="39">
        <f t="shared" si="37"/>
        <v>7.4335198099471231</v>
      </c>
      <c r="AH102" s="39">
        <f t="shared" si="38"/>
        <v>3.8317112422407846</v>
      </c>
      <c r="AI102" s="39">
        <f t="shared" si="39"/>
        <v>0.84961767204757865</v>
      </c>
      <c r="AJ102" s="39">
        <f t="shared" si="40"/>
        <v>3.4013605442176869</v>
      </c>
      <c r="AK102" s="39">
        <f t="shared" si="41"/>
        <v>3.4013605442176869</v>
      </c>
      <c r="AL102" s="39">
        <f t="shared" si="25"/>
        <v>1.6992353440951573</v>
      </c>
      <c r="AM102" s="40">
        <f t="shared" si="42"/>
        <v>5.8337803663115952</v>
      </c>
      <c r="AN102" s="40">
        <f t="shared" si="43"/>
        <v>6.8300252892941984</v>
      </c>
      <c r="AO102" s="39">
        <f t="shared" si="44"/>
        <v>-0.99624492298260403</v>
      </c>
      <c r="AP102" s="39">
        <f t="shared" si="45"/>
        <v>2.8354663192581806</v>
      </c>
    </row>
    <row r="103" spans="1:42" s="36" customFormat="1" x14ac:dyDescent="0.2">
      <c r="A103" s="37" t="s">
        <v>145</v>
      </c>
      <c r="B103" s="38">
        <v>161906</v>
      </c>
      <c r="C103" s="38">
        <v>83025</v>
      </c>
      <c r="D103" s="38">
        <v>713</v>
      </c>
      <c r="E103" s="38">
        <v>143</v>
      </c>
      <c r="F103" s="38">
        <v>1815</v>
      </c>
      <c r="G103" s="38">
        <v>9</v>
      </c>
      <c r="H103" s="38">
        <f t="shared" si="24"/>
        <v>1824</v>
      </c>
      <c r="I103" s="38">
        <v>1468</v>
      </c>
      <c r="J103" s="38">
        <v>163</v>
      </c>
      <c r="K103" s="38">
        <v>489</v>
      </c>
      <c r="L103" s="38">
        <v>235</v>
      </c>
      <c r="M103" s="38">
        <f t="shared" si="26"/>
        <v>2313</v>
      </c>
      <c r="N103" s="38">
        <v>1325</v>
      </c>
      <c r="O103" s="38">
        <v>13</v>
      </c>
      <c r="P103" s="38">
        <v>10</v>
      </c>
      <c r="Q103" s="38">
        <v>9</v>
      </c>
      <c r="R103" s="38">
        <f t="shared" si="27"/>
        <v>490</v>
      </c>
      <c r="S103" s="34">
        <v>962</v>
      </c>
      <c r="T103" s="42">
        <v>797</v>
      </c>
      <c r="U103" s="38">
        <v>165</v>
      </c>
      <c r="V103" s="38">
        <f t="shared" si="28"/>
        <v>655</v>
      </c>
      <c r="W103" s="38">
        <v>162173</v>
      </c>
      <c r="X103" s="38">
        <v>83136</v>
      </c>
      <c r="Y103" s="39">
        <f t="shared" si="29"/>
        <v>4.403789853371709</v>
      </c>
      <c r="Z103" s="39">
        <f t="shared" si="30"/>
        <v>0.88322854001704698</v>
      </c>
      <c r="AA103" s="39">
        <f t="shared" si="31"/>
        <v>20.05610098176718</v>
      </c>
      <c r="AB103" s="39">
        <f t="shared" si="32"/>
        <v>11.26579620273492</v>
      </c>
      <c r="AC103" s="39">
        <f t="shared" si="33"/>
        <v>11.210208392524057</v>
      </c>
      <c r="AD103" s="39">
        <f t="shared" si="34"/>
        <v>26.809210526315791</v>
      </c>
      <c r="AE103" s="39">
        <f t="shared" si="35"/>
        <v>12.883771929824562</v>
      </c>
      <c r="AF103" s="39">
        <f t="shared" si="36"/>
        <v>14.286067224191816</v>
      </c>
      <c r="AG103" s="39">
        <f t="shared" si="37"/>
        <v>8.1837609477104003</v>
      </c>
      <c r="AH103" s="39">
        <f t="shared" si="38"/>
        <v>3.0264474448136576</v>
      </c>
      <c r="AI103" s="39">
        <f t="shared" si="39"/>
        <v>4.9342105263157894</v>
      </c>
      <c r="AJ103" s="39">
        <f t="shared" si="40"/>
        <v>7.1625344352617075</v>
      </c>
      <c r="AK103" s="39">
        <f t="shared" si="41"/>
        <v>5.5096418732782375</v>
      </c>
      <c r="AL103" s="39">
        <f t="shared" si="25"/>
        <v>9.8684210526315788</v>
      </c>
      <c r="AM103" s="40">
        <f t="shared" si="42"/>
        <v>5.9417192692055885</v>
      </c>
      <c r="AN103" s="40">
        <f t="shared" si="43"/>
        <v>4.9226094153397648</v>
      </c>
      <c r="AO103" s="39">
        <f t="shared" si="44"/>
        <v>1.0191098538658234</v>
      </c>
      <c r="AP103" s="39">
        <f t="shared" si="45"/>
        <v>4.0455572986794808</v>
      </c>
    </row>
    <row r="104" spans="1:42" s="36" customFormat="1" x14ac:dyDescent="0.2">
      <c r="A104" s="37" t="s">
        <v>146</v>
      </c>
      <c r="B104" s="38">
        <v>54093</v>
      </c>
      <c r="C104" s="38">
        <v>27116</v>
      </c>
      <c r="D104" s="38">
        <v>261</v>
      </c>
      <c r="E104" s="38">
        <v>25</v>
      </c>
      <c r="F104" s="38">
        <v>890</v>
      </c>
      <c r="G104" s="38">
        <v>0</v>
      </c>
      <c r="H104" s="38">
        <f t="shared" si="24"/>
        <v>890</v>
      </c>
      <c r="I104" s="38">
        <v>698</v>
      </c>
      <c r="J104" s="38">
        <v>83</v>
      </c>
      <c r="K104" s="38">
        <v>144</v>
      </c>
      <c r="L104" s="38">
        <v>59</v>
      </c>
      <c r="M104" s="38">
        <f t="shared" si="26"/>
        <v>1034</v>
      </c>
      <c r="N104" s="38">
        <v>479</v>
      </c>
      <c r="O104" s="38">
        <v>6</v>
      </c>
      <c r="P104" s="38">
        <v>4</v>
      </c>
      <c r="Q104" s="38">
        <v>3</v>
      </c>
      <c r="R104" s="38">
        <f t="shared" si="27"/>
        <v>411</v>
      </c>
      <c r="S104" s="34">
        <v>251</v>
      </c>
      <c r="T104" s="42">
        <v>350</v>
      </c>
      <c r="U104" s="38">
        <v>-99</v>
      </c>
      <c r="V104" s="38">
        <f t="shared" si="28"/>
        <v>312</v>
      </c>
      <c r="W104" s="38">
        <v>54245</v>
      </c>
      <c r="X104" s="38">
        <v>27187</v>
      </c>
      <c r="Y104" s="39">
        <f t="shared" si="29"/>
        <v>4.825023570517442</v>
      </c>
      <c r="Z104" s="39">
        <f t="shared" si="30"/>
        <v>0.46216700867025307</v>
      </c>
      <c r="AA104" s="39">
        <f t="shared" si="31"/>
        <v>9.5785440613026829</v>
      </c>
      <c r="AB104" s="39">
        <f t="shared" si="32"/>
        <v>16.453145508661009</v>
      </c>
      <c r="AC104" s="39">
        <f t="shared" si="33"/>
        <v>16.453145508661009</v>
      </c>
      <c r="AD104" s="39">
        <f t="shared" si="34"/>
        <v>16.179775280898877</v>
      </c>
      <c r="AE104" s="39">
        <f t="shared" si="35"/>
        <v>6.6292134831460681</v>
      </c>
      <c r="AF104" s="39">
        <f t="shared" si="36"/>
        <v>19.115227478601668</v>
      </c>
      <c r="AG104" s="39">
        <f t="shared" si="37"/>
        <v>8.8551198861220488</v>
      </c>
      <c r="AH104" s="39">
        <f t="shared" si="38"/>
        <v>7.5980256225389606</v>
      </c>
      <c r="AI104" s="39">
        <f t="shared" si="39"/>
        <v>0</v>
      </c>
      <c r="AJ104" s="39">
        <f t="shared" si="40"/>
        <v>6.7415730337078656</v>
      </c>
      <c r="AK104" s="39">
        <f t="shared" si="41"/>
        <v>4.4943820224719104</v>
      </c>
      <c r="AL104" s="39">
        <f t="shared" si="25"/>
        <v>3.3707865168539328</v>
      </c>
      <c r="AM104" s="40">
        <f t="shared" si="42"/>
        <v>4.6401567670493407</v>
      </c>
      <c r="AN104" s="40">
        <f t="shared" si="43"/>
        <v>6.4703381213835431</v>
      </c>
      <c r="AO104" s="39">
        <f t="shared" si="44"/>
        <v>-1.830181354334202</v>
      </c>
      <c r="AP104" s="39">
        <f t="shared" si="45"/>
        <v>5.7678442682047582</v>
      </c>
    </row>
    <row r="105" spans="1:42" s="36" customFormat="1" x14ac:dyDescent="0.2">
      <c r="A105" s="37" t="s">
        <v>147</v>
      </c>
      <c r="B105" s="38">
        <v>39644</v>
      </c>
      <c r="C105" s="38">
        <v>20177</v>
      </c>
      <c r="D105" s="38">
        <v>176</v>
      </c>
      <c r="E105" s="38">
        <v>36</v>
      </c>
      <c r="F105" s="38">
        <v>363</v>
      </c>
      <c r="G105" s="38">
        <v>1</v>
      </c>
      <c r="H105" s="38">
        <f t="shared" si="24"/>
        <v>364</v>
      </c>
      <c r="I105" s="38">
        <v>340</v>
      </c>
      <c r="J105" s="38">
        <v>18</v>
      </c>
      <c r="K105" s="38">
        <v>111</v>
      </c>
      <c r="L105" s="38">
        <v>86</v>
      </c>
      <c r="M105" s="38">
        <f t="shared" si="26"/>
        <v>475</v>
      </c>
      <c r="N105" s="38">
        <v>408</v>
      </c>
      <c r="O105" s="38">
        <v>1</v>
      </c>
      <c r="P105" s="38">
        <v>1</v>
      </c>
      <c r="Q105" s="38">
        <v>1</v>
      </c>
      <c r="R105" s="38">
        <f t="shared" si="27"/>
        <v>-45</v>
      </c>
      <c r="S105" s="34">
        <v>173</v>
      </c>
      <c r="T105" s="42">
        <v>226</v>
      </c>
      <c r="U105" s="38">
        <v>-53</v>
      </c>
      <c r="V105" s="38">
        <f t="shared" si="28"/>
        <v>-98</v>
      </c>
      <c r="W105" s="38">
        <v>39585</v>
      </c>
      <c r="X105" s="38">
        <v>20152</v>
      </c>
      <c r="Y105" s="39">
        <f t="shared" si="29"/>
        <v>4.4395116537180908</v>
      </c>
      <c r="Z105" s="39">
        <f t="shared" si="30"/>
        <v>0.90808192916960961</v>
      </c>
      <c r="AA105" s="39">
        <f t="shared" si="31"/>
        <v>20.454545454545457</v>
      </c>
      <c r="AB105" s="39">
        <f t="shared" si="32"/>
        <v>9.1817172838260515</v>
      </c>
      <c r="AC105" s="39">
        <f t="shared" si="33"/>
        <v>9.1564927857935619</v>
      </c>
      <c r="AD105" s="39">
        <f t="shared" si="34"/>
        <v>30.494505494505496</v>
      </c>
      <c r="AE105" s="39">
        <f t="shared" si="35"/>
        <v>23.626373626373624</v>
      </c>
      <c r="AF105" s="39">
        <f t="shared" si="36"/>
        <v>11.981636565432348</v>
      </c>
      <c r="AG105" s="39">
        <f t="shared" si="37"/>
        <v>10.291595197255575</v>
      </c>
      <c r="AH105" s="39">
        <f t="shared" si="38"/>
        <v>-1.1351024114620119</v>
      </c>
      <c r="AI105" s="39">
        <f t="shared" si="39"/>
        <v>2.7472527472527473</v>
      </c>
      <c r="AJ105" s="39">
        <f t="shared" si="40"/>
        <v>2.7548209366391188</v>
      </c>
      <c r="AK105" s="39">
        <f t="shared" si="41"/>
        <v>2.7548209366391188</v>
      </c>
      <c r="AL105" s="39">
        <f t="shared" si="25"/>
        <v>5.4945054945054945</v>
      </c>
      <c r="AM105" s="40">
        <f t="shared" si="42"/>
        <v>4.3638381596206228</v>
      </c>
      <c r="AN105" s="40">
        <f t="shared" si="43"/>
        <v>5.7007365553425489</v>
      </c>
      <c r="AO105" s="39">
        <f t="shared" si="44"/>
        <v>-1.3368983957219251</v>
      </c>
      <c r="AP105" s="39">
        <f t="shared" si="45"/>
        <v>-2.472000807183937</v>
      </c>
    </row>
    <row r="106" spans="1:42" s="36" customFormat="1" x14ac:dyDescent="0.2">
      <c r="A106" s="37" t="s">
        <v>148</v>
      </c>
      <c r="B106" s="38">
        <v>50714</v>
      </c>
      <c r="C106" s="38">
        <v>25506</v>
      </c>
      <c r="D106" s="38">
        <v>238</v>
      </c>
      <c r="E106" s="38">
        <v>34</v>
      </c>
      <c r="F106" s="38">
        <v>731</v>
      </c>
      <c r="G106" s="38">
        <v>5</v>
      </c>
      <c r="H106" s="38">
        <f t="shared" ref="H106:H170" si="46">SUM(F106:G106)</f>
        <v>736</v>
      </c>
      <c r="I106" s="38">
        <v>637</v>
      </c>
      <c r="J106" s="38">
        <v>45</v>
      </c>
      <c r="K106" s="38">
        <v>150</v>
      </c>
      <c r="L106" s="38">
        <v>68</v>
      </c>
      <c r="M106" s="38">
        <f t="shared" si="26"/>
        <v>886</v>
      </c>
      <c r="N106" s="38">
        <v>406</v>
      </c>
      <c r="O106" s="38">
        <v>5</v>
      </c>
      <c r="P106" s="38">
        <v>1</v>
      </c>
      <c r="Q106" s="38">
        <v>0</v>
      </c>
      <c r="R106" s="38">
        <f t="shared" si="27"/>
        <v>325</v>
      </c>
      <c r="S106" s="34">
        <v>147</v>
      </c>
      <c r="T106" s="42">
        <v>267</v>
      </c>
      <c r="U106" s="38">
        <v>-120</v>
      </c>
      <c r="V106" s="38">
        <f t="shared" si="28"/>
        <v>205</v>
      </c>
      <c r="W106" s="38">
        <v>50805</v>
      </c>
      <c r="X106" s="38">
        <v>25550</v>
      </c>
      <c r="Y106" s="39">
        <f t="shared" si="29"/>
        <v>4.6929841858263996</v>
      </c>
      <c r="Z106" s="39">
        <f t="shared" si="30"/>
        <v>0.6704263122609142</v>
      </c>
      <c r="AA106" s="39">
        <f t="shared" si="31"/>
        <v>14.285714285714285</v>
      </c>
      <c r="AB106" s="39">
        <f t="shared" si="32"/>
        <v>14.512757818353906</v>
      </c>
      <c r="AC106" s="39">
        <f t="shared" si="33"/>
        <v>14.414165713609654</v>
      </c>
      <c r="AD106" s="39">
        <f t="shared" si="34"/>
        <v>20.380434782608695</v>
      </c>
      <c r="AE106" s="39">
        <f t="shared" si="35"/>
        <v>9.2391304347826075</v>
      </c>
      <c r="AF106" s="39">
        <f t="shared" si="36"/>
        <v>17.470520960681469</v>
      </c>
      <c r="AG106" s="39">
        <f t="shared" si="37"/>
        <v>8.0056789052332693</v>
      </c>
      <c r="AH106" s="39">
        <f t="shared" si="38"/>
        <v>6.4084868083763853</v>
      </c>
      <c r="AI106" s="39">
        <f t="shared" si="39"/>
        <v>6.7934782608695654</v>
      </c>
      <c r="AJ106" s="39">
        <f t="shared" si="40"/>
        <v>6.8399452804377567</v>
      </c>
      <c r="AK106" s="39">
        <f t="shared" si="41"/>
        <v>1.3679890560875512</v>
      </c>
      <c r="AL106" s="39">
        <f t="shared" ref="AL106:AL169" si="47">(G106+Q106)/(F106+G106)*1000</f>
        <v>6.7934782608695654</v>
      </c>
      <c r="AM106" s="40">
        <f t="shared" si="42"/>
        <v>2.8986078794810113</v>
      </c>
      <c r="AN106" s="40">
        <f t="shared" si="43"/>
        <v>5.2648183933430612</v>
      </c>
      <c r="AO106" s="39">
        <f t="shared" si="44"/>
        <v>-2.3662105138620499</v>
      </c>
      <c r="AP106" s="39">
        <f t="shared" si="45"/>
        <v>4.0422762945143358</v>
      </c>
    </row>
    <row r="107" spans="1:42" s="36" customFormat="1" x14ac:dyDescent="0.2">
      <c r="A107" s="37" t="s">
        <v>149</v>
      </c>
      <c r="B107" s="38">
        <v>21046</v>
      </c>
      <c r="C107" s="38">
        <v>10567</v>
      </c>
      <c r="D107" s="38">
        <v>109</v>
      </c>
      <c r="E107" s="38">
        <v>17</v>
      </c>
      <c r="F107" s="38">
        <v>220</v>
      </c>
      <c r="G107" s="38">
        <v>0</v>
      </c>
      <c r="H107" s="38">
        <f t="shared" si="46"/>
        <v>220</v>
      </c>
      <c r="I107" s="38">
        <v>195</v>
      </c>
      <c r="J107" s="38">
        <v>16</v>
      </c>
      <c r="K107" s="38">
        <v>50</v>
      </c>
      <c r="L107" s="38">
        <v>24</v>
      </c>
      <c r="M107" s="38">
        <f t="shared" si="26"/>
        <v>270</v>
      </c>
      <c r="N107" s="38">
        <v>200</v>
      </c>
      <c r="O107" s="38">
        <v>2</v>
      </c>
      <c r="P107" s="38">
        <v>1</v>
      </c>
      <c r="Q107" s="38">
        <v>1</v>
      </c>
      <c r="R107" s="38">
        <f t="shared" si="27"/>
        <v>20</v>
      </c>
      <c r="S107" s="34">
        <v>150</v>
      </c>
      <c r="T107" s="42">
        <v>131</v>
      </c>
      <c r="U107" s="38">
        <v>19</v>
      </c>
      <c r="V107" s="38">
        <f t="shared" si="28"/>
        <v>39</v>
      </c>
      <c r="W107" s="38">
        <v>21013</v>
      </c>
      <c r="X107" s="38">
        <v>10564</v>
      </c>
      <c r="Y107" s="39">
        <f t="shared" si="29"/>
        <v>5.1791314263993158</v>
      </c>
      <c r="Z107" s="39">
        <f t="shared" si="30"/>
        <v>0.80775444264943463</v>
      </c>
      <c r="AA107" s="39">
        <f t="shared" si="31"/>
        <v>15.596330275229359</v>
      </c>
      <c r="AB107" s="39">
        <f t="shared" si="32"/>
        <v>10.453292787227976</v>
      </c>
      <c r="AC107" s="39">
        <f t="shared" si="33"/>
        <v>10.453292787227976</v>
      </c>
      <c r="AD107" s="39">
        <f t="shared" si="34"/>
        <v>22.727272727272727</v>
      </c>
      <c r="AE107" s="39">
        <f t="shared" si="35"/>
        <v>10.909090909090908</v>
      </c>
      <c r="AF107" s="39">
        <f t="shared" si="36"/>
        <v>12.829041147961608</v>
      </c>
      <c r="AG107" s="39">
        <f t="shared" si="37"/>
        <v>9.5029934429345229</v>
      </c>
      <c r="AH107" s="39">
        <f t="shared" si="38"/>
        <v>0.95029934429345242</v>
      </c>
      <c r="AI107" s="39">
        <f t="shared" si="39"/>
        <v>0</v>
      </c>
      <c r="AJ107" s="39">
        <f t="shared" si="40"/>
        <v>9.0909090909090899</v>
      </c>
      <c r="AK107" s="39">
        <f t="shared" si="41"/>
        <v>4.545454545454545</v>
      </c>
      <c r="AL107" s="39">
        <f t="shared" si="47"/>
        <v>4.545454545454545</v>
      </c>
      <c r="AM107" s="40">
        <f t="shared" si="42"/>
        <v>7.1272450822008935</v>
      </c>
      <c r="AN107" s="40">
        <f t="shared" si="43"/>
        <v>6.2244607051221141</v>
      </c>
      <c r="AO107" s="39">
        <f t="shared" si="44"/>
        <v>0.90278437707877979</v>
      </c>
      <c r="AP107" s="39">
        <f t="shared" si="45"/>
        <v>1.8530837213722322</v>
      </c>
    </row>
    <row r="108" spans="1:42" s="36" customFormat="1" x14ac:dyDescent="0.2">
      <c r="A108" s="37" t="s">
        <v>150</v>
      </c>
      <c r="B108" s="38">
        <v>33484</v>
      </c>
      <c r="C108" s="38">
        <v>17115</v>
      </c>
      <c r="D108" s="38">
        <v>169</v>
      </c>
      <c r="E108" s="38">
        <v>35</v>
      </c>
      <c r="F108" s="38">
        <v>374</v>
      </c>
      <c r="G108" s="38">
        <v>1</v>
      </c>
      <c r="H108" s="38">
        <f t="shared" si="46"/>
        <v>375</v>
      </c>
      <c r="I108" s="38">
        <v>346</v>
      </c>
      <c r="J108" s="38">
        <v>28</v>
      </c>
      <c r="K108" s="38">
        <v>113</v>
      </c>
      <c r="L108" s="38">
        <v>69</v>
      </c>
      <c r="M108" s="38">
        <f t="shared" si="26"/>
        <v>488</v>
      </c>
      <c r="N108" s="38">
        <v>311</v>
      </c>
      <c r="O108" s="38">
        <v>3</v>
      </c>
      <c r="P108" s="38">
        <v>1</v>
      </c>
      <c r="Q108" s="38">
        <v>1</v>
      </c>
      <c r="R108" s="38">
        <f t="shared" si="27"/>
        <v>63</v>
      </c>
      <c r="S108" s="34">
        <v>196</v>
      </c>
      <c r="T108" s="42">
        <v>304</v>
      </c>
      <c r="U108" s="38">
        <v>-108</v>
      </c>
      <c r="V108" s="38">
        <f t="shared" si="28"/>
        <v>-45</v>
      </c>
      <c r="W108" s="38">
        <v>33495</v>
      </c>
      <c r="X108" s="38">
        <v>17124</v>
      </c>
      <c r="Y108" s="39">
        <f t="shared" si="29"/>
        <v>5.047186716043484</v>
      </c>
      <c r="Z108" s="39">
        <f t="shared" si="30"/>
        <v>1.0452753553936207</v>
      </c>
      <c r="AA108" s="39">
        <f t="shared" si="31"/>
        <v>20.710059171597635</v>
      </c>
      <c r="AB108" s="39">
        <f t="shared" si="32"/>
        <v>11.199378807788795</v>
      </c>
      <c r="AC108" s="39">
        <f t="shared" si="33"/>
        <v>11.169513797634691</v>
      </c>
      <c r="AD108" s="39">
        <f t="shared" si="34"/>
        <v>30.133333333333333</v>
      </c>
      <c r="AE108" s="39">
        <f t="shared" si="35"/>
        <v>18.399999999999999</v>
      </c>
      <c r="AF108" s="39">
        <f t="shared" si="36"/>
        <v>14.574124955202485</v>
      </c>
      <c r="AG108" s="39">
        <f t="shared" si="37"/>
        <v>9.2880181579261745</v>
      </c>
      <c r="AH108" s="39">
        <f t="shared" si="38"/>
        <v>1.8814956397085174</v>
      </c>
      <c r="AI108" s="39">
        <f t="shared" si="39"/>
        <v>2.6666666666666665</v>
      </c>
      <c r="AJ108" s="39">
        <f t="shared" si="40"/>
        <v>8.0213903743315509</v>
      </c>
      <c r="AK108" s="39">
        <f t="shared" si="41"/>
        <v>2.6737967914438503</v>
      </c>
      <c r="AL108" s="39">
        <f t="shared" si="47"/>
        <v>5.333333333333333</v>
      </c>
      <c r="AM108" s="40">
        <f t="shared" si="42"/>
        <v>5.8535419902042767</v>
      </c>
      <c r="AN108" s="40">
        <f t="shared" si="43"/>
        <v>9.07896308684745</v>
      </c>
      <c r="AO108" s="39">
        <f t="shared" si="44"/>
        <v>-3.2254210966431724</v>
      </c>
      <c r="AP108" s="39">
        <f t="shared" si="45"/>
        <v>-1.3439254569346555</v>
      </c>
    </row>
    <row r="109" spans="1:42" s="36" customFormat="1" x14ac:dyDescent="0.2">
      <c r="A109" s="37" t="s">
        <v>151</v>
      </c>
      <c r="B109" s="38">
        <v>76551</v>
      </c>
      <c r="C109" s="38">
        <v>38759</v>
      </c>
      <c r="D109" s="38">
        <v>359</v>
      </c>
      <c r="E109" s="38">
        <v>73</v>
      </c>
      <c r="F109" s="38">
        <v>1045</v>
      </c>
      <c r="G109" s="38">
        <v>5</v>
      </c>
      <c r="H109" s="38">
        <f t="shared" si="46"/>
        <v>1050</v>
      </c>
      <c r="I109" s="38">
        <v>821</v>
      </c>
      <c r="J109" s="38">
        <v>120</v>
      </c>
      <c r="K109" s="38">
        <v>290</v>
      </c>
      <c r="L109" s="38">
        <v>226</v>
      </c>
      <c r="M109" s="38">
        <f t="shared" si="26"/>
        <v>1340</v>
      </c>
      <c r="N109" s="38">
        <v>638</v>
      </c>
      <c r="O109" s="38">
        <v>12</v>
      </c>
      <c r="P109" s="38">
        <v>6</v>
      </c>
      <c r="Q109" s="38">
        <v>5</v>
      </c>
      <c r="R109" s="38">
        <f t="shared" si="27"/>
        <v>407</v>
      </c>
      <c r="S109" s="34">
        <v>347</v>
      </c>
      <c r="T109" s="42">
        <v>461</v>
      </c>
      <c r="U109" s="38">
        <v>-114</v>
      </c>
      <c r="V109" s="38">
        <f t="shared" si="28"/>
        <v>293</v>
      </c>
      <c r="W109" s="38">
        <v>76652</v>
      </c>
      <c r="X109" s="38">
        <v>38789</v>
      </c>
      <c r="Y109" s="39">
        <f t="shared" si="29"/>
        <v>4.6896840015153298</v>
      </c>
      <c r="Z109" s="39">
        <f t="shared" si="30"/>
        <v>0.95361262426356286</v>
      </c>
      <c r="AA109" s="39">
        <f t="shared" si="31"/>
        <v>20.334261838440113</v>
      </c>
      <c r="AB109" s="39">
        <f t="shared" si="32"/>
        <v>13.716345965434808</v>
      </c>
      <c r="AC109" s="39">
        <f t="shared" si="33"/>
        <v>13.651030032266071</v>
      </c>
      <c r="AD109" s="39">
        <f t="shared" si="34"/>
        <v>27.61904761904762</v>
      </c>
      <c r="AE109" s="39">
        <f t="shared" si="35"/>
        <v>21.523809523809522</v>
      </c>
      <c r="AF109" s="39">
        <f t="shared" si="36"/>
        <v>17.504670089221563</v>
      </c>
      <c r="AG109" s="39">
        <f t="shared" si="37"/>
        <v>8.3343130723308647</v>
      </c>
      <c r="AH109" s="39">
        <f t="shared" si="38"/>
        <v>5.3167169599352064</v>
      </c>
      <c r="AI109" s="39">
        <f t="shared" si="39"/>
        <v>4.7619047619047628</v>
      </c>
      <c r="AJ109" s="39">
        <f t="shared" si="40"/>
        <v>11.483253588516746</v>
      </c>
      <c r="AK109" s="39">
        <f t="shared" si="41"/>
        <v>5.741626794258373</v>
      </c>
      <c r="AL109" s="39">
        <f t="shared" si="47"/>
        <v>9.5238095238095255</v>
      </c>
      <c r="AM109" s="40">
        <f t="shared" si="42"/>
        <v>4.5329257619103602</v>
      </c>
      <c r="AN109" s="40">
        <f t="shared" si="43"/>
        <v>6.0221290381575683</v>
      </c>
      <c r="AO109" s="39">
        <f t="shared" si="44"/>
        <v>-1.4892032762472078</v>
      </c>
      <c r="AP109" s="39">
        <f t="shared" si="45"/>
        <v>3.8275136836879988</v>
      </c>
    </row>
    <row r="110" spans="1:42" s="36" customFormat="1" x14ac:dyDescent="0.2">
      <c r="A110" s="37" t="s">
        <v>152</v>
      </c>
      <c r="B110" s="38">
        <v>30850</v>
      </c>
      <c r="C110" s="38">
        <v>15669</v>
      </c>
      <c r="D110" s="38">
        <v>120</v>
      </c>
      <c r="E110" s="38">
        <v>34</v>
      </c>
      <c r="F110" s="38">
        <v>381</v>
      </c>
      <c r="G110" s="38">
        <v>2</v>
      </c>
      <c r="H110" s="38">
        <f t="shared" si="46"/>
        <v>383</v>
      </c>
      <c r="I110" s="38">
        <v>258</v>
      </c>
      <c r="J110" s="38">
        <v>41</v>
      </c>
      <c r="K110" s="38">
        <v>156</v>
      </c>
      <c r="L110" s="38">
        <v>125</v>
      </c>
      <c r="M110" s="38">
        <f t="shared" si="26"/>
        <v>539</v>
      </c>
      <c r="N110" s="38">
        <v>306</v>
      </c>
      <c r="O110" s="38">
        <v>3</v>
      </c>
      <c r="P110" s="38">
        <v>2</v>
      </c>
      <c r="Q110" s="38">
        <v>1</v>
      </c>
      <c r="R110" s="38">
        <f t="shared" si="27"/>
        <v>75</v>
      </c>
      <c r="S110" s="34">
        <v>185</v>
      </c>
      <c r="T110" s="42">
        <v>271</v>
      </c>
      <c r="U110" s="38">
        <v>-86</v>
      </c>
      <c r="V110" s="38">
        <f t="shared" si="28"/>
        <v>-11</v>
      </c>
      <c r="W110" s="38">
        <v>30830</v>
      </c>
      <c r="X110" s="38">
        <v>15653</v>
      </c>
      <c r="Y110" s="39">
        <f t="shared" si="29"/>
        <v>3.8897893030794166</v>
      </c>
      <c r="Z110" s="39">
        <f t="shared" si="30"/>
        <v>1.1021069692058347</v>
      </c>
      <c r="AA110" s="39">
        <f t="shared" si="31"/>
        <v>28.333333333333332</v>
      </c>
      <c r="AB110" s="39">
        <f t="shared" si="32"/>
        <v>12.414910858995139</v>
      </c>
      <c r="AC110" s="39">
        <f t="shared" si="33"/>
        <v>12.350081037277148</v>
      </c>
      <c r="AD110" s="39">
        <f t="shared" si="34"/>
        <v>40.731070496083547</v>
      </c>
      <c r="AE110" s="39">
        <f t="shared" si="35"/>
        <v>32.637075718015666</v>
      </c>
      <c r="AF110" s="39">
        <f t="shared" si="36"/>
        <v>17.471636952998381</v>
      </c>
      <c r="AG110" s="39">
        <f t="shared" si="37"/>
        <v>9.9189627228525126</v>
      </c>
      <c r="AH110" s="39">
        <f t="shared" si="38"/>
        <v>2.4311183144246353</v>
      </c>
      <c r="AI110" s="39">
        <f t="shared" si="39"/>
        <v>5.2219321148825069</v>
      </c>
      <c r="AJ110" s="39">
        <f t="shared" si="40"/>
        <v>7.8740157480314963</v>
      </c>
      <c r="AK110" s="39">
        <f t="shared" si="41"/>
        <v>5.2493438320209975</v>
      </c>
      <c r="AL110" s="39">
        <f t="shared" si="47"/>
        <v>7.832898172323759</v>
      </c>
      <c r="AM110" s="40">
        <f t="shared" si="42"/>
        <v>5.9967585089141009</v>
      </c>
      <c r="AN110" s="40">
        <f t="shared" si="43"/>
        <v>8.7844408427876832</v>
      </c>
      <c r="AO110" s="39">
        <f t="shared" si="44"/>
        <v>-2.7876823338735814</v>
      </c>
      <c r="AP110" s="39">
        <f t="shared" si="45"/>
        <v>-0.3565640194489465</v>
      </c>
    </row>
    <row r="111" spans="1:42" s="36" customFormat="1" x14ac:dyDescent="0.2">
      <c r="A111" s="37" t="s">
        <v>153</v>
      </c>
      <c r="B111" s="38">
        <v>68266</v>
      </c>
      <c r="C111" s="38">
        <v>36040</v>
      </c>
      <c r="D111" s="38">
        <v>279</v>
      </c>
      <c r="E111" s="38">
        <v>167</v>
      </c>
      <c r="F111" s="38">
        <v>598</v>
      </c>
      <c r="G111" s="38">
        <v>5</v>
      </c>
      <c r="H111" s="38">
        <f t="shared" si="46"/>
        <v>603</v>
      </c>
      <c r="I111" s="38">
        <v>479</v>
      </c>
      <c r="J111" s="38">
        <v>44</v>
      </c>
      <c r="K111" s="38">
        <v>403</v>
      </c>
      <c r="L111" s="38">
        <v>325</v>
      </c>
      <c r="M111" s="38">
        <f t="shared" si="26"/>
        <v>1006</v>
      </c>
      <c r="N111" s="38">
        <v>598</v>
      </c>
      <c r="O111" s="38">
        <v>5</v>
      </c>
      <c r="P111" s="38">
        <v>4</v>
      </c>
      <c r="Q111" s="38">
        <v>4</v>
      </c>
      <c r="R111" s="38">
        <f t="shared" si="27"/>
        <v>0</v>
      </c>
      <c r="S111" s="34">
        <v>1620</v>
      </c>
      <c r="T111" s="42">
        <v>1570</v>
      </c>
      <c r="U111" s="38">
        <v>50</v>
      </c>
      <c r="V111" s="38">
        <f t="shared" si="28"/>
        <v>50</v>
      </c>
      <c r="W111" s="38">
        <v>68276</v>
      </c>
      <c r="X111" s="38">
        <v>36064</v>
      </c>
      <c r="Y111" s="39">
        <f t="shared" si="29"/>
        <v>4.0869539741599041</v>
      </c>
      <c r="Z111" s="39">
        <f t="shared" si="30"/>
        <v>2.4463129522749245</v>
      </c>
      <c r="AA111" s="39">
        <f t="shared" si="31"/>
        <v>59.856630824372758</v>
      </c>
      <c r="AB111" s="39">
        <f t="shared" si="32"/>
        <v>8.8330940731843093</v>
      </c>
      <c r="AC111" s="39">
        <f t="shared" si="33"/>
        <v>8.7598511704215856</v>
      </c>
      <c r="AD111" s="39">
        <f t="shared" si="34"/>
        <v>66.83250414593698</v>
      </c>
      <c r="AE111" s="39">
        <f t="shared" si="35"/>
        <v>53.8971807628524</v>
      </c>
      <c r="AF111" s="39">
        <f t="shared" si="36"/>
        <v>14.736472035859725</v>
      </c>
      <c r="AG111" s="39">
        <f t="shared" si="37"/>
        <v>8.7598511704215856</v>
      </c>
      <c r="AH111" s="39">
        <f t="shared" si="38"/>
        <v>0</v>
      </c>
      <c r="AI111" s="39">
        <f t="shared" si="39"/>
        <v>8.291873963515755</v>
      </c>
      <c r="AJ111" s="39">
        <f t="shared" si="40"/>
        <v>8.3612040133779253</v>
      </c>
      <c r="AK111" s="39">
        <f t="shared" si="41"/>
        <v>6.6889632107023411</v>
      </c>
      <c r="AL111" s="39">
        <f t="shared" si="47"/>
        <v>14.925373134328359</v>
      </c>
      <c r="AM111" s="40">
        <f t="shared" si="42"/>
        <v>23.730700495122022</v>
      </c>
      <c r="AN111" s="40">
        <f t="shared" si="43"/>
        <v>22.998271467494799</v>
      </c>
      <c r="AO111" s="39">
        <f t="shared" si="44"/>
        <v>0.73242902762722295</v>
      </c>
      <c r="AP111" s="39">
        <f t="shared" si="45"/>
        <v>0.73242902762722295</v>
      </c>
    </row>
    <row r="112" spans="1:42" s="36" customFormat="1" x14ac:dyDescent="0.2">
      <c r="A112" s="37" t="s">
        <v>154</v>
      </c>
      <c r="B112" s="38">
        <v>79875</v>
      </c>
      <c r="C112" s="38">
        <v>41388</v>
      </c>
      <c r="D112" s="38">
        <v>351</v>
      </c>
      <c r="E112" s="38">
        <v>180</v>
      </c>
      <c r="F112" s="38">
        <v>791</v>
      </c>
      <c r="G112" s="38">
        <v>5</v>
      </c>
      <c r="H112" s="38">
        <f t="shared" si="46"/>
        <v>796</v>
      </c>
      <c r="I112" s="38">
        <v>551</v>
      </c>
      <c r="J112" s="38">
        <v>92</v>
      </c>
      <c r="K112" s="38">
        <v>478</v>
      </c>
      <c r="L112" s="38">
        <v>417</v>
      </c>
      <c r="M112" s="38">
        <f t="shared" si="26"/>
        <v>1274</v>
      </c>
      <c r="N112" s="38">
        <v>523</v>
      </c>
      <c r="O112" s="38">
        <v>11</v>
      </c>
      <c r="P112" s="38">
        <v>5</v>
      </c>
      <c r="Q112" s="38">
        <v>5</v>
      </c>
      <c r="R112" s="38">
        <f t="shared" si="27"/>
        <v>268</v>
      </c>
      <c r="S112" s="34">
        <v>1600</v>
      </c>
      <c r="T112" s="42">
        <v>1612</v>
      </c>
      <c r="U112" s="38">
        <v>-12</v>
      </c>
      <c r="V112" s="38">
        <f t="shared" si="28"/>
        <v>256</v>
      </c>
      <c r="W112" s="38">
        <v>79958</v>
      </c>
      <c r="X112" s="38">
        <v>41464</v>
      </c>
      <c r="Y112" s="39">
        <f t="shared" si="29"/>
        <v>4.3943661971830981</v>
      </c>
      <c r="Z112" s="39">
        <f t="shared" si="30"/>
        <v>2.2535211267605635</v>
      </c>
      <c r="AA112" s="39">
        <f t="shared" si="31"/>
        <v>51.282051282051277</v>
      </c>
      <c r="AB112" s="39">
        <f t="shared" si="32"/>
        <v>9.9655712050078247</v>
      </c>
      <c r="AC112" s="39">
        <f t="shared" si="33"/>
        <v>9.9029733959311432</v>
      </c>
      <c r="AD112" s="39">
        <f t="shared" si="34"/>
        <v>60.050251256281406</v>
      </c>
      <c r="AE112" s="39">
        <f t="shared" si="35"/>
        <v>52.386934673366838</v>
      </c>
      <c r="AF112" s="39">
        <f t="shared" si="36"/>
        <v>15.949921752738655</v>
      </c>
      <c r="AG112" s="39">
        <f t="shared" si="37"/>
        <v>6.5477308294209697</v>
      </c>
      <c r="AH112" s="39">
        <f t="shared" si="38"/>
        <v>3.3552425665101722</v>
      </c>
      <c r="AI112" s="39">
        <f t="shared" si="39"/>
        <v>6.2814070351758797</v>
      </c>
      <c r="AJ112" s="39">
        <f t="shared" si="40"/>
        <v>13.906447534766119</v>
      </c>
      <c r="AK112" s="39">
        <f t="shared" si="41"/>
        <v>6.3211125158027812</v>
      </c>
      <c r="AL112" s="39">
        <f t="shared" si="47"/>
        <v>12.562814070351759</v>
      </c>
      <c r="AM112" s="40">
        <f t="shared" si="42"/>
        <v>20.031298904538339</v>
      </c>
      <c r="AN112" s="40">
        <f t="shared" si="43"/>
        <v>20.181533646322379</v>
      </c>
      <c r="AO112" s="39">
        <f t="shared" si="44"/>
        <v>-0.15023474178403756</v>
      </c>
      <c r="AP112" s="39">
        <f t="shared" si="45"/>
        <v>3.2050078247261347</v>
      </c>
    </row>
    <row r="113" spans="1:42" s="36" customFormat="1" x14ac:dyDescent="0.2">
      <c r="A113" s="37" t="s">
        <v>155</v>
      </c>
      <c r="B113" s="38">
        <v>30767</v>
      </c>
      <c r="C113" s="38">
        <v>15798</v>
      </c>
      <c r="D113" s="38">
        <v>150</v>
      </c>
      <c r="E113" s="38">
        <v>75</v>
      </c>
      <c r="F113" s="38">
        <v>279</v>
      </c>
      <c r="G113" s="38">
        <v>1</v>
      </c>
      <c r="H113" s="38">
        <f t="shared" si="46"/>
        <v>280</v>
      </c>
      <c r="I113" s="38">
        <v>208</v>
      </c>
      <c r="J113" s="38">
        <v>25</v>
      </c>
      <c r="K113" s="38">
        <v>177</v>
      </c>
      <c r="L113" s="38">
        <v>153</v>
      </c>
      <c r="M113" s="38">
        <f t="shared" si="26"/>
        <v>457</v>
      </c>
      <c r="N113" s="38">
        <v>162</v>
      </c>
      <c r="O113" s="38">
        <v>0</v>
      </c>
      <c r="P113" s="38">
        <v>0</v>
      </c>
      <c r="Q113" s="38">
        <v>0</v>
      </c>
      <c r="R113" s="38">
        <f t="shared" si="27"/>
        <v>117</v>
      </c>
      <c r="S113" s="34">
        <v>704</v>
      </c>
      <c r="T113" s="42">
        <v>915</v>
      </c>
      <c r="U113" s="38">
        <v>-211</v>
      </c>
      <c r="V113" s="38">
        <f t="shared" si="28"/>
        <v>-94</v>
      </c>
      <c r="W113" s="38">
        <v>30680</v>
      </c>
      <c r="X113" s="38">
        <v>15767</v>
      </c>
      <c r="Y113" s="39">
        <f t="shared" si="29"/>
        <v>4.8753534631260766</v>
      </c>
      <c r="Z113" s="39">
        <f t="shared" si="30"/>
        <v>2.4376767315630383</v>
      </c>
      <c r="AA113" s="39">
        <f t="shared" si="31"/>
        <v>50</v>
      </c>
      <c r="AB113" s="39">
        <f t="shared" si="32"/>
        <v>9.100659797835343</v>
      </c>
      <c r="AC113" s="39">
        <f t="shared" si="33"/>
        <v>9.0681574414145025</v>
      </c>
      <c r="AD113" s="39">
        <f t="shared" si="34"/>
        <v>63.214285714285708</v>
      </c>
      <c r="AE113" s="39">
        <f t="shared" si="35"/>
        <v>54.642857142857139</v>
      </c>
      <c r="AF113" s="39">
        <f t="shared" si="36"/>
        <v>14.853576884324115</v>
      </c>
      <c r="AG113" s="39">
        <f t="shared" si="37"/>
        <v>5.2653817401761627</v>
      </c>
      <c r="AH113" s="39">
        <f t="shared" si="38"/>
        <v>3.8027757012383399</v>
      </c>
      <c r="AI113" s="39">
        <f t="shared" si="39"/>
        <v>3.5714285714285712</v>
      </c>
      <c r="AJ113" s="39">
        <f t="shared" si="40"/>
        <v>0</v>
      </c>
      <c r="AK113" s="39">
        <f t="shared" si="41"/>
        <v>0</v>
      </c>
      <c r="AL113" s="39">
        <f t="shared" si="47"/>
        <v>3.5714285714285712</v>
      </c>
      <c r="AM113" s="40">
        <f t="shared" si="42"/>
        <v>22.881658920271718</v>
      </c>
      <c r="AN113" s="40">
        <f t="shared" si="43"/>
        <v>29.739656125069065</v>
      </c>
      <c r="AO113" s="39">
        <f t="shared" si="44"/>
        <v>-6.8579972047973481</v>
      </c>
      <c r="AP113" s="39">
        <f t="shared" si="45"/>
        <v>-3.0552215035590082</v>
      </c>
    </row>
    <row r="114" spans="1:42" s="36" customFormat="1" x14ac:dyDescent="0.2">
      <c r="A114" s="37" t="s">
        <v>156</v>
      </c>
      <c r="B114" s="38">
        <v>57195</v>
      </c>
      <c r="C114" s="38">
        <v>29961</v>
      </c>
      <c r="D114" s="38">
        <v>300</v>
      </c>
      <c r="E114" s="38">
        <v>113</v>
      </c>
      <c r="F114" s="38">
        <v>532</v>
      </c>
      <c r="G114" s="38">
        <v>5</v>
      </c>
      <c r="H114" s="38">
        <f t="shared" si="46"/>
        <v>537</v>
      </c>
      <c r="I114" s="38">
        <v>414</v>
      </c>
      <c r="J114" s="38">
        <v>35</v>
      </c>
      <c r="K114" s="38">
        <v>323</v>
      </c>
      <c r="L114" s="38">
        <v>260</v>
      </c>
      <c r="M114" s="38">
        <f t="shared" si="26"/>
        <v>860</v>
      </c>
      <c r="N114" s="38">
        <v>597</v>
      </c>
      <c r="O114" s="38">
        <v>4</v>
      </c>
      <c r="P114" s="38">
        <v>2</v>
      </c>
      <c r="Q114" s="38">
        <v>2</v>
      </c>
      <c r="R114" s="38">
        <f t="shared" si="27"/>
        <v>-65</v>
      </c>
      <c r="S114" s="34">
        <v>1293</v>
      </c>
      <c r="T114" s="42">
        <v>1529</v>
      </c>
      <c r="U114" s="38">
        <v>-236</v>
      </c>
      <c r="V114" s="38">
        <f t="shared" si="28"/>
        <v>-301</v>
      </c>
      <c r="W114" s="38">
        <v>57122</v>
      </c>
      <c r="X114" s="38">
        <v>29932</v>
      </c>
      <c r="Y114" s="39">
        <f t="shared" si="29"/>
        <v>5.2452137424600052</v>
      </c>
      <c r="Z114" s="39">
        <f t="shared" si="30"/>
        <v>1.975697176326602</v>
      </c>
      <c r="AA114" s="39">
        <f t="shared" si="31"/>
        <v>37.666666666666664</v>
      </c>
      <c r="AB114" s="39">
        <f t="shared" si="32"/>
        <v>9.3889325990034109</v>
      </c>
      <c r="AC114" s="39">
        <f t="shared" si="33"/>
        <v>9.3015123699624098</v>
      </c>
      <c r="AD114" s="39">
        <f t="shared" si="34"/>
        <v>60.148975791433891</v>
      </c>
      <c r="AE114" s="39">
        <f t="shared" si="35"/>
        <v>48.417132216014899</v>
      </c>
      <c r="AF114" s="39">
        <f t="shared" si="36"/>
        <v>15.036279395052015</v>
      </c>
      <c r="AG114" s="39">
        <f t="shared" si="37"/>
        <v>10.437975347495412</v>
      </c>
      <c r="AH114" s="39">
        <f t="shared" si="38"/>
        <v>-1.1364629775330011</v>
      </c>
      <c r="AI114" s="39">
        <f t="shared" si="39"/>
        <v>9.3109869646182499</v>
      </c>
      <c r="AJ114" s="39">
        <f t="shared" si="40"/>
        <v>7.518796992481203</v>
      </c>
      <c r="AK114" s="39">
        <f t="shared" si="41"/>
        <v>3.7593984962406015</v>
      </c>
      <c r="AL114" s="39">
        <f t="shared" si="47"/>
        <v>13.03538175046555</v>
      </c>
      <c r="AM114" s="40">
        <f t="shared" si="42"/>
        <v>22.606871230002621</v>
      </c>
      <c r="AN114" s="40">
        <f t="shared" si="43"/>
        <v>26.733106040737827</v>
      </c>
      <c r="AO114" s="39">
        <f t="shared" si="44"/>
        <v>-4.1262348107352045</v>
      </c>
      <c r="AP114" s="39">
        <f t="shared" si="45"/>
        <v>-5.2626977882682056</v>
      </c>
    </row>
    <row r="115" spans="1:42" s="36" customFormat="1" x14ac:dyDescent="0.2">
      <c r="A115" s="37" t="s">
        <v>157</v>
      </c>
      <c r="B115" s="38">
        <v>107109</v>
      </c>
      <c r="C115" s="38">
        <v>53980</v>
      </c>
      <c r="D115" s="38">
        <v>469</v>
      </c>
      <c r="E115" s="38">
        <v>118</v>
      </c>
      <c r="F115" s="38">
        <v>1347</v>
      </c>
      <c r="G115" s="38">
        <v>9</v>
      </c>
      <c r="H115" s="38">
        <f t="shared" si="46"/>
        <v>1356</v>
      </c>
      <c r="I115" s="38">
        <v>956</v>
      </c>
      <c r="J115" s="38">
        <v>162</v>
      </c>
      <c r="K115" s="38">
        <v>599</v>
      </c>
      <c r="L115" s="38">
        <v>477</v>
      </c>
      <c r="M115" s="38">
        <f t="shared" si="26"/>
        <v>1955</v>
      </c>
      <c r="N115" s="38">
        <v>1092</v>
      </c>
      <c r="O115" s="38">
        <v>17</v>
      </c>
      <c r="P115" s="38">
        <v>12</v>
      </c>
      <c r="Q115" s="38">
        <v>10</v>
      </c>
      <c r="R115" s="38">
        <f t="shared" si="27"/>
        <v>255</v>
      </c>
      <c r="S115" s="34">
        <v>1209</v>
      </c>
      <c r="T115" s="42">
        <v>797</v>
      </c>
      <c r="U115" s="38">
        <v>412</v>
      </c>
      <c r="V115" s="38">
        <f t="shared" si="28"/>
        <v>667</v>
      </c>
      <c r="W115" s="38">
        <v>107397</v>
      </c>
      <c r="X115" s="38">
        <v>54158</v>
      </c>
      <c r="Y115" s="39">
        <f t="shared" si="29"/>
        <v>4.3787170079078326</v>
      </c>
      <c r="Z115" s="39">
        <f t="shared" si="30"/>
        <v>1.101681464676171</v>
      </c>
      <c r="AA115" s="39">
        <f t="shared" si="31"/>
        <v>25.159914712153519</v>
      </c>
      <c r="AB115" s="39">
        <f t="shared" si="32"/>
        <v>12.660000560177016</v>
      </c>
      <c r="AC115" s="39">
        <f t="shared" si="33"/>
        <v>12.575974007786462</v>
      </c>
      <c r="AD115" s="39">
        <f t="shared" si="34"/>
        <v>44.174041297935105</v>
      </c>
      <c r="AE115" s="39">
        <f t="shared" si="35"/>
        <v>35.176991150442475</v>
      </c>
      <c r="AF115" s="39">
        <f t="shared" si="36"/>
        <v>18.252434435948427</v>
      </c>
      <c r="AG115" s="39">
        <f t="shared" si="37"/>
        <v>10.195221690054057</v>
      </c>
      <c r="AH115" s="39">
        <f t="shared" si="38"/>
        <v>2.3807523177324037</v>
      </c>
      <c r="AI115" s="39">
        <f t="shared" si="39"/>
        <v>6.6371681415929205</v>
      </c>
      <c r="AJ115" s="39">
        <f t="shared" si="40"/>
        <v>12.620638455827766</v>
      </c>
      <c r="AK115" s="39">
        <f t="shared" si="41"/>
        <v>8.908685968819599</v>
      </c>
      <c r="AL115" s="39">
        <f t="shared" si="47"/>
        <v>14.011799410029498</v>
      </c>
      <c r="AM115" s="40">
        <f t="shared" si="42"/>
        <v>11.287566871131277</v>
      </c>
      <c r="AN115" s="40">
        <f t="shared" si="43"/>
        <v>7.4410180283636294</v>
      </c>
      <c r="AO115" s="39">
        <f t="shared" si="44"/>
        <v>3.846548842767648</v>
      </c>
      <c r="AP115" s="39">
        <f t="shared" si="45"/>
        <v>6.2273011605000512</v>
      </c>
    </row>
    <row r="116" spans="1:42" s="36" customFormat="1" x14ac:dyDescent="0.2">
      <c r="A116" s="37" t="s">
        <v>158</v>
      </c>
      <c r="B116" s="38">
        <v>109125</v>
      </c>
      <c r="C116" s="38">
        <v>56294</v>
      </c>
      <c r="D116" s="38">
        <v>510</v>
      </c>
      <c r="E116" s="38">
        <v>164</v>
      </c>
      <c r="F116" s="38">
        <v>1232</v>
      </c>
      <c r="G116" s="38">
        <v>11</v>
      </c>
      <c r="H116" s="38">
        <f t="shared" si="46"/>
        <v>1243</v>
      </c>
      <c r="I116" s="38">
        <v>906</v>
      </c>
      <c r="J116" s="38">
        <v>129</v>
      </c>
      <c r="K116" s="38">
        <v>544</v>
      </c>
      <c r="L116" s="38">
        <v>447</v>
      </c>
      <c r="M116" s="38">
        <f t="shared" si="26"/>
        <v>1787</v>
      </c>
      <c r="N116" s="38">
        <v>1084</v>
      </c>
      <c r="O116" s="38">
        <v>10</v>
      </c>
      <c r="P116" s="38">
        <v>3</v>
      </c>
      <c r="Q116" s="38">
        <v>2</v>
      </c>
      <c r="R116" s="38">
        <f t="shared" si="27"/>
        <v>148</v>
      </c>
      <c r="S116" s="34">
        <v>648</v>
      </c>
      <c r="T116" s="42">
        <v>689</v>
      </c>
      <c r="U116" s="38">
        <v>-41</v>
      </c>
      <c r="V116" s="38">
        <f t="shared" si="28"/>
        <v>107</v>
      </c>
      <c r="W116" s="38">
        <v>109160</v>
      </c>
      <c r="X116" s="38">
        <v>56331</v>
      </c>
      <c r="Y116" s="39">
        <f t="shared" si="29"/>
        <v>4.6735395189003439</v>
      </c>
      <c r="Z116" s="39">
        <f t="shared" si="30"/>
        <v>1.502863688430699</v>
      </c>
      <c r="AA116" s="39">
        <f t="shared" si="31"/>
        <v>32.156862745098039</v>
      </c>
      <c r="AB116" s="39">
        <f t="shared" si="32"/>
        <v>11.390607101947309</v>
      </c>
      <c r="AC116" s="39">
        <f t="shared" si="33"/>
        <v>11.289805269186713</v>
      </c>
      <c r="AD116" s="39">
        <f t="shared" si="34"/>
        <v>43.765084473049079</v>
      </c>
      <c r="AE116" s="39">
        <f t="shared" si="35"/>
        <v>35.961383748994372</v>
      </c>
      <c r="AF116" s="39">
        <f t="shared" si="36"/>
        <v>16.375715922107673</v>
      </c>
      <c r="AG116" s="39">
        <f t="shared" si="37"/>
        <v>9.9335624284077895</v>
      </c>
      <c r="AH116" s="39">
        <f t="shared" si="38"/>
        <v>1.3562428407789231</v>
      </c>
      <c r="AI116" s="39">
        <f t="shared" si="39"/>
        <v>8.8495575221238933</v>
      </c>
      <c r="AJ116" s="39">
        <f t="shared" si="40"/>
        <v>8.1168831168831161</v>
      </c>
      <c r="AK116" s="39">
        <f t="shared" si="41"/>
        <v>2.4350649350649349</v>
      </c>
      <c r="AL116" s="39">
        <f t="shared" si="47"/>
        <v>10.458567980691875</v>
      </c>
      <c r="AM116" s="40">
        <f t="shared" si="42"/>
        <v>5.9381443298969065</v>
      </c>
      <c r="AN116" s="40">
        <f t="shared" si="43"/>
        <v>6.3138602520045826</v>
      </c>
      <c r="AO116" s="39">
        <f t="shared" si="44"/>
        <v>-0.37571592210767474</v>
      </c>
      <c r="AP116" s="39">
        <f t="shared" si="45"/>
        <v>0.98052691867124864</v>
      </c>
    </row>
    <row r="117" spans="1:42" s="36" customFormat="1" x14ac:dyDescent="0.2">
      <c r="A117" s="37" t="s">
        <v>159</v>
      </c>
      <c r="B117" s="38">
        <v>61883</v>
      </c>
      <c r="C117" s="38">
        <v>31911</v>
      </c>
      <c r="D117" s="38">
        <v>195</v>
      </c>
      <c r="E117" s="38">
        <v>182</v>
      </c>
      <c r="F117" s="38">
        <v>708</v>
      </c>
      <c r="G117" s="38">
        <v>2</v>
      </c>
      <c r="H117" s="38">
        <f t="shared" si="46"/>
        <v>710</v>
      </c>
      <c r="I117" s="38">
        <v>431</v>
      </c>
      <c r="J117" s="38">
        <v>58</v>
      </c>
      <c r="K117" s="38">
        <v>365</v>
      </c>
      <c r="L117" s="38">
        <v>284</v>
      </c>
      <c r="M117" s="38">
        <f t="shared" si="26"/>
        <v>1075</v>
      </c>
      <c r="N117" s="38">
        <v>708</v>
      </c>
      <c r="O117" s="38">
        <v>5</v>
      </c>
      <c r="P117" s="38">
        <v>2</v>
      </c>
      <c r="Q117" s="38">
        <v>2</v>
      </c>
      <c r="R117" s="38">
        <f t="shared" si="27"/>
        <v>0</v>
      </c>
      <c r="S117" s="34">
        <v>340</v>
      </c>
      <c r="T117" s="42">
        <v>327</v>
      </c>
      <c r="U117" s="38">
        <v>13</v>
      </c>
      <c r="V117" s="38">
        <f t="shared" si="28"/>
        <v>13</v>
      </c>
      <c r="W117" s="38">
        <v>61886</v>
      </c>
      <c r="X117" s="38">
        <v>31934</v>
      </c>
      <c r="Y117" s="39">
        <f t="shared" si="29"/>
        <v>3.1511077355655028</v>
      </c>
      <c r="Z117" s="39">
        <f t="shared" si="30"/>
        <v>2.9410338865278027</v>
      </c>
      <c r="AA117" s="39">
        <f t="shared" si="31"/>
        <v>93.333333333333329</v>
      </c>
      <c r="AB117" s="39">
        <f t="shared" si="32"/>
        <v>11.473264062828241</v>
      </c>
      <c r="AC117" s="39">
        <f t="shared" si="33"/>
        <v>11.440945009130134</v>
      </c>
      <c r="AD117" s="39">
        <f t="shared" si="34"/>
        <v>51.408450704225352</v>
      </c>
      <c r="AE117" s="39">
        <f t="shared" si="35"/>
        <v>40</v>
      </c>
      <c r="AF117" s="39">
        <f t="shared" si="36"/>
        <v>17.371491362732897</v>
      </c>
      <c r="AG117" s="39">
        <f t="shared" si="37"/>
        <v>11.440945009130134</v>
      </c>
      <c r="AH117" s="39">
        <f t="shared" si="38"/>
        <v>0</v>
      </c>
      <c r="AI117" s="39">
        <f t="shared" si="39"/>
        <v>2.8169014084507045</v>
      </c>
      <c r="AJ117" s="39">
        <f t="shared" si="40"/>
        <v>7.0621468926553668</v>
      </c>
      <c r="AK117" s="39">
        <f t="shared" si="41"/>
        <v>2.8248587570621471</v>
      </c>
      <c r="AL117" s="39">
        <f t="shared" si="47"/>
        <v>5.6338028169014089</v>
      </c>
      <c r="AM117" s="40">
        <f t="shared" si="42"/>
        <v>5.4942391286783128</v>
      </c>
      <c r="AN117" s="40">
        <f t="shared" si="43"/>
        <v>5.2841652796406127</v>
      </c>
      <c r="AO117" s="39">
        <f t="shared" si="44"/>
        <v>0.21007384903770016</v>
      </c>
      <c r="AP117" s="39">
        <f t="shared" si="45"/>
        <v>0.21007384903770016</v>
      </c>
    </row>
    <row r="118" spans="1:42" s="36" customFormat="1" x14ac:dyDescent="0.2">
      <c r="A118" s="37" t="s">
        <v>160</v>
      </c>
      <c r="B118" s="38">
        <v>23758</v>
      </c>
      <c r="C118" s="38">
        <v>12204</v>
      </c>
      <c r="D118" s="38">
        <v>97</v>
      </c>
      <c r="E118" s="38">
        <v>26</v>
      </c>
      <c r="F118" s="38">
        <v>225</v>
      </c>
      <c r="G118" s="38">
        <v>2</v>
      </c>
      <c r="H118" s="38">
        <f t="shared" si="46"/>
        <v>227</v>
      </c>
      <c r="I118" s="38">
        <v>198</v>
      </c>
      <c r="J118" s="38">
        <v>28</v>
      </c>
      <c r="K118" s="38">
        <v>78</v>
      </c>
      <c r="L118" s="38">
        <v>61</v>
      </c>
      <c r="M118" s="38">
        <f t="shared" si="26"/>
        <v>305</v>
      </c>
      <c r="N118" s="38">
        <v>306</v>
      </c>
      <c r="O118" s="38">
        <v>3</v>
      </c>
      <c r="P118" s="38">
        <v>3</v>
      </c>
      <c r="Q118" s="38">
        <v>2</v>
      </c>
      <c r="R118" s="38">
        <f t="shared" si="27"/>
        <v>-81</v>
      </c>
      <c r="S118" s="34">
        <v>210</v>
      </c>
      <c r="T118" s="42">
        <v>235</v>
      </c>
      <c r="U118" s="38">
        <v>-25</v>
      </c>
      <c r="V118" s="38">
        <f t="shared" si="28"/>
        <v>-106</v>
      </c>
      <c r="W118" s="38">
        <v>23703</v>
      </c>
      <c r="X118" s="38">
        <v>12176</v>
      </c>
      <c r="Y118" s="39">
        <f t="shared" si="29"/>
        <v>4.0828352554928866</v>
      </c>
      <c r="Z118" s="39">
        <f t="shared" si="30"/>
        <v>1.0943682128125263</v>
      </c>
      <c r="AA118" s="39">
        <f t="shared" si="31"/>
        <v>26.804123711340207</v>
      </c>
      <c r="AB118" s="39">
        <f t="shared" si="32"/>
        <v>9.5546763195555187</v>
      </c>
      <c r="AC118" s="39">
        <f t="shared" si="33"/>
        <v>9.4704941493391708</v>
      </c>
      <c r="AD118" s="39">
        <f t="shared" si="34"/>
        <v>34.36123348017621</v>
      </c>
      <c r="AE118" s="39">
        <f t="shared" si="35"/>
        <v>26.872246696035241</v>
      </c>
      <c r="AF118" s="39">
        <f t="shared" si="36"/>
        <v>12.837780957993097</v>
      </c>
      <c r="AG118" s="39">
        <f t="shared" si="37"/>
        <v>12.879872043101271</v>
      </c>
      <c r="AH118" s="39">
        <f t="shared" si="38"/>
        <v>-3.4093778937621013</v>
      </c>
      <c r="AI118" s="39">
        <f t="shared" si="39"/>
        <v>8.8105726872246706</v>
      </c>
      <c r="AJ118" s="39">
        <f t="shared" si="40"/>
        <v>13.333333333333334</v>
      </c>
      <c r="AK118" s="39">
        <f t="shared" si="41"/>
        <v>13.333333333333334</v>
      </c>
      <c r="AL118" s="39">
        <f t="shared" si="47"/>
        <v>17.621145374449341</v>
      </c>
      <c r="AM118" s="40">
        <f t="shared" si="42"/>
        <v>8.8391278727165599</v>
      </c>
      <c r="AN118" s="40">
        <f t="shared" si="43"/>
        <v>9.8914050004209102</v>
      </c>
      <c r="AO118" s="39">
        <f t="shared" si="44"/>
        <v>-1.0522771277043521</v>
      </c>
      <c r="AP118" s="39">
        <f t="shared" si="45"/>
        <v>-4.4616550214664539</v>
      </c>
    </row>
    <row r="119" spans="1:42" s="36" customFormat="1" x14ac:dyDescent="0.2">
      <c r="A119" s="37" t="s">
        <v>161</v>
      </c>
      <c r="B119" s="38">
        <v>93564</v>
      </c>
      <c r="C119" s="38">
        <v>47480</v>
      </c>
      <c r="D119" s="38">
        <v>413</v>
      </c>
      <c r="E119" s="38">
        <v>139</v>
      </c>
      <c r="F119" s="38">
        <v>1239</v>
      </c>
      <c r="G119" s="38">
        <v>6</v>
      </c>
      <c r="H119" s="38">
        <f t="shared" si="46"/>
        <v>1245</v>
      </c>
      <c r="I119" s="38">
        <v>837</v>
      </c>
      <c r="J119" s="38">
        <v>134</v>
      </c>
      <c r="K119" s="38">
        <v>399</v>
      </c>
      <c r="L119" s="38">
        <v>289</v>
      </c>
      <c r="M119" s="38">
        <f t="shared" si="26"/>
        <v>1644</v>
      </c>
      <c r="N119" s="38">
        <v>765</v>
      </c>
      <c r="O119" s="38">
        <v>7</v>
      </c>
      <c r="P119" s="38">
        <v>5</v>
      </c>
      <c r="Q119" s="38">
        <v>5</v>
      </c>
      <c r="R119" s="38">
        <f t="shared" si="27"/>
        <v>474</v>
      </c>
      <c r="S119" s="34">
        <v>541</v>
      </c>
      <c r="T119" s="42">
        <v>587</v>
      </c>
      <c r="U119" s="38">
        <v>-46</v>
      </c>
      <c r="V119" s="38">
        <f t="shared" si="28"/>
        <v>428</v>
      </c>
      <c r="W119" s="38">
        <v>93725</v>
      </c>
      <c r="X119" s="38">
        <v>47546</v>
      </c>
      <c r="Y119" s="39">
        <f t="shared" si="29"/>
        <v>4.4140908896584152</v>
      </c>
      <c r="Z119" s="39">
        <f t="shared" si="30"/>
        <v>1.4856141250908468</v>
      </c>
      <c r="AA119" s="39">
        <f t="shared" si="31"/>
        <v>33.656174334140438</v>
      </c>
      <c r="AB119" s="39">
        <f t="shared" si="32"/>
        <v>13.306399897396435</v>
      </c>
      <c r="AC119" s="39">
        <f t="shared" si="33"/>
        <v>13.242272668975247</v>
      </c>
      <c r="AD119" s="39">
        <f t="shared" si="34"/>
        <v>32.048192771084338</v>
      </c>
      <c r="AE119" s="39">
        <f t="shared" si="35"/>
        <v>23.212851405622491</v>
      </c>
      <c r="AF119" s="39">
        <f t="shared" si="36"/>
        <v>17.570860587405413</v>
      </c>
      <c r="AG119" s="39">
        <f t="shared" si="37"/>
        <v>8.1762216237014229</v>
      </c>
      <c r="AH119" s="39">
        <f t="shared" si="38"/>
        <v>5.0660510452738228</v>
      </c>
      <c r="AI119" s="39">
        <f t="shared" si="39"/>
        <v>4.8192771084337354</v>
      </c>
      <c r="AJ119" s="39">
        <f t="shared" si="40"/>
        <v>5.6497175141242941</v>
      </c>
      <c r="AK119" s="39">
        <f t="shared" si="41"/>
        <v>4.0355125100887808</v>
      </c>
      <c r="AL119" s="39">
        <f t="shared" si="47"/>
        <v>8.8353413654618471</v>
      </c>
      <c r="AM119" s="40">
        <f t="shared" si="42"/>
        <v>5.782138429310419</v>
      </c>
      <c r="AN119" s="40">
        <f t="shared" si="43"/>
        <v>6.2737805138728575</v>
      </c>
      <c r="AO119" s="39">
        <f t="shared" si="44"/>
        <v>-0.49164208456243857</v>
      </c>
      <c r="AP119" s="39">
        <f t="shared" si="45"/>
        <v>4.5744089607113851</v>
      </c>
    </row>
    <row r="120" spans="1:42" s="36" customFormat="1" x14ac:dyDescent="0.2">
      <c r="A120" s="37" t="s">
        <v>162</v>
      </c>
      <c r="B120" s="38">
        <v>103821</v>
      </c>
      <c r="C120" s="38">
        <v>53618</v>
      </c>
      <c r="D120" s="38">
        <v>436</v>
      </c>
      <c r="E120" s="38">
        <v>151</v>
      </c>
      <c r="F120" s="38">
        <v>1170</v>
      </c>
      <c r="G120" s="38">
        <v>9</v>
      </c>
      <c r="H120" s="38">
        <f t="shared" si="46"/>
        <v>1179</v>
      </c>
      <c r="I120" s="38">
        <v>780</v>
      </c>
      <c r="J120" s="38">
        <v>152</v>
      </c>
      <c r="K120" s="38">
        <v>519</v>
      </c>
      <c r="L120" s="38">
        <v>375</v>
      </c>
      <c r="M120" s="38">
        <f t="shared" si="26"/>
        <v>1698</v>
      </c>
      <c r="N120" s="38">
        <v>1033</v>
      </c>
      <c r="O120" s="38">
        <v>13</v>
      </c>
      <c r="P120" s="38">
        <v>7</v>
      </c>
      <c r="Q120" s="38">
        <v>4</v>
      </c>
      <c r="R120" s="38">
        <f t="shared" si="27"/>
        <v>137</v>
      </c>
      <c r="S120" s="34">
        <v>701</v>
      </c>
      <c r="T120" s="42">
        <v>607</v>
      </c>
      <c r="U120" s="38">
        <v>94</v>
      </c>
      <c r="V120" s="38">
        <f t="shared" si="28"/>
        <v>231</v>
      </c>
      <c r="W120" s="38">
        <v>103913</v>
      </c>
      <c r="X120" s="38">
        <v>53675</v>
      </c>
      <c r="Y120" s="39">
        <f t="shared" si="29"/>
        <v>4.1995357393976169</v>
      </c>
      <c r="Z120" s="39">
        <f t="shared" si="30"/>
        <v>1.4544263684611012</v>
      </c>
      <c r="AA120" s="39">
        <f t="shared" si="31"/>
        <v>34.633027522935777</v>
      </c>
      <c r="AB120" s="39">
        <f t="shared" si="32"/>
        <v>11.356084029242638</v>
      </c>
      <c r="AC120" s="39">
        <f t="shared" si="33"/>
        <v>11.269396364897275</v>
      </c>
      <c r="AD120" s="39">
        <f t="shared" si="34"/>
        <v>44.020356234096688</v>
      </c>
      <c r="AE120" s="39">
        <f t="shared" si="35"/>
        <v>31.806615776081426</v>
      </c>
      <c r="AF120" s="39">
        <f t="shared" si="36"/>
        <v>16.35507267315861</v>
      </c>
      <c r="AG120" s="39">
        <f t="shared" si="37"/>
        <v>9.9498174743067391</v>
      </c>
      <c r="AH120" s="39">
        <f t="shared" si="38"/>
        <v>1.3195788905905357</v>
      </c>
      <c r="AI120" s="39">
        <f t="shared" si="39"/>
        <v>7.6335877862595414</v>
      </c>
      <c r="AJ120" s="39">
        <f t="shared" si="40"/>
        <v>11.111111111111111</v>
      </c>
      <c r="AK120" s="39">
        <f t="shared" si="41"/>
        <v>5.982905982905983</v>
      </c>
      <c r="AL120" s="39">
        <f t="shared" si="47"/>
        <v>11.02629346904156</v>
      </c>
      <c r="AM120" s="40">
        <f t="shared" si="42"/>
        <v>6.7520058562333247</v>
      </c>
      <c r="AN120" s="40">
        <f t="shared" si="43"/>
        <v>5.8466013619595261</v>
      </c>
      <c r="AO120" s="39">
        <f t="shared" si="44"/>
        <v>0.90540449427379821</v>
      </c>
      <c r="AP120" s="39">
        <f t="shared" si="45"/>
        <v>2.2249833848643337</v>
      </c>
    </row>
    <row r="121" spans="1:42" s="36" customFormat="1" ht="4.5" customHeight="1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163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100</v>
      </c>
      <c r="B123" s="38">
        <v>20907</v>
      </c>
      <c r="C123" s="38">
        <v>10713</v>
      </c>
      <c r="D123" s="38">
        <v>84</v>
      </c>
      <c r="E123" s="38">
        <v>69</v>
      </c>
      <c r="F123" s="38">
        <v>200</v>
      </c>
      <c r="G123" s="38">
        <v>1</v>
      </c>
      <c r="H123" s="38">
        <f t="shared" si="46"/>
        <v>201</v>
      </c>
      <c r="I123" s="38">
        <v>172</v>
      </c>
      <c r="J123" s="38">
        <v>11</v>
      </c>
      <c r="K123" s="38">
        <v>90</v>
      </c>
      <c r="L123" s="38">
        <v>80</v>
      </c>
      <c r="M123" s="38">
        <f t="shared" si="26"/>
        <v>291</v>
      </c>
      <c r="N123" s="38">
        <v>139</v>
      </c>
      <c r="O123" s="38">
        <v>1</v>
      </c>
      <c r="P123" s="38">
        <v>1</v>
      </c>
      <c r="Q123" s="38">
        <v>1</v>
      </c>
      <c r="R123" s="38">
        <f t="shared" si="27"/>
        <v>61</v>
      </c>
      <c r="S123" s="34">
        <v>199</v>
      </c>
      <c r="T123" s="42">
        <v>268</v>
      </c>
      <c r="U123" s="38">
        <v>-69</v>
      </c>
      <c r="V123" s="38">
        <f t="shared" si="28"/>
        <v>-8</v>
      </c>
      <c r="W123" s="38">
        <v>20882</v>
      </c>
      <c r="X123" s="38">
        <v>10711</v>
      </c>
      <c r="Y123" s="39">
        <f t="shared" si="29"/>
        <v>4.0177930836561915</v>
      </c>
      <c r="Z123" s="39">
        <f t="shared" si="30"/>
        <v>3.3003300330033003</v>
      </c>
      <c r="AA123" s="39">
        <f t="shared" si="31"/>
        <v>82.142857142857139</v>
      </c>
      <c r="AB123" s="39">
        <f t="shared" si="32"/>
        <v>9.6140048787487444</v>
      </c>
      <c r="AC123" s="39">
        <f t="shared" si="33"/>
        <v>9.5661740087052198</v>
      </c>
      <c r="AD123" s="39">
        <f t="shared" si="34"/>
        <v>44.776119402985074</v>
      </c>
      <c r="AE123" s="39">
        <f t="shared" si="35"/>
        <v>39.800995024875625</v>
      </c>
      <c r="AF123" s="39">
        <f t="shared" si="36"/>
        <v>13.918783182666093</v>
      </c>
      <c r="AG123" s="39">
        <f t="shared" si="37"/>
        <v>6.648490936050127</v>
      </c>
      <c r="AH123" s="39">
        <f t="shared" si="38"/>
        <v>2.9176830726550915</v>
      </c>
      <c r="AI123" s="39">
        <f t="shared" si="39"/>
        <v>4.9751243781094523</v>
      </c>
      <c r="AJ123" s="39">
        <f t="shared" si="40"/>
        <v>5</v>
      </c>
      <c r="AK123" s="39">
        <f t="shared" si="41"/>
        <v>5</v>
      </c>
      <c r="AL123" s="39">
        <f t="shared" si="47"/>
        <v>9.9502487562189046</v>
      </c>
      <c r="AM123" s="40">
        <f t="shared" si="42"/>
        <v>9.5183431386616917</v>
      </c>
      <c r="AN123" s="40">
        <f t="shared" si="43"/>
        <v>12.818673171664992</v>
      </c>
      <c r="AO123" s="39">
        <f t="shared" si="44"/>
        <v>-3.3003300330033003</v>
      </c>
      <c r="AP123" s="39">
        <f t="shared" si="45"/>
        <v>-0.38264696034820872</v>
      </c>
    </row>
    <row r="124" spans="1:42" s="36" customFormat="1" x14ac:dyDescent="0.2">
      <c r="A124" s="37" t="s">
        <v>126</v>
      </c>
      <c r="B124" s="38">
        <v>83083</v>
      </c>
      <c r="C124" s="38">
        <v>43745</v>
      </c>
      <c r="D124" s="38">
        <v>323</v>
      </c>
      <c r="E124" s="38">
        <v>255</v>
      </c>
      <c r="F124" s="38">
        <v>625</v>
      </c>
      <c r="G124" s="38">
        <v>2</v>
      </c>
      <c r="H124" s="38">
        <f t="shared" si="46"/>
        <v>627</v>
      </c>
      <c r="I124" s="38">
        <v>495</v>
      </c>
      <c r="J124" s="38">
        <v>38</v>
      </c>
      <c r="K124" s="38">
        <v>438</v>
      </c>
      <c r="L124" s="38">
        <v>371</v>
      </c>
      <c r="M124" s="38">
        <f t="shared" si="26"/>
        <v>1065</v>
      </c>
      <c r="N124" s="38">
        <v>621</v>
      </c>
      <c r="O124" s="38">
        <v>3</v>
      </c>
      <c r="P124" s="38">
        <v>2</v>
      </c>
      <c r="Q124" s="38">
        <v>0</v>
      </c>
      <c r="R124" s="38">
        <f t="shared" si="27"/>
        <v>4</v>
      </c>
      <c r="S124" s="34">
        <v>804</v>
      </c>
      <c r="T124" s="42">
        <v>999</v>
      </c>
      <c r="U124" s="38">
        <v>-195</v>
      </c>
      <c r="V124" s="38">
        <f t="shared" si="28"/>
        <v>-191</v>
      </c>
      <c r="W124" s="38">
        <v>82961</v>
      </c>
      <c r="X124" s="38">
        <v>43704</v>
      </c>
      <c r="Y124" s="39">
        <f t="shared" si="29"/>
        <v>3.8876785864737671</v>
      </c>
      <c r="Z124" s="39">
        <f t="shared" si="30"/>
        <v>3.0692199366898163</v>
      </c>
      <c r="AA124" s="39">
        <f t="shared" si="31"/>
        <v>78.94736842105263</v>
      </c>
      <c r="AB124" s="39">
        <f t="shared" si="32"/>
        <v>7.5466701972726069</v>
      </c>
      <c r="AC124" s="39">
        <f t="shared" si="33"/>
        <v>7.5225978840436669</v>
      </c>
      <c r="AD124" s="39">
        <f t="shared" si="34"/>
        <v>69.856459330143537</v>
      </c>
      <c r="AE124" s="39">
        <f t="shared" si="35"/>
        <v>59.170653907496018</v>
      </c>
      <c r="AF124" s="39">
        <f t="shared" si="36"/>
        <v>12.818506794410409</v>
      </c>
      <c r="AG124" s="39">
        <f t="shared" si="37"/>
        <v>7.4744532575857878</v>
      </c>
      <c r="AH124" s="39">
        <f t="shared" si="38"/>
        <v>4.8144626457879473E-2</v>
      </c>
      <c r="AI124" s="39">
        <f t="shared" si="39"/>
        <v>3.1897926634768741</v>
      </c>
      <c r="AJ124" s="39">
        <f t="shared" si="40"/>
        <v>4.8</v>
      </c>
      <c r="AK124" s="39">
        <f t="shared" si="41"/>
        <v>3.2</v>
      </c>
      <c r="AL124" s="39">
        <f t="shared" si="47"/>
        <v>3.1897926634768741</v>
      </c>
      <c r="AM124" s="40">
        <f t="shared" si="42"/>
        <v>9.6770699180337747</v>
      </c>
      <c r="AN124" s="40">
        <f t="shared" si="43"/>
        <v>12.024120457855396</v>
      </c>
      <c r="AO124" s="39">
        <f t="shared" si="44"/>
        <v>-2.3470505398216241</v>
      </c>
      <c r="AP124" s="39">
        <f t="shared" si="45"/>
        <v>-2.2989059133637451</v>
      </c>
    </row>
    <row r="125" spans="1:42" s="36" customFormat="1" x14ac:dyDescent="0.2">
      <c r="A125" s="37" t="s">
        <v>127</v>
      </c>
      <c r="B125" s="38">
        <v>10875</v>
      </c>
      <c r="C125" s="38">
        <v>5641</v>
      </c>
      <c r="D125" s="38">
        <v>46</v>
      </c>
      <c r="E125" s="38">
        <v>31</v>
      </c>
      <c r="F125" s="38">
        <v>75</v>
      </c>
      <c r="G125" s="38">
        <v>0</v>
      </c>
      <c r="H125" s="38">
        <f t="shared" si="46"/>
        <v>75</v>
      </c>
      <c r="I125" s="38">
        <v>56</v>
      </c>
      <c r="J125" s="38">
        <v>5</v>
      </c>
      <c r="K125" s="38">
        <v>57</v>
      </c>
      <c r="L125" s="38">
        <v>44</v>
      </c>
      <c r="M125" s="38">
        <f t="shared" si="26"/>
        <v>132</v>
      </c>
      <c r="N125" s="38">
        <v>116</v>
      </c>
      <c r="O125" s="38">
        <v>0</v>
      </c>
      <c r="P125" s="38">
        <v>0</v>
      </c>
      <c r="Q125" s="38">
        <v>0</v>
      </c>
      <c r="R125" s="38">
        <f t="shared" si="27"/>
        <v>-41</v>
      </c>
      <c r="S125" s="34">
        <v>172</v>
      </c>
      <c r="T125" s="42">
        <v>137</v>
      </c>
      <c r="U125" s="38">
        <v>35</v>
      </c>
      <c r="V125" s="38">
        <f t="shared" si="28"/>
        <v>-6</v>
      </c>
      <c r="W125" s="38">
        <v>10881</v>
      </c>
      <c r="X125" s="38">
        <v>5645</v>
      </c>
      <c r="Y125" s="39">
        <f t="shared" si="29"/>
        <v>4.2298850574712645</v>
      </c>
      <c r="Z125" s="39">
        <f t="shared" si="30"/>
        <v>2.8505747126436782</v>
      </c>
      <c r="AA125" s="39">
        <f t="shared" si="31"/>
        <v>67.391304347826093</v>
      </c>
      <c r="AB125" s="39">
        <f t="shared" si="32"/>
        <v>6.8965517241379306</v>
      </c>
      <c r="AC125" s="39">
        <f t="shared" si="33"/>
        <v>6.8965517241379306</v>
      </c>
      <c r="AD125" s="39">
        <f t="shared" si="34"/>
        <v>76</v>
      </c>
      <c r="AE125" s="39">
        <f t="shared" si="35"/>
        <v>58.666666666666664</v>
      </c>
      <c r="AF125" s="39">
        <f t="shared" si="36"/>
        <v>12.137931034482758</v>
      </c>
      <c r="AG125" s="39">
        <f t="shared" si="37"/>
        <v>10.666666666666666</v>
      </c>
      <c r="AH125" s="39">
        <f t="shared" si="38"/>
        <v>-3.7701149425287359</v>
      </c>
      <c r="AI125" s="39">
        <f t="shared" si="39"/>
        <v>0</v>
      </c>
      <c r="AJ125" s="39">
        <f t="shared" si="40"/>
        <v>0</v>
      </c>
      <c r="AK125" s="39">
        <f t="shared" si="41"/>
        <v>0</v>
      </c>
      <c r="AL125" s="39">
        <f t="shared" si="47"/>
        <v>0</v>
      </c>
      <c r="AM125" s="40">
        <f t="shared" si="42"/>
        <v>15.816091954022991</v>
      </c>
      <c r="AN125" s="40">
        <f t="shared" si="43"/>
        <v>12.597701149425287</v>
      </c>
      <c r="AO125" s="39">
        <f t="shared" si="44"/>
        <v>3.2183908045977012</v>
      </c>
      <c r="AP125" s="39">
        <f t="shared" si="45"/>
        <v>-0.55172413793103448</v>
      </c>
    </row>
    <row r="126" spans="1:42" s="36" customFormat="1" x14ac:dyDescent="0.2">
      <c r="A126" s="37" t="s">
        <v>139</v>
      </c>
      <c r="B126" s="38">
        <v>33268</v>
      </c>
      <c r="C126" s="38">
        <v>16830</v>
      </c>
      <c r="D126" s="38">
        <v>163</v>
      </c>
      <c r="E126" s="38">
        <v>71</v>
      </c>
      <c r="F126" s="38">
        <v>299</v>
      </c>
      <c r="G126" s="38">
        <v>4</v>
      </c>
      <c r="H126" s="38">
        <f t="shared" si="46"/>
        <v>303</v>
      </c>
      <c r="I126" s="38">
        <v>263</v>
      </c>
      <c r="J126" s="38">
        <v>23</v>
      </c>
      <c r="K126" s="38">
        <v>99</v>
      </c>
      <c r="L126" s="38">
        <v>55</v>
      </c>
      <c r="M126" s="38">
        <f t="shared" si="26"/>
        <v>402</v>
      </c>
      <c r="N126" s="38">
        <v>201</v>
      </c>
      <c r="O126" s="38">
        <v>3</v>
      </c>
      <c r="P126" s="38">
        <v>2</v>
      </c>
      <c r="Q126" s="38">
        <v>2</v>
      </c>
      <c r="R126" s="38">
        <f t="shared" si="27"/>
        <v>98</v>
      </c>
      <c r="S126" s="34">
        <v>277</v>
      </c>
      <c r="T126" s="42">
        <v>280</v>
      </c>
      <c r="U126" s="38">
        <v>-3</v>
      </c>
      <c r="V126" s="38">
        <f t="shared" si="28"/>
        <v>95</v>
      </c>
      <c r="W126" s="38">
        <v>33332</v>
      </c>
      <c r="X126" s="38">
        <v>16856</v>
      </c>
      <c r="Y126" s="39">
        <f t="shared" si="29"/>
        <v>4.8996032223157382</v>
      </c>
      <c r="Z126" s="39">
        <f t="shared" si="30"/>
        <v>2.1341829986774079</v>
      </c>
      <c r="AA126" s="39">
        <f t="shared" si="31"/>
        <v>43.558282208588956</v>
      </c>
      <c r="AB126" s="39">
        <f t="shared" si="32"/>
        <v>9.1078513887218957</v>
      </c>
      <c r="AC126" s="39">
        <f t="shared" si="33"/>
        <v>8.9876157268245755</v>
      </c>
      <c r="AD126" s="39">
        <f t="shared" si="34"/>
        <v>32.673267326732677</v>
      </c>
      <c r="AE126" s="39">
        <f t="shared" si="35"/>
        <v>18.151815181518153</v>
      </c>
      <c r="AF126" s="39">
        <f t="shared" si="36"/>
        <v>12.083684020680534</v>
      </c>
      <c r="AG126" s="39">
        <f t="shared" si="37"/>
        <v>6.0418420103402672</v>
      </c>
      <c r="AH126" s="39">
        <f t="shared" si="38"/>
        <v>2.9457737164843096</v>
      </c>
      <c r="AI126" s="39">
        <f t="shared" si="39"/>
        <v>13.201320132013201</v>
      </c>
      <c r="AJ126" s="39">
        <f t="shared" si="40"/>
        <v>10.033444816053512</v>
      </c>
      <c r="AK126" s="39">
        <f t="shared" si="41"/>
        <v>6.6889632107023411</v>
      </c>
      <c r="AL126" s="39">
        <f t="shared" si="47"/>
        <v>19.801980198019802</v>
      </c>
      <c r="AM126" s="40">
        <f t="shared" si="42"/>
        <v>8.3263195863893227</v>
      </c>
      <c r="AN126" s="40">
        <f t="shared" si="43"/>
        <v>8.4164963328123115</v>
      </c>
      <c r="AO126" s="39">
        <f t="shared" si="44"/>
        <v>-9.0176746422989063E-2</v>
      </c>
      <c r="AP126" s="39">
        <f t="shared" si="45"/>
        <v>2.85559697006132</v>
      </c>
    </row>
    <row r="127" spans="1:42" s="36" customFormat="1" x14ac:dyDescent="0.2">
      <c r="A127" s="37" t="s">
        <v>164</v>
      </c>
      <c r="B127" s="38">
        <v>5002</v>
      </c>
      <c r="C127" s="38">
        <v>2587</v>
      </c>
      <c r="D127" s="38">
        <v>26</v>
      </c>
      <c r="E127" s="38">
        <v>7</v>
      </c>
      <c r="F127" s="38">
        <v>35</v>
      </c>
      <c r="G127" s="38">
        <v>0</v>
      </c>
      <c r="H127" s="38">
        <f t="shared" si="46"/>
        <v>35</v>
      </c>
      <c r="I127" s="38">
        <v>30</v>
      </c>
      <c r="J127" s="38">
        <v>0</v>
      </c>
      <c r="K127" s="38">
        <v>17</v>
      </c>
      <c r="L127" s="38">
        <v>11</v>
      </c>
      <c r="M127" s="38">
        <f t="shared" si="26"/>
        <v>52</v>
      </c>
      <c r="N127" s="38">
        <v>54</v>
      </c>
      <c r="O127" s="38">
        <v>0</v>
      </c>
      <c r="P127" s="38">
        <v>0</v>
      </c>
      <c r="Q127" s="38">
        <v>0</v>
      </c>
      <c r="R127" s="38">
        <f t="shared" si="27"/>
        <v>-19</v>
      </c>
      <c r="S127" s="34">
        <v>118</v>
      </c>
      <c r="T127" s="42">
        <v>83</v>
      </c>
      <c r="U127" s="38">
        <v>35</v>
      </c>
      <c r="V127" s="38">
        <f t="shared" si="28"/>
        <v>16</v>
      </c>
      <c r="W127" s="38">
        <v>5003</v>
      </c>
      <c r="X127" s="38">
        <v>2592</v>
      </c>
      <c r="Y127" s="39">
        <f t="shared" si="29"/>
        <v>5.1979208316673331</v>
      </c>
      <c r="Z127" s="39">
        <f t="shared" si="30"/>
        <v>1.3994402239104358</v>
      </c>
      <c r="AA127" s="39">
        <f t="shared" si="31"/>
        <v>26.923076923076923</v>
      </c>
      <c r="AB127" s="39">
        <f t="shared" si="32"/>
        <v>6.9972011195521793</v>
      </c>
      <c r="AC127" s="39">
        <f t="shared" si="33"/>
        <v>6.9972011195521793</v>
      </c>
      <c r="AD127" s="39">
        <f t="shared" si="34"/>
        <v>48.571428571428569</v>
      </c>
      <c r="AE127" s="39">
        <f t="shared" si="35"/>
        <v>31.428571428571427</v>
      </c>
      <c r="AF127" s="39">
        <f t="shared" si="36"/>
        <v>10.395841663334666</v>
      </c>
      <c r="AG127" s="39">
        <f t="shared" si="37"/>
        <v>10.795681727309077</v>
      </c>
      <c r="AH127" s="39">
        <f t="shared" si="38"/>
        <v>-3.7984806077568973</v>
      </c>
      <c r="AI127" s="39">
        <f t="shared" si="39"/>
        <v>0</v>
      </c>
      <c r="AJ127" s="39">
        <f t="shared" si="40"/>
        <v>0</v>
      </c>
      <c r="AK127" s="39">
        <f t="shared" si="41"/>
        <v>0</v>
      </c>
      <c r="AL127" s="39">
        <f t="shared" si="47"/>
        <v>0</v>
      </c>
      <c r="AM127" s="40">
        <f t="shared" si="42"/>
        <v>23.590563774490203</v>
      </c>
      <c r="AN127" s="40">
        <f t="shared" si="43"/>
        <v>16.593362654938023</v>
      </c>
      <c r="AO127" s="39">
        <f t="shared" si="44"/>
        <v>6.9972011195521793</v>
      </c>
      <c r="AP127" s="39">
        <f t="shared" si="45"/>
        <v>3.1987205117952819</v>
      </c>
    </row>
    <row r="128" spans="1:42" s="36" customFormat="1" x14ac:dyDescent="0.2">
      <c r="A128" s="37" t="s">
        <v>165</v>
      </c>
      <c r="B128" s="38">
        <v>428608</v>
      </c>
      <c r="C128" s="38">
        <v>228095</v>
      </c>
      <c r="D128" s="38">
        <v>2027</v>
      </c>
      <c r="E128" s="38">
        <v>1130</v>
      </c>
      <c r="F128" s="38">
        <v>3139</v>
      </c>
      <c r="G128" s="38">
        <v>10</v>
      </c>
      <c r="H128" s="38">
        <f t="shared" si="46"/>
        <v>3149</v>
      </c>
      <c r="I128" s="38">
        <v>2545</v>
      </c>
      <c r="J128" s="38">
        <v>168</v>
      </c>
      <c r="K128" s="38">
        <v>1918</v>
      </c>
      <c r="L128" s="38">
        <v>1691</v>
      </c>
      <c r="M128" s="38">
        <f t="shared" si="26"/>
        <v>5067</v>
      </c>
      <c r="N128" s="38">
        <v>3863</v>
      </c>
      <c r="O128" s="38">
        <v>13</v>
      </c>
      <c r="P128" s="38">
        <v>8</v>
      </c>
      <c r="Q128" s="38">
        <v>8</v>
      </c>
      <c r="R128" s="38">
        <f t="shared" si="27"/>
        <v>-724</v>
      </c>
      <c r="S128" s="34">
        <v>3950</v>
      </c>
      <c r="T128" s="42">
        <v>4028</v>
      </c>
      <c r="U128" s="38">
        <v>-78</v>
      </c>
      <c r="V128" s="38">
        <f t="shared" si="28"/>
        <v>-802</v>
      </c>
      <c r="W128" s="38">
        <v>428094</v>
      </c>
      <c r="X128" s="38">
        <v>227801</v>
      </c>
      <c r="Y128" s="39">
        <f t="shared" si="29"/>
        <v>4.7292631028818874</v>
      </c>
      <c r="Z128" s="39">
        <f t="shared" si="30"/>
        <v>2.6364416903090935</v>
      </c>
      <c r="AA128" s="39">
        <f t="shared" si="31"/>
        <v>55.747409965466211</v>
      </c>
      <c r="AB128" s="39">
        <f t="shared" si="32"/>
        <v>7.3470397192772881</v>
      </c>
      <c r="AC128" s="39">
        <f t="shared" si="33"/>
        <v>7.3237083768851727</v>
      </c>
      <c r="AD128" s="39">
        <f t="shared" si="34"/>
        <v>60.908224833280414</v>
      </c>
      <c r="AE128" s="39">
        <f t="shared" si="35"/>
        <v>53.699587170530329</v>
      </c>
      <c r="AF128" s="39">
        <f t="shared" si="36"/>
        <v>11.821991190085113</v>
      </c>
      <c r="AG128" s="39">
        <f t="shared" si="37"/>
        <v>9.0128975660743613</v>
      </c>
      <c r="AH128" s="39">
        <f t="shared" si="38"/>
        <v>-1.6891891891891893</v>
      </c>
      <c r="AI128" s="39">
        <f t="shared" si="39"/>
        <v>3.1756113051762465</v>
      </c>
      <c r="AJ128" s="39">
        <f t="shared" si="40"/>
        <v>4.1414463204842304</v>
      </c>
      <c r="AK128" s="39">
        <f t="shared" si="41"/>
        <v>2.548582351067219</v>
      </c>
      <c r="AL128" s="39">
        <f t="shared" si="47"/>
        <v>5.7161003493172435</v>
      </c>
      <c r="AM128" s="40">
        <f t="shared" si="42"/>
        <v>9.2158802448857706</v>
      </c>
      <c r="AN128" s="40">
        <f t="shared" si="43"/>
        <v>9.3978647155442729</v>
      </c>
      <c r="AO128" s="39">
        <f t="shared" si="44"/>
        <v>-0.18198447065850382</v>
      </c>
      <c r="AP128" s="39">
        <f t="shared" si="45"/>
        <v>-1.8711736598476931</v>
      </c>
    </row>
    <row r="129" spans="1:42" s="36" customFormat="1" x14ac:dyDescent="0.2">
      <c r="A129" s="37" t="s">
        <v>128</v>
      </c>
      <c r="B129" s="38">
        <v>22877</v>
      </c>
      <c r="C129" s="38">
        <v>11719</v>
      </c>
      <c r="D129" s="38">
        <v>99</v>
      </c>
      <c r="E129" s="38">
        <v>55</v>
      </c>
      <c r="F129" s="38">
        <v>186</v>
      </c>
      <c r="G129" s="38">
        <v>1</v>
      </c>
      <c r="H129" s="38">
        <f t="shared" si="46"/>
        <v>187</v>
      </c>
      <c r="I129" s="38">
        <v>140</v>
      </c>
      <c r="J129" s="38">
        <v>16</v>
      </c>
      <c r="K129" s="38">
        <v>131</v>
      </c>
      <c r="L129" s="38">
        <v>104</v>
      </c>
      <c r="M129" s="38">
        <f t="shared" si="26"/>
        <v>318</v>
      </c>
      <c r="N129" s="38">
        <v>167</v>
      </c>
      <c r="O129" s="38">
        <v>0</v>
      </c>
      <c r="P129" s="38">
        <v>0</v>
      </c>
      <c r="Q129" s="38">
        <v>0</v>
      </c>
      <c r="R129" s="38">
        <f t="shared" si="27"/>
        <v>19</v>
      </c>
      <c r="S129" s="34">
        <v>220</v>
      </c>
      <c r="T129" s="42">
        <v>338</v>
      </c>
      <c r="U129" s="38">
        <v>-118</v>
      </c>
      <c r="V129" s="38">
        <f t="shared" si="28"/>
        <v>-99</v>
      </c>
      <c r="W129" s="38">
        <v>22840</v>
      </c>
      <c r="X129" s="38">
        <v>11714</v>
      </c>
      <c r="Y129" s="39">
        <f t="shared" si="29"/>
        <v>4.3274904926345243</v>
      </c>
      <c r="Z129" s="39">
        <f t="shared" si="30"/>
        <v>2.4041613847969576</v>
      </c>
      <c r="AA129" s="39">
        <f t="shared" si="31"/>
        <v>55.555555555555557</v>
      </c>
      <c r="AB129" s="39">
        <f t="shared" si="32"/>
        <v>8.1741487083096569</v>
      </c>
      <c r="AC129" s="39">
        <f t="shared" si="33"/>
        <v>8.1304366831315296</v>
      </c>
      <c r="AD129" s="39">
        <f t="shared" si="34"/>
        <v>70.053475935828885</v>
      </c>
      <c r="AE129" s="39">
        <f t="shared" si="35"/>
        <v>55.614973262032088</v>
      </c>
      <c r="AF129" s="39">
        <f t="shared" si="36"/>
        <v>13.900424006644228</v>
      </c>
      <c r="AG129" s="39">
        <f t="shared" si="37"/>
        <v>7.2999082047471262</v>
      </c>
      <c r="AH129" s="39">
        <f t="shared" si="38"/>
        <v>0.83052847838440358</v>
      </c>
      <c r="AI129" s="39">
        <f t="shared" si="39"/>
        <v>5.3475935828877006</v>
      </c>
      <c r="AJ129" s="39">
        <f t="shared" si="40"/>
        <v>0</v>
      </c>
      <c r="AK129" s="39">
        <f t="shared" si="41"/>
        <v>0</v>
      </c>
      <c r="AL129" s="39">
        <f t="shared" si="47"/>
        <v>5.3475935828877006</v>
      </c>
      <c r="AM129" s="40">
        <f t="shared" si="42"/>
        <v>9.6166455391878305</v>
      </c>
      <c r="AN129" s="40">
        <f t="shared" si="43"/>
        <v>14.774664510206758</v>
      </c>
      <c r="AO129" s="39">
        <f t="shared" si="44"/>
        <v>-5.1580189710189268</v>
      </c>
      <c r="AP129" s="39">
        <f t="shared" si="45"/>
        <v>-4.3274904926345243</v>
      </c>
    </row>
    <row r="130" spans="1:42" s="36" customFormat="1" x14ac:dyDescent="0.2">
      <c r="A130" s="37" t="s">
        <v>166</v>
      </c>
      <c r="B130" s="38">
        <v>5556</v>
      </c>
      <c r="C130" s="38">
        <v>2870</v>
      </c>
      <c r="D130" s="38">
        <v>14</v>
      </c>
      <c r="E130" s="38">
        <v>9</v>
      </c>
      <c r="F130" s="38">
        <v>41</v>
      </c>
      <c r="G130" s="38">
        <v>0</v>
      </c>
      <c r="H130" s="38">
        <f t="shared" si="46"/>
        <v>41</v>
      </c>
      <c r="I130" s="38">
        <v>35</v>
      </c>
      <c r="J130" s="38">
        <v>4</v>
      </c>
      <c r="K130" s="38">
        <v>22</v>
      </c>
      <c r="L130" s="38">
        <v>18</v>
      </c>
      <c r="M130" s="38">
        <f t="shared" si="26"/>
        <v>63</v>
      </c>
      <c r="N130" s="38">
        <v>46</v>
      </c>
      <c r="O130" s="38">
        <v>1</v>
      </c>
      <c r="P130" s="38">
        <v>1</v>
      </c>
      <c r="Q130" s="38">
        <v>1</v>
      </c>
      <c r="R130" s="38">
        <f t="shared" si="27"/>
        <v>-5</v>
      </c>
      <c r="S130" s="34">
        <v>49</v>
      </c>
      <c r="T130" s="42">
        <v>106</v>
      </c>
      <c r="U130" s="38">
        <v>-57</v>
      </c>
      <c r="V130" s="38">
        <f t="shared" si="28"/>
        <v>-62</v>
      </c>
      <c r="W130" s="38">
        <v>5533</v>
      </c>
      <c r="X130" s="38">
        <v>2854</v>
      </c>
      <c r="Y130" s="39">
        <f t="shared" si="29"/>
        <v>2.5197984161267097</v>
      </c>
      <c r="Z130" s="39">
        <f t="shared" si="30"/>
        <v>1.6198704103671706</v>
      </c>
      <c r="AA130" s="39">
        <f t="shared" si="31"/>
        <v>64.285714285714292</v>
      </c>
      <c r="AB130" s="39">
        <f t="shared" si="32"/>
        <v>7.3794096472282211</v>
      </c>
      <c r="AC130" s="39">
        <f t="shared" si="33"/>
        <v>7.3794096472282211</v>
      </c>
      <c r="AD130" s="39">
        <f t="shared" si="34"/>
        <v>53.658536585365859</v>
      </c>
      <c r="AE130" s="39">
        <f t="shared" si="35"/>
        <v>43.902439024390247</v>
      </c>
      <c r="AF130" s="39">
        <f t="shared" si="36"/>
        <v>11.339092872570195</v>
      </c>
      <c r="AG130" s="39">
        <f t="shared" si="37"/>
        <v>8.2793376529877598</v>
      </c>
      <c r="AH130" s="39">
        <f t="shared" si="38"/>
        <v>-0.89992800575953924</v>
      </c>
      <c r="AI130" s="39">
        <f t="shared" si="39"/>
        <v>0</v>
      </c>
      <c r="AJ130" s="39">
        <f t="shared" si="40"/>
        <v>24.390243902439025</v>
      </c>
      <c r="AK130" s="39">
        <f t="shared" si="41"/>
        <v>24.390243902439025</v>
      </c>
      <c r="AL130" s="39">
        <f t="shared" si="47"/>
        <v>24.390243902439025</v>
      </c>
      <c r="AM130" s="40">
        <f t="shared" si="42"/>
        <v>8.8192944564434832</v>
      </c>
      <c r="AN130" s="40">
        <f t="shared" si="43"/>
        <v>19.078473722102231</v>
      </c>
      <c r="AO130" s="39">
        <f t="shared" si="44"/>
        <v>-10.259179265658746</v>
      </c>
      <c r="AP130" s="39">
        <f t="shared" si="45"/>
        <v>-11.159107271418288</v>
      </c>
    </row>
    <row r="131" spans="1:42" s="36" customFormat="1" x14ac:dyDescent="0.2">
      <c r="A131" s="37" t="s">
        <v>116</v>
      </c>
      <c r="B131" s="38">
        <v>11560</v>
      </c>
      <c r="C131" s="38">
        <v>5923</v>
      </c>
      <c r="D131" s="38">
        <v>61</v>
      </c>
      <c r="E131" s="38">
        <v>8</v>
      </c>
      <c r="F131" s="38">
        <v>137</v>
      </c>
      <c r="G131" s="38">
        <v>1</v>
      </c>
      <c r="H131" s="38">
        <f t="shared" si="46"/>
        <v>138</v>
      </c>
      <c r="I131" s="38">
        <v>126</v>
      </c>
      <c r="J131" s="38">
        <v>3</v>
      </c>
      <c r="K131" s="38">
        <v>53</v>
      </c>
      <c r="L131" s="38">
        <v>32</v>
      </c>
      <c r="M131" s="38">
        <f t="shared" si="26"/>
        <v>191</v>
      </c>
      <c r="N131" s="38">
        <v>107</v>
      </c>
      <c r="O131" s="38">
        <v>0</v>
      </c>
      <c r="P131" s="38">
        <v>0</v>
      </c>
      <c r="Q131" s="38">
        <v>0</v>
      </c>
      <c r="R131" s="38">
        <f t="shared" si="27"/>
        <v>30</v>
      </c>
      <c r="S131" s="34">
        <v>121</v>
      </c>
      <c r="T131" s="42">
        <v>181</v>
      </c>
      <c r="U131" s="38">
        <v>-60</v>
      </c>
      <c r="V131" s="38">
        <f t="shared" si="28"/>
        <v>-30</v>
      </c>
      <c r="W131" s="38">
        <v>11550</v>
      </c>
      <c r="X131" s="38">
        <v>5915</v>
      </c>
      <c r="Y131" s="39">
        <f t="shared" si="29"/>
        <v>5.2768166089965396</v>
      </c>
      <c r="Z131" s="39">
        <f t="shared" si="30"/>
        <v>0.69204152249134943</v>
      </c>
      <c r="AA131" s="39">
        <f t="shared" si="31"/>
        <v>13.114754098360656</v>
      </c>
      <c r="AB131" s="39">
        <f t="shared" si="32"/>
        <v>11.93771626297578</v>
      </c>
      <c r="AC131" s="39">
        <f t="shared" si="33"/>
        <v>11.851211072664359</v>
      </c>
      <c r="AD131" s="39">
        <f t="shared" si="34"/>
        <v>38.405797101449274</v>
      </c>
      <c r="AE131" s="39">
        <f t="shared" si="35"/>
        <v>23.188405797101449</v>
      </c>
      <c r="AF131" s="39">
        <f t="shared" si="36"/>
        <v>16.522491349480969</v>
      </c>
      <c r="AG131" s="39">
        <f t="shared" si="37"/>
        <v>9.2560553633217992</v>
      </c>
      <c r="AH131" s="39">
        <f t="shared" si="38"/>
        <v>2.5951557093425603</v>
      </c>
      <c r="AI131" s="39">
        <f t="shared" si="39"/>
        <v>7.2463768115942031</v>
      </c>
      <c r="AJ131" s="39">
        <f t="shared" si="40"/>
        <v>0</v>
      </c>
      <c r="AK131" s="39">
        <f t="shared" si="41"/>
        <v>0</v>
      </c>
      <c r="AL131" s="39">
        <f t="shared" si="47"/>
        <v>7.2463768115942031</v>
      </c>
      <c r="AM131" s="40">
        <f t="shared" si="42"/>
        <v>10.467128027681662</v>
      </c>
      <c r="AN131" s="40">
        <f t="shared" si="43"/>
        <v>15.657439446366782</v>
      </c>
      <c r="AO131" s="39">
        <f t="shared" si="44"/>
        <v>-5.1903114186851207</v>
      </c>
      <c r="AP131" s="39">
        <f t="shared" si="45"/>
        <v>-2.5951557093425603</v>
      </c>
    </row>
    <row r="132" spans="1:42" s="36" customFormat="1" x14ac:dyDescent="0.2">
      <c r="A132" s="37" t="s">
        <v>117</v>
      </c>
      <c r="B132" s="38">
        <v>26701</v>
      </c>
      <c r="C132" s="38">
        <v>13581</v>
      </c>
      <c r="D132" s="38">
        <v>166</v>
      </c>
      <c r="E132" s="38">
        <v>53</v>
      </c>
      <c r="F132" s="38">
        <v>238</v>
      </c>
      <c r="G132" s="38">
        <v>1</v>
      </c>
      <c r="H132" s="38">
        <f t="shared" si="46"/>
        <v>239</v>
      </c>
      <c r="I132" s="38">
        <v>212</v>
      </c>
      <c r="J132" s="38">
        <v>15</v>
      </c>
      <c r="K132" s="38">
        <v>116</v>
      </c>
      <c r="L132" s="38">
        <v>96</v>
      </c>
      <c r="M132" s="38">
        <f t="shared" si="26"/>
        <v>355</v>
      </c>
      <c r="N132" s="38">
        <v>215</v>
      </c>
      <c r="O132" s="38">
        <v>0</v>
      </c>
      <c r="P132" s="38">
        <v>0</v>
      </c>
      <c r="Q132" s="38">
        <v>0</v>
      </c>
      <c r="R132" s="38">
        <f t="shared" si="27"/>
        <v>23</v>
      </c>
      <c r="S132" s="34">
        <v>250</v>
      </c>
      <c r="T132" s="42">
        <v>323</v>
      </c>
      <c r="U132" s="38">
        <v>-73</v>
      </c>
      <c r="V132" s="38">
        <f t="shared" si="28"/>
        <v>-50</v>
      </c>
      <c r="W132" s="38">
        <v>26671</v>
      </c>
      <c r="X132" s="38">
        <v>13570</v>
      </c>
      <c r="Y132" s="39">
        <f t="shared" si="29"/>
        <v>6.2169956181416426</v>
      </c>
      <c r="Z132" s="39">
        <f t="shared" si="30"/>
        <v>1.9849443841054641</v>
      </c>
      <c r="AA132" s="39">
        <f t="shared" si="31"/>
        <v>31.92771084337349</v>
      </c>
      <c r="AB132" s="39">
        <f t="shared" si="32"/>
        <v>8.9509756188906788</v>
      </c>
      <c r="AC132" s="39">
        <f t="shared" si="33"/>
        <v>8.9135238380584987</v>
      </c>
      <c r="AD132" s="39">
        <f t="shared" si="34"/>
        <v>48.535564853556487</v>
      </c>
      <c r="AE132" s="39">
        <f t="shared" si="35"/>
        <v>40.1673640167364</v>
      </c>
      <c r="AF132" s="39">
        <f t="shared" si="36"/>
        <v>13.295382195423393</v>
      </c>
      <c r="AG132" s="39">
        <f t="shared" si="37"/>
        <v>8.0521328789183926</v>
      </c>
      <c r="AH132" s="39">
        <f t="shared" si="38"/>
        <v>0.8613909591401071</v>
      </c>
      <c r="AI132" s="39">
        <f t="shared" si="39"/>
        <v>4.1841004184100417</v>
      </c>
      <c r="AJ132" s="39">
        <f t="shared" si="40"/>
        <v>0</v>
      </c>
      <c r="AK132" s="39">
        <f t="shared" si="41"/>
        <v>0</v>
      </c>
      <c r="AL132" s="39">
        <f t="shared" si="47"/>
        <v>4.1841004184100417</v>
      </c>
      <c r="AM132" s="40">
        <f t="shared" si="42"/>
        <v>9.3629452080446427</v>
      </c>
      <c r="AN132" s="40">
        <f t="shared" si="43"/>
        <v>12.096925208793678</v>
      </c>
      <c r="AO132" s="39">
        <f t="shared" si="44"/>
        <v>-2.7339800007490358</v>
      </c>
      <c r="AP132" s="39">
        <f t="shared" si="45"/>
        <v>-1.8725890416089286</v>
      </c>
    </row>
    <row r="133" spans="1:42" s="36" customFormat="1" x14ac:dyDescent="0.2">
      <c r="A133" s="37" t="s">
        <v>167</v>
      </c>
      <c r="B133" s="38">
        <v>4653</v>
      </c>
      <c r="C133" s="38">
        <v>2355</v>
      </c>
      <c r="D133" s="38">
        <v>25</v>
      </c>
      <c r="E133" s="38">
        <v>7</v>
      </c>
      <c r="F133" s="38">
        <v>55</v>
      </c>
      <c r="G133" s="38">
        <v>1</v>
      </c>
      <c r="H133" s="38">
        <f t="shared" si="46"/>
        <v>56</v>
      </c>
      <c r="I133" s="38">
        <v>31</v>
      </c>
      <c r="J133" s="38">
        <v>8</v>
      </c>
      <c r="K133" s="38">
        <v>33</v>
      </c>
      <c r="L133" s="38">
        <v>27</v>
      </c>
      <c r="M133" s="38">
        <f t="shared" si="26"/>
        <v>89</v>
      </c>
      <c r="N133" s="38">
        <v>26</v>
      </c>
      <c r="O133" s="38">
        <v>3</v>
      </c>
      <c r="P133" s="38">
        <v>2</v>
      </c>
      <c r="Q133" s="38">
        <v>1</v>
      </c>
      <c r="R133" s="38">
        <f t="shared" si="27"/>
        <v>29</v>
      </c>
      <c r="S133" s="34">
        <v>65</v>
      </c>
      <c r="T133" s="42">
        <v>107</v>
      </c>
      <c r="U133" s="38">
        <v>-42</v>
      </c>
      <c r="V133" s="38">
        <f t="shared" si="28"/>
        <v>-13</v>
      </c>
      <c r="W133" s="38">
        <v>4628</v>
      </c>
      <c r="X133" s="38">
        <v>2350</v>
      </c>
      <c r="Y133" s="39">
        <f t="shared" si="29"/>
        <v>5.3728777133032457</v>
      </c>
      <c r="Z133" s="39">
        <f t="shared" si="30"/>
        <v>1.5044057597249088</v>
      </c>
      <c r="AA133" s="39">
        <f t="shared" si="31"/>
        <v>28.000000000000004</v>
      </c>
      <c r="AB133" s="39">
        <f t="shared" si="32"/>
        <v>12.03524607779927</v>
      </c>
      <c r="AC133" s="39">
        <f t="shared" si="33"/>
        <v>11.82033096926714</v>
      </c>
      <c r="AD133" s="39">
        <f t="shared" si="34"/>
        <v>58.928571428571431</v>
      </c>
      <c r="AE133" s="39">
        <f t="shared" si="35"/>
        <v>48.214285714285715</v>
      </c>
      <c r="AF133" s="39">
        <f t="shared" si="36"/>
        <v>19.127444659359554</v>
      </c>
      <c r="AG133" s="39">
        <f t="shared" si="37"/>
        <v>5.5877928218353752</v>
      </c>
      <c r="AH133" s="39">
        <f t="shared" si="38"/>
        <v>6.2325381474317645</v>
      </c>
      <c r="AI133" s="39">
        <f t="shared" si="39"/>
        <v>17.857142857142858</v>
      </c>
      <c r="AJ133" s="39">
        <f t="shared" si="40"/>
        <v>54.54545454545454</v>
      </c>
      <c r="AK133" s="39">
        <f t="shared" si="41"/>
        <v>36.36363636363636</v>
      </c>
      <c r="AL133" s="39">
        <f t="shared" si="47"/>
        <v>35.714285714285715</v>
      </c>
      <c r="AM133" s="40">
        <f t="shared" si="42"/>
        <v>13.969482054588438</v>
      </c>
      <c r="AN133" s="40">
        <f t="shared" si="43"/>
        <v>22.99591661293789</v>
      </c>
      <c r="AO133" s="39">
        <f t="shared" si="44"/>
        <v>-9.0264345583494521</v>
      </c>
      <c r="AP133" s="39">
        <f t="shared" si="45"/>
        <v>-2.7938964109176876</v>
      </c>
    </row>
    <row r="134" spans="1:42" s="36" customFormat="1" x14ac:dyDescent="0.2">
      <c r="A134" s="37" t="s">
        <v>129</v>
      </c>
      <c r="B134" s="38">
        <v>15112</v>
      </c>
      <c r="C134" s="38">
        <v>7668</v>
      </c>
      <c r="D134" s="38">
        <v>66</v>
      </c>
      <c r="E134" s="38">
        <v>34</v>
      </c>
      <c r="F134" s="38">
        <v>129</v>
      </c>
      <c r="G134" s="38">
        <v>1</v>
      </c>
      <c r="H134" s="38">
        <f t="shared" si="46"/>
        <v>130</v>
      </c>
      <c r="I134" s="38">
        <v>98</v>
      </c>
      <c r="J134" s="38">
        <v>11</v>
      </c>
      <c r="K134" s="38">
        <v>82</v>
      </c>
      <c r="L134" s="38">
        <v>67</v>
      </c>
      <c r="M134" s="38">
        <f t="shared" si="26"/>
        <v>212</v>
      </c>
      <c r="N134" s="38">
        <v>106</v>
      </c>
      <c r="O134" s="38">
        <v>0</v>
      </c>
      <c r="P134" s="38">
        <v>0</v>
      </c>
      <c r="Q134" s="38">
        <v>0</v>
      </c>
      <c r="R134" s="38">
        <f t="shared" si="27"/>
        <v>23</v>
      </c>
      <c r="S134" s="34">
        <v>146</v>
      </c>
      <c r="T134" s="42">
        <v>223</v>
      </c>
      <c r="U134" s="38">
        <v>-77</v>
      </c>
      <c r="V134" s="38">
        <f t="shared" si="28"/>
        <v>-54</v>
      </c>
      <c r="W134" s="38">
        <v>15061</v>
      </c>
      <c r="X134" s="38">
        <v>7656</v>
      </c>
      <c r="Y134" s="39">
        <f t="shared" si="29"/>
        <v>4.3673901535203807</v>
      </c>
      <c r="Z134" s="39">
        <f t="shared" si="30"/>
        <v>2.249867654843833</v>
      </c>
      <c r="AA134" s="39">
        <f t="shared" si="31"/>
        <v>51.515151515151516</v>
      </c>
      <c r="AB134" s="39">
        <f t="shared" si="32"/>
        <v>8.6024351508734771</v>
      </c>
      <c r="AC134" s="39">
        <f t="shared" si="33"/>
        <v>8.5362625727898358</v>
      </c>
      <c r="AD134" s="39">
        <f t="shared" si="34"/>
        <v>63.076923076923073</v>
      </c>
      <c r="AE134" s="39">
        <f t="shared" si="35"/>
        <v>51.538461538461533</v>
      </c>
      <c r="AF134" s="39">
        <f t="shared" si="36"/>
        <v>14.028586553732135</v>
      </c>
      <c r="AG134" s="39">
        <f t="shared" si="37"/>
        <v>7.0142932768660673</v>
      </c>
      <c r="AH134" s="39">
        <f t="shared" si="38"/>
        <v>1.5219692959237692</v>
      </c>
      <c r="AI134" s="39">
        <f t="shared" si="39"/>
        <v>7.6923076923076925</v>
      </c>
      <c r="AJ134" s="39">
        <f t="shared" si="40"/>
        <v>0</v>
      </c>
      <c r="AK134" s="39">
        <f t="shared" si="41"/>
        <v>0</v>
      </c>
      <c r="AL134" s="39">
        <f t="shared" si="47"/>
        <v>7.6923076923076925</v>
      </c>
      <c r="AM134" s="40">
        <f t="shared" si="42"/>
        <v>9.6611964002117539</v>
      </c>
      <c r="AN134" s="40">
        <f t="shared" si="43"/>
        <v>14.756484912652198</v>
      </c>
      <c r="AO134" s="39">
        <f t="shared" si="44"/>
        <v>-5.0952885124404448</v>
      </c>
      <c r="AP134" s="39">
        <f t="shared" si="45"/>
        <v>-3.5733192165166754</v>
      </c>
    </row>
    <row r="135" spans="1:42" s="36" customFormat="1" x14ac:dyDescent="0.2">
      <c r="A135" s="37" t="s">
        <v>168</v>
      </c>
      <c r="B135" s="38">
        <v>4905</v>
      </c>
      <c r="C135" s="38">
        <v>2465</v>
      </c>
      <c r="D135" s="38">
        <v>14</v>
      </c>
      <c r="E135" s="38">
        <v>11</v>
      </c>
      <c r="F135" s="38">
        <v>86</v>
      </c>
      <c r="G135" s="38">
        <v>1</v>
      </c>
      <c r="H135" s="38">
        <f t="shared" si="46"/>
        <v>87</v>
      </c>
      <c r="I135" s="38">
        <v>50</v>
      </c>
      <c r="J135" s="38">
        <v>10</v>
      </c>
      <c r="K135" s="38">
        <v>23</v>
      </c>
      <c r="L135" s="38">
        <v>14</v>
      </c>
      <c r="M135" s="38">
        <f t="shared" si="26"/>
        <v>110</v>
      </c>
      <c r="N135" s="38">
        <v>45</v>
      </c>
      <c r="O135" s="38">
        <v>1</v>
      </c>
      <c r="P135" s="38">
        <v>1</v>
      </c>
      <c r="Q135" s="38">
        <v>1</v>
      </c>
      <c r="R135" s="38">
        <f t="shared" si="27"/>
        <v>41</v>
      </c>
      <c r="S135" s="34">
        <v>63</v>
      </c>
      <c r="T135" s="42">
        <v>61</v>
      </c>
      <c r="U135" s="38">
        <v>2</v>
      </c>
      <c r="V135" s="38">
        <f t="shared" si="28"/>
        <v>43</v>
      </c>
      <c r="W135" s="38">
        <v>4920</v>
      </c>
      <c r="X135" s="38">
        <v>2479</v>
      </c>
      <c r="Y135" s="39">
        <f t="shared" si="29"/>
        <v>2.8542303771661568</v>
      </c>
      <c r="Z135" s="39">
        <f t="shared" si="30"/>
        <v>2.242609582059123</v>
      </c>
      <c r="AA135" s="39">
        <f t="shared" si="31"/>
        <v>78.571428571428569</v>
      </c>
      <c r="AB135" s="39">
        <f t="shared" si="32"/>
        <v>17.737003058103973</v>
      </c>
      <c r="AC135" s="39">
        <f t="shared" si="33"/>
        <v>17.533129459734962</v>
      </c>
      <c r="AD135" s="39">
        <f t="shared" si="34"/>
        <v>26.436781609195403</v>
      </c>
      <c r="AE135" s="39">
        <f t="shared" si="35"/>
        <v>16.091954022988507</v>
      </c>
      <c r="AF135" s="39">
        <f t="shared" si="36"/>
        <v>22.426095820591232</v>
      </c>
      <c r="AG135" s="39">
        <f t="shared" si="37"/>
        <v>9.1743119266055047</v>
      </c>
      <c r="AH135" s="39">
        <f t="shared" si="38"/>
        <v>8.3588175331294607</v>
      </c>
      <c r="AI135" s="39">
        <f t="shared" si="39"/>
        <v>11.494252873563218</v>
      </c>
      <c r="AJ135" s="39">
        <f t="shared" si="40"/>
        <v>11.627906976744185</v>
      </c>
      <c r="AK135" s="39">
        <f t="shared" si="41"/>
        <v>11.627906976744185</v>
      </c>
      <c r="AL135" s="39">
        <f t="shared" si="47"/>
        <v>22.988505747126435</v>
      </c>
      <c r="AM135" s="40">
        <f t="shared" si="42"/>
        <v>12.844036697247708</v>
      </c>
      <c r="AN135" s="40">
        <f t="shared" si="43"/>
        <v>12.436289500509684</v>
      </c>
      <c r="AO135" s="39">
        <f t="shared" si="44"/>
        <v>0.40774719673802245</v>
      </c>
      <c r="AP135" s="39">
        <f t="shared" si="45"/>
        <v>8.7665647298674809</v>
      </c>
    </row>
    <row r="136" spans="1:42" s="36" customFormat="1" x14ac:dyDescent="0.2">
      <c r="A136" s="37" t="s">
        <v>118</v>
      </c>
      <c r="B136" s="38">
        <v>19966</v>
      </c>
      <c r="C136" s="38">
        <v>10260</v>
      </c>
      <c r="D136" s="38">
        <v>82</v>
      </c>
      <c r="E136" s="38">
        <v>45</v>
      </c>
      <c r="F136" s="38">
        <v>201</v>
      </c>
      <c r="G136" s="38">
        <v>0</v>
      </c>
      <c r="H136" s="38">
        <f t="shared" si="46"/>
        <v>201</v>
      </c>
      <c r="I136" s="38">
        <v>183</v>
      </c>
      <c r="J136" s="38">
        <v>5</v>
      </c>
      <c r="K136" s="38">
        <v>99</v>
      </c>
      <c r="L136" s="38">
        <v>86</v>
      </c>
      <c r="M136" s="38">
        <f t="shared" si="26"/>
        <v>300</v>
      </c>
      <c r="N136" s="38">
        <v>118</v>
      </c>
      <c r="O136" s="38">
        <v>1</v>
      </c>
      <c r="P136" s="38">
        <v>0</v>
      </c>
      <c r="Q136" s="38">
        <v>0</v>
      </c>
      <c r="R136" s="38">
        <f t="shared" si="27"/>
        <v>83</v>
      </c>
      <c r="S136" s="34">
        <v>196</v>
      </c>
      <c r="T136" s="42">
        <v>301</v>
      </c>
      <c r="U136" s="38">
        <v>-105</v>
      </c>
      <c r="V136" s="38">
        <f t="shared" si="28"/>
        <v>-22</v>
      </c>
      <c r="W136" s="38">
        <v>19923</v>
      </c>
      <c r="X136" s="38">
        <v>10242</v>
      </c>
      <c r="Y136" s="39">
        <f t="shared" si="29"/>
        <v>4.1069818691776021</v>
      </c>
      <c r="Z136" s="39">
        <f t="shared" si="30"/>
        <v>2.2538315135730742</v>
      </c>
      <c r="AA136" s="39">
        <f t="shared" si="31"/>
        <v>54.878048780487809</v>
      </c>
      <c r="AB136" s="39">
        <f t="shared" si="32"/>
        <v>10.067114093959731</v>
      </c>
      <c r="AC136" s="39">
        <f t="shared" si="33"/>
        <v>10.067114093959731</v>
      </c>
      <c r="AD136" s="39">
        <f t="shared" si="34"/>
        <v>49.253731343283583</v>
      </c>
      <c r="AE136" s="39">
        <f t="shared" si="35"/>
        <v>42.786069651741293</v>
      </c>
      <c r="AF136" s="39">
        <f t="shared" si="36"/>
        <v>15.025543423820494</v>
      </c>
      <c r="AG136" s="39">
        <f t="shared" si="37"/>
        <v>5.9100470800360609</v>
      </c>
      <c r="AH136" s="39">
        <f t="shared" si="38"/>
        <v>4.1570670139236698</v>
      </c>
      <c r="AI136" s="39">
        <f t="shared" si="39"/>
        <v>0</v>
      </c>
      <c r="AJ136" s="39">
        <f t="shared" si="40"/>
        <v>4.9751243781094523</v>
      </c>
      <c r="AK136" s="39">
        <f t="shared" si="41"/>
        <v>0</v>
      </c>
      <c r="AL136" s="39">
        <f t="shared" si="47"/>
        <v>0</v>
      </c>
      <c r="AM136" s="40">
        <f t="shared" si="42"/>
        <v>9.8166883702293894</v>
      </c>
      <c r="AN136" s="40">
        <f t="shared" si="43"/>
        <v>15.075628568566563</v>
      </c>
      <c r="AO136" s="39">
        <f t="shared" si="44"/>
        <v>-5.2589401983371733</v>
      </c>
      <c r="AP136" s="39">
        <f t="shared" si="45"/>
        <v>-1.1018731844135028</v>
      </c>
    </row>
    <row r="137" spans="1:42" s="36" customFormat="1" x14ac:dyDescent="0.2">
      <c r="A137" s="37" t="s">
        <v>169</v>
      </c>
      <c r="B137" s="38">
        <v>26002</v>
      </c>
      <c r="C137" s="38">
        <v>13165</v>
      </c>
      <c r="D137" s="38">
        <v>101</v>
      </c>
      <c r="E137" s="38">
        <v>65</v>
      </c>
      <c r="F137" s="38">
        <v>212</v>
      </c>
      <c r="G137" s="38">
        <v>1</v>
      </c>
      <c r="H137" s="38">
        <f t="shared" si="46"/>
        <v>213</v>
      </c>
      <c r="I137" s="38">
        <v>178</v>
      </c>
      <c r="J137" s="38">
        <v>8</v>
      </c>
      <c r="K137" s="38">
        <v>99</v>
      </c>
      <c r="L137" s="38">
        <v>84</v>
      </c>
      <c r="M137" s="38">
        <f t="shared" ref="M137:M201" si="48">F137+G137+K137</f>
        <v>312</v>
      </c>
      <c r="N137" s="38">
        <v>159</v>
      </c>
      <c r="O137" s="38">
        <v>0</v>
      </c>
      <c r="P137" s="38">
        <v>0</v>
      </c>
      <c r="Q137" s="38">
        <v>0</v>
      </c>
      <c r="R137" s="38">
        <f t="shared" ref="R137:R201" si="49">F137-N137</f>
        <v>53</v>
      </c>
      <c r="S137" s="34">
        <v>302</v>
      </c>
      <c r="T137" s="42">
        <v>416</v>
      </c>
      <c r="U137" s="38">
        <v>-114</v>
      </c>
      <c r="V137" s="38">
        <f t="shared" ref="V137:V201" si="50">R137+U137</f>
        <v>-61</v>
      </c>
      <c r="W137" s="38">
        <v>25941</v>
      </c>
      <c r="X137" s="38">
        <v>13127</v>
      </c>
      <c r="Y137" s="39">
        <f t="shared" si="29"/>
        <v>3.884316591031459</v>
      </c>
      <c r="Z137" s="39">
        <f t="shared" si="30"/>
        <v>2.4998077070994538</v>
      </c>
      <c r="AA137" s="39">
        <f t="shared" si="31"/>
        <v>64.356435643564353</v>
      </c>
      <c r="AB137" s="39">
        <f t="shared" si="32"/>
        <v>8.1916775632643635</v>
      </c>
      <c r="AC137" s="39">
        <f t="shared" si="33"/>
        <v>8.153218983155142</v>
      </c>
      <c r="AD137" s="39">
        <f t="shared" si="34"/>
        <v>46.478873239436616</v>
      </c>
      <c r="AE137" s="39">
        <f t="shared" si="35"/>
        <v>39.436619718309856</v>
      </c>
      <c r="AF137" s="39">
        <f t="shared" si="36"/>
        <v>11.999076994077379</v>
      </c>
      <c r="AG137" s="39">
        <f t="shared" si="37"/>
        <v>6.1149142373663565</v>
      </c>
      <c r="AH137" s="39">
        <f t="shared" si="38"/>
        <v>2.0383047457887855</v>
      </c>
      <c r="AI137" s="39">
        <f t="shared" si="39"/>
        <v>4.694835680751174</v>
      </c>
      <c r="AJ137" s="39">
        <f t="shared" si="40"/>
        <v>0</v>
      </c>
      <c r="AK137" s="39">
        <f t="shared" si="41"/>
        <v>0</v>
      </c>
      <c r="AL137" s="39">
        <f t="shared" si="47"/>
        <v>4.694835680751174</v>
      </c>
      <c r="AM137" s="40">
        <f t="shared" si="42"/>
        <v>11.614491192985154</v>
      </c>
      <c r="AN137" s="40">
        <f t="shared" si="43"/>
        <v>15.998769325436504</v>
      </c>
      <c r="AO137" s="39">
        <f t="shared" si="44"/>
        <v>-4.3842781324513496</v>
      </c>
      <c r="AP137" s="39">
        <f t="shared" si="45"/>
        <v>-2.3459733866625641</v>
      </c>
    </row>
    <row r="138" spans="1:42" s="36" customFormat="1" x14ac:dyDescent="0.2">
      <c r="A138" s="37" t="s">
        <v>170</v>
      </c>
      <c r="B138" s="38">
        <v>1502</v>
      </c>
      <c r="C138" s="38">
        <v>797</v>
      </c>
      <c r="D138" s="38">
        <v>2</v>
      </c>
      <c r="E138" s="38">
        <v>4</v>
      </c>
      <c r="F138" s="38">
        <v>10</v>
      </c>
      <c r="G138" s="38">
        <v>0</v>
      </c>
      <c r="H138" s="38">
        <f t="shared" si="46"/>
        <v>10</v>
      </c>
      <c r="I138" s="38">
        <v>10</v>
      </c>
      <c r="J138" s="38">
        <v>0</v>
      </c>
      <c r="K138" s="38">
        <v>5</v>
      </c>
      <c r="L138" s="38">
        <v>5</v>
      </c>
      <c r="M138" s="38">
        <f t="shared" si="48"/>
        <v>15</v>
      </c>
      <c r="N138" s="38">
        <v>8</v>
      </c>
      <c r="O138" s="38">
        <v>0</v>
      </c>
      <c r="P138" s="38">
        <v>0</v>
      </c>
      <c r="Q138" s="38">
        <v>0</v>
      </c>
      <c r="R138" s="38">
        <f t="shared" si="49"/>
        <v>2</v>
      </c>
      <c r="S138" s="34">
        <v>19</v>
      </c>
      <c r="T138" s="42">
        <v>20</v>
      </c>
      <c r="U138" s="38">
        <v>-1</v>
      </c>
      <c r="V138" s="38">
        <f t="shared" si="50"/>
        <v>1</v>
      </c>
      <c r="W138" s="38">
        <v>1500</v>
      </c>
      <c r="X138" s="38">
        <v>796</v>
      </c>
      <c r="Y138" s="39">
        <f t="shared" ref="Y138:Y202" si="51">D138/B138*1000</f>
        <v>1.3315579227696406</v>
      </c>
      <c r="Z138" s="39">
        <f t="shared" ref="Z138:Z202" si="52">E138/B138*1000</f>
        <v>2.6631158455392812</v>
      </c>
      <c r="AA138" s="39">
        <f t="shared" ref="AA138:AA202" si="53">E138/D138*100</f>
        <v>200</v>
      </c>
      <c r="AB138" s="39">
        <f t="shared" ref="AB138:AB202" si="54">H138/B138*1000</f>
        <v>6.6577896138482018</v>
      </c>
      <c r="AC138" s="39">
        <f t="shared" ref="AC138:AC202" si="55">F138/B138*1000</f>
        <v>6.6577896138482018</v>
      </c>
      <c r="AD138" s="39">
        <f t="shared" ref="AD138:AD202" si="56">K138/H138*100</f>
        <v>50</v>
      </c>
      <c r="AE138" s="39">
        <f t="shared" ref="AE138:AE202" si="57">L138/H138*100</f>
        <v>50</v>
      </c>
      <c r="AF138" s="39">
        <f t="shared" ref="AF138:AF202" si="58">M138/B138*1000</f>
        <v>9.9866844207723027</v>
      </c>
      <c r="AG138" s="39">
        <f t="shared" ref="AG138:AG202" si="59">N138/B138*1000</f>
        <v>5.3262316910785623</v>
      </c>
      <c r="AH138" s="39">
        <f t="shared" ref="AH138:AH202" si="60">R138/B138*1000</f>
        <v>1.3315579227696406</v>
      </c>
      <c r="AI138" s="39">
        <f t="shared" ref="AI138:AI202" si="61">G138/H138*1000</f>
        <v>0</v>
      </c>
      <c r="AJ138" s="39">
        <f t="shared" ref="AJ138:AJ202" si="62">O138/F138*1000</f>
        <v>0</v>
      </c>
      <c r="AK138" s="39">
        <f t="shared" ref="AK138:AK202" si="63">P138/F138*1000</f>
        <v>0</v>
      </c>
      <c r="AL138" s="39">
        <f t="shared" si="47"/>
        <v>0</v>
      </c>
      <c r="AM138" s="40">
        <f t="shared" ref="AM138:AM202" si="64">S138/B138*1000</f>
        <v>12.649800266311585</v>
      </c>
      <c r="AN138" s="40">
        <f t="shared" ref="AN138:AN202" si="65">T138/B138*1000</f>
        <v>13.315579227696404</v>
      </c>
      <c r="AO138" s="39">
        <f t="shared" ref="AO138:AO202" si="66">U138/B138*1000</f>
        <v>-0.66577896138482029</v>
      </c>
      <c r="AP138" s="39">
        <f t="shared" ref="AP138:AP202" si="67">V138/B138*1000</f>
        <v>0.66577896138482029</v>
      </c>
    </row>
    <row r="139" spans="1:42" s="36" customFormat="1" x14ac:dyDescent="0.2">
      <c r="A139" s="37" t="s">
        <v>93</v>
      </c>
      <c r="B139" s="38">
        <v>23538</v>
      </c>
      <c r="C139" s="38">
        <v>12233</v>
      </c>
      <c r="D139" s="38">
        <v>121</v>
      </c>
      <c r="E139" s="38">
        <v>68</v>
      </c>
      <c r="F139" s="38">
        <v>204</v>
      </c>
      <c r="G139" s="38">
        <v>1</v>
      </c>
      <c r="H139" s="38">
        <f t="shared" si="46"/>
        <v>205</v>
      </c>
      <c r="I139" s="38">
        <v>154</v>
      </c>
      <c r="J139" s="38">
        <v>19</v>
      </c>
      <c r="K139" s="38">
        <v>142</v>
      </c>
      <c r="L139" s="38">
        <v>120</v>
      </c>
      <c r="M139" s="38">
        <f t="shared" si="48"/>
        <v>347</v>
      </c>
      <c r="N139" s="38">
        <v>161</v>
      </c>
      <c r="O139" s="38">
        <v>0</v>
      </c>
      <c r="P139" s="38">
        <v>0</v>
      </c>
      <c r="Q139" s="38">
        <v>0</v>
      </c>
      <c r="R139" s="38">
        <f t="shared" si="49"/>
        <v>43</v>
      </c>
      <c r="S139" s="34">
        <v>305</v>
      </c>
      <c r="T139" s="42">
        <v>428</v>
      </c>
      <c r="U139" s="38">
        <v>-123</v>
      </c>
      <c r="V139" s="38">
        <f t="shared" si="50"/>
        <v>-80</v>
      </c>
      <c r="W139" s="38">
        <v>23535</v>
      </c>
      <c r="X139" s="38">
        <v>12231</v>
      </c>
      <c r="Y139" s="39">
        <f t="shared" si="51"/>
        <v>5.1406236723595882</v>
      </c>
      <c r="Z139" s="39">
        <f t="shared" si="52"/>
        <v>2.888945534879769</v>
      </c>
      <c r="AA139" s="39">
        <f t="shared" si="53"/>
        <v>56.198347107438018</v>
      </c>
      <c r="AB139" s="39">
        <f t="shared" si="54"/>
        <v>8.7093210977993021</v>
      </c>
      <c r="AC139" s="39">
        <f t="shared" si="55"/>
        <v>8.6668366046393057</v>
      </c>
      <c r="AD139" s="39">
        <f t="shared" si="56"/>
        <v>69.268292682926827</v>
      </c>
      <c r="AE139" s="39">
        <f t="shared" si="57"/>
        <v>58.536585365853654</v>
      </c>
      <c r="AF139" s="39">
        <f t="shared" si="58"/>
        <v>14.742119126518821</v>
      </c>
      <c r="AG139" s="39">
        <f t="shared" si="59"/>
        <v>6.8400033987594524</v>
      </c>
      <c r="AH139" s="39">
        <f t="shared" si="60"/>
        <v>1.826833205879854</v>
      </c>
      <c r="AI139" s="39">
        <f t="shared" si="61"/>
        <v>4.8780487804878048</v>
      </c>
      <c r="AJ139" s="39">
        <f t="shared" si="62"/>
        <v>0</v>
      </c>
      <c r="AK139" s="39">
        <f t="shared" si="63"/>
        <v>0</v>
      </c>
      <c r="AL139" s="39">
        <f t="shared" si="47"/>
        <v>4.8780487804878048</v>
      </c>
      <c r="AM139" s="40">
        <f t="shared" si="64"/>
        <v>12.957770413798965</v>
      </c>
      <c r="AN139" s="40">
        <f t="shared" si="65"/>
        <v>18.183363072478546</v>
      </c>
      <c r="AO139" s="39">
        <f t="shared" si="66"/>
        <v>-5.2255926586795818</v>
      </c>
      <c r="AP139" s="39">
        <f t="shared" si="67"/>
        <v>-3.398759452799728</v>
      </c>
    </row>
    <row r="140" spans="1:42" s="36" customFormat="1" x14ac:dyDescent="0.2">
      <c r="A140" s="37" t="s">
        <v>171</v>
      </c>
      <c r="B140" s="38">
        <v>10203</v>
      </c>
      <c r="C140" s="38">
        <v>5333</v>
      </c>
      <c r="D140" s="38">
        <v>54</v>
      </c>
      <c r="E140" s="38">
        <v>34</v>
      </c>
      <c r="F140" s="38">
        <v>133</v>
      </c>
      <c r="G140" s="38">
        <v>1</v>
      </c>
      <c r="H140" s="38">
        <f t="shared" si="46"/>
        <v>134</v>
      </c>
      <c r="I140" s="38">
        <v>71</v>
      </c>
      <c r="J140" s="38">
        <v>15</v>
      </c>
      <c r="K140" s="38">
        <v>86</v>
      </c>
      <c r="L140" s="38">
        <v>72</v>
      </c>
      <c r="M140" s="38">
        <f t="shared" si="48"/>
        <v>220</v>
      </c>
      <c r="N140" s="38">
        <v>100</v>
      </c>
      <c r="O140" s="38">
        <v>2</v>
      </c>
      <c r="P140" s="38">
        <v>1</v>
      </c>
      <c r="Q140" s="38">
        <v>1</v>
      </c>
      <c r="R140" s="38">
        <f t="shared" si="49"/>
        <v>33</v>
      </c>
      <c r="S140" s="34">
        <v>110</v>
      </c>
      <c r="T140" s="42">
        <v>144</v>
      </c>
      <c r="U140" s="38">
        <v>-34</v>
      </c>
      <c r="V140" s="38">
        <f t="shared" si="50"/>
        <v>-1</v>
      </c>
      <c r="W140" s="38">
        <v>10205</v>
      </c>
      <c r="X140" s="38">
        <v>5326</v>
      </c>
      <c r="Y140" s="39">
        <f t="shared" si="51"/>
        <v>5.2925610114672157</v>
      </c>
      <c r="Z140" s="39">
        <f t="shared" si="52"/>
        <v>3.3323532294423206</v>
      </c>
      <c r="AA140" s="39">
        <f t="shared" si="53"/>
        <v>62.962962962962962</v>
      </c>
      <c r="AB140" s="39">
        <f t="shared" si="54"/>
        <v>13.133392139566794</v>
      </c>
      <c r="AC140" s="39">
        <f t="shared" si="55"/>
        <v>13.03538175046555</v>
      </c>
      <c r="AD140" s="39">
        <f t="shared" si="56"/>
        <v>64.179104477611943</v>
      </c>
      <c r="AE140" s="39">
        <f t="shared" si="57"/>
        <v>53.731343283582092</v>
      </c>
      <c r="AF140" s="39">
        <f t="shared" si="58"/>
        <v>21.562285602273842</v>
      </c>
      <c r="AG140" s="39">
        <f t="shared" si="59"/>
        <v>9.8010389101244737</v>
      </c>
      <c r="AH140" s="39">
        <f t="shared" si="60"/>
        <v>3.2343428403410761</v>
      </c>
      <c r="AI140" s="39">
        <f t="shared" si="61"/>
        <v>7.4626865671641793</v>
      </c>
      <c r="AJ140" s="39">
        <f t="shared" si="62"/>
        <v>15.037593984962406</v>
      </c>
      <c r="AK140" s="39">
        <f t="shared" si="63"/>
        <v>7.518796992481203</v>
      </c>
      <c r="AL140" s="39">
        <f t="shared" si="47"/>
        <v>14.925373134328359</v>
      </c>
      <c r="AM140" s="40">
        <f t="shared" si="64"/>
        <v>10.781142801136921</v>
      </c>
      <c r="AN140" s="40">
        <f t="shared" si="65"/>
        <v>14.113496030579242</v>
      </c>
      <c r="AO140" s="39">
        <f t="shared" si="66"/>
        <v>-3.3323532294423206</v>
      </c>
      <c r="AP140" s="39">
        <f t="shared" si="67"/>
        <v>-9.8010389101244738E-2</v>
      </c>
    </row>
    <row r="141" spans="1:42" s="36" customFormat="1" x14ac:dyDescent="0.2">
      <c r="A141" s="37" t="s">
        <v>94</v>
      </c>
      <c r="B141" s="38">
        <v>16342</v>
      </c>
      <c r="C141" s="38">
        <v>8503</v>
      </c>
      <c r="D141" s="38">
        <v>65</v>
      </c>
      <c r="E141" s="38">
        <v>41</v>
      </c>
      <c r="F141" s="38">
        <v>108</v>
      </c>
      <c r="G141" s="38">
        <v>1</v>
      </c>
      <c r="H141" s="38">
        <f t="shared" si="46"/>
        <v>109</v>
      </c>
      <c r="I141" s="38">
        <v>85</v>
      </c>
      <c r="J141" s="38">
        <v>9</v>
      </c>
      <c r="K141" s="38">
        <v>84</v>
      </c>
      <c r="L141" s="38">
        <v>71</v>
      </c>
      <c r="M141" s="38">
        <f t="shared" si="48"/>
        <v>193</v>
      </c>
      <c r="N141" s="38">
        <v>180</v>
      </c>
      <c r="O141" s="38">
        <v>0</v>
      </c>
      <c r="P141" s="38">
        <v>0</v>
      </c>
      <c r="Q141" s="38">
        <v>0</v>
      </c>
      <c r="R141" s="38">
        <f t="shared" si="49"/>
        <v>-72</v>
      </c>
      <c r="S141" s="34">
        <v>274</v>
      </c>
      <c r="T141" s="42">
        <v>345</v>
      </c>
      <c r="U141" s="38">
        <v>-71</v>
      </c>
      <c r="V141" s="38">
        <f t="shared" si="50"/>
        <v>-143</v>
      </c>
      <c r="W141" s="38">
        <v>16267</v>
      </c>
      <c r="X141" s="38">
        <v>8471</v>
      </c>
      <c r="Y141" s="39">
        <f t="shared" si="51"/>
        <v>3.9774813364337285</v>
      </c>
      <c r="Z141" s="39">
        <f t="shared" si="52"/>
        <v>2.5088728429812752</v>
      </c>
      <c r="AA141" s="39">
        <f t="shared" si="53"/>
        <v>63.076923076923073</v>
      </c>
      <c r="AB141" s="39">
        <f t="shared" si="54"/>
        <v>6.6699302410965613</v>
      </c>
      <c r="AC141" s="39">
        <f t="shared" si="55"/>
        <v>6.6087382205360417</v>
      </c>
      <c r="AD141" s="39">
        <f t="shared" si="56"/>
        <v>77.064220183486242</v>
      </c>
      <c r="AE141" s="39">
        <f t="shared" si="57"/>
        <v>65.137614678899084</v>
      </c>
      <c r="AF141" s="39">
        <f t="shared" si="58"/>
        <v>11.81005996818015</v>
      </c>
      <c r="AG141" s="39">
        <f t="shared" si="59"/>
        <v>11.014563700893405</v>
      </c>
      <c r="AH141" s="39">
        <f t="shared" si="60"/>
        <v>-4.4058254803573611</v>
      </c>
      <c r="AI141" s="39">
        <f t="shared" si="61"/>
        <v>9.1743119266055047</v>
      </c>
      <c r="AJ141" s="39">
        <f t="shared" si="62"/>
        <v>0</v>
      </c>
      <c r="AK141" s="39">
        <f t="shared" si="63"/>
        <v>0</v>
      </c>
      <c r="AL141" s="39">
        <f t="shared" si="47"/>
        <v>9.1743119266055047</v>
      </c>
      <c r="AM141" s="40">
        <f t="shared" si="64"/>
        <v>16.766613633582178</v>
      </c>
      <c r="AN141" s="40">
        <f t="shared" si="65"/>
        <v>21.111247093379024</v>
      </c>
      <c r="AO141" s="39">
        <f t="shared" si="66"/>
        <v>-4.3446334597968423</v>
      </c>
      <c r="AP141" s="39">
        <f t="shared" si="67"/>
        <v>-8.7504589401542034</v>
      </c>
    </row>
    <row r="142" spans="1:42" s="36" customFormat="1" x14ac:dyDescent="0.2">
      <c r="A142" s="37" t="s">
        <v>172</v>
      </c>
      <c r="B142" s="38">
        <v>5222</v>
      </c>
      <c r="C142" s="38">
        <v>2646</v>
      </c>
      <c r="D142" s="38">
        <v>26</v>
      </c>
      <c r="E142" s="38">
        <v>11</v>
      </c>
      <c r="F142" s="38">
        <v>48</v>
      </c>
      <c r="G142" s="38">
        <v>0</v>
      </c>
      <c r="H142" s="38">
        <f t="shared" si="46"/>
        <v>48</v>
      </c>
      <c r="I142" s="38">
        <v>41</v>
      </c>
      <c r="J142" s="38">
        <v>1</v>
      </c>
      <c r="K142" s="38">
        <v>17</v>
      </c>
      <c r="L142" s="38">
        <v>13</v>
      </c>
      <c r="M142" s="38">
        <f t="shared" si="48"/>
        <v>65</v>
      </c>
      <c r="N142" s="38">
        <v>54</v>
      </c>
      <c r="O142" s="38">
        <v>0</v>
      </c>
      <c r="P142" s="38">
        <v>0</v>
      </c>
      <c r="Q142" s="38">
        <v>0</v>
      </c>
      <c r="R142" s="38">
        <f t="shared" si="49"/>
        <v>-6</v>
      </c>
      <c r="S142" s="34">
        <v>54</v>
      </c>
      <c r="T142" s="42">
        <v>63</v>
      </c>
      <c r="U142" s="38">
        <v>-9</v>
      </c>
      <c r="V142" s="38">
        <f t="shared" si="50"/>
        <v>-15</v>
      </c>
      <c r="W142" s="38">
        <v>5219</v>
      </c>
      <c r="X142" s="38">
        <v>2650</v>
      </c>
      <c r="Y142" s="39">
        <f t="shared" si="51"/>
        <v>4.9789352738414401</v>
      </c>
      <c r="Z142" s="39">
        <f t="shared" si="52"/>
        <v>2.1064726158559939</v>
      </c>
      <c r="AA142" s="39">
        <f t="shared" si="53"/>
        <v>42.307692307692307</v>
      </c>
      <c r="AB142" s="39">
        <f t="shared" si="54"/>
        <v>9.1918805055534278</v>
      </c>
      <c r="AC142" s="39">
        <f t="shared" si="55"/>
        <v>9.1918805055534278</v>
      </c>
      <c r="AD142" s="39">
        <f t="shared" si="56"/>
        <v>35.416666666666671</v>
      </c>
      <c r="AE142" s="39">
        <f t="shared" si="57"/>
        <v>27.083333333333332</v>
      </c>
      <c r="AF142" s="39">
        <f t="shared" si="58"/>
        <v>12.4473381846036</v>
      </c>
      <c r="AG142" s="39">
        <f t="shared" si="59"/>
        <v>10.340865568747606</v>
      </c>
      <c r="AH142" s="39">
        <f t="shared" si="60"/>
        <v>-1.1489850631941785</v>
      </c>
      <c r="AI142" s="39">
        <f t="shared" si="61"/>
        <v>0</v>
      </c>
      <c r="AJ142" s="39">
        <f t="shared" si="62"/>
        <v>0</v>
      </c>
      <c r="AK142" s="39">
        <f t="shared" si="63"/>
        <v>0</v>
      </c>
      <c r="AL142" s="39">
        <f t="shared" si="47"/>
        <v>0</v>
      </c>
      <c r="AM142" s="40">
        <f t="shared" si="64"/>
        <v>10.340865568747606</v>
      </c>
      <c r="AN142" s="40">
        <f t="shared" si="65"/>
        <v>12.064343163538874</v>
      </c>
      <c r="AO142" s="39">
        <f t="shared" si="66"/>
        <v>-1.7234775947912677</v>
      </c>
      <c r="AP142" s="39">
        <f t="shared" si="67"/>
        <v>-2.8724626579854462</v>
      </c>
    </row>
    <row r="143" spans="1:42" s="36" customFormat="1" x14ac:dyDescent="0.2">
      <c r="A143" s="37" t="s">
        <v>152</v>
      </c>
      <c r="B143" s="38">
        <v>6401</v>
      </c>
      <c r="C143" s="38">
        <v>3246</v>
      </c>
      <c r="D143" s="38">
        <v>19</v>
      </c>
      <c r="E143" s="38">
        <v>11</v>
      </c>
      <c r="F143" s="38">
        <v>72</v>
      </c>
      <c r="G143" s="38">
        <v>1</v>
      </c>
      <c r="H143" s="38">
        <f t="shared" si="46"/>
        <v>73</v>
      </c>
      <c r="I143" s="38">
        <v>57</v>
      </c>
      <c r="J143" s="38">
        <v>7</v>
      </c>
      <c r="K143" s="38">
        <v>46</v>
      </c>
      <c r="L143" s="38">
        <v>40</v>
      </c>
      <c r="M143" s="38">
        <f t="shared" si="48"/>
        <v>119</v>
      </c>
      <c r="N143" s="38">
        <v>69</v>
      </c>
      <c r="O143" s="38">
        <v>1</v>
      </c>
      <c r="P143" s="38">
        <v>1</v>
      </c>
      <c r="Q143" s="38">
        <v>0</v>
      </c>
      <c r="R143" s="38">
        <f t="shared" si="49"/>
        <v>3</v>
      </c>
      <c r="S143" s="34">
        <v>0</v>
      </c>
      <c r="T143" s="42">
        <v>135</v>
      </c>
      <c r="U143" s="38">
        <v>-135</v>
      </c>
      <c r="V143" s="38">
        <f t="shared" si="50"/>
        <v>-132</v>
      </c>
      <c r="W143" s="38">
        <v>6320</v>
      </c>
      <c r="X143" s="38">
        <v>3201</v>
      </c>
      <c r="Y143" s="39">
        <f t="shared" si="51"/>
        <v>2.9682862052804251</v>
      </c>
      <c r="Z143" s="39">
        <f t="shared" si="52"/>
        <v>1.7184814872676144</v>
      </c>
      <c r="AA143" s="39">
        <f t="shared" si="53"/>
        <v>57.894736842105267</v>
      </c>
      <c r="AB143" s="39">
        <f t="shared" si="54"/>
        <v>11.404468051866896</v>
      </c>
      <c r="AC143" s="39">
        <f t="shared" si="55"/>
        <v>11.248242462115295</v>
      </c>
      <c r="AD143" s="39">
        <f t="shared" si="56"/>
        <v>63.013698630136986</v>
      </c>
      <c r="AE143" s="39">
        <f t="shared" si="57"/>
        <v>54.794520547945204</v>
      </c>
      <c r="AF143" s="39">
        <f t="shared" si="58"/>
        <v>18.590845180440557</v>
      </c>
      <c r="AG143" s="39">
        <f t="shared" si="59"/>
        <v>10.779565692860491</v>
      </c>
      <c r="AH143" s="39">
        <f t="shared" si="60"/>
        <v>0.46867676925480395</v>
      </c>
      <c r="AI143" s="39">
        <f t="shared" si="61"/>
        <v>13.698630136986301</v>
      </c>
      <c r="AJ143" s="39">
        <f t="shared" si="62"/>
        <v>13.888888888888888</v>
      </c>
      <c r="AK143" s="39">
        <f t="shared" si="63"/>
        <v>13.888888888888888</v>
      </c>
      <c r="AL143" s="39">
        <f t="shared" si="47"/>
        <v>13.698630136986301</v>
      </c>
      <c r="AM143" s="40">
        <f t="shared" si="64"/>
        <v>0</v>
      </c>
      <c r="AN143" s="40">
        <f t="shared" si="65"/>
        <v>21.090454616466179</v>
      </c>
      <c r="AO143" s="39">
        <f t="shared" si="66"/>
        <v>-21.090454616466179</v>
      </c>
      <c r="AP143" s="39">
        <f t="shared" si="67"/>
        <v>-20.621777847211376</v>
      </c>
    </row>
    <row r="144" spans="1:42" s="36" customFormat="1" x14ac:dyDescent="0.2">
      <c r="A144" s="37" t="s">
        <v>173</v>
      </c>
      <c r="B144" s="38">
        <v>4190</v>
      </c>
      <c r="C144" s="38">
        <v>2115</v>
      </c>
      <c r="D144" s="38">
        <v>23</v>
      </c>
      <c r="E144" s="38">
        <v>3</v>
      </c>
      <c r="F144" s="38">
        <v>60</v>
      </c>
      <c r="G144" s="38">
        <v>0</v>
      </c>
      <c r="H144" s="38">
        <f t="shared" si="46"/>
        <v>60</v>
      </c>
      <c r="I144" s="38">
        <v>56</v>
      </c>
      <c r="J144" s="38">
        <v>3</v>
      </c>
      <c r="K144" s="38">
        <v>18</v>
      </c>
      <c r="L144" s="38">
        <v>8</v>
      </c>
      <c r="M144" s="38">
        <f t="shared" si="48"/>
        <v>78</v>
      </c>
      <c r="N144" s="38">
        <v>23</v>
      </c>
      <c r="O144" s="38">
        <v>0</v>
      </c>
      <c r="P144" s="38">
        <v>0</v>
      </c>
      <c r="Q144" s="38">
        <v>0</v>
      </c>
      <c r="R144" s="38">
        <f t="shared" si="49"/>
        <v>37</v>
      </c>
      <c r="S144" s="34">
        <v>32</v>
      </c>
      <c r="T144" s="42">
        <v>74</v>
      </c>
      <c r="U144" s="38">
        <v>-42</v>
      </c>
      <c r="V144" s="38">
        <f t="shared" si="50"/>
        <v>-5</v>
      </c>
      <c r="W144" s="38">
        <v>4189</v>
      </c>
      <c r="X144" s="38">
        <v>2113</v>
      </c>
      <c r="Y144" s="39">
        <f t="shared" si="51"/>
        <v>5.4892601431980905</v>
      </c>
      <c r="Z144" s="39">
        <f t="shared" si="52"/>
        <v>0.71599045346062051</v>
      </c>
      <c r="AA144" s="39">
        <f t="shared" si="53"/>
        <v>13.043478260869565</v>
      </c>
      <c r="AB144" s="39">
        <f t="shared" si="54"/>
        <v>14.319809069212411</v>
      </c>
      <c r="AC144" s="39">
        <f t="shared" si="55"/>
        <v>14.319809069212411</v>
      </c>
      <c r="AD144" s="39">
        <f t="shared" si="56"/>
        <v>30</v>
      </c>
      <c r="AE144" s="39">
        <f t="shared" si="57"/>
        <v>13.333333333333334</v>
      </c>
      <c r="AF144" s="39">
        <f t="shared" si="58"/>
        <v>18.615751789976134</v>
      </c>
      <c r="AG144" s="39">
        <f t="shared" si="59"/>
        <v>5.4892601431980905</v>
      </c>
      <c r="AH144" s="39">
        <f t="shared" si="60"/>
        <v>8.8305489260143197</v>
      </c>
      <c r="AI144" s="39">
        <f t="shared" si="61"/>
        <v>0</v>
      </c>
      <c r="AJ144" s="39">
        <f t="shared" si="62"/>
        <v>0</v>
      </c>
      <c r="AK144" s="39">
        <f t="shared" si="63"/>
        <v>0</v>
      </c>
      <c r="AL144" s="39">
        <f t="shared" si="47"/>
        <v>0</v>
      </c>
      <c r="AM144" s="40">
        <f t="shared" si="64"/>
        <v>7.6372315035799527</v>
      </c>
      <c r="AN144" s="40">
        <f t="shared" si="65"/>
        <v>17.661097852028639</v>
      </c>
      <c r="AO144" s="39">
        <f t="shared" si="66"/>
        <v>-10.023866348448689</v>
      </c>
      <c r="AP144" s="39">
        <f t="shared" si="67"/>
        <v>-1.1933174224343677</v>
      </c>
    </row>
    <row r="145" spans="1:42" s="36" customFormat="1" x14ac:dyDescent="0.2">
      <c r="A145" s="37" t="s">
        <v>174</v>
      </c>
      <c r="B145" s="38">
        <v>18001</v>
      </c>
      <c r="C145" s="38">
        <v>9183</v>
      </c>
      <c r="D145" s="38">
        <v>67</v>
      </c>
      <c r="E145" s="38">
        <v>61</v>
      </c>
      <c r="F145" s="38">
        <v>150</v>
      </c>
      <c r="G145" s="38">
        <v>0</v>
      </c>
      <c r="H145" s="38">
        <f t="shared" si="46"/>
        <v>150</v>
      </c>
      <c r="I145" s="38">
        <v>91</v>
      </c>
      <c r="J145" s="38">
        <v>12</v>
      </c>
      <c r="K145" s="38">
        <v>90</v>
      </c>
      <c r="L145" s="38">
        <v>74</v>
      </c>
      <c r="M145" s="38">
        <f t="shared" si="48"/>
        <v>240</v>
      </c>
      <c r="N145" s="38">
        <v>186</v>
      </c>
      <c r="O145" s="38">
        <v>0</v>
      </c>
      <c r="P145" s="38">
        <v>0</v>
      </c>
      <c r="Q145" s="38">
        <v>0</v>
      </c>
      <c r="R145" s="38">
        <f t="shared" si="49"/>
        <v>-36</v>
      </c>
      <c r="S145" s="34">
        <v>122</v>
      </c>
      <c r="T145" s="42">
        <v>187</v>
      </c>
      <c r="U145" s="38">
        <v>-65</v>
      </c>
      <c r="V145" s="38">
        <f t="shared" si="50"/>
        <v>-101</v>
      </c>
      <c r="W145" s="38">
        <v>17975</v>
      </c>
      <c r="X145" s="38">
        <v>9159</v>
      </c>
      <c r="Y145" s="39">
        <f t="shared" si="51"/>
        <v>3.7220154435864674</v>
      </c>
      <c r="Z145" s="39">
        <f t="shared" si="52"/>
        <v>3.3887006277429035</v>
      </c>
      <c r="AA145" s="39">
        <f t="shared" si="53"/>
        <v>91.044776119402982</v>
      </c>
      <c r="AB145" s="39">
        <f t="shared" si="54"/>
        <v>8.3328703960891062</v>
      </c>
      <c r="AC145" s="39">
        <f t="shared" si="55"/>
        <v>8.3328703960891062</v>
      </c>
      <c r="AD145" s="39">
        <f t="shared" si="56"/>
        <v>60</v>
      </c>
      <c r="AE145" s="39">
        <f t="shared" si="57"/>
        <v>49.333333333333336</v>
      </c>
      <c r="AF145" s="39">
        <f t="shared" si="58"/>
        <v>13.33259263374257</v>
      </c>
      <c r="AG145" s="39">
        <f t="shared" si="59"/>
        <v>10.332759291150492</v>
      </c>
      <c r="AH145" s="39">
        <f t="shared" si="60"/>
        <v>-1.9998888950613853</v>
      </c>
      <c r="AI145" s="39">
        <f t="shared" si="61"/>
        <v>0</v>
      </c>
      <c r="AJ145" s="39">
        <f t="shared" si="62"/>
        <v>0</v>
      </c>
      <c r="AK145" s="39">
        <f t="shared" si="63"/>
        <v>0</v>
      </c>
      <c r="AL145" s="39">
        <f t="shared" si="47"/>
        <v>0</v>
      </c>
      <c r="AM145" s="40">
        <f t="shared" si="64"/>
        <v>6.777401255485807</v>
      </c>
      <c r="AN145" s="40">
        <f t="shared" si="65"/>
        <v>10.388311760457754</v>
      </c>
      <c r="AO145" s="39">
        <f t="shared" si="66"/>
        <v>-3.6109105049719461</v>
      </c>
      <c r="AP145" s="39">
        <f t="shared" si="67"/>
        <v>-5.6107994000333319</v>
      </c>
    </row>
    <row r="146" spans="1:42" s="36" customFormat="1" x14ac:dyDescent="0.2">
      <c r="A146" s="37" t="s">
        <v>175</v>
      </c>
      <c r="B146" s="38">
        <v>3587</v>
      </c>
      <c r="C146" s="38">
        <v>1850</v>
      </c>
      <c r="D146" s="38">
        <v>5</v>
      </c>
      <c r="E146" s="38">
        <v>3</v>
      </c>
      <c r="F146" s="38">
        <v>41</v>
      </c>
      <c r="G146" s="38">
        <v>0</v>
      </c>
      <c r="H146" s="38">
        <f t="shared" si="46"/>
        <v>41</v>
      </c>
      <c r="I146" s="38">
        <v>37</v>
      </c>
      <c r="J146" s="38">
        <v>5</v>
      </c>
      <c r="K146" s="38">
        <v>14</v>
      </c>
      <c r="L146" s="38">
        <v>6</v>
      </c>
      <c r="M146" s="38">
        <f t="shared" si="48"/>
        <v>55</v>
      </c>
      <c r="N146" s="38">
        <v>27</v>
      </c>
      <c r="O146" s="38">
        <v>1</v>
      </c>
      <c r="P146" s="38">
        <v>0</v>
      </c>
      <c r="Q146" s="38">
        <v>0</v>
      </c>
      <c r="R146" s="38">
        <f t="shared" si="49"/>
        <v>14</v>
      </c>
      <c r="S146" s="34">
        <v>35</v>
      </c>
      <c r="T146" s="42">
        <v>52</v>
      </c>
      <c r="U146" s="38">
        <v>-17</v>
      </c>
      <c r="V146" s="38">
        <f t="shared" si="50"/>
        <v>-3</v>
      </c>
      <c r="W146" s="38">
        <v>3581</v>
      </c>
      <c r="X146" s="38">
        <v>1847</v>
      </c>
      <c r="Y146" s="39">
        <f t="shared" si="51"/>
        <v>1.3939224979091163</v>
      </c>
      <c r="Z146" s="39">
        <f t="shared" si="52"/>
        <v>0.83635349874546983</v>
      </c>
      <c r="AA146" s="39">
        <f t="shared" si="53"/>
        <v>60</v>
      </c>
      <c r="AB146" s="39">
        <f t="shared" si="54"/>
        <v>11.430164482854755</v>
      </c>
      <c r="AC146" s="39">
        <f t="shared" si="55"/>
        <v>11.430164482854755</v>
      </c>
      <c r="AD146" s="39">
        <f t="shared" si="56"/>
        <v>34.146341463414636</v>
      </c>
      <c r="AE146" s="39">
        <f t="shared" si="57"/>
        <v>14.634146341463413</v>
      </c>
      <c r="AF146" s="39">
        <f t="shared" si="58"/>
        <v>15.33314747700028</v>
      </c>
      <c r="AG146" s="39">
        <f t="shared" si="59"/>
        <v>7.5271814887092274</v>
      </c>
      <c r="AH146" s="39">
        <f t="shared" si="60"/>
        <v>3.9029829941455256</v>
      </c>
      <c r="AI146" s="39">
        <f t="shared" si="61"/>
        <v>0</v>
      </c>
      <c r="AJ146" s="39">
        <f t="shared" si="62"/>
        <v>24.390243902439025</v>
      </c>
      <c r="AK146" s="39">
        <f t="shared" si="63"/>
        <v>0</v>
      </c>
      <c r="AL146" s="39">
        <f t="shared" si="47"/>
        <v>0</v>
      </c>
      <c r="AM146" s="40">
        <f t="shared" si="64"/>
        <v>9.7574574853638136</v>
      </c>
      <c r="AN146" s="40">
        <f t="shared" si="65"/>
        <v>14.496793978254809</v>
      </c>
      <c r="AO146" s="39">
        <f t="shared" si="66"/>
        <v>-4.7393364928909953</v>
      </c>
      <c r="AP146" s="39">
        <f t="shared" si="67"/>
        <v>-0.83635349874546983</v>
      </c>
    </row>
    <row r="147" spans="1:42" s="36" customFormat="1" x14ac:dyDescent="0.2">
      <c r="A147" s="37" t="s">
        <v>95</v>
      </c>
      <c r="B147" s="38">
        <v>23739</v>
      </c>
      <c r="C147" s="38">
        <v>12193</v>
      </c>
      <c r="D147" s="38">
        <v>99</v>
      </c>
      <c r="E147" s="38">
        <v>48</v>
      </c>
      <c r="F147" s="38">
        <v>184</v>
      </c>
      <c r="G147" s="38">
        <v>0</v>
      </c>
      <c r="H147" s="38">
        <f t="shared" si="46"/>
        <v>184</v>
      </c>
      <c r="I147" s="38">
        <v>152</v>
      </c>
      <c r="J147" s="38">
        <v>14</v>
      </c>
      <c r="K147" s="38">
        <v>86</v>
      </c>
      <c r="L147" s="38">
        <v>74</v>
      </c>
      <c r="M147" s="38">
        <f t="shared" si="48"/>
        <v>270</v>
      </c>
      <c r="N147" s="38">
        <v>203</v>
      </c>
      <c r="O147" s="38">
        <v>0</v>
      </c>
      <c r="P147" s="38">
        <v>0</v>
      </c>
      <c r="Q147" s="38">
        <v>0</v>
      </c>
      <c r="R147" s="38">
        <f t="shared" si="49"/>
        <v>-19</v>
      </c>
      <c r="S147" s="34">
        <v>247</v>
      </c>
      <c r="T147" s="42">
        <v>337</v>
      </c>
      <c r="U147" s="38">
        <v>-90</v>
      </c>
      <c r="V147" s="38">
        <f t="shared" si="50"/>
        <v>-109</v>
      </c>
      <c r="W147" s="38">
        <v>23660</v>
      </c>
      <c r="X147" s="38">
        <v>12144</v>
      </c>
      <c r="Y147" s="39">
        <f t="shared" si="51"/>
        <v>4.170352584354859</v>
      </c>
      <c r="Z147" s="39">
        <f t="shared" si="52"/>
        <v>2.0219891318084167</v>
      </c>
      <c r="AA147" s="39">
        <f t="shared" si="53"/>
        <v>48.484848484848484</v>
      </c>
      <c r="AB147" s="39">
        <f t="shared" si="54"/>
        <v>7.75095833859893</v>
      </c>
      <c r="AC147" s="39">
        <f t="shared" si="55"/>
        <v>7.75095833859893</v>
      </c>
      <c r="AD147" s="39">
        <f t="shared" si="56"/>
        <v>46.739130434782609</v>
      </c>
      <c r="AE147" s="39">
        <f t="shared" si="57"/>
        <v>40.217391304347828</v>
      </c>
      <c r="AF147" s="39">
        <f t="shared" si="58"/>
        <v>11.373688866422343</v>
      </c>
      <c r="AG147" s="39">
        <f t="shared" si="59"/>
        <v>8.5513290366064272</v>
      </c>
      <c r="AH147" s="39">
        <f t="shared" si="60"/>
        <v>-0.80037069800749816</v>
      </c>
      <c r="AI147" s="39">
        <f t="shared" si="61"/>
        <v>0</v>
      </c>
      <c r="AJ147" s="39">
        <f t="shared" si="62"/>
        <v>0</v>
      </c>
      <c r="AK147" s="39">
        <f t="shared" si="63"/>
        <v>0</v>
      </c>
      <c r="AL147" s="39">
        <f t="shared" si="47"/>
        <v>0</v>
      </c>
      <c r="AM147" s="40">
        <f t="shared" si="64"/>
        <v>10.404819074097478</v>
      </c>
      <c r="AN147" s="40">
        <f t="shared" si="65"/>
        <v>14.196048696238257</v>
      </c>
      <c r="AO147" s="39">
        <f t="shared" si="66"/>
        <v>-3.7912296221407811</v>
      </c>
      <c r="AP147" s="39">
        <f t="shared" si="67"/>
        <v>-4.5916003201482791</v>
      </c>
    </row>
    <row r="148" spans="1:42" s="36" customFormat="1" x14ac:dyDescent="0.2">
      <c r="A148" s="37" t="s">
        <v>176</v>
      </c>
      <c r="B148" s="38">
        <v>7549</v>
      </c>
      <c r="C148" s="38">
        <v>3850</v>
      </c>
      <c r="D148" s="38">
        <v>30</v>
      </c>
      <c r="E148" s="38">
        <v>21</v>
      </c>
      <c r="F148" s="38">
        <v>89</v>
      </c>
      <c r="G148" s="38">
        <v>0</v>
      </c>
      <c r="H148" s="38">
        <f t="shared" si="46"/>
        <v>89</v>
      </c>
      <c r="I148" s="38">
        <v>57</v>
      </c>
      <c r="J148" s="38">
        <v>4</v>
      </c>
      <c r="K148" s="38">
        <v>48</v>
      </c>
      <c r="L148" s="38">
        <v>37</v>
      </c>
      <c r="M148" s="38">
        <f t="shared" si="48"/>
        <v>137</v>
      </c>
      <c r="N148" s="38">
        <v>85</v>
      </c>
      <c r="O148" s="38">
        <v>0</v>
      </c>
      <c r="P148" s="38">
        <v>0</v>
      </c>
      <c r="Q148" s="38">
        <v>0</v>
      </c>
      <c r="R148" s="38">
        <f t="shared" si="49"/>
        <v>4</v>
      </c>
      <c r="S148" s="34">
        <v>84</v>
      </c>
      <c r="T148" s="42">
        <v>118</v>
      </c>
      <c r="U148" s="38">
        <v>-34</v>
      </c>
      <c r="V148" s="38">
        <f t="shared" si="50"/>
        <v>-30</v>
      </c>
      <c r="W148" s="38">
        <v>7525</v>
      </c>
      <c r="X148" s="38">
        <v>3845</v>
      </c>
      <c r="Y148" s="39">
        <f t="shared" si="51"/>
        <v>3.9740362961981721</v>
      </c>
      <c r="Z148" s="39">
        <f t="shared" si="52"/>
        <v>2.7818254073387205</v>
      </c>
      <c r="AA148" s="39">
        <f t="shared" si="53"/>
        <v>70</v>
      </c>
      <c r="AB148" s="39">
        <f t="shared" si="54"/>
        <v>11.789641012054576</v>
      </c>
      <c r="AC148" s="39">
        <f t="shared" si="55"/>
        <v>11.789641012054576</v>
      </c>
      <c r="AD148" s="39">
        <f t="shared" si="56"/>
        <v>53.932584269662918</v>
      </c>
      <c r="AE148" s="39">
        <f t="shared" si="57"/>
        <v>41.573033707865171</v>
      </c>
      <c r="AF148" s="39">
        <f t="shared" si="58"/>
        <v>18.148099085971651</v>
      </c>
      <c r="AG148" s="39">
        <f t="shared" si="59"/>
        <v>11.25976950589482</v>
      </c>
      <c r="AH148" s="39">
        <f t="shared" si="60"/>
        <v>0.52987150615975631</v>
      </c>
      <c r="AI148" s="39">
        <f t="shared" si="61"/>
        <v>0</v>
      </c>
      <c r="AJ148" s="39">
        <f t="shared" si="62"/>
        <v>0</v>
      </c>
      <c r="AK148" s="39">
        <f t="shared" si="63"/>
        <v>0</v>
      </c>
      <c r="AL148" s="39">
        <f t="shared" si="47"/>
        <v>0</v>
      </c>
      <c r="AM148" s="40">
        <f t="shared" si="64"/>
        <v>11.127301629354882</v>
      </c>
      <c r="AN148" s="40">
        <f t="shared" si="65"/>
        <v>15.631209431712808</v>
      </c>
      <c r="AO148" s="39">
        <f t="shared" si="66"/>
        <v>-4.5039078023579284</v>
      </c>
      <c r="AP148" s="39">
        <f t="shared" si="67"/>
        <v>-3.9740362961981721</v>
      </c>
    </row>
    <row r="149" spans="1:42" s="36" customFormat="1" x14ac:dyDescent="0.2">
      <c r="A149" s="37" t="s">
        <v>177</v>
      </c>
      <c r="B149" s="38">
        <v>11409</v>
      </c>
      <c r="C149" s="38">
        <v>5879</v>
      </c>
      <c r="D149" s="38">
        <v>49</v>
      </c>
      <c r="E149" s="38">
        <v>29</v>
      </c>
      <c r="F149" s="38">
        <v>104</v>
      </c>
      <c r="G149" s="38">
        <v>0</v>
      </c>
      <c r="H149" s="38">
        <f t="shared" si="46"/>
        <v>104</v>
      </c>
      <c r="I149" s="38">
        <v>90</v>
      </c>
      <c r="J149" s="38">
        <v>1</v>
      </c>
      <c r="K149" s="38">
        <v>47</v>
      </c>
      <c r="L149" s="38">
        <v>41</v>
      </c>
      <c r="M149" s="38">
        <f t="shared" si="48"/>
        <v>151</v>
      </c>
      <c r="N149" s="38">
        <v>128</v>
      </c>
      <c r="O149" s="38">
        <v>1</v>
      </c>
      <c r="P149" s="38">
        <v>0</v>
      </c>
      <c r="Q149" s="38">
        <v>0</v>
      </c>
      <c r="R149" s="38">
        <f t="shared" si="49"/>
        <v>-24</v>
      </c>
      <c r="S149" s="34">
        <v>179</v>
      </c>
      <c r="T149" s="42">
        <v>166</v>
      </c>
      <c r="U149" s="38">
        <v>13</v>
      </c>
      <c r="V149" s="38">
        <f t="shared" si="50"/>
        <v>-11</v>
      </c>
      <c r="W149" s="38">
        <v>11419</v>
      </c>
      <c r="X149" s="38">
        <v>5886</v>
      </c>
      <c r="Y149" s="39">
        <f t="shared" si="51"/>
        <v>4.2948549390831801</v>
      </c>
      <c r="Z149" s="39">
        <f t="shared" si="52"/>
        <v>2.5418529231308615</v>
      </c>
      <c r="AA149" s="39">
        <f t="shared" si="53"/>
        <v>59.183673469387756</v>
      </c>
      <c r="AB149" s="39">
        <f t="shared" si="54"/>
        <v>9.1156104829520554</v>
      </c>
      <c r="AC149" s="39">
        <f t="shared" si="55"/>
        <v>9.1156104829520554</v>
      </c>
      <c r="AD149" s="39">
        <f t="shared" si="56"/>
        <v>45.192307692307693</v>
      </c>
      <c r="AE149" s="39">
        <f t="shared" si="57"/>
        <v>39.42307692307692</v>
      </c>
      <c r="AF149" s="39">
        <f t="shared" si="58"/>
        <v>13.235165220440003</v>
      </c>
      <c r="AG149" s="39">
        <f t="shared" si="59"/>
        <v>11.219212902094837</v>
      </c>
      <c r="AH149" s="39">
        <f t="shared" si="60"/>
        <v>-2.1036024191427822</v>
      </c>
      <c r="AI149" s="39">
        <f t="shared" si="61"/>
        <v>0</v>
      </c>
      <c r="AJ149" s="39">
        <f t="shared" si="62"/>
        <v>9.6153846153846168</v>
      </c>
      <c r="AK149" s="39">
        <f t="shared" si="63"/>
        <v>0</v>
      </c>
      <c r="AL149" s="39">
        <f t="shared" si="47"/>
        <v>0</v>
      </c>
      <c r="AM149" s="40">
        <f t="shared" si="64"/>
        <v>15.689368042773248</v>
      </c>
      <c r="AN149" s="40">
        <f t="shared" si="65"/>
        <v>14.549916732404244</v>
      </c>
      <c r="AO149" s="39">
        <f t="shared" si="66"/>
        <v>1.1394513103690069</v>
      </c>
      <c r="AP149" s="39">
        <f t="shared" si="67"/>
        <v>-0.96415110877377508</v>
      </c>
    </row>
    <row r="150" spans="1:42" s="36" customFormat="1" x14ac:dyDescent="0.2">
      <c r="A150" s="37" t="s">
        <v>178</v>
      </c>
      <c r="B150" s="38">
        <v>8279</v>
      </c>
      <c r="C150" s="38">
        <v>4165</v>
      </c>
      <c r="D150" s="38">
        <v>34</v>
      </c>
      <c r="E150" s="38">
        <v>16</v>
      </c>
      <c r="F150" s="38">
        <v>74</v>
      </c>
      <c r="G150" s="38">
        <v>0</v>
      </c>
      <c r="H150" s="38">
        <f t="shared" si="46"/>
        <v>74</v>
      </c>
      <c r="I150" s="38">
        <v>66</v>
      </c>
      <c r="J150" s="38">
        <v>5</v>
      </c>
      <c r="K150" s="38">
        <v>25</v>
      </c>
      <c r="L150" s="38">
        <v>16</v>
      </c>
      <c r="M150" s="38">
        <f t="shared" si="48"/>
        <v>99</v>
      </c>
      <c r="N150" s="38">
        <v>125</v>
      </c>
      <c r="O150" s="38">
        <v>0</v>
      </c>
      <c r="P150" s="38">
        <v>0</v>
      </c>
      <c r="Q150" s="38">
        <v>0</v>
      </c>
      <c r="R150" s="38">
        <f t="shared" si="49"/>
        <v>-51</v>
      </c>
      <c r="S150" s="34">
        <v>87</v>
      </c>
      <c r="T150" s="42">
        <v>75</v>
      </c>
      <c r="U150" s="38">
        <v>12</v>
      </c>
      <c r="V150" s="38">
        <f t="shared" si="50"/>
        <v>-39</v>
      </c>
      <c r="W150" s="38">
        <v>8273</v>
      </c>
      <c r="X150" s="38">
        <v>4172</v>
      </c>
      <c r="Y150" s="39">
        <f t="shared" si="51"/>
        <v>4.1067761806981524</v>
      </c>
      <c r="Z150" s="39">
        <f t="shared" si="52"/>
        <v>1.9326005556226598</v>
      </c>
      <c r="AA150" s="39">
        <f t="shared" si="53"/>
        <v>47.058823529411761</v>
      </c>
      <c r="AB150" s="39">
        <f t="shared" si="54"/>
        <v>8.9382775697548027</v>
      </c>
      <c r="AC150" s="39">
        <f t="shared" si="55"/>
        <v>8.9382775697548027</v>
      </c>
      <c r="AD150" s="39">
        <f t="shared" si="56"/>
        <v>33.783783783783782</v>
      </c>
      <c r="AE150" s="39">
        <f t="shared" si="57"/>
        <v>21.621621621621621</v>
      </c>
      <c r="AF150" s="39">
        <f t="shared" si="58"/>
        <v>11.957965937915207</v>
      </c>
      <c r="AG150" s="39">
        <f t="shared" si="59"/>
        <v>15.09844184080203</v>
      </c>
      <c r="AH150" s="39">
        <f t="shared" si="60"/>
        <v>-6.1601642710472282</v>
      </c>
      <c r="AI150" s="39">
        <f t="shared" si="61"/>
        <v>0</v>
      </c>
      <c r="AJ150" s="39">
        <f t="shared" si="62"/>
        <v>0</v>
      </c>
      <c r="AK150" s="39">
        <f t="shared" si="63"/>
        <v>0</v>
      </c>
      <c r="AL150" s="39">
        <f t="shared" si="47"/>
        <v>0</v>
      </c>
      <c r="AM150" s="40">
        <f t="shared" si="64"/>
        <v>10.508515521198213</v>
      </c>
      <c r="AN150" s="40">
        <f t="shared" si="65"/>
        <v>9.0590651044812169</v>
      </c>
      <c r="AO150" s="39">
        <f t="shared" si="66"/>
        <v>1.4494504167169948</v>
      </c>
      <c r="AP150" s="39">
        <f t="shared" si="67"/>
        <v>-4.7107138543302334</v>
      </c>
    </row>
    <row r="151" spans="1:42" s="36" customFormat="1" x14ac:dyDescent="0.2">
      <c r="A151" s="37" t="s">
        <v>140</v>
      </c>
      <c r="B151" s="38">
        <v>35164</v>
      </c>
      <c r="C151" s="38">
        <v>18015</v>
      </c>
      <c r="D151" s="38">
        <v>176</v>
      </c>
      <c r="E151" s="38">
        <v>89</v>
      </c>
      <c r="F151" s="38">
        <v>307</v>
      </c>
      <c r="G151" s="38">
        <v>0</v>
      </c>
      <c r="H151" s="38">
        <f t="shared" si="46"/>
        <v>307</v>
      </c>
      <c r="I151" s="38">
        <v>257</v>
      </c>
      <c r="J151" s="38">
        <v>29</v>
      </c>
      <c r="K151" s="38">
        <v>131</v>
      </c>
      <c r="L151" s="38">
        <v>109</v>
      </c>
      <c r="M151" s="38">
        <f t="shared" si="48"/>
        <v>438</v>
      </c>
      <c r="N151" s="38">
        <v>203</v>
      </c>
      <c r="O151" s="38">
        <v>4</v>
      </c>
      <c r="P151" s="38">
        <v>1</v>
      </c>
      <c r="Q151" s="38">
        <v>1</v>
      </c>
      <c r="R151" s="38">
        <f t="shared" si="49"/>
        <v>104</v>
      </c>
      <c r="S151" s="34">
        <v>340</v>
      </c>
      <c r="T151" s="42">
        <v>562</v>
      </c>
      <c r="U151" s="38">
        <v>-222</v>
      </c>
      <c r="V151" s="38">
        <f t="shared" si="50"/>
        <v>-118</v>
      </c>
      <c r="W151" s="38">
        <v>35093</v>
      </c>
      <c r="X151" s="38">
        <v>17982</v>
      </c>
      <c r="Y151" s="39">
        <f t="shared" si="51"/>
        <v>5.0051188715731998</v>
      </c>
      <c r="Z151" s="39">
        <f t="shared" si="52"/>
        <v>2.5309976111932659</v>
      </c>
      <c r="AA151" s="39">
        <f t="shared" si="53"/>
        <v>50.56818181818182</v>
      </c>
      <c r="AB151" s="39">
        <f t="shared" si="54"/>
        <v>8.7305198498464343</v>
      </c>
      <c r="AC151" s="39">
        <f t="shared" si="55"/>
        <v>8.7305198498464343</v>
      </c>
      <c r="AD151" s="39">
        <f t="shared" si="56"/>
        <v>42.671009771986974</v>
      </c>
      <c r="AE151" s="39">
        <f t="shared" si="57"/>
        <v>35.504885993485338</v>
      </c>
      <c r="AF151" s="39">
        <f t="shared" si="58"/>
        <v>12.455920828119668</v>
      </c>
      <c r="AG151" s="39">
        <f t="shared" si="59"/>
        <v>5.772949607553179</v>
      </c>
      <c r="AH151" s="39">
        <f t="shared" si="60"/>
        <v>2.9575702422932544</v>
      </c>
      <c r="AI151" s="39">
        <f t="shared" si="61"/>
        <v>0</v>
      </c>
      <c r="AJ151" s="39">
        <f t="shared" si="62"/>
        <v>13.029315960912053</v>
      </c>
      <c r="AK151" s="39">
        <f t="shared" si="63"/>
        <v>3.2573289902280131</v>
      </c>
      <c r="AL151" s="39">
        <f t="shared" si="47"/>
        <v>3.2573289902280131</v>
      </c>
      <c r="AM151" s="40">
        <f t="shared" si="64"/>
        <v>9.6689796382664088</v>
      </c>
      <c r="AN151" s="40">
        <f t="shared" si="65"/>
        <v>15.98225457854624</v>
      </c>
      <c r="AO151" s="39">
        <f t="shared" si="66"/>
        <v>-6.3132749402798316</v>
      </c>
      <c r="AP151" s="39">
        <f t="shared" si="67"/>
        <v>-3.3557046979865772</v>
      </c>
    </row>
    <row r="152" spans="1:42" s="36" customFormat="1" x14ac:dyDescent="0.2">
      <c r="A152" s="37" t="s">
        <v>179</v>
      </c>
      <c r="B152" s="38">
        <v>8150</v>
      </c>
      <c r="C152" s="38">
        <v>4242</v>
      </c>
      <c r="D152" s="38">
        <v>36</v>
      </c>
      <c r="E152" s="38">
        <v>18</v>
      </c>
      <c r="F152" s="38">
        <v>81</v>
      </c>
      <c r="G152" s="38">
        <v>0</v>
      </c>
      <c r="H152" s="38">
        <f t="shared" si="46"/>
        <v>81</v>
      </c>
      <c r="I152" s="38">
        <v>47</v>
      </c>
      <c r="J152" s="38">
        <v>4</v>
      </c>
      <c r="K152" s="38">
        <v>46</v>
      </c>
      <c r="L152" s="38">
        <v>42</v>
      </c>
      <c r="M152" s="38">
        <f t="shared" si="48"/>
        <v>127</v>
      </c>
      <c r="N152" s="38">
        <v>116</v>
      </c>
      <c r="O152" s="38">
        <v>0</v>
      </c>
      <c r="P152" s="38">
        <v>0</v>
      </c>
      <c r="Q152" s="38">
        <v>0</v>
      </c>
      <c r="R152" s="38">
        <f t="shared" si="49"/>
        <v>-35</v>
      </c>
      <c r="S152" s="34">
        <v>110</v>
      </c>
      <c r="T152" s="42">
        <v>82</v>
      </c>
      <c r="U152" s="38">
        <v>28</v>
      </c>
      <c r="V152" s="38">
        <f t="shared" si="50"/>
        <v>-7</v>
      </c>
      <c r="W152" s="38">
        <v>8145</v>
      </c>
      <c r="X152" s="38">
        <v>4245</v>
      </c>
      <c r="Y152" s="39">
        <f t="shared" si="51"/>
        <v>4.4171779141104297</v>
      </c>
      <c r="Z152" s="39">
        <f t="shared" si="52"/>
        <v>2.2085889570552149</v>
      </c>
      <c r="AA152" s="39">
        <f t="shared" si="53"/>
        <v>50</v>
      </c>
      <c r="AB152" s="39">
        <f t="shared" si="54"/>
        <v>9.9386503067484657</v>
      </c>
      <c r="AC152" s="39">
        <f t="shared" si="55"/>
        <v>9.9386503067484657</v>
      </c>
      <c r="AD152" s="39">
        <f t="shared" si="56"/>
        <v>56.79012345679012</v>
      </c>
      <c r="AE152" s="39">
        <f t="shared" si="57"/>
        <v>51.851851851851848</v>
      </c>
      <c r="AF152" s="39">
        <f t="shared" si="58"/>
        <v>15.582822085889571</v>
      </c>
      <c r="AG152" s="39">
        <f t="shared" si="59"/>
        <v>14.233128834355828</v>
      </c>
      <c r="AH152" s="39">
        <f t="shared" si="60"/>
        <v>-4.294478527607362</v>
      </c>
      <c r="AI152" s="39">
        <f t="shared" si="61"/>
        <v>0</v>
      </c>
      <c r="AJ152" s="39">
        <f t="shared" si="62"/>
        <v>0</v>
      </c>
      <c r="AK152" s="39">
        <f t="shared" si="63"/>
        <v>0</v>
      </c>
      <c r="AL152" s="39">
        <f t="shared" si="47"/>
        <v>0</v>
      </c>
      <c r="AM152" s="40">
        <f t="shared" si="64"/>
        <v>13.496932515337424</v>
      </c>
      <c r="AN152" s="40">
        <f t="shared" si="65"/>
        <v>10.061349693251532</v>
      </c>
      <c r="AO152" s="39">
        <f t="shared" si="66"/>
        <v>3.4355828220858897</v>
      </c>
      <c r="AP152" s="39">
        <f t="shared" si="67"/>
        <v>-0.85889570552147243</v>
      </c>
    </row>
    <row r="153" spans="1:42" s="36" customFormat="1" x14ac:dyDescent="0.2">
      <c r="A153" s="37" t="s">
        <v>101</v>
      </c>
      <c r="B153" s="38">
        <v>5403</v>
      </c>
      <c r="C153" s="38">
        <v>2797</v>
      </c>
      <c r="D153" s="38">
        <v>17</v>
      </c>
      <c r="E153" s="38">
        <v>8</v>
      </c>
      <c r="F153" s="38">
        <v>50</v>
      </c>
      <c r="G153" s="38">
        <v>0</v>
      </c>
      <c r="H153" s="38">
        <f t="shared" si="46"/>
        <v>50</v>
      </c>
      <c r="I153" s="38">
        <v>44</v>
      </c>
      <c r="J153" s="38">
        <v>7</v>
      </c>
      <c r="K153" s="38">
        <v>13</v>
      </c>
      <c r="L153" s="38">
        <v>13</v>
      </c>
      <c r="M153" s="38">
        <f t="shared" si="48"/>
        <v>63</v>
      </c>
      <c r="N153" s="38">
        <v>47</v>
      </c>
      <c r="O153" s="38">
        <v>0</v>
      </c>
      <c r="P153" s="38">
        <v>0</v>
      </c>
      <c r="Q153" s="38">
        <v>0</v>
      </c>
      <c r="R153" s="38">
        <f t="shared" si="49"/>
        <v>3</v>
      </c>
      <c r="S153" s="34">
        <v>79</v>
      </c>
      <c r="T153" s="42">
        <v>108</v>
      </c>
      <c r="U153" s="38">
        <v>-29</v>
      </c>
      <c r="V153" s="38">
        <f t="shared" si="50"/>
        <v>-26</v>
      </c>
      <c r="W153" s="38">
        <v>5403</v>
      </c>
      <c r="X153" s="38">
        <v>2804</v>
      </c>
      <c r="Y153" s="39">
        <f t="shared" si="51"/>
        <v>3.1464001480658892</v>
      </c>
      <c r="Z153" s="39">
        <f t="shared" si="52"/>
        <v>1.4806588932074773</v>
      </c>
      <c r="AA153" s="39">
        <f t="shared" si="53"/>
        <v>47.058823529411761</v>
      </c>
      <c r="AB153" s="39">
        <f t="shared" si="54"/>
        <v>9.254118082546734</v>
      </c>
      <c r="AC153" s="39">
        <f t="shared" si="55"/>
        <v>9.254118082546734</v>
      </c>
      <c r="AD153" s="39">
        <f t="shared" si="56"/>
        <v>26</v>
      </c>
      <c r="AE153" s="39">
        <f t="shared" si="57"/>
        <v>26</v>
      </c>
      <c r="AF153" s="39">
        <f t="shared" si="58"/>
        <v>11.660188784008884</v>
      </c>
      <c r="AG153" s="39">
        <f t="shared" si="59"/>
        <v>8.6988709975939287</v>
      </c>
      <c r="AH153" s="39">
        <f t="shared" si="60"/>
        <v>0.55524708495280406</v>
      </c>
      <c r="AI153" s="39">
        <f t="shared" si="61"/>
        <v>0</v>
      </c>
      <c r="AJ153" s="39">
        <f t="shared" si="62"/>
        <v>0</v>
      </c>
      <c r="AK153" s="39">
        <f t="shared" si="63"/>
        <v>0</v>
      </c>
      <c r="AL153" s="39">
        <f t="shared" si="47"/>
        <v>0</v>
      </c>
      <c r="AM153" s="40">
        <f t="shared" si="64"/>
        <v>14.621506570423838</v>
      </c>
      <c r="AN153" s="40">
        <f t="shared" si="65"/>
        <v>19.988895058300944</v>
      </c>
      <c r="AO153" s="39">
        <f t="shared" si="66"/>
        <v>-5.367388487877105</v>
      </c>
      <c r="AP153" s="39">
        <f t="shared" si="67"/>
        <v>-4.8121414029243015</v>
      </c>
    </row>
    <row r="154" spans="1:42" s="36" customFormat="1" x14ac:dyDescent="0.2">
      <c r="A154" s="37" t="s">
        <v>180</v>
      </c>
      <c r="B154" s="38">
        <v>3284</v>
      </c>
      <c r="C154" s="38">
        <v>1643</v>
      </c>
      <c r="D154" s="38">
        <v>9</v>
      </c>
      <c r="E154" s="38">
        <v>7</v>
      </c>
      <c r="F154" s="38">
        <v>43</v>
      </c>
      <c r="G154" s="38">
        <v>0</v>
      </c>
      <c r="H154" s="38">
        <f t="shared" si="46"/>
        <v>43</v>
      </c>
      <c r="I154" s="38">
        <v>22</v>
      </c>
      <c r="J154" s="38">
        <v>5</v>
      </c>
      <c r="K154" s="38">
        <v>27</v>
      </c>
      <c r="L154" s="38">
        <v>19</v>
      </c>
      <c r="M154" s="38">
        <f t="shared" si="48"/>
        <v>70</v>
      </c>
      <c r="N154" s="38">
        <v>31</v>
      </c>
      <c r="O154" s="38">
        <v>1</v>
      </c>
      <c r="P154" s="38">
        <v>1</v>
      </c>
      <c r="Q154" s="38">
        <v>1</v>
      </c>
      <c r="R154" s="38">
        <f t="shared" si="49"/>
        <v>12</v>
      </c>
      <c r="S154" s="34">
        <v>72</v>
      </c>
      <c r="T154" s="42">
        <v>70</v>
      </c>
      <c r="U154" s="38">
        <v>2</v>
      </c>
      <c r="V154" s="38">
        <f t="shared" si="50"/>
        <v>14</v>
      </c>
      <c r="W154" s="38">
        <v>3296</v>
      </c>
      <c r="X154" s="38">
        <v>1656</v>
      </c>
      <c r="Y154" s="39">
        <f t="shared" si="51"/>
        <v>2.7405602923264314</v>
      </c>
      <c r="Z154" s="39">
        <f t="shared" si="52"/>
        <v>2.1315468940316689</v>
      </c>
      <c r="AA154" s="39">
        <f t="shared" si="53"/>
        <v>77.777777777777786</v>
      </c>
      <c r="AB154" s="39">
        <f t="shared" si="54"/>
        <v>13.093788063337392</v>
      </c>
      <c r="AC154" s="39">
        <f t="shared" si="55"/>
        <v>13.093788063337392</v>
      </c>
      <c r="AD154" s="39">
        <f t="shared" si="56"/>
        <v>62.790697674418603</v>
      </c>
      <c r="AE154" s="39">
        <f t="shared" si="57"/>
        <v>44.186046511627907</v>
      </c>
      <c r="AF154" s="39">
        <f t="shared" si="58"/>
        <v>21.315468940316688</v>
      </c>
      <c r="AG154" s="39">
        <f t="shared" si="59"/>
        <v>9.4397076735688188</v>
      </c>
      <c r="AH154" s="39">
        <f t="shared" si="60"/>
        <v>3.6540803897685747</v>
      </c>
      <c r="AI154" s="39">
        <f t="shared" si="61"/>
        <v>0</v>
      </c>
      <c r="AJ154" s="39">
        <f t="shared" si="62"/>
        <v>23.255813953488371</v>
      </c>
      <c r="AK154" s="39">
        <f t="shared" si="63"/>
        <v>23.255813953488371</v>
      </c>
      <c r="AL154" s="39">
        <f t="shared" si="47"/>
        <v>23.255813953488371</v>
      </c>
      <c r="AM154" s="40">
        <f t="shared" si="64"/>
        <v>21.924482338611451</v>
      </c>
      <c r="AN154" s="40">
        <f t="shared" si="65"/>
        <v>21.315468940316688</v>
      </c>
      <c r="AO154" s="39">
        <f t="shared" si="66"/>
        <v>0.60901339829476242</v>
      </c>
      <c r="AP154" s="39">
        <f t="shared" si="67"/>
        <v>4.2630937880633377</v>
      </c>
    </row>
    <row r="155" spans="1:42" s="36" customFormat="1" x14ac:dyDescent="0.2">
      <c r="A155" s="37" t="s">
        <v>141</v>
      </c>
      <c r="B155" s="38">
        <v>12956</v>
      </c>
      <c r="C155" s="38">
        <v>6729</v>
      </c>
      <c r="D155" s="38">
        <v>111</v>
      </c>
      <c r="E155" s="38">
        <v>33</v>
      </c>
      <c r="F155" s="38">
        <v>173</v>
      </c>
      <c r="G155" s="38">
        <v>1</v>
      </c>
      <c r="H155" s="38">
        <f t="shared" si="46"/>
        <v>174</v>
      </c>
      <c r="I155" s="38">
        <v>158</v>
      </c>
      <c r="J155" s="38">
        <v>11</v>
      </c>
      <c r="K155" s="38">
        <v>69</v>
      </c>
      <c r="L155" s="38">
        <v>50</v>
      </c>
      <c r="M155" s="38">
        <f t="shared" si="48"/>
        <v>243</v>
      </c>
      <c r="N155" s="38">
        <v>147</v>
      </c>
      <c r="O155" s="38">
        <v>1</v>
      </c>
      <c r="P155" s="38">
        <v>1</v>
      </c>
      <c r="Q155" s="38">
        <v>1</v>
      </c>
      <c r="R155" s="38">
        <f t="shared" si="49"/>
        <v>26</v>
      </c>
      <c r="S155" s="34">
        <v>233</v>
      </c>
      <c r="T155" s="42">
        <v>248</v>
      </c>
      <c r="U155" s="38">
        <v>-15</v>
      </c>
      <c r="V155" s="38">
        <f t="shared" si="50"/>
        <v>11</v>
      </c>
      <c r="W155" s="38">
        <v>12937</v>
      </c>
      <c r="X155" s="38">
        <v>6713</v>
      </c>
      <c r="Y155" s="39">
        <f t="shared" si="51"/>
        <v>8.5674590923124416</v>
      </c>
      <c r="Z155" s="39">
        <f t="shared" si="52"/>
        <v>2.5470824328496451</v>
      </c>
      <c r="AA155" s="39">
        <f t="shared" si="53"/>
        <v>29.72972972972973</v>
      </c>
      <c r="AB155" s="39">
        <f t="shared" si="54"/>
        <v>13.430071009570854</v>
      </c>
      <c r="AC155" s="39">
        <f t="shared" si="55"/>
        <v>13.352886693423896</v>
      </c>
      <c r="AD155" s="39">
        <f t="shared" si="56"/>
        <v>39.655172413793103</v>
      </c>
      <c r="AE155" s="39">
        <f t="shared" si="57"/>
        <v>28.735632183908045</v>
      </c>
      <c r="AF155" s="39">
        <f t="shared" si="58"/>
        <v>18.755788823711022</v>
      </c>
      <c r="AG155" s="39">
        <f t="shared" si="59"/>
        <v>11.346094473602964</v>
      </c>
      <c r="AH155" s="39">
        <f t="shared" si="60"/>
        <v>2.0067922198209325</v>
      </c>
      <c r="AI155" s="39">
        <f t="shared" si="61"/>
        <v>5.7471264367816088</v>
      </c>
      <c r="AJ155" s="39">
        <f t="shared" si="62"/>
        <v>5.7803468208092479</v>
      </c>
      <c r="AK155" s="39">
        <f t="shared" si="63"/>
        <v>5.7803468208092479</v>
      </c>
      <c r="AL155" s="39">
        <f t="shared" si="47"/>
        <v>11.494252873563218</v>
      </c>
      <c r="AM155" s="40">
        <f t="shared" si="64"/>
        <v>17.983945662241432</v>
      </c>
      <c r="AN155" s="40">
        <f t="shared" si="65"/>
        <v>19.141710404445817</v>
      </c>
      <c r="AO155" s="39">
        <f t="shared" si="66"/>
        <v>-1.157764742204384</v>
      </c>
      <c r="AP155" s="39">
        <f t="shared" si="67"/>
        <v>0.84902747761654829</v>
      </c>
    </row>
    <row r="156" spans="1:42" s="36" customFormat="1" x14ac:dyDescent="0.2">
      <c r="A156" s="37" t="s">
        <v>181</v>
      </c>
      <c r="B156" s="38">
        <v>10817</v>
      </c>
      <c r="C156" s="38">
        <v>5449</v>
      </c>
      <c r="D156" s="38">
        <v>34</v>
      </c>
      <c r="E156" s="38">
        <v>20</v>
      </c>
      <c r="F156" s="38">
        <v>82</v>
      </c>
      <c r="G156" s="38">
        <v>1</v>
      </c>
      <c r="H156" s="38">
        <f t="shared" si="46"/>
        <v>83</v>
      </c>
      <c r="I156" s="38">
        <v>63</v>
      </c>
      <c r="J156" s="38">
        <v>5</v>
      </c>
      <c r="K156" s="38">
        <v>68</v>
      </c>
      <c r="L156" s="38">
        <v>53</v>
      </c>
      <c r="M156" s="38">
        <f t="shared" si="48"/>
        <v>151</v>
      </c>
      <c r="N156" s="38">
        <v>160</v>
      </c>
      <c r="O156" s="38">
        <v>1</v>
      </c>
      <c r="P156" s="38">
        <v>0</v>
      </c>
      <c r="Q156" s="38">
        <v>0</v>
      </c>
      <c r="R156" s="38">
        <f t="shared" si="49"/>
        <v>-78</v>
      </c>
      <c r="S156" s="34">
        <v>103</v>
      </c>
      <c r="T156" s="42">
        <v>70</v>
      </c>
      <c r="U156" s="38">
        <v>33</v>
      </c>
      <c r="V156" s="38">
        <f t="shared" si="50"/>
        <v>-45</v>
      </c>
      <c r="W156" s="38">
        <v>10802</v>
      </c>
      <c r="X156" s="38">
        <v>5439</v>
      </c>
      <c r="Y156" s="39">
        <f t="shared" si="51"/>
        <v>3.1432005177036149</v>
      </c>
      <c r="Z156" s="39">
        <f t="shared" si="52"/>
        <v>1.8489414810021263</v>
      </c>
      <c r="AA156" s="39">
        <f t="shared" si="53"/>
        <v>58.82352941176471</v>
      </c>
      <c r="AB156" s="39">
        <f t="shared" si="54"/>
        <v>7.6731071461588236</v>
      </c>
      <c r="AC156" s="39">
        <f t="shared" si="55"/>
        <v>7.5806600721087181</v>
      </c>
      <c r="AD156" s="39">
        <f t="shared" si="56"/>
        <v>81.92771084337349</v>
      </c>
      <c r="AE156" s="39">
        <f t="shared" si="57"/>
        <v>63.855421686746979</v>
      </c>
      <c r="AF156" s="39">
        <f t="shared" si="58"/>
        <v>13.959508181566052</v>
      </c>
      <c r="AG156" s="39">
        <f t="shared" si="59"/>
        <v>14.79153184801701</v>
      </c>
      <c r="AH156" s="39">
        <f t="shared" si="60"/>
        <v>-7.2108717759082923</v>
      </c>
      <c r="AI156" s="39">
        <f t="shared" si="61"/>
        <v>12.048192771084338</v>
      </c>
      <c r="AJ156" s="39">
        <f t="shared" si="62"/>
        <v>12.195121951219512</v>
      </c>
      <c r="AK156" s="39">
        <f t="shared" si="63"/>
        <v>0</v>
      </c>
      <c r="AL156" s="39">
        <f t="shared" si="47"/>
        <v>12.048192771084338</v>
      </c>
      <c r="AM156" s="40">
        <f t="shared" si="64"/>
        <v>9.5220486271609506</v>
      </c>
      <c r="AN156" s="40">
        <f t="shared" si="65"/>
        <v>6.4712951835074417</v>
      </c>
      <c r="AO156" s="39">
        <f t="shared" si="66"/>
        <v>3.0507534436535084</v>
      </c>
      <c r="AP156" s="39">
        <f t="shared" si="67"/>
        <v>-4.1601183322547843</v>
      </c>
    </row>
    <row r="157" spans="1:42" s="36" customFormat="1" x14ac:dyDescent="0.2">
      <c r="A157" s="37" t="s">
        <v>182</v>
      </c>
      <c r="B157" s="38">
        <v>37361</v>
      </c>
      <c r="C157" s="38">
        <v>19631</v>
      </c>
      <c r="D157" s="38">
        <v>168</v>
      </c>
      <c r="E157" s="38">
        <v>152</v>
      </c>
      <c r="F157" s="38">
        <v>266</v>
      </c>
      <c r="G157" s="38">
        <v>3</v>
      </c>
      <c r="H157" s="38">
        <f t="shared" si="46"/>
        <v>269</v>
      </c>
      <c r="I157" s="38">
        <v>180</v>
      </c>
      <c r="J157" s="38">
        <v>22</v>
      </c>
      <c r="K157" s="38">
        <v>243</v>
      </c>
      <c r="L157" s="38">
        <v>194</v>
      </c>
      <c r="M157" s="38">
        <f t="shared" si="48"/>
        <v>512</v>
      </c>
      <c r="N157" s="38">
        <v>356</v>
      </c>
      <c r="O157" s="38">
        <v>0</v>
      </c>
      <c r="P157" s="38">
        <v>0</v>
      </c>
      <c r="Q157" s="38">
        <v>0</v>
      </c>
      <c r="R157" s="38">
        <f t="shared" si="49"/>
        <v>-90</v>
      </c>
      <c r="S157" s="34">
        <v>269</v>
      </c>
      <c r="T157" s="42">
        <v>378</v>
      </c>
      <c r="U157" s="38">
        <v>-109</v>
      </c>
      <c r="V157" s="38">
        <f t="shared" si="50"/>
        <v>-199</v>
      </c>
      <c r="W157" s="38">
        <v>37260</v>
      </c>
      <c r="X157" s="38">
        <v>19594</v>
      </c>
      <c r="Y157" s="39">
        <f t="shared" si="51"/>
        <v>4.4966676480822247</v>
      </c>
      <c r="Z157" s="39">
        <f t="shared" si="52"/>
        <v>4.0684135863601076</v>
      </c>
      <c r="AA157" s="39">
        <f t="shared" si="53"/>
        <v>90.476190476190482</v>
      </c>
      <c r="AB157" s="39">
        <f t="shared" si="54"/>
        <v>7.2000214127030864</v>
      </c>
      <c r="AC157" s="39">
        <f t="shared" si="55"/>
        <v>7.119723776130189</v>
      </c>
      <c r="AD157" s="39">
        <f t="shared" si="56"/>
        <v>90.334572490706321</v>
      </c>
      <c r="AE157" s="39">
        <f t="shared" si="57"/>
        <v>72.118959107806688</v>
      </c>
      <c r="AF157" s="39">
        <f t="shared" si="58"/>
        <v>13.704129975107733</v>
      </c>
      <c r="AG157" s="39">
        <f t="shared" si="59"/>
        <v>9.5286528733170961</v>
      </c>
      <c r="AH157" s="39">
        <f t="shared" si="60"/>
        <v>-2.4089290971869062</v>
      </c>
      <c r="AI157" s="39">
        <f t="shared" si="61"/>
        <v>11.152416356877323</v>
      </c>
      <c r="AJ157" s="39">
        <f t="shared" si="62"/>
        <v>0</v>
      </c>
      <c r="AK157" s="39">
        <f t="shared" si="63"/>
        <v>0</v>
      </c>
      <c r="AL157" s="39">
        <f t="shared" si="47"/>
        <v>11.152416356877323</v>
      </c>
      <c r="AM157" s="40">
        <f t="shared" si="64"/>
        <v>7.2000214127030864</v>
      </c>
      <c r="AN157" s="40">
        <f t="shared" si="65"/>
        <v>10.117502208185007</v>
      </c>
      <c r="AO157" s="39">
        <f t="shared" si="66"/>
        <v>-2.9174807954819197</v>
      </c>
      <c r="AP157" s="39">
        <f t="shared" si="67"/>
        <v>-5.3264098926688259</v>
      </c>
    </row>
    <row r="158" spans="1:42" s="36" customFormat="1" x14ac:dyDescent="0.2">
      <c r="A158" s="37" t="s">
        <v>183</v>
      </c>
      <c r="B158" s="38">
        <v>236103</v>
      </c>
      <c r="C158" s="38">
        <v>123187</v>
      </c>
      <c r="D158" s="38">
        <v>1080</v>
      </c>
      <c r="E158" s="38">
        <v>535</v>
      </c>
      <c r="F158" s="38">
        <v>2200</v>
      </c>
      <c r="G158" s="38">
        <v>16</v>
      </c>
      <c r="H158" s="38">
        <f t="shared" si="46"/>
        <v>2216</v>
      </c>
      <c r="I158" s="38">
        <v>1652</v>
      </c>
      <c r="J158" s="38">
        <v>196</v>
      </c>
      <c r="K158" s="38">
        <v>1381</v>
      </c>
      <c r="L158" s="38">
        <v>1155</v>
      </c>
      <c r="M158" s="38">
        <f t="shared" si="48"/>
        <v>3597</v>
      </c>
      <c r="N158" s="38">
        <v>1880</v>
      </c>
      <c r="O158" s="38">
        <v>20</v>
      </c>
      <c r="P158" s="38">
        <v>11</v>
      </c>
      <c r="Q158" s="38">
        <v>11</v>
      </c>
      <c r="R158" s="38">
        <f t="shared" si="49"/>
        <v>320</v>
      </c>
      <c r="S158" s="34">
        <v>1743</v>
      </c>
      <c r="T158" s="42">
        <v>2152</v>
      </c>
      <c r="U158" s="38">
        <v>-409</v>
      </c>
      <c r="V158" s="38">
        <f t="shared" si="50"/>
        <v>-89</v>
      </c>
      <c r="W158" s="38">
        <v>236036</v>
      </c>
      <c r="X158" s="38">
        <v>123227</v>
      </c>
      <c r="Y158" s="39">
        <f t="shared" si="51"/>
        <v>4.5742747868515012</v>
      </c>
      <c r="Z158" s="39">
        <f t="shared" si="52"/>
        <v>2.2659601953384749</v>
      </c>
      <c r="AA158" s="39">
        <f t="shared" si="53"/>
        <v>49.537037037037038</v>
      </c>
      <c r="AB158" s="39">
        <f t="shared" si="54"/>
        <v>9.3857341922804878</v>
      </c>
      <c r="AC158" s="39">
        <f t="shared" si="55"/>
        <v>9.3179671584012063</v>
      </c>
      <c r="AD158" s="39">
        <f t="shared" si="56"/>
        <v>62.319494584837543</v>
      </c>
      <c r="AE158" s="39">
        <f t="shared" si="57"/>
        <v>52.120938628158839</v>
      </c>
      <c r="AF158" s="39">
        <f t="shared" si="58"/>
        <v>15.234876303985972</v>
      </c>
      <c r="AG158" s="39">
        <f t="shared" si="59"/>
        <v>7.9626264808155769</v>
      </c>
      <c r="AH158" s="39">
        <f t="shared" si="60"/>
        <v>1.35534067758563</v>
      </c>
      <c r="AI158" s="39">
        <f t="shared" si="61"/>
        <v>7.2202166064981954</v>
      </c>
      <c r="AJ158" s="39">
        <f t="shared" si="62"/>
        <v>9.0909090909090899</v>
      </c>
      <c r="AK158" s="39">
        <f t="shared" si="63"/>
        <v>5</v>
      </c>
      <c r="AL158" s="39">
        <f t="shared" si="47"/>
        <v>12.184115523465703</v>
      </c>
      <c r="AM158" s="40">
        <f t="shared" si="64"/>
        <v>7.3823712532242283</v>
      </c>
      <c r="AN158" s="40">
        <f t="shared" si="65"/>
        <v>9.1146660567633617</v>
      </c>
      <c r="AO158" s="39">
        <f t="shared" si="66"/>
        <v>-1.7322948035391335</v>
      </c>
      <c r="AP158" s="39">
        <f t="shared" si="67"/>
        <v>-0.37695412595350336</v>
      </c>
    </row>
    <row r="159" spans="1:42" s="36" customFormat="1" x14ac:dyDescent="0.2">
      <c r="A159" s="37" t="s">
        <v>184</v>
      </c>
      <c r="B159" s="38">
        <v>8031</v>
      </c>
      <c r="C159" s="38">
        <v>4148</v>
      </c>
      <c r="D159" s="38">
        <v>37</v>
      </c>
      <c r="E159" s="38">
        <v>11</v>
      </c>
      <c r="F159" s="38">
        <v>58</v>
      </c>
      <c r="G159" s="38">
        <v>1</v>
      </c>
      <c r="H159" s="38">
        <f t="shared" si="46"/>
        <v>59</v>
      </c>
      <c r="I159" s="38">
        <v>34</v>
      </c>
      <c r="J159" s="38">
        <v>3</v>
      </c>
      <c r="K159" s="38">
        <v>70</v>
      </c>
      <c r="L159" s="38">
        <v>56</v>
      </c>
      <c r="M159" s="38">
        <f t="shared" si="48"/>
        <v>129</v>
      </c>
      <c r="N159" s="38">
        <v>55</v>
      </c>
      <c r="O159" s="38">
        <v>0</v>
      </c>
      <c r="P159" s="38">
        <v>0</v>
      </c>
      <c r="Q159" s="38">
        <v>0</v>
      </c>
      <c r="R159" s="38">
        <f t="shared" si="49"/>
        <v>3</v>
      </c>
      <c r="S159" s="34">
        <v>120</v>
      </c>
      <c r="T159" s="42">
        <v>120</v>
      </c>
      <c r="U159" s="38">
        <v>0</v>
      </c>
      <c r="V159" s="38">
        <f t="shared" si="50"/>
        <v>3</v>
      </c>
      <c r="W159" s="38">
        <v>8035</v>
      </c>
      <c r="X159" s="38">
        <v>4151</v>
      </c>
      <c r="Y159" s="39">
        <f t="shared" si="51"/>
        <v>4.6071473041962392</v>
      </c>
      <c r="Z159" s="39">
        <f t="shared" si="52"/>
        <v>1.3696924417880711</v>
      </c>
      <c r="AA159" s="39">
        <f t="shared" si="53"/>
        <v>29.72972972972973</v>
      </c>
      <c r="AB159" s="39">
        <f t="shared" si="54"/>
        <v>7.3465321877723824</v>
      </c>
      <c r="AC159" s="39">
        <f t="shared" si="55"/>
        <v>7.2220146930643754</v>
      </c>
      <c r="AD159" s="39">
        <f t="shared" si="56"/>
        <v>118.64406779661016</v>
      </c>
      <c r="AE159" s="39">
        <f t="shared" si="57"/>
        <v>94.915254237288138</v>
      </c>
      <c r="AF159" s="39">
        <f t="shared" si="58"/>
        <v>16.062756817332833</v>
      </c>
      <c r="AG159" s="39">
        <f t="shared" si="59"/>
        <v>6.8484622089403562</v>
      </c>
      <c r="AH159" s="39">
        <f t="shared" si="60"/>
        <v>0.37355248412401942</v>
      </c>
      <c r="AI159" s="39">
        <f t="shared" si="61"/>
        <v>16.949152542372882</v>
      </c>
      <c r="AJ159" s="39">
        <f t="shared" si="62"/>
        <v>0</v>
      </c>
      <c r="AK159" s="39">
        <f t="shared" si="63"/>
        <v>0</v>
      </c>
      <c r="AL159" s="39">
        <f t="shared" si="47"/>
        <v>16.949152542372882</v>
      </c>
      <c r="AM159" s="40">
        <f t="shared" si="64"/>
        <v>14.942099364960777</v>
      </c>
      <c r="AN159" s="40">
        <f t="shared" si="65"/>
        <v>14.942099364960777</v>
      </c>
      <c r="AO159" s="39">
        <f t="shared" si="66"/>
        <v>0</v>
      </c>
      <c r="AP159" s="39">
        <f t="shared" si="67"/>
        <v>0.37355248412401942</v>
      </c>
    </row>
    <row r="160" spans="1:42" s="36" customFormat="1" x14ac:dyDescent="0.2">
      <c r="A160" s="37" t="s">
        <v>185</v>
      </c>
      <c r="B160" s="38">
        <v>6925</v>
      </c>
      <c r="C160" s="38">
        <v>3516</v>
      </c>
      <c r="D160" s="38">
        <v>33</v>
      </c>
      <c r="E160" s="38">
        <v>10</v>
      </c>
      <c r="F160" s="38">
        <v>81</v>
      </c>
      <c r="G160" s="38">
        <v>0</v>
      </c>
      <c r="H160" s="38">
        <f>SUM(F160:G160)</f>
        <v>81</v>
      </c>
      <c r="I160" s="38">
        <v>74</v>
      </c>
      <c r="J160" s="38">
        <v>5</v>
      </c>
      <c r="K160" s="38">
        <v>11</v>
      </c>
      <c r="L160" s="38">
        <v>8</v>
      </c>
      <c r="M160" s="38">
        <f>F160+G160+K160</f>
        <v>92</v>
      </c>
      <c r="N160" s="38">
        <v>60</v>
      </c>
      <c r="O160" s="38">
        <v>0</v>
      </c>
      <c r="P160" s="38">
        <v>0</v>
      </c>
      <c r="Q160" s="38">
        <v>0</v>
      </c>
      <c r="R160" s="38">
        <f>F160-N160</f>
        <v>21</v>
      </c>
      <c r="S160" s="34">
        <v>82</v>
      </c>
      <c r="T160" s="42">
        <v>90</v>
      </c>
      <c r="U160" s="38">
        <v>-8</v>
      </c>
      <c r="V160" s="38">
        <f>R160+U160</f>
        <v>13</v>
      </c>
      <c r="W160" s="38">
        <v>6952</v>
      </c>
      <c r="X160" s="38">
        <v>3520</v>
      </c>
      <c r="Y160" s="39">
        <f>D160/B160*1000</f>
        <v>4.7653429602888089</v>
      </c>
      <c r="Z160" s="39">
        <f>E160/B160*1000</f>
        <v>1.4440433212996389</v>
      </c>
      <c r="AA160" s="39">
        <f>E160/D160*100</f>
        <v>30.303030303030305</v>
      </c>
      <c r="AB160" s="39">
        <f>H160/B160*1000</f>
        <v>11.696750902527077</v>
      </c>
      <c r="AC160" s="39">
        <f>F160/B160*1000</f>
        <v>11.696750902527077</v>
      </c>
      <c r="AD160" s="39">
        <f>K160/H160*100</f>
        <v>13.580246913580247</v>
      </c>
      <c r="AE160" s="39">
        <f>L160/H160*100</f>
        <v>9.8765432098765427</v>
      </c>
      <c r="AF160" s="39">
        <f>M160/B160*1000</f>
        <v>13.285198555956677</v>
      </c>
      <c r="AG160" s="39">
        <f>N160/B160*1000</f>
        <v>8.6642599277978345</v>
      </c>
      <c r="AH160" s="39">
        <f>R160/B160*1000</f>
        <v>3.0324909747292419</v>
      </c>
      <c r="AI160" s="39">
        <f>G160/H160*1000</f>
        <v>0</v>
      </c>
      <c r="AJ160" s="39">
        <f>O160/F160*1000</f>
        <v>0</v>
      </c>
      <c r="AK160" s="39">
        <f>P160/F160*1000</f>
        <v>0</v>
      </c>
      <c r="AL160" s="39">
        <f t="shared" si="47"/>
        <v>0</v>
      </c>
      <c r="AM160" s="40">
        <f>S160/B160*1000</f>
        <v>11.841155234657039</v>
      </c>
      <c r="AN160" s="40">
        <f>T160/B160*1000</f>
        <v>12.996389891696751</v>
      </c>
      <c r="AO160" s="39">
        <f>U160/B160*1000</f>
        <v>-1.1552346570397112</v>
      </c>
      <c r="AP160" s="39">
        <f>V160/B160*1000</f>
        <v>1.8772563176895305</v>
      </c>
    </row>
    <row r="161" spans="1:42" s="36" customFormat="1" x14ac:dyDescent="0.2">
      <c r="A161" s="37" t="s">
        <v>186</v>
      </c>
      <c r="B161" s="38">
        <v>5821</v>
      </c>
      <c r="C161" s="38">
        <v>3003</v>
      </c>
      <c r="D161" s="38">
        <v>19</v>
      </c>
      <c r="E161" s="38">
        <v>7</v>
      </c>
      <c r="F161" s="38">
        <v>49</v>
      </c>
      <c r="G161" s="38">
        <v>0</v>
      </c>
      <c r="H161" s="38">
        <f t="shared" si="46"/>
        <v>49</v>
      </c>
      <c r="I161" s="38">
        <v>37</v>
      </c>
      <c r="J161" s="38">
        <v>3</v>
      </c>
      <c r="K161" s="38">
        <v>35</v>
      </c>
      <c r="L161" s="38">
        <v>28</v>
      </c>
      <c r="M161" s="38">
        <f t="shared" si="48"/>
        <v>84</v>
      </c>
      <c r="N161" s="38">
        <v>66</v>
      </c>
      <c r="O161" s="38">
        <v>2</v>
      </c>
      <c r="P161" s="38">
        <v>2</v>
      </c>
      <c r="Q161" s="38">
        <v>1</v>
      </c>
      <c r="R161" s="38">
        <f t="shared" si="49"/>
        <v>-17</v>
      </c>
      <c r="S161" s="34">
        <v>57</v>
      </c>
      <c r="T161" s="42">
        <v>114</v>
      </c>
      <c r="U161" s="38">
        <v>-57</v>
      </c>
      <c r="V161" s="38">
        <f t="shared" si="50"/>
        <v>-74</v>
      </c>
      <c r="W161" s="38">
        <v>5770</v>
      </c>
      <c r="X161" s="38">
        <v>2983</v>
      </c>
      <c r="Y161" s="39">
        <f t="shared" si="51"/>
        <v>3.2640439786978184</v>
      </c>
      <c r="Z161" s="39">
        <f t="shared" si="52"/>
        <v>1.2025425184676171</v>
      </c>
      <c r="AA161" s="39">
        <f t="shared" si="53"/>
        <v>36.84210526315789</v>
      </c>
      <c r="AB161" s="39">
        <f t="shared" si="54"/>
        <v>8.4177976292733199</v>
      </c>
      <c r="AC161" s="39">
        <f t="shared" si="55"/>
        <v>8.4177976292733199</v>
      </c>
      <c r="AD161" s="39">
        <f t="shared" si="56"/>
        <v>71.428571428571431</v>
      </c>
      <c r="AE161" s="39">
        <f t="shared" si="57"/>
        <v>57.142857142857139</v>
      </c>
      <c r="AF161" s="39">
        <f t="shared" si="58"/>
        <v>14.430510221611407</v>
      </c>
      <c r="AG161" s="39">
        <f t="shared" si="59"/>
        <v>11.338258031266104</v>
      </c>
      <c r="AH161" s="39">
        <f t="shared" si="60"/>
        <v>-2.9204604019927847</v>
      </c>
      <c r="AI161" s="39">
        <f t="shared" si="61"/>
        <v>0</v>
      </c>
      <c r="AJ161" s="39">
        <f t="shared" si="62"/>
        <v>40.816326530612244</v>
      </c>
      <c r="AK161" s="39">
        <f t="shared" si="63"/>
        <v>40.816326530612244</v>
      </c>
      <c r="AL161" s="39">
        <f t="shared" si="47"/>
        <v>20.408163265306122</v>
      </c>
      <c r="AM161" s="40">
        <f t="shared" si="64"/>
        <v>9.7921319360934547</v>
      </c>
      <c r="AN161" s="40">
        <f t="shared" si="65"/>
        <v>19.584263872186909</v>
      </c>
      <c r="AO161" s="39">
        <f t="shared" si="66"/>
        <v>-9.7921319360934547</v>
      </c>
      <c r="AP161" s="39">
        <f t="shared" si="67"/>
        <v>-12.712592338086239</v>
      </c>
    </row>
    <row r="162" spans="1:42" s="36" customFormat="1" x14ac:dyDescent="0.2">
      <c r="A162" s="37" t="s">
        <v>187</v>
      </c>
      <c r="B162" s="38">
        <v>8805</v>
      </c>
      <c r="C162" s="38">
        <v>4515</v>
      </c>
      <c r="D162" s="38">
        <v>30</v>
      </c>
      <c r="E162" s="38">
        <v>15</v>
      </c>
      <c r="F162" s="38">
        <v>96</v>
      </c>
      <c r="G162" s="38">
        <v>0</v>
      </c>
      <c r="H162" s="38">
        <f t="shared" si="46"/>
        <v>96</v>
      </c>
      <c r="I162" s="38">
        <v>55</v>
      </c>
      <c r="J162" s="38">
        <v>8</v>
      </c>
      <c r="K162" s="38">
        <v>45</v>
      </c>
      <c r="L162" s="38">
        <v>35</v>
      </c>
      <c r="M162" s="38">
        <f t="shared" si="48"/>
        <v>141</v>
      </c>
      <c r="N162" s="38">
        <v>79</v>
      </c>
      <c r="O162" s="38">
        <v>0</v>
      </c>
      <c r="P162" s="38">
        <v>0</v>
      </c>
      <c r="Q162" s="38">
        <v>0</v>
      </c>
      <c r="R162" s="38">
        <f t="shared" si="49"/>
        <v>17</v>
      </c>
      <c r="S162" s="34">
        <v>95</v>
      </c>
      <c r="T162" s="42">
        <v>114</v>
      </c>
      <c r="U162" s="38">
        <v>-19</v>
      </c>
      <c r="V162" s="38">
        <f t="shared" si="50"/>
        <v>-2</v>
      </c>
      <c r="W162" s="38">
        <v>8822</v>
      </c>
      <c r="X162" s="38">
        <v>4528</v>
      </c>
      <c r="Y162" s="39">
        <f t="shared" si="51"/>
        <v>3.4071550255536627</v>
      </c>
      <c r="Z162" s="39">
        <f t="shared" si="52"/>
        <v>1.7035775127768313</v>
      </c>
      <c r="AA162" s="39">
        <f t="shared" si="53"/>
        <v>50</v>
      </c>
      <c r="AB162" s="39">
        <f t="shared" si="54"/>
        <v>10.90289608177172</v>
      </c>
      <c r="AC162" s="39">
        <f t="shared" si="55"/>
        <v>10.90289608177172</v>
      </c>
      <c r="AD162" s="39">
        <f t="shared" si="56"/>
        <v>46.875</v>
      </c>
      <c r="AE162" s="39">
        <f t="shared" si="57"/>
        <v>36.458333333333329</v>
      </c>
      <c r="AF162" s="39">
        <f t="shared" si="58"/>
        <v>16.013628620102214</v>
      </c>
      <c r="AG162" s="39">
        <f t="shared" si="59"/>
        <v>8.9721749006246458</v>
      </c>
      <c r="AH162" s="39">
        <f t="shared" si="60"/>
        <v>1.9307211811470755</v>
      </c>
      <c r="AI162" s="39">
        <f t="shared" si="61"/>
        <v>0</v>
      </c>
      <c r="AJ162" s="39">
        <f t="shared" si="62"/>
        <v>0</v>
      </c>
      <c r="AK162" s="39">
        <f t="shared" si="63"/>
        <v>0</v>
      </c>
      <c r="AL162" s="39">
        <f t="shared" si="47"/>
        <v>0</v>
      </c>
      <c r="AM162" s="40">
        <f t="shared" si="64"/>
        <v>10.789324247586599</v>
      </c>
      <c r="AN162" s="40">
        <f t="shared" si="65"/>
        <v>12.947189097103918</v>
      </c>
      <c r="AO162" s="39">
        <f t="shared" si="66"/>
        <v>-2.1578648495173196</v>
      </c>
      <c r="AP162" s="39">
        <f t="shared" si="67"/>
        <v>-0.22714366837024419</v>
      </c>
    </row>
    <row r="163" spans="1:42" s="36" customFormat="1" x14ac:dyDescent="0.2">
      <c r="A163" s="37" t="s">
        <v>130</v>
      </c>
      <c r="B163" s="38">
        <v>7988</v>
      </c>
      <c r="C163" s="38">
        <v>4154</v>
      </c>
      <c r="D163" s="38">
        <v>37</v>
      </c>
      <c r="E163" s="38">
        <v>13</v>
      </c>
      <c r="F163" s="38">
        <v>70</v>
      </c>
      <c r="G163" s="38">
        <v>1</v>
      </c>
      <c r="H163" s="38">
        <f t="shared" si="46"/>
        <v>71</v>
      </c>
      <c r="I163" s="38">
        <v>60</v>
      </c>
      <c r="J163" s="38">
        <v>4</v>
      </c>
      <c r="K163" s="38">
        <v>41</v>
      </c>
      <c r="L163" s="38">
        <v>35</v>
      </c>
      <c r="M163" s="38">
        <f t="shared" si="48"/>
        <v>112</v>
      </c>
      <c r="N163" s="38">
        <v>73</v>
      </c>
      <c r="O163" s="38">
        <v>0</v>
      </c>
      <c r="P163" s="38">
        <v>0</v>
      </c>
      <c r="Q163" s="38">
        <v>0</v>
      </c>
      <c r="R163" s="38">
        <f t="shared" si="49"/>
        <v>-3</v>
      </c>
      <c r="S163" s="34">
        <v>73</v>
      </c>
      <c r="T163" s="42">
        <v>113</v>
      </c>
      <c r="U163" s="38">
        <v>-40</v>
      </c>
      <c r="V163" s="38">
        <f t="shared" si="50"/>
        <v>-43</v>
      </c>
      <c r="W163" s="38">
        <v>7950</v>
      </c>
      <c r="X163" s="38">
        <v>4117</v>
      </c>
      <c r="Y163" s="39">
        <f t="shared" si="51"/>
        <v>4.6319479218828246</v>
      </c>
      <c r="Z163" s="39">
        <f t="shared" si="52"/>
        <v>1.6274411617426139</v>
      </c>
      <c r="AA163" s="39">
        <f t="shared" si="53"/>
        <v>35.135135135135137</v>
      </c>
      <c r="AB163" s="39">
        <f t="shared" si="54"/>
        <v>8.888332498748122</v>
      </c>
      <c r="AC163" s="39">
        <f t="shared" si="55"/>
        <v>8.7631447170756136</v>
      </c>
      <c r="AD163" s="39">
        <f t="shared" si="56"/>
        <v>57.74647887323944</v>
      </c>
      <c r="AE163" s="39">
        <f t="shared" si="57"/>
        <v>49.295774647887328</v>
      </c>
      <c r="AF163" s="39">
        <f t="shared" si="58"/>
        <v>14.021031547320982</v>
      </c>
      <c r="AG163" s="39">
        <f t="shared" si="59"/>
        <v>9.1387080620931407</v>
      </c>
      <c r="AH163" s="39">
        <f t="shared" si="60"/>
        <v>-0.37556334501752631</v>
      </c>
      <c r="AI163" s="39">
        <f t="shared" si="61"/>
        <v>14.084507042253522</v>
      </c>
      <c r="AJ163" s="39">
        <f t="shared" si="62"/>
        <v>0</v>
      </c>
      <c r="AK163" s="39">
        <f t="shared" si="63"/>
        <v>0</v>
      </c>
      <c r="AL163" s="39">
        <f t="shared" si="47"/>
        <v>14.084507042253522</v>
      </c>
      <c r="AM163" s="40">
        <f t="shared" si="64"/>
        <v>9.1387080620931407</v>
      </c>
      <c r="AN163" s="40">
        <f t="shared" si="65"/>
        <v>14.146219328993491</v>
      </c>
      <c r="AO163" s="39">
        <f t="shared" si="66"/>
        <v>-5.0075112669003508</v>
      </c>
      <c r="AP163" s="39">
        <f t="shared" si="67"/>
        <v>-5.3830746119178761</v>
      </c>
    </row>
    <row r="164" spans="1:42" s="36" customFormat="1" x14ac:dyDescent="0.2">
      <c r="A164" s="37" t="s">
        <v>119</v>
      </c>
      <c r="B164" s="38">
        <v>16570</v>
      </c>
      <c r="C164" s="38">
        <v>8427</v>
      </c>
      <c r="D164" s="38">
        <v>68</v>
      </c>
      <c r="E164" s="38">
        <v>27</v>
      </c>
      <c r="F164" s="38">
        <v>152</v>
      </c>
      <c r="G164" s="38">
        <v>0</v>
      </c>
      <c r="H164" s="38">
        <f t="shared" si="46"/>
        <v>152</v>
      </c>
      <c r="I164" s="38">
        <v>122</v>
      </c>
      <c r="J164" s="38">
        <v>8</v>
      </c>
      <c r="K164" s="38">
        <v>84</v>
      </c>
      <c r="L164" s="38">
        <v>73</v>
      </c>
      <c r="M164" s="38">
        <f t="shared" si="48"/>
        <v>236</v>
      </c>
      <c r="N164" s="38">
        <v>109</v>
      </c>
      <c r="O164" s="38">
        <v>1</v>
      </c>
      <c r="P164" s="38">
        <v>1</v>
      </c>
      <c r="Q164" s="38">
        <v>1</v>
      </c>
      <c r="R164" s="38">
        <f t="shared" si="49"/>
        <v>43</v>
      </c>
      <c r="S164" s="34">
        <v>157</v>
      </c>
      <c r="T164" s="42">
        <v>199</v>
      </c>
      <c r="U164" s="38">
        <v>-42</v>
      </c>
      <c r="V164" s="38">
        <f t="shared" si="50"/>
        <v>1</v>
      </c>
      <c r="W164" s="38">
        <v>16563</v>
      </c>
      <c r="X164" s="38">
        <v>8422</v>
      </c>
      <c r="Y164" s="39">
        <f t="shared" si="51"/>
        <v>4.1038020519010265</v>
      </c>
      <c r="Z164" s="39">
        <f t="shared" si="52"/>
        <v>1.6294508147254074</v>
      </c>
      <c r="AA164" s="39">
        <f t="shared" si="53"/>
        <v>39.705882352941174</v>
      </c>
      <c r="AB164" s="39">
        <f t="shared" si="54"/>
        <v>9.173204586602294</v>
      </c>
      <c r="AC164" s="39">
        <f t="shared" si="55"/>
        <v>9.173204586602294</v>
      </c>
      <c r="AD164" s="39">
        <f t="shared" si="56"/>
        <v>55.26315789473685</v>
      </c>
      <c r="AE164" s="39">
        <f t="shared" si="57"/>
        <v>48.026315789473685</v>
      </c>
      <c r="AF164" s="39">
        <f t="shared" si="58"/>
        <v>14.242607121303561</v>
      </c>
      <c r="AG164" s="39">
        <f t="shared" si="59"/>
        <v>6.5781532890766448</v>
      </c>
      <c r="AH164" s="39">
        <f t="shared" si="60"/>
        <v>2.5950512975256488</v>
      </c>
      <c r="AI164" s="39">
        <f t="shared" si="61"/>
        <v>0</v>
      </c>
      <c r="AJ164" s="39">
        <f t="shared" si="62"/>
        <v>6.5789473684210522</v>
      </c>
      <c r="AK164" s="39">
        <f t="shared" si="63"/>
        <v>6.5789473684210522</v>
      </c>
      <c r="AL164" s="39">
        <f t="shared" si="47"/>
        <v>6.5789473684210522</v>
      </c>
      <c r="AM164" s="40">
        <f t="shared" si="64"/>
        <v>9.4749547374773684</v>
      </c>
      <c r="AN164" s="40">
        <f t="shared" si="65"/>
        <v>12.009656004828003</v>
      </c>
      <c r="AO164" s="39">
        <f t="shared" si="66"/>
        <v>-2.5347012673506337</v>
      </c>
      <c r="AP164" s="39">
        <f t="shared" si="67"/>
        <v>6.0350030175015085E-2</v>
      </c>
    </row>
    <row r="165" spans="1:42" s="36" customFormat="1" x14ac:dyDescent="0.2">
      <c r="A165" s="37" t="s">
        <v>188</v>
      </c>
      <c r="B165" s="38">
        <v>3998</v>
      </c>
      <c r="C165" s="38">
        <v>2029</v>
      </c>
      <c r="D165" s="38">
        <v>23</v>
      </c>
      <c r="E165" s="38">
        <v>3</v>
      </c>
      <c r="F165" s="38">
        <v>41</v>
      </c>
      <c r="G165" s="38">
        <v>0</v>
      </c>
      <c r="H165" s="38">
        <f t="shared" si="46"/>
        <v>41</v>
      </c>
      <c r="I165" s="38">
        <v>39</v>
      </c>
      <c r="J165" s="38">
        <v>2</v>
      </c>
      <c r="K165" s="38">
        <v>10</v>
      </c>
      <c r="L165" s="38">
        <v>8</v>
      </c>
      <c r="M165" s="38">
        <f t="shared" si="48"/>
        <v>51</v>
      </c>
      <c r="N165" s="38">
        <v>35</v>
      </c>
      <c r="O165" s="38">
        <v>0</v>
      </c>
      <c r="P165" s="38">
        <v>0</v>
      </c>
      <c r="Q165" s="38">
        <v>0</v>
      </c>
      <c r="R165" s="38">
        <f t="shared" si="49"/>
        <v>6</v>
      </c>
      <c r="S165" s="34">
        <v>59</v>
      </c>
      <c r="T165" s="42">
        <v>70</v>
      </c>
      <c r="U165" s="38">
        <v>-11</v>
      </c>
      <c r="V165" s="38">
        <f t="shared" si="50"/>
        <v>-5</v>
      </c>
      <c r="W165" s="38">
        <v>3998</v>
      </c>
      <c r="X165" s="38">
        <v>2027</v>
      </c>
      <c r="Y165" s="39">
        <f t="shared" si="51"/>
        <v>5.7528764382191095</v>
      </c>
      <c r="Z165" s="39">
        <f t="shared" si="52"/>
        <v>0.75037518759379684</v>
      </c>
      <c r="AA165" s="39">
        <f t="shared" si="53"/>
        <v>13.043478260869565</v>
      </c>
      <c r="AB165" s="39">
        <f t="shared" si="54"/>
        <v>10.25512756378189</v>
      </c>
      <c r="AC165" s="39">
        <f t="shared" si="55"/>
        <v>10.25512756378189</v>
      </c>
      <c r="AD165" s="39">
        <f t="shared" si="56"/>
        <v>24.390243902439025</v>
      </c>
      <c r="AE165" s="39">
        <f t="shared" si="57"/>
        <v>19.512195121951219</v>
      </c>
      <c r="AF165" s="39">
        <f t="shared" si="58"/>
        <v>12.756378189094548</v>
      </c>
      <c r="AG165" s="39">
        <f t="shared" si="59"/>
        <v>8.7543771885942974</v>
      </c>
      <c r="AH165" s="39">
        <f t="shared" si="60"/>
        <v>1.5007503751875937</v>
      </c>
      <c r="AI165" s="39">
        <f t="shared" si="61"/>
        <v>0</v>
      </c>
      <c r="AJ165" s="39">
        <f t="shared" si="62"/>
        <v>0</v>
      </c>
      <c r="AK165" s="39">
        <f t="shared" si="63"/>
        <v>0</v>
      </c>
      <c r="AL165" s="39">
        <f t="shared" si="47"/>
        <v>0</v>
      </c>
      <c r="AM165" s="40">
        <f t="shared" si="64"/>
        <v>14.757378689344673</v>
      </c>
      <c r="AN165" s="40">
        <f t="shared" si="65"/>
        <v>17.508754377188595</v>
      </c>
      <c r="AO165" s="39">
        <f t="shared" si="66"/>
        <v>-2.7513756878439217</v>
      </c>
      <c r="AP165" s="39">
        <f t="shared" si="67"/>
        <v>-1.250625312656328</v>
      </c>
    </row>
    <row r="166" spans="1:42" s="36" customFormat="1" x14ac:dyDescent="0.2">
      <c r="A166" s="37" t="s">
        <v>110</v>
      </c>
      <c r="B166" s="38">
        <v>36525</v>
      </c>
      <c r="C166" s="38">
        <v>19111</v>
      </c>
      <c r="D166" s="38">
        <v>169</v>
      </c>
      <c r="E166" s="38">
        <v>101</v>
      </c>
      <c r="F166" s="38">
        <v>307</v>
      </c>
      <c r="G166" s="38">
        <v>0</v>
      </c>
      <c r="H166" s="38">
        <f t="shared" si="46"/>
        <v>307</v>
      </c>
      <c r="I166" s="38">
        <v>262</v>
      </c>
      <c r="J166" s="38">
        <v>23</v>
      </c>
      <c r="K166" s="38">
        <v>206</v>
      </c>
      <c r="L166" s="38">
        <v>170</v>
      </c>
      <c r="M166" s="38">
        <f t="shared" si="48"/>
        <v>513</v>
      </c>
      <c r="N166" s="38">
        <v>346</v>
      </c>
      <c r="O166" s="38">
        <v>2</v>
      </c>
      <c r="P166" s="38">
        <v>1</v>
      </c>
      <c r="Q166" s="38">
        <v>1</v>
      </c>
      <c r="R166" s="38">
        <f t="shared" si="49"/>
        <v>-39</v>
      </c>
      <c r="S166" s="34">
        <v>500</v>
      </c>
      <c r="T166" s="42">
        <v>517</v>
      </c>
      <c r="U166" s="38">
        <v>-17</v>
      </c>
      <c r="V166" s="38">
        <f t="shared" si="50"/>
        <v>-56</v>
      </c>
      <c r="W166" s="38">
        <v>36512</v>
      </c>
      <c r="X166" s="38">
        <v>19128</v>
      </c>
      <c r="Y166" s="39">
        <f t="shared" si="51"/>
        <v>4.6269678302532515</v>
      </c>
      <c r="Z166" s="39">
        <f t="shared" si="52"/>
        <v>2.7652292950034223</v>
      </c>
      <c r="AA166" s="39">
        <f t="shared" si="53"/>
        <v>59.76331360946746</v>
      </c>
      <c r="AB166" s="39">
        <f t="shared" si="54"/>
        <v>8.4052019164955514</v>
      </c>
      <c r="AC166" s="39">
        <f t="shared" si="55"/>
        <v>8.4052019164955514</v>
      </c>
      <c r="AD166" s="39">
        <f t="shared" si="56"/>
        <v>67.100977198697066</v>
      </c>
      <c r="AE166" s="39">
        <f t="shared" si="57"/>
        <v>55.374592833876221</v>
      </c>
      <c r="AF166" s="39">
        <f t="shared" si="58"/>
        <v>14.045174537987679</v>
      </c>
      <c r="AG166" s="39">
        <f t="shared" si="59"/>
        <v>9.4729637234770703</v>
      </c>
      <c r="AH166" s="39">
        <f t="shared" si="60"/>
        <v>-1.0677618069815196</v>
      </c>
      <c r="AI166" s="39">
        <f t="shared" si="61"/>
        <v>0</v>
      </c>
      <c r="AJ166" s="39">
        <f t="shared" si="62"/>
        <v>6.5146579804560263</v>
      </c>
      <c r="AK166" s="39">
        <f t="shared" si="63"/>
        <v>3.2573289902280131</v>
      </c>
      <c r="AL166" s="39">
        <f t="shared" si="47"/>
        <v>3.2573289902280131</v>
      </c>
      <c r="AM166" s="40">
        <f t="shared" si="64"/>
        <v>13.689253935660506</v>
      </c>
      <c r="AN166" s="40">
        <f t="shared" si="65"/>
        <v>14.154688569472963</v>
      </c>
      <c r="AO166" s="39">
        <f t="shared" si="66"/>
        <v>-0.46543463381245725</v>
      </c>
      <c r="AP166" s="39">
        <f t="shared" si="67"/>
        <v>-1.5331964407939767</v>
      </c>
    </row>
    <row r="167" spans="1:42" s="36" customFormat="1" x14ac:dyDescent="0.2">
      <c r="A167" s="37" t="s">
        <v>142</v>
      </c>
      <c r="B167" s="38">
        <v>14377</v>
      </c>
      <c r="C167" s="38">
        <v>7328</v>
      </c>
      <c r="D167" s="38">
        <v>58</v>
      </c>
      <c r="E167" s="38">
        <v>20</v>
      </c>
      <c r="F167" s="38">
        <v>195</v>
      </c>
      <c r="G167" s="38">
        <v>1</v>
      </c>
      <c r="H167" s="38">
        <f t="shared" si="46"/>
        <v>196</v>
      </c>
      <c r="I167" s="38">
        <v>128</v>
      </c>
      <c r="J167" s="38">
        <v>16</v>
      </c>
      <c r="K167" s="38">
        <v>92</v>
      </c>
      <c r="L167" s="38">
        <v>46</v>
      </c>
      <c r="M167" s="38">
        <f t="shared" si="48"/>
        <v>288</v>
      </c>
      <c r="N167" s="38">
        <v>89</v>
      </c>
      <c r="O167" s="38">
        <v>4</v>
      </c>
      <c r="P167" s="38">
        <v>2</v>
      </c>
      <c r="Q167" s="38">
        <v>2</v>
      </c>
      <c r="R167" s="38">
        <f t="shared" si="49"/>
        <v>106</v>
      </c>
      <c r="S167" s="34">
        <v>123</v>
      </c>
      <c r="T167" s="42">
        <v>159</v>
      </c>
      <c r="U167" s="38">
        <v>-36</v>
      </c>
      <c r="V167" s="38">
        <f t="shared" si="50"/>
        <v>70</v>
      </c>
      <c r="W167" s="38">
        <v>14409</v>
      </c>
      <c r="X167" s="38">
        <v>7341</v>
      </c>
      <c r="Y167" s="39">
        <f t="shared" si="51"/>
        <v>4.0342213257285948</v>
      </c>
      <c r="Z167" s="39">
        <f t="shared" si="52"/>
        <v>1.3911108019753773</v>
      </c>
      <c r="AA167" s="39">
        <f t="shared" si="53"/>
        <v>34.482758620689658</v>
      </c>
      <c r="AB167" s="39">
        <f t="shared" si="54"/>
        <v>13.632885859358698</v>
      </c>
      <c r="AC167" s="39">
        <f t="shared" si="55"/>
        <v>13.563330319259929</v>
      </c>
      <c r="AD167" s="39">
        <f t="shared" si="56"/>
        <v>46.938775510204081</v>
      </c>
      <c r="AE167" s="39">
        <f t="shared" si="57"/>
        <v>23.469387755102041</v>
      </c>
      <c r="AF167" s="39">
        <f t="shared" si="58"/>
        <v>20.031995548445437</v>
      </c>
      <c r="AG167" s="39">
        <f t="shared" si="59"/>
        <v>6.1904430687904295</v>
      </c>
      <c r="AH167" s="39">
        <f t="shared" si="60"/>
        <v>7.3728872504694998</v>
      </c>
      <c r="AI167" s="39">
        <f t="shared" si="61"/>
        <v>5.1020408163265305</v>
      </c>
      <c r="AJ167" s="39">
        <f t="shared" si="62"/>
        <v>20.512820512820515</v>
      </c>
      <c r="AK167" s="39">
        <f t="shared" si="63"/>
        <v>10.256410256410257</v>
      </c>
      <c r="AL167" s="39">
        <f t="shared" si="47"/>
        <v>15.306122448979592</v>
      </c>
      <c r="AM167" s="40">
        <f t="shared" si="64"/>
        <v>8.5553314321485718</v>
      </c>
      <c r="AN167" s="40">
        <f t="shared" si="65"/>
        <v>11.05933087570425</v>
      </c>
      <c r="AO167" s="39">
        <f t="shared" si="66"/>
        <v>-2.5039994435556796</v>
      </c>
      <c r="AP167" s="39">
        <f t="shared" si="67"/>
        <v>4.8688878069138211</v>
      </c>
    </row>
    <row r="168" spans="1:42" s="36" customFormat="1" x14ac:dyDescent="0.2">
      <c r="A168" s="37" t="s">
        <v>189</v>
      </c>
      <c r="B168" s="38">
        <v>6142</v>
      </c>
      <c r="C168" s="38">
        <v>3086</v>
      </c>
      <c r="D168" s="38">
        <v>35</v>
      </c>
      <c r="E168" s="38">
        <v>4</v>
      </c>
      <c r="F168" s="38">
        <v>88</v>
      </c>
      <c r="G168" s="38">
        <v>0</v>
      </c>
      <c r="H168" s="38">
        <f t="shared" si="46"/>
        <v>88</v>
      </c>
      <c r="I168" s="38">
        <v>72</v>
      </c>
      <c r="J168" s="38">
        <v>8</v>
      </c>
      <c r="K168" s="38">
        <v>14</v>
      </c>
      <c r="L168" s="38">
        <v>9</v>
      </c>
      <c r="M168" s="38">
        <f t="shared" si="48"/>
        <v>102</v>
      </c>
      <c r="N168" s="38">
        <v>53</v>
      </c>
      <c r="O168" s="38">
        <v>1</v>
      </c>
      <c r="P168" s="38">
        <v>1</v>
      </c>
      <c r="Q168" s="38">
        <v>1</v>
      </c>
      <c r="R168" s="38">
        <f t="shared" si="49"/>
        <v>35</v>
      </c>
      <c r="S168" s="34">
        <v>67</v>
      </c>
      <c r="T168" s="42">
        <v>90</v>
      </c>
      <c r="U168" s="38">
        <v>-23</v>
      </c>
      <c r="V168" s="38">
        <f t="shared" si="50"/>
        <v>12</v>
      </c>
      <c r="W168" s="38">
        <v>6152</v>
      </c>
      <c r="X168" s="38">
        <v>3087</v>
      </c>
      <c r="Y168" s="39">
        <f t="shared" si="51"/>
        <v>5.6984695538912407</v>
      </c>
      <c r="Z168" s="39">
        <f t="shared" si="52"/>
        <v>0.65125366330185608</v>
      </c>
      <c r="AA168" s="39">
        <f t="shared" si="53"/>
        <v>11.428571428571429</v>
      </c>
      <c r="AB168" s="39">
        <f t="shared" si="54"/>
        <v>14.327580592640834</v>
      </c>
      <c r="AC168" s="39">
        <f t="shared" si="55"/>
        <v>14.327580592640834</v>
      </c>
      <c r="AD168" s="39">
        <f t="shared" si="56"/>
        <v>15.909090909090908</v>
      </c>
      <c r="AE168" s="39">
        <f t="shared" si="57"/>
        <v>10.227272727272728</v>
      </c>
      <c r="AF168" s="39">
        <f t="shared" si="58"/>
        <v>16.606968414197329</v>
      </c>
      <c r="AG168" s="39">
        <f t="shared" si="59"/>
        <v>8.629111038749592</v>
      </c>
      <c r="AH168" s="39">
        <f t="shared" si="60"/>
        <v>5.6984695538912407</v>
      </c>
      <c r="AI168" s="39">
        <f t="shared" si="61"/>
        <v>0</v>
      </c>
      <c r="AJ168" s="39">
        <f t="shared" si="62"/>
        <v>11.363636363636363</v>
      </c>
      <c r="AK168" s="39">
        <f t="shared" si="63"/>
        <v>11.363636363636363</v>
      </c>
      <c r="AL168" s="39">
        <f t="shared" si="47"/>
        <v>11.363636363636363</v>
      </c>
      <c r="AM168" s="40">
        <f t="shared" si="64"/>
        <v>10.908498860306089</v>
      </c>
      <c r="AN168" s="40">
        <f t="shared" si="65"/>
        <v>14.653207424291761</v>
      </c>
      <c r="AO168" s="39">
        <f t="shared" si="66"/>
        <v>-3.7447085639856721</v>
      </c>
      <c r="AP168" s="39">
        <f t="shared" si="67"/>
        <v>1.9537609899055683</v>
      </c>
    </row>
    <row r="169" spans="1:42" s="36" customFormat="1" x14ac:dyDescent="0.2">
      <c r="A169" s="37" t="s">
        <v>190</v>
      </c>
      <c r="B169" s="38">
        <v>8226</v>
      </c>
      <c r="C169" s="38">
        <v>4308</v>
      </c>
      <c r="D169" s="38">
        <v>31</v>
      </c>
      <c r="E169" s="38">
        <v>15</v>
      </c>
      <c r="F169" s="38">
        <v>57</v>
      </c>
      <c r="G169" s="38">
        <v>0</v>
      </c>
      <c r="H169" s="38">
        <f t="shared" si="46"/>
        <v>57</v>
      </c>
      <c r="I169" s="38">
        <v>45</v>
      </c>
      <c r="J169" s="38">
        <v>2</v>
      </c>
      <c r="K169" s="38">
        <v>39</v>
      </c>
      <c r="L169" s="38">
        <v>33</v>
      </c>
      <c r="M169" s="38">
        <f t="shared" si="48"/>
        <v>96</v>
      </c>
      <c r="N169" s="38">
        <v>65</v>
      </c>
      <c r="O169" s="38">
        <v>0</v>
      </c>
      <c r="P169" s="38">
        <v>0</v>
      </c>
      <c r="Q169" s="38">
        <v>0</v>
      </c>
      <c r="R169" s="38">
        <f t="shared" si="49"/>
        <v>-8</v>
      </c>
      <c r="S169" s="34">
        <v>117</v>
      </c>
      <c r="T169" s="42">
        <v>152</v>
      </c>
      <c r="U169" s="38">
        <v>-35</v>
      </c>
      <c r="V169" s="38">
        <f t="shared" si="50"/>
        <v>-43</v>
      </c>
      <c r="W169" s="38">
        <v>8191</v>
      </c>
      <c r="X169" s="38">
        <v>4291</v>
      </c>
      <c r="Y169" s="39">
        <f t="shared" si="51"/>
        <v>3.7685387794796985</v>
      </c>
      <c r="Z169" s="39">
        <f t="shared" si="52"/>
        <v>1.8234865061998542</v>
      </c>
      <c r="AA169" s="39">
        <f t="shared" si="53"/>
        <v>48.387096774193552</v>
      </c>
      <c r="AB169" s="39">
        <f t="shared" si="54"/>
        <v>6.9292487235594455</v>
      </c>
      <c r="AC169" s="39">
        <f t="shared" si="55"/>
        <v>6.9292487235594455</v>
      </c>
      <c r="AD169" s="39">
        <f t="shared" si="56"/>
        <v>68.421052631578945</v>
      </c>
      <c r="AE169" s="39">
        <f t="shared" si="57"/>
        <v>57.894736842105267</v>
      </c>
      <c r="AF169" s="39">
        <f t="shared" si="58"/>
        <v>11.670313639679067</v>
      </c>
      <c r="AG169" s="39">
        <f t="shared" si="59"/>
        <v>7.9017748601993683</v>
      </c>
      <c r="AH169" s="39">
        <f t="shared" si="60"/>
        <v>-0.97252613663992216</v>
      </c>
      <c r="AI169" s="39">
        <f t="shared" si="61"/>
        <v>0</v>
      </c>
      <c r="AJ169" s="39">
        <f t="shared" si="62"/>
        <v>0</v>
      </c>
      <c r="AK169" s="39">
        <f t="shared" si="63"/>
        <v>0</v>
      </c>
      <c r="AL169" s="39">
        <f t="shared" si="47"/>
        <v>0</v>
      </c>
      <c r="AM169" s="40">
        <f t="shared" si="64"/>
        <v>14.223194748358862</v>
      </c>
      <c r="AN169" s="40">
        <f t="shared" si="65"/>
        <v>18.477996596158523</v>
      </c>
      <c r="AO169" s="39">
        <f t="shared" si="66"/>
        <v>-4.2548018477996594</v>
      </c>
      <c r="AP169" s="39">
        <f t="shared" si="67"/>
        <v>-5.2273279844395812</v>
      </c>
    </row>
    <row r="170" spans="1:42" s="36" customFormat="1" x14ac:dyDescent="0.2">
      <c r="A170" s="37" t="s">
        <v>120</v>
      </c>
      <c r="B170" s="38">
        <v>32995</v>
      </c>
      <c r="C170" s="38">
        <v>17034</v>
      </c>
      <c r="D170" s="38">
        <v>164</v>
      </c>
      <c r="E170" s="38">
        <v>112</v>
      </c>
      <c r="F170" s="38">
        <v>279</v>
      </c>
      <c r="G170" s="38">
        <v>1</v>
      </c>
      <c r="H170" s="38">
        <f t="shared" si="46"/>
        <v>280</v>
      </c>
      <c r="I170" s="38">
        <v>225</v>
      </c>
      <c r="J170" s="38">
        <v>13</v>
      </c>
      <c r="K170" s="38">
        <v>166</v>
      </c>
      <c r="L170" s="38">
        <v>124</v>
      </c>
      <c r="M170" s="38">
        <f t="shared" si="48"/>
        <v>446</v>
      </c>
      <c r="N170" s="38">
        <v>257</v>
      </c>
      <c r="O170" s="38">
        <v>1</v>
      </c>
      <c r="P170" s="38">
        <v>0</v>
      </c>
      <c r="Q170" s="38">
        <v>0</v>
      </c>
      <c r="R170" s="38">
        <f t="shared" si="49"/>
        <v>22</v>
      </c>
      <c r="S170" s="34">
        <v>356</v>
      </c>
      <c r="T170" s="42">
        <v>355</v>
      </c>
      <c r="U170" s="38">
        <v>1</v>
      </c>
      <c r="V170" s="38">
        <f t="shared" si="50"/>
        <v>23</v>
      </c>
      <c r="W170" s="38">
        <v>32994</v>
      </c>
      <c r="X170" s="38">
        <v>17051</v>
      </c>
      <c r="Y170" s="39">
        <f t="shared" si="51"/>
        <v>4.9704500681921502</v>
      </c>
      <c r="Z170" s="39">
        <f t="shared" si="52"/>
        <v>3.3944537051068346</v>
      </c>
      <c r="AA170" s="39">
        <f t="shared" si="53"/>
        <v>68.292682926829272</v>
      </c>
      <c r="AB170" s="39">
        <f t="shared" si="54"/>
        <v>8.4861342627670844</v>
      </c>
      <c r="AC170" s="39">
        <f t="shared" si="55"/>
        <v>8.4558266404000602</v>
      </c>
      <c r="AD170" s="39">
        <f t="shared" si="56"/>
        <v>59.285714285714285</v>
      </c>
      <c r="AE170" s="39">
        <f t="shared" si="57"/>
        <v>44.285714285714285</v>
      </c>
      <c r="AF170" s="39">
        <f t="shared" si="58"/>
        <v>13.517199575693287</v>
      </c>
      <c r="AG170" s="39">
        <f t="shared" si="59"/>
        <v>7.7890589483255042</v>
      </c>
      <c r="AH170" s="39">
        <f t="shared" si="60"/>
        <v>0.66676769207455666</v>
      </c>
      <c r="AI170" s="39">
        <f t="shared" si="61"/>
        <v>3.5714285714285712</v>
      </c>
      <c r="AJ170" s="39">
        <f t="shared" si="62"/>
        <v>3.5842293906810037</v>
      </c>
      <c r="AK170" s="39">
        <f t="shared" si="63"/>
        <v>0</v>
      </c>
      <c r="AL170" s="39">
        <f t="shared" ref="AL170:AL233" si="68">(G170+Q170)/(F170+G170)*1000</f>
        <v>3.5714285714285712</v>
      </c>
      <c r="AM170" s="40">
        <f t="shared" si="64"/>
        <v>10.789513562661009</v>
      </c>
      <c r="AN170" s="40">
        <f t="shared" si="65"/>
        <v>10.759205940293985</v>
      </c>
      <c r="AO170" s="39">
        <f t="shared" si="66"/>
        <v>3.0307622367025305E-2</v>
      </c>
      <c r="AP170" s="39">
        <f t="shared" si="67"/>
        <v>0.69707531444158211</v>
      </c>
    </row>
    <row r="171" spans="1:42" s="36" customFormat="1" x14ac:dyDescent="0.2">
      <c r="A171" s="37" t="s">
        <v>131</v>
      </c>
      <c r="B171" s="38">
        <v>28317</v>
      </c>
      <c r="C171" s="38">
        <v>15140</v>
      </c>
      <c r="D171" s="38">
        <v>91</v>
      </c>
      <c r="E171" s="38">
        <v>106</v>
      </c>
      <c r="F171" s="38">
        <v>263</v>
      </c>
      <c r="G171" s="38">
        <v>3</v>
      </c>
      <c r="H171" s="38">
        <f t="shared" ref="H171:H235" si="69">SUM(F171:G171)</f>
        <v>266</v>
      </c>
      <c r="I171" s="38">
        <v>176</v>
      </c>
      <c r="J171" s="38">
        <v>31</v>
      </c>
      <c r="K171" s="38">
        <v>182</v>
      </c>
      <c r="L171" s="38">
        <v>155</v>
      </c>
      <c r="M171" s="38">
        <f t="shared" si="48"/>
        <v>448</v>
      </c>
      <c r="N171" s="38">
        <v>313</v>
      </c>
      <c r="O171" s="38">
        <v>2</v>
      </c>
      <c r="P171" s="38">
        <v>1</v>
      </c>
      <c r="Q171" s="38">
        <v>1</v>
      </c>
      <c r="R171" s="38">
        <f t="shared" si="49"/>
        <v>-50</v>
      </c>
      <c r="S171" s="34">
        <v>368</v>
      </c>
      <c r="T171" s="42">
        <v>412</v>
      </c>
      <c r="U171" s="38">
        <v>-44</v>
      </c>
      <c r="V171" s="38">
        <f t="shared" si="50"/>
        <v>-94</v>
      </c>
      <c r="W171" s="38">
        <v>28262</v>
      </c>
      <c r="X171" s="38">
        <v>15113</v>
      </c>
      <c r="Y171" s="39">
        <f t="shared" si="51"/>
        <v>3.2136172617155774</v>
      </c>
      <c r="Z171" s="39">
        <f t="shared" si="52"/>
        <v>3.7433343927675953</v>
      </c>
      <c r="AA171" s="39">
        <f t="shared" si="53"/>
        <v>116.4835164835165</v>
      </c>
      <c r="AB171" s="39">
        <f t="shared" si="54"/>
        <v>9.3936504573224564</v>
      </c>
      <c r="AC171" s="39">
        <f t="shared" si="55"/>
        <v>9.2877070311120526</v>
      </c>
      <c r="AD171" s="39">
        <f t="shared" si="56"/>
        <v>68.421052631578945</v>
      </c>
      <c r="AE171" s="39">
        <f t="shared" si="57"/>
        <v>58.270676691729328</v>
      </c>
      <c r="AF171" s="39">
        <f t="shared" si="58"/>
        <v>15.820884980753611</v>
      </c>
      <c r="AG171" s="39">
        <f t="shared" si="59"/>
        <v>11.053430801285447</v>
      </c>
      <c r="AH171" s="39">
        <f t="shared" si="60"/>
        <v>-1.7657237701733941</v>
      </c>
      <c r="AI171" s="39">
        <f t="shared" si="61"/>
        <v>11.278195488721805</v>
      </c>
      <c r="AJ171" s="39">
        <f t="shared" si="62"/>
        <v>7.6045627376425857</v>
      </c>
      <c r="AK171" s="39">
        <f t="shared" si="63"/>
        <v>3.8022813688212929</v>
      </c>
      <c r="AL171" s="39">
        <f t="shared" si="68"/>
        <v>15.037593984962406</v>
      </c>
      <c r="AM171" s="40">
        <f t="shared" si="64"/>
        <v>12.995726948476181</v>
      </c>
      <c r="AN171" s="40">
        <f t="shared" si="65"/>
        <v>14.549563866228768</v>
      </c>
      <c r="AO171" s="39">
        <f t="shared" si="66"/>
        <v>-1.5538369177525868</v>
      </c>
      <c r="AP171" s="39">
        <f t="shared" si="67"/>
        <v>-3.3195606879259811</v>
      </c>
    </row>
    <row r="172" spans="1:42" s="36" customFormat="1" x14ac:dyDescent="0.2">
      <c r="A172" s="37" t="s">
        <v>90</v>
      </c>
      <c r="B172" s="38">
        <v>17769</v>
      </c>
      <c r="C172" s="38">
        <v>9118</v>
      </c>
      <c r="D172" s="38">
        <v>79</v>
      </c>
      <c r="E172" s="38">
        <v>28</v>
      </c>
      <c r="F172" s="38">
        <v>149</v>
      </c>
      <c r="G172" s="38">
        <v>0</v>
      </c>
      <c r="H172" s="38">
        <f t="shared" si="69"/>
        <v>149</v>
      </c>
      <c r="I172" s="38">
        <v>125</v>
      </c>
      <c r="J172" s="38">
        <v>4</v>
      </c>
      <c r="K172" s="38">
        <v>86</v>
      </c>
      <c r="L172" s="38">
        <v>79</v>
      </c>
      <c r="M172" s="38">
        <f t="shared" si="48"/>
        <v>235</v>
      </c>
      <c r="N172" s="38">
        <v>145</v>
      </c>
      <c r="O172" s="38">
        <v>0</v>
      </c>
      <c r="P172" s="38">
        <v>0</v>
      </c>
      <c r="Q172" s="38">
        <v>0</v>
      </c>
      <c r="R172" s="38">
        <f t="shared" si="49"/>
        <v>4</v>
      </c>
      <c r="S172" s="34">
        <v>205</v>
      </c>
      <c r="T172" s="42">
        <v>294</v>
      </c>
      <c r="U172" s="38">
        <v>-89</v>
      </c>
      <c r="V172" s="38">
        <f t="shared" si="50"/>
        <v>-85</v>
      </c>
      <c r="W172" s="38">
        <v>17715</v>
      </c>
      <c r="X172" s="38">
        <v>9080</v>
      </c>
      <c r="Y172" s="39">
        <f t="shared" si="51"/>
        <v>4.445945185435308</v>
      </c>
      <c r="Z172" s="39">
        <f t="shared" si="52"/>
        <v>1.5757780404074511</v>
      </c>
      <c r="AA172" s="39">
        <f t="shared" si="53"/>
        <v>35.443037974683541</v>
      </c>
      <c r="AB172" s="39">
        <f t="shared" si="54"/>
        <v>8.3853902864539371</v>
      </c>
      <c r="AC172" s="39">
        <f t="shared" si="55"/>
        <v>8.3853902864539371</v>
      </c>
      <c r="AD172" s="39">
        <f t="shared" si="56"/>
        <v>57.718120805369132</v>
      </c>
      <c r="AE172" s="39">
        <f t="shared" si="57"/>
        <v>53.020134228187921</v>
      </c>
      <c r="AF172" s="39">
        <f t="shared" si="58"/>
        <v>13.225279981991108</v>
      </c>
      <c r="AG172" s="39">
        <f t="shared" si="59"/>
        <v>8.1602791378243005</v>
      </c>
      <c r="AH172" s="39">
        <f t="shared" si="60"/>
        <v>0.22511114862963588</v>
      </c>
      <c r="AI172" s="39">
        <f t="shared" si="61"/>
        <v>0</v>
      </c>
      <c r="AJ172" s="39">
        <f t="shared" si="62"/>
        <v>0</v>
      </c>
      <c r="AK172" s="39">
        <f t="shared" si="63"/>
        <v>0</v>
      </c>
      <c r="AL172" s="39">
        <f t="shared" si="68"/>
        <v>0</v>
      </c>
      <c r="AM172" s="40">
        <f t="shared" si="64"/>
        <v>11.53694636726884</v>
      </c>
      <c r="AN172" s="40">
        <f t="shared" si="65"/>
        <v>16.545669424278238</v>
      </c>
      <c r="AO172" s="39">
        <f t="shared" si="66"/>
        <v>-5.0087230570093988</v>
      </c>
      <c r="AP172" s="39">
        <f t="shared" si="67"/>
        <v>-4.7836119083797621</v>
      </c>
    </row>
    <row r="173" spans="1:42" s="36" customFormat="1" x14ac:dyDescent="0.2">
      <c r="A173" s="37" t="s">
        <v>121</v>
      </c>
      <c r="B173" s="38">
        <v>60114</v>
      </c>
      <c r="C173" s="38">
        <v>31079</v>
      </c>
      <c r="D173" s="38">
        <v>237</v>
      </c>
      <c r="E173" s="38">
        <v>174</v>
      </c>
      <c r="F173" s="38">
        <v>543</v>
      </c>
      <c r="G173" s="38">
        <v>2</v>
      </c>
      <c r="H173" s="38">
        <f t="shared" si="69"/>
        <v>545</v>
      </c>
      <c r="I173" s="38">
        <v>425</v>
      </c>
      <c r="J173" s="38">
        <v>43</v>
      </c>
      <c r="K173" s="38">
        <v>280</v>
      </c>
      <c r="L173" s="38">
        <v>235</v>
      </c>
      <c r="M173" s="38">
        <f t="shared" si="48"/>
        <v>825</v>
      </c>
      <c r="N173" s="38">
        <v>388</v>
      </c>
      <c r="O173" s="38">
        <v>5</v>
      </c>
      <c r="P173" s="38">
        <v>5</v>
      </c>
      <c r="Q173" s="38">
        <v>3</v>
      </c>
      <c r="R173" s="38">
        <f t="shared" si="49"/>
        <v>155</v>
      </c>
      <c r="S173" s="34">
        <v>610</v>
      </c>
      <c r="T173" s="42">
        <v>908</v>
      </c>
      <c r="U173" s="38">
        <v>-298</v>
      </c>
      <c r="V173" s="38">
        <f t="shared" si="50"/>
        <v>-143</v>
      </c>
      <c r="W173" s="38">
        <v>60055</v>
      </c>
      <c r="X173" s="38">
        <v>31035</v>
      </c>
      <c r="Y173" s="39">
        <f t="shared" si="51"/>
        <v>3.9425092324583288</v>
      </c>
      <c r="Z173" s="39">
        <f t="shared" si="52"/>
        <v>2.8945004491466215</v>
      </c>
      <c r="AA173" s="39">
        <f t="shared" si="53"/>
        <v>73.417721518987349</v>
      </c>
      <c r="AB173" s="39">
        <f t="shared" si="54"/>
        <v>9.0661077286489</v>
      </c>
      <c r="AC173" s="39">
        <f t="shared" si="55"/>
        <v>9.0328376085437672</v>
      </c>
      <c r="AD173" s="39">
        <f t="shared" si="56"/>
        <v>51.37614678899083</v>
      </c>
      <c r="AE173" s="39">
        <f t="shared" si="57"/>
        <v>43.119266055045877</v>
      </c>
      <c r="AF173" s="39">
        <f t="shared" si="58"/>
        <v>13.723924543367602</v>
      </c>
      <c r="AG173" s="39">
        <f t="shared" si="59"/>
        <v>6.4544033003959145</v>
      </c>
      <c r="AH173" s="39">
        <f t="shared" si="60"/>
        <v>2.5784343081478522</v>
      </c>
      <c r="AI173" s="39">
        <f t="shared" si="61"/>
        <v>3.669724770642202</v>
      </c>
      <c r="AJ173" s="39">
        <f t="shared" si="62"/>
        <v>9.2081031307550649</v>
      </c>
      <c r="AK173" s="39">
        <f t="shared" si="63"/>
        <v>9.2081031307550649</v>
      </c>
      <c r="AL173" s="39">
        <f t="shared" si="68"/>
        <v>9.1743119266055047</v>
      </c>
      <c r="AM173" s="40">
        <f t="shared" si="64"/>
        <v>10.147386632065741</v>
      </c>
      <c r="AN173" s="40">
        <f t="shared" si="65"/>
        <v>15.104634527730644</v>
      </c>
      <c r="AO173" s="39">
        <f t="shared" si="66"/>
        <v>-4.9572478956649029</v>
      </c>
      <c r="AP173" s="39">
        <f t="shared" si="67"/>
        <v>-2.3788135875170511</v>
      </c>
    </row>
    <row r="174" spans="1:42" s="36" customFormat="1" x14ac:dyDescent="0.2">
      <c r="A174" s="37" t="s">
        <v>191</v>
      </c>
      <c r="B174" s="38">
        <v>3673</v>
      </c>
      <c r="C174" s="38">
        <v>1834</v>
      </c>
      <c r="D174" s="38">
        <v>7</v>
      </c>
      <c r="E174" s="38">
        <v>8</v>
      </c>
      <c r="F174" s="38">
        <v>59</v>
      </c>
      <c r="G174" s="38">
        <v>1</v>
      </c>
      <c r="H174" s="38">
        <f t="shared" si="69"/>
        <v>60</v>
      </c>
      <c r="I174" s="38">
        <v>33</v>
      </c>
      <c r="J174" s="38">
        <v>8</v>
      </c>
      <c r="K174" s="38">
        <v>26</v>
      </c>
      <c r="L174" s="38">
        <v>20</v>
      </c>
      <c r="M174" s="38">
        <f t="shared" si="48"/>
        <v>86</v>
      </c>
      <c r="N174" s="38">
        <v>34</v>
      </c>
      <c r="O174" s="38">
        <v>2</v>
      </c>
      <c r="P174" s="38">
        <v>2</v>
      </c>
      <c r="Q174" s="38">
        <v>1</v>
      </c>
      <c r="R174" s="38">
        <f t="shared" si="49"/>
        <v>25</v>
      </c>
      <c r="S174" s="34">
        <v>36</v>
      </c>
      <c r="T174" s="42">
        <v>48</v>
      </c>
      <c r="U174" s="38">
        <v>-12</v>
      </c>
      <c r="V174" s="38">
        <f t="shared" si="50"/>
        <v>13</v>
      </c>
      <c r="W174" s="38">
        <v>3694</v>
      </c>
      <c r="X174" s="38">
        <v>1838</v>
      </c>
      <c r="Y174" s="39">
        <f t="shared" si="51"/>
        <v>1.9057990743261639</v>
      </c>
      <c r="Z174" s="39">
        <f t="shared" si="52"/>
        <v>2.1780560849441875</v>
      </c>
      <c r="AA174" s="39">
        <f t="shared" si="53"/>
        <v>114.28571428571428</v>
      </c>
      <c r="AB174" s="39">
        <f t="shared" si="54"/>
        <v>16.335420637081405</v>
      </c>
      <c r="AC174" s="39">
        <f t="shared" si="55"/>
        <v>16.063163626463382</v>
      </c>
      <c r="AD174" s="39">
        <f t="shared" si="56"/>
        <v>43.333333333333336</v>
      </c>
      <c r="AE174" s="39">
        <f t="shared" si="57"/>
        <v>33.333333333333329</v>
      </c>
      <c r="AF174" s="39">
        <f t="shared" si="58"/>
        <v>23.414102913150014</v>
      </c>
      <c r="AG174" s="39">
        <f t="shared" si="59"/>
        <v>9.2567383610127969</v>
      </c>
      <c r="AH174" s="39">
        <f t="shared" si="60"/>
        <v>6.8064252654505859</v>
      </c>
      <c r="AI174" s="39">
        <f t="shared" si="61"/>
        <v>16.666666666666668</v>
      </c>
      <c r="AJ174" s="39">
        <f t="shared" si="62"/>
        <v>33.898305084745765</v>
      </c>
      <c r="AK174" s="39">
        <f t="shared" si="63"/>
        <v>33.898305084745765</v>
      </c>
      <c r="AL174" s="39">
        <f t="shared" si="68"/>
        <v>33.333333333333336</v>
      </c>
      <c r="AM174" s="40">
        <f t="shared" si="64"/>
        <v>9.801252382248844</v>
      </c>
      <c r="AN174" s="40">
        <f t="shared" si="65"/>
        <v>13.068336509665125</v>
      </c>
      <c r="AO174" s="39">
        <f t="shared" si="66"/>
        <v>-3.2670841274162812</v>
      </c>
      <c r="AP174" s="39">
        <f t="shared" si="67"/>
        <v>3.5393411380343047</v>
      </c>
    </row>
    <row r="175" spans="1:42" s="36" customFormat="1" x14ac:dyDescent="0.2">
      <c r="A175" s="37" t="s">
        <v>143</v>
      </c>
      <c r="B175" s="38">
        <v>6735</v>
      </c>
      <c r="C175" s="38">
        <v>3448</v>
      </c>
      <c r="D175" s="38">
        <v>33</v>
      </c>
      <c r="E175" s="38">
        <v>14</v>
      </c>
      <c r="F175" s="38">
        <v>80</v>
      </c>
      <c r="G175" s="38">
        <v>0</v>
      </c>
      <c r="H175" s="38">
        <f t="shared" si="69"/>
        <v>80</v>
      </c>
      <c r="I175" s="38">
        <v>50</v>
      </c>
      <c r="J175" s="38">
        <v>6</v>
      </c>
      <c r="K175" s="38">
        <v>22</v>
      </c>
      <c r="L175" s="38">
        <v>15</v>
      </c>
      <c r="M175" s="38">
        <f t="shared" si="48"/>
        <v>102</v>
      </c>
      <c r="N175" s="38">
        <v>59</v>
      </c>
      <c r="O175" s="38">
        <v>0</v>
      </c>
      <c r="P175" s="38">
        <v>0</v>
      </c>
      <c r="Q175" s="38">
        <v>0</v>
      </c>
      <c r="R175" s="38">
        <f t="shared" si="49"/>
        <v>21</v>
      </c>
      <c r="S175" s="34">
        <v>71</v>
      </c>
      <c r="T175" s="42">
        <v>99</v>
      </c>
      <c r="U175" s="38">
        <v>-28</v>
      </c>
      <c r="V175" s="38">
        <f t="shared" si="50"/>
        <v>-7</v>
      </c>
      <c r="W175" s="38">
        <v>6733</v>
      </c>
      <c r="X175" s="38">
        <v>3443</v>
      </c>
      <c r="Y175" s="39">
        <f t="shared" si="51"/>
        <v>4.8997772828507795</v>
      </c>
      <c r="Z175" s="39">
        <f t="shared" si="52"/>
        <v>2.0786933927245732</v>
      </c>
      <c r="AA175" s="39">
        <f t="shared" si="53"/>
        <v>42.424242424242422</v>
      </c>
      <c r="AB175" s="39">
        <f t="shared" si="54"/>
        <v>11.878247958426131</v>
      </c>
      <c r="AC175" s="39">
        <f t="shared" si="55"/>
        <v>11.878247958426131</v>
      </c>
      <c r="AD175" s="39">
        <f t="shared" si="56"/>
        <v>27.500000000000004</v>
      </c>
      <c r="AE175" s="39">
        <f t="shared" si="57"/>
        <v>18.75</v>
      </c>
      <c r="AF175" s="39">
        <f t="shared" si="58"/>
        <v>15.144766146993319</v>
      </c>
      <c r="AG175" s="39">
        <f t="shared" si="59"/>
        <v>8.7602078693392738</v>
      </c>
      <c r="AH175" s="39">
        <f t="shared" si="60"/>
        <v>3.1180400890868598</v>
      </c>
      <c r="AI175" s="39">
        <f t="shared" si="61"/>
        <v>0</v>
      </c>
      <c r="AJ175" s="39">
        <f t="shared" si="62"/>
        <v>0</v>
      </c>
      <c r="AK175" s="39">
        <f t="shared" si="63"/>
        <v>0</v>
      </c>
      <c r="AL175" s="39">
        <f t="shared" si="68"/>
        <v>0</v>
      </c>
      <c r="AM175" s="40">
        <f t="shared" si="64"/>
        <v>10.541945063103192</v>
      </c>
      <c r="AN175" s="40">
        <f t="shared" si="65"/>
        <v>14.699331848552339</v>
      </c>
      <c r="AO175" s="39">
        <f t="shared" si="66"/>
        <v>-4.1573867854491464</v>
      </c>
      <c r="AP175" s="39">
        <f t="shared" si="67"/>
        <v>-1.0393466963622866</v>
      </c>
    </row>
    <row r="176" spans="1:42" s="36" customFormat="1" x14ac:dyDescent="0.2">
      <c r="A176" s="37" t="s">
        <v>158</v>
      </c>
      <c r="B176" s="38">
        <v>39961</v>
      </c>
      <c r="C176" s="38">
        <v>20647</v>
      </c>
      <c r="D176" s="38">
        <v>189</v>
      </c>
      <c r="E176" s="38">
        <v>94</v>
      </c>
      <c r="F176" s="38">
        <v>398</v>
      </c>
      <c r="G176" s="38">
        <v>3</v>
      </c>
      <c r="H176" s="38">
        <f t="shared" si="69"/>
        <v>401</v>
      </c>
      <c r="I176" s="38">
        <v>316</v>
      </c>
      <c r="J176" s="38">
        <v>34</v>
      </c>
      <c r="K176" s="38">
        <v>206</v>
      </c>
      <c r="L176" s="38">
        <v>181</v>
      </c>
      <c r="M176" s="38">
        <f t="shared" si="48"/>
        <v>607</v>
      </c>
      <c r="N176" s="38">
        <v>272</v>
      </c>
      <c r="O176" s="38">
        <v>2</v>
      </c>
      <c r="P176" s="38">
        <v>0</v>
      </c>
      <c r="Q176" s="38">
        <v>0</v>
      </c>
      <c r="R176" s="38">
        <f t="shared" si="49"/>
        <v>126</v>
      </c>
      <c r="S176" s="34">
        <v>510</v>
      </c>
      <c r="T176" s="42">
        <v>617</v>
      </c>
      <c r="U176" s="38">
        <v>-107</v>
      </c>
      <c r="V176" s="38">
        <f t="shared" si="50"/>
        <v>19</v>
      </c>
      <c r="W176" s="38">
        <v>39951</v>
      </c>
      <c r="X176" s="38">
        <v>20648</v>
      </c>
      <c r="Y176" s="39">
        <f t="shared" si="51"/>
        <v>4.7296113710868095</v>
      </c>
      <c r="Z176" s="39">
        <f t="shared" si="52"/>
        <v>2.3522934861489952</v>
      </c>
      <c r="AA176" s="39">
        <f t="shared" si="53"/>
        <v>49.735449735449734</v>
      </c>
      <c r="AB176" s="39">
        <f t="shared" si="54"/>
        <v>10.034783914316458</v>
      </c>
      <c r="AC176" s="39">
        <f t="shared" si="55"/>
        <v>9.9597107179500011</v>
      </c>
      <c r="AD176" s="39">
        <f t="shared" si="56"/>
        <v>51.371571072319199</v>
      </c>
      <c r="AE176" s="39">
        <f t="shared" si="57"/>
        <v>45.137157107231914</v>
      </c>
      <c r="AF176" s="39">
        <f t="shared" si="58"/>
        <v>15.189810064813193</v>
      </c>
      <c r="AG176" s="39">
        <f t="shared" si="59"/>
        <v>6.8066364705587947</v>
      </c>
      <c r="AH176" s="39">
        <f t="shared" si="60"/>
        <v>3.1530742473912063</v>
      </c>
      <c r="AI176" s="39">
        <f t="shared" si="61"/>
        <v>7.4812967581047376</v>
      </c>
      <c r="AJ176" s="39">
        <f t="shared" si="62"/>
        <v>5.025125628140704</v>
      </c>
      <c r="AK176" s="39">
        <f t="shared" si="63"/>
        <v>0</v>
      </c>
      <c r="AL176" s="39">
        <f t="shared" si="68"/>
        <v>7.4812967581047376</v>
      </c>
      <c r="AM176" s="40">
        <f t="shared" si="64"/>
        <v>12.762443382297741</v>
      </c>
      <c r="AN176" s="40">
        <f t="shared" si="65"/>
        <v>15.440054052701383</v>
      </c>
      <c r="AO176" s="39">
        <f t="shared" si="66"/>
        <v>-2.6776106704036438</v>
      </c>
      <c r="AP176" s="39">
        <f t="shared" si="67"/>
        <v>0.47546357698756292</v>
      </c>
    </row>
    <row r="177" spans="1:42" s="36" customFormat="1" x14ac:dyDescent="0.2">
      <c r="A177" s="37" t="s">
        <v>192</v>
      </c>
      <c r="B177" s="38">
        <v>8535</v>
      </c>
      <c r="C177" s="38">
        <v>4454</v>
      </c>
      <c r="D177" s="38">
        <v>43</v>
      </c>
      <c r="E177" s="38">
        <v>21</v>
      </c>
      <c r="F177" s="38">
        <v>62</v>
      </c>
      <c r="G177" s="38">
        <v>1</v>
      </c>
      <c r="H177" s="38">
        <f t="shared" si="69"/>
        <v>63</v>
      </c>
      <c r="I177" s="38">
        <v>52</v>
      </c>
      <c r="J177" s="38">
        <v>7</v>
      </c>
      <c r="K177" s="38">
        <v>25</v>
      </c>
      <c r="L177" s="38">
        <v>23</v>
      </c>
      <c r="M177" s="38">
        <f t="shared" si="48"/>
        <v>88</v>
      </c>
      <c r="N177" s="38">
        <v>85</v>
      </c>
      <c r="O177" s="38">
        <v>0</v>
      </c>
      <c r="P177" s="38">
        <v>0</v>
      </c>
      <c r="Q177" s="38">
        <v>0</v>
      </c>
      <c r="R177" s="38">
        <f t="shared" si="49"/>
        <v>-23</v>
      </c>
      <c r="S177" s="34">
        <v>153</v>
      </c>
      <c r="T177" s="42">
        <v>139</v>
      </c>
      <c r="U177" s="38">
        <v>14</v>
      </c>
      <c r="V177" s="38">
        <f t="shared" si="50"/>
        <v>-9</v>
      </c>
      <c r="W177" s="38">
        <v>8511</v>
      </c>
      <c r="X177" s="38">
        <v>4444</v>
      </c>
      <c r="Y177" s="39">
        <f t="shared" si="51"/>
        <v>5.0380785002929116</v>
      </c>
      <c r="Z177" s="39">
        <f t="shared" si="52"/>
        <v>2.4604569420035149</v>
      </c>
      <c r="AA177" s="39">
        <f t="shared" si="53"/>
        <v>48.837209302325576</v>
      </c>
      <c r="AB177" s="39">
        <f t="shared" si="54"/>
        <v>7.3813708260105448</v>
      </c>
      <c r="AC177" s="39">
        <f t="shared" si="55"/>
        <v>7.2642062097246631</v>
      </c>
      <c r="AD177" s="39">
        <f t="shared" si="56"/>
        <v>39.682539682539684</v>
      </c>
      <c r="AE177" s="39">
        <f t="shared" si="57"/>
        <v>36.507936507936506</v>
      </c>
      <c r="AF177" s="39">
        <f t="shared" si="58"/>
        <v>10.310486233157587</v>
      </c>
      <c r="AG177" s="39">
        <f t="shared" si="59"/>
        <v>9.9589923842999415</v>
      </c>
      <c r="AH177" s="39">
        <f t="shared" si="60"/>
        <v>-2.6947861745752779</v>
      </c>
      <c r="AI177" s="39">
        <f t="shared" si="61"/>
        <v>15.873015873015872</v>
      </c>
      <c r="AJ177" s="39">
        <f t="shared" si="62"/>
        <v>0</v>
      </c>
      <c r="AK177" s="39">
        <f t="shared" si="63"/>
        <v>0</v>
      </c>
      <c r="AL177" s="39">
        <f t="shared" si="68"/>
        <v>15.873015873015872</v>
      </c>
      <c r="AM177" s="40">
        <f t="shared" si="64"/>
        <v>17.926186291739892</v>
      </c>
      <c r="AN177" s="40">
        <f t="shared" si="65"/>
        <v>16.285881663737548</v>
      </c>
      <c r="AO177" s="39">
        <f t="shared" si="66"/>
        <v>1.6403046280023432</v>
      </c>
      <c r="AP177" s="39">
        <f t="shared" si="67"/>
        <v>-1.0544815465729351</v>
      </c>
    </row>
    <row r="178" spans="1:42" s="36" customFormat="1" x14ac:dyDescent="0.2">
      <c r="A178" s="37" t="s">
        <v>193</v>
      </c>
      <c r="B178" s="38">
        <v>1434</v>
      </c>
      <c r="C178" s="38">
        <v>711</v>
      </c>
      <c r="D178" s="38">
        <v>2</v>
      </c>
      <c r="E178" s="38">
        <v>1</v>
      </c>
      <c r="F178" s="38">
        <v>8</v>
      </c>
      <c r="G178" s="38">
        <v>0</v>
      </c>
      <c r="H178" s="38">
        <f t="shared" si="69"/>
        <v>8</v>
      </c>
      <c r="I178" s="38">
        <v>5</v>
      </c>
      <c r="J178" s="38">
        <v>1</v>
      </c>
      <c r="K178" s="38">
        <v>6</v>
      </c>
      <c r="L178" s="38">
        <v>5</v>
      </c>
      <c r="M178" s="38">
        <f t="shared" si="48"/>
        <v>14</v>
      </c>
      <c r="N178" s="38">
        <v>21</v>
      </c>
      <c r="O178" s="38">
        <v>0</v>
      </c>
      <c r="P178" s="38">
        <v>0</v>
      </c>
      <c r="Q178" s="38">
        <v>0</v>
      </c>
      <c r="R178" s="38">
        <f t="shared" si="49"/>
        <v>-13</v>
      </c>
      <c r="S178" s="34">
        <v>34</v>
      </c>
      <c r="T178" s="42">
        <v>32</v>
      </c>
      <c r="U178" s="38">
        <v>2</v>
      </c>
      <c r="V178" s="38">
        <f t="shared" si="50"/>
        <v>-11</v>
      </c>
      <c r="W178" s="38">
        <v>1416</v>
      </c>
      <c r="X178" s="38">
        <v>704</v>
      </c>
      <c r="Y178" s="39">
        <f t="shared" si="51"/>
        <v>1.3947001394700138</v>
      </c>
      <c r="Z178" s="39">
        <f t="shared" si="52"/>
        <v>0.69735006973500691</v>
      </c>
      <c r="AA178" s="39">
        <f t="shared" si="53"/>
        <v>50</v>
      </c>
      <c r="AB178" s="39">
        <f t="shared" si="54"/>
        <v>5.5788005578800552</v>
      </c>
      <c r="AC178" s="39">
        <f t="shared" si="55"/>
        <v>5.5788005578800552</v>
      </c>
      <c r="AD178" s="39">
        <f t="shared" si="56"/>
        <v>75</v>
      </c>
      <c r="AE178" s="39">
        <f t="shared" si="57"/>
        <v>62.5</v>
      </c>
      <c r="AF178" s="39">
        <f t="shared" si="58"/>
        <v>9.7629009762900978</v>
      </c>
      <c r="AG178" s="39">
        <f t="shared" si="59"/>
        <v>14.644351464435147</v>
      </c>
      <c r="AH178" s="39">
        <f t="shared" si="60"/>
        <v>-9.0655509065550905</v>
      </c>
      <c r="AI178" s="39">
        <f t="shared" si="61"/>
        <v>0</v>
      </c>
      <c r="AJ178" s="39">
        <f t="shared" si="62"/>
        <v>0</v>
      </c>
      <c r="AK178" s="39">
        <f t="shared" si="63"/>
        <v>0</v>
      </c>
      <c r="AL178" s="39">
        <f t="shared" si="68"/>
        <v>0</v>
      </c>
      <c r="AM178" s="40">
        <f t="shared" si="64"/>
        <v>23.709902370990235</v>
      </c>
      <c r="AN178" s="40">
        <f t="shared" si="65"/>
        <v>22.315202231520221</v>
      </c>
      <c r="AO178" s="39">
        <f t="shared" si="66"/>
        <v>1.3947001394700138</v>
      </c>
      <c r="AP178" s="39">
        <f t="shared" si="67"/>
        <v>-7.670850767085077</v>
      </c>
    </row>
    <row r="179" spans="1:42" s="36" customFormat="1" x14ac:dyDescent="0.2">
      <c r="A179" s="37" t="s">
        <v>194</v>
      </c>
      <c r="B179" s="38">
        <v>9537</v>
      </c>
      <c r="C179" s="38">
        <v>4883</v>
      </c>
      <c r="D179" s="38">
        <v>41</v>
      </c>
      <c r="E179" s="38">
        <v>28</v>
      </c>
      <c r="F179" s="38">
        <v>140</v>
      </c>
      <c r="G179" s="38">
        <v>1</v>
      </c>
      <c r="H179" s="38">
        <f t="shared" si="69"/>
        <v>141</v>
      </c>
      <c r="I179" s="38">
        <v>83</v>
      </c>
      <c r="J179" s="38">
        <v>24</v>
      </c>
      <c r="K179" s="38">
        <v>64</v>
      </c>
      <c r="L179" s="38">
        <v>47</v>
      </c>
      <c r="M179" s="38">
        <f t="shared" si="48"/>
        <v>205</v>
      </c>
      <c r="N179" s="38">
        <v>76</v>
      </c>
      <c r="O179" s="38">
        <v>4</v>
      </c>
      <c r="P179" s="38">
        <v>3</v>
      </c>
      <c r="Q179" s="38">
        <v>3</v>
      </c>
      <c r="R179" s="38">
        <f t="shared" si="49"/>
        <v>64</v>
      </c>
      <c r="S179" s="34">
        <v>178</v>
      </c>
      <c r="T179" s="42">
        <v>170</v>
      </c>
      <c r="U179" s="38">
        <v>8</v>
      </c>
      <c r="V179" s="38">
        <f t="shared" si="50"/>
        <v>72</v>
      </c>
      <c r="W179" s="38">
        <v>9549</v>
      </c>
      <c r="X179" s="38">
        <v>4885</v>
      </c>
      <c r="Y179" s="39">
        <f t="shared" si="51"/>
        <v>4.2990458215371712</v>
      </c>
      <c r="Z179" s="39">
        <f t="shared" si="52"/>
        <v>2.9359337317814824</v>
      </c>
      <c r="AA179" s="39">
        <f t="shared" si="53"/>
        <v>68.292682926829272</v>
      </c>
      <c r="AB179" s="39">
        <f t="shared" si="54"/>
        <v>14.784523435042466</v>
      </c>
      <c r="AC179" s="39">
        <f t="shared" si="55"/>
        <v>14.679668658907413</v>
      </c>
      <c r="AD179" s="39">
        <f t="shared" si="56"/>
        <v>45.390070921985817</v>
      </c>
      <c r="AE179" s="39">
        <f t="shared" si="57"/>
        <v>33.333333333333329</v>
      </c>
      <c r="AF179" s="39">
        <f t="shared" si="58"/>
        <v>21.495229107685855</v>
      </c>
      <c r="AG179" s="39">
        <f t="shared" si="59"/>
        <v>7.9689629862640246</v>
      </c>
      <c r="AH179" s="39">
        <f t="shared" si="60"/>
        <v>6.7107056726433889</v>
      </c>
      <c r="AI179" s="39">
        <f t="shared" si="61"/>
        <v>7.0921985815602833</v>
      </c>
      <c r="AJ179" s="39">
        <f t="shared" si="62"/>
        <v>28.571428571428569</v>
      </c>
      <c r="AK179" s="39">
        <f t="shared" si="63"/>
        <v>21.428571428571427</v>
      </c>
      <c r="AL179" s="39">
        <f t="shared" si="68"/>
        <v>28.368794326241133</v>
      </c>
      <c r="AM179" s="40">
        <f t="shared" si="64"/>
        <v>18.664150152039426</v>
      </c>
      <c r="AN179" s="40">
        <f t="shared" si="65"/>
        <v>17.825311942959001</v>
      </c>
      <c r="AO179" s="39">
        <f t="shared" si="66"/>
        <v>0.83883820908042361</v>
      </c>
      <c r="AP179" s="39">
        <f t="shared" si="67"/>
        <v>7.549543881723813</v>
      </c>
    </row>
    <row r="180" spans="1:42" s="36" customFormat="1" x14ac:dyDescent="0.2">
      <c r="A180" s="37" t="s">
        <v>102</v>
      </c>
      <c r="B180" s="38">
        <v>13154</v>
      </c>
      <c r="C180" s="38">
        <v>6802</v>
      </c>
      <c r="D180" s="38">
        <v>58</v>
      </c>
      <c r="E180" s="38">
        <v>32</v>
      </c>
      <c r="F180" s="38">
        <v>89</v>
      </c>
      <c r="G180" s="38">
        <v>0</v>
      </c>
      <c r="H180" s="38">
        <f t="shared" si="69"/>
        <v>89</v>
      </c>
      <c r="I180" s="38">
        <v>76</v>
      </c>
      <c r="J180" s="38">
        <v>4</v>
      </c>
      <c r="K180" s="38">
        <v>54</v>
      </c>
      <c r="L180" s="38">
        <v>41</v>
      </c>
      <c r="M180" s="38">
        <f t="shared" si="48"/>
        <v>143</v>
      </c>
      <c r="N180" s="38">
        <v>136</v>
      </c>
      <c r="O180" s="38">
        <v>0</v>
      </c>
      <c r="P180" s="38">
        <v>0</v>
      </c>
      <c r="Q180" s="38">
        <v>0</v>
      </c>
      <c r="R180" s="38">
        <f t="shared" si="49"/>
        <v>-47</v>
      </c>
      <c r="S180" s="34">
        <v>123</v>
      </c>
      <c r="T180" s="42">
        <v>134</v>
      </c>
      <c r="U180" s="38">
        <v>-11</v>
      </c>
      <c r="V180" s="38">
        <f t="shared" si="50"/>
        <v>-58</v>
      </c>
      <c r="W180" s="38">
        <v>13110</v>
      </c>
      <c r="X180" s="38">
        <v>6784</v>
      </c>
      <c r="Y180" s="39">
        <f t="shared" si="51"/>
        <v>4.40930515432568</v>
      </c>
      <c r="Z180" s="39">
        <f t="shared" si="52"/>
        <v>2.4327200851452031</v>
      </c>
      <c r="AA180" s="39">
        <f t="shared" si="53"/>
        <v>55.172413793103445</v>
      </c>
      <c r="AB180" s="39">
        <f t="shared" si="54"/>
        <v>6.7660027368100959</v>
      </c>
      <c r="AC180" s="39">
        <f t="shared" si="55"/>
        <v>6.7660027368100959</v>
      </c>
      <c r="AD180" s="39">
        <f t="shared" si="56"/>
        <v>60.674157303370791</v>
      </c>
      <c r="AE180" s="39">
        <f t="shared" si="57"/>
        <v>46.067415730337082</v>
      </c>
      <c r="AF180" s="39">
        <f t="shared" si="58"/>
        <v>10.871217880492626</v>
      </c>
      <c r="AG180" s="39">
        <f t="shared" si="59"/>
        <v>10.339060361867114</v>
      </c>
      <c r="AH180" s="39">
        <f t="shared" si="60"/>
        <v>-3.5730576250570167</v>
      </c>
      <c r="AI180" s="39">
        <f t="shared" si="61"/>
        <v>0</v>
      </c>
      <c r="AJ180" s="39">
        <f t="shared" si="62"/>
        <v>0</v>
      </c>
      <c r="AK180" s="39">
        <f t="shared" si="63"/>
        <v>0</v>
      </c>
      <c r="AL180" s="39">
        <f t="shared" si="68"/>
        <v>0</v>
      </c>
      <c r="AM180" s="40">
        <f t="shared" si="64"/>
        <v>9.3507678272768739</v>
      </c>
      <c r="AN180" s="40">
        <f t="shared" si="65"/>
        <v>10.187015356545537</v>
      </c>
      <c r="AO180" s="39">
        <f t="shared" si="66"/>
        <v>-0.83624752926866353</v>
      </c>
      <c r="AP180" s="39">
        <f t="shared" si="67"/>
        <v>-4.40930515432568</v>
      </c>
    </row>
    <row r="181" spans="1:42" s="36" customFormat="1" x14ac:dyDescent="0.2">
      <c r="A181" s="37" t="s">
        <v>122</v>
      </c>
      <c r="B181" s="38">
        <v>8137</v>
      </c>
      <c r="C181" s="38">
        <v>4082</v>
      </c>
      <c r="D181" s="38">
        <v>48</v>
      </c>
      <c r="E181" s="38">
        <v>12</v>
      </c>
      <c r="F181" s="38">
        <v>98</v>
      </c>
      <c r="G181" s="38">
        <v>0</v>
      </c>
      <c r="H181" s="38">
        <f t="shared" si="69"/>
        <v>98</v>
      </c>
      <c r="I181" s="38">
        <v>90</v>
      </c>
      <c r="J181" s="38">
        <v>2</v>
      </c>
      <c r="K181" s="38">
        <v>22</v>
      </c>
      <c r="L181" s="38">
        <v>16</v>
      </c>
      <c r="M181" s="38">
        <f t="shared" si="48"/>
        <v>120</v>
      </c>
      <c r="N181" s="38">
        <v>36</v>
      </c>
      <c r="O181" s="38">
        <v>0</v>
      </c>
      <c r="P181" s="38">
        <v>0</v>
      </c>
      <c r="Q181" s="38">
        <v>0</v>
      </c>
      <c r="R181" s="38">
        <f t="shared" si="49"/>
        <v>62</v>
      </c>
      <c r="S181" s="34">
        <v>95</v>
      </c>
      <c r="T181" s="42">
        <v>130</v>
      </c>
      <c r="U181" s="38">
        <v>-35</v>
      </c>
      <c r="V181" s="38">
        <f t="shared" si="50"/>
        <v>27</v>
      </c>
      <c r="W181" s="38">
        <v>8165</v>
      </c>
      <c r="X181" s="38">
        <v>4100</v>
      </c>
      <c r="Y181" s="39">
        <f t="shared" si="51"/>
        <v>5.8989799680471924</v>
      </c>
      <c r="Z181" s="39">
        <f t="shared" si="52"/>
        <v>1.4747449920117981</v>
      </c>
      <c r="AA181" s="39">
        <f t="shared" si="53"/>
        <v>25</v>
      </c>
      <c r="AB181" s="39">
        <f t="shared" si="54"/>
        <v>12.043750768096348</v>
      </c>
      <c r="AC181" s="39">
        <f t="shared" si="55"/>
        <v>12.043750768096348</v>
      </c>
      <c r="AD181" s="39">
        <f t="shared" si="56"/>
        <v>22.448979591836736</v>
      </c>
      <c r="AE181" s="39">
        <f t="shared" si="57"/>
        <v>16.326530612244898</v>
      </c>
      <c r="AF181" s="39">
        <f t="shared" si="58"/>
        <v>14.74744992011798</v>
      </c>
      <c r="AG181" s="39">
        <f t="shared" si="59"/>
        <v>4.4242349760353941</v>
      </c>
      <c r="AH181" s="39">
        <f t="shared" si="60"/>
        <v>7.6195157920609562</v>
      </c>
      <c r="AI181" s="39">
        <f t="shared" si="61"/>
        <v>0</v>
      </c>
      <c r="AJ181" s="39">
        <f t="shared" si="62"/>
        <v>0</v>
      </c>
      <c r="AK181" s="39">
        <f t="shared" si="63"/>
        <v>0</v>
      </c>
      <c r="AL181" s="39">
        <f t="shared" si="68"/>
        <v>0</v>
      </c>
      <c r="AM181" s="40">
        <f t="shared" si="64"/>
        <v>11.675064520093402</v>
      </c>
      <c r="AN181" s="40">
        <f t="shared" si="65"/>
        <v>15.976404080127811</v>
      </c>
      <c r="AO181" s="39">
        <f t="shared" si="66"/>
        <v>-4.3013395600344104</v>
      </c>
      <c r="AP181" s="39">
        <f t="shared" si="67"/>
        <v>3.3181762320265453</v>
      </c>
    </row>
    <row r="182" spans="1:42" s="36" customFormat="1" x14ac:dyDescent="0.2">
      <c r="A182" s="37" t="s">
        <v>195</v>
      </c>
      <c r="B182" s="38">
        <v>6137</v>
      </c>
      <c r="C182" s="38">
        <v>3095</v>
      </c>
      <c r="D182" s="38">
        <v>23</v>
      </c>
      <c r="E182" s="38">
        <v>12</v>
      </c>
      <c r="F182" s="38">
        <v>60</v>
      </c>
      <c r="G182" s="38">
        <v>0</v>
      </c>
      <c r="H182" s="38">
        <f t="shared" si="69"/>
        <v>60</v>
      </c>
      <c r="I182" s="38">
        <v>55</v>
      </c>
      <c r="J182" s="38">
        <v>2</v>
      </c>
      <c r="K182" s="38">
        <v>15</v>
      </c>
      <c r="L182" s="38">
        <v>11</v>
      </c>
      <c r="M182" s="38">
        <f t="shared" si="48"/>
        <v>75</v>
      </c>
      <c r="N182" s="38">
        <v>42</v>
      </c>
      <c r="O182" s="38">
        <v>0</v>
      </c>
      <c r="P182" s="38">
        <v>0</v>
      </c>
      <c r="Q182" s="38">
        <v>0</v>
      </c>
      <c r="R182" s="38">
        <f t="shared" si="49"/>
        <v>18</v>
      </c>
      <c r="S182" s="34">
        <v>64</v>
      </c>
      <c r="T182" s="42">
        <v>42</v>
      </c>
      <c r="U182" s="38">
        <v>22</v>
      </c>
      <c r="V182" s="38">
        <f t="shared" si="50"/>
        <v>40</v>
      </c>
      <c r="W182" s="38">
        <v>6168</v>
      </c>
      <c r="X182" s="38">
        <v>3108</v>
      </c>
      <c r="Y182" s="39">
        <f t="shared" si="51"/>
        <v>3.7477594916082779</v>
      </c>
      <c r="Z182" s="39">
        <f t="shared" si="52"/>
        <v>1.9553527782304059</v>
      </c>
      <c r="AA182" s="39">
        <f t="shared" si="53"/>
        <v>52.173913043478258</v>
      </c>
      <c r="AB182" s="39">
        <f t="shared" si="54"/>
        <v>9.7767638911520276</v>
      </c>
      <c r="AC182" s="39">
        <f t="shared" si="55"/>
        <v>9.7767638911520276</v>
      </c>
      <c r="AD182" s="39">
        <f t="shared" si="56"/>
        <v>25</v>
      </c>
      <c r="AE182" s="39">
        <f t="shared" si="57"/>
        <v>18.333333333333332</v>
      </c>
      <c r="AF182" s="39">
        <f t="shared" si="58"/>
        <v>12.220954863940035</v>
      </c>
      <c r="AG182" s="39">
        <f t="shared" si="59"/>
        <v>6.8437347238064197</v>
      </c>
      <c r="AH182" s="39">
        <f t="shared" si="60"/>
        <v>2.9330291673456084</v>
      </c>
      <c r="AI182" s="39">
        <f t="shared" si="61"/>
        <v>0</v>
      </c>
      <c r="AJ182" s="39">
        <f t="shared" si="62"/>
        <v>0</v>
      </c>
      <c r="AK182" s="39">
        <f t="shared" si="63"/>
        <v>0</v>
      </c>
      <c r="AL182" s="39">
        <f t="shared" si="68"/>
        <v>0</v>
      </c>
      <c r="AM182" s="40">
        <f t="shared" si="64"/>
        <v>10.428548150562165</v>
      </c>
      <c r="AN182" s="40">
        <f t="shared" si="65"/>
        <v>6.8437347238064197</v>
      </c>
      <c r="AO182" s="39">
        <f t="shared" si="66"/>
        <v>3.5848134267557437</v>
      </c>
      <c r="AP182" s="39">
        <f t="shared" si="67"/>
        <v>6.5178425941013529</v>
      </c>
    </row>
    <row r="183" spans="1:42" s="36" customFormat="1" x14ac:dyDescent="0.2">
      <c r="A183" s="37" t="s">
        <v>111</v>
      </c>
      <c r="B183" s="38">
        <v>87262</v>
      </c>
      <c r="C183" s="38">
        <v>45215</v>
      </c>
      <c r="D183" s="38">
        <v>403</v>
      </c>
      <c r="E183" s="38">
        <v>193</v>
      </c>
      <c r="F183" s="38">
        <v>797</v>
      </c>
      <c r="G183" s="38">
        <v>2</v>
      </c>
      <c r="H183" s="38">
        <f t="shared" si="69"/>
        <v>799</v>
      </c>
      <c r="I183" s="38">
        <v>657</v>
      </c>
      <c r="J183" s="38">
        <v>49</v>
      </c>
      <c r="K183" s="38">
        <v>338</v>
      </c>
      <c r="L183" s="38">
        <v>284</v>
      </c>
      <c r="M183" s="38">
        <f t="shared" si="48"/>
        <v>1137</v>
      </c>
      <c r="N183" s="38">
        <v>630</v>
      </c>
      <c r="O183" s="38">
        <v>1</v>
      </c>
      <c r="P183" s="38">
        <v>1</v>
      </c>
      <c r="Q183" s="38">
        <v>1</v>
      </c>
      <c r="R183" s="38">
        <f t="shared" si="49"/>
        <v>167</v>
      </c>
      <c r="S183" s="34">
        <v>908</v>
      </c>
      <c r="T183" s="42">
        <v>997</v>
      </c>
      <c r="U183" s="38">
        <v>-89</v>
      </c>
      <c r="V183" s="38">
        <f t="shared" si="50"/>
        <v>78</v>
      </c>
      <c r="W183" s="38">
        <v>87308</v>
      </c>
      <c r="X183" s="38">
        <v>45261</v>
      </c>
      <c r="Y183" s="39">
        <f t="shared" si="51"/>
        <v>4.6182759964245603</v>
      </c>
      <c r="Z183" s="39">
        <f t="shared" si="52"/>
        <v>2.2117301918360797</v>
      </c>
      <c r="AA183" s="39">
        <f t="shared" si="53"/>
        <v>47.890818858560799</v>
      </c>
      <c r="AB183" s="39">
        <f t="shared" si="54"/>
        <v>9.1563337993628391</v>
      </c>
      <c r="AC183" s="39">
        <f t="shared" si="55"/>
        <v>9.133414315509615</v>
      </c>
      <c r="AD183" s="39">
        <f t="shared" si="56"/>
        <v>42.302878598247808</v>
      </c>
      <c r="AE183" s="39">
        <f t="shared" si="57"/>
        <v>35.544430538172719</v>
      </c>
      <c r="AF183" s="39">
        <f t="shared" si="58"/>
        <v>13.029726570557632</v>
      </c>
      <c r="AG183" s="39">
        <f t="shared" si="59"/>
        <v>7.219637413765442</v>
      </c>
      <c r="AH183" s="39">
        <f t="shared" si="60"/>
        <v>1.9137769017441726</v>
      </c>
      <c r="AI183" s="39">
        <f t="shared" si="61"/>
        <v>2.5031289111389237</v>
      </c>
      <c r="AJ183" s="39">
        <f t="shared" si="62"/>
        <v>1.2547051442910915</v>
      </c>
      <c r="AK183" s="39">
        <f t="shared" si="63"/>
        <v>1.2547051442910915</v>
      </c>
      <c r="AL183" s="39">
        <f t="shared" si="68"/>
        <v>3.7546933667083855</v>
      </c>
      <c r="AM183" s="40">
        <f t="shared" si="64"/>
        <v>10.405445669363525</v>
      </c>
      <c r="AN183" s="40">
        <f t="shared" si="65"/>
        <v>11.425362700831977</v>
      </c>
      <c r="AO183" s="39">
        <f t="shared" si="66"/>
        <v>-1.0199170314684514</v>
      </c>
      <c r="AP183" s="39">
        <f t="shared" si="67"/>
        <v>0.89385987027572134</v>
      </c>
    </row>
    <row r="184" spans="1:42" s="36" customFormat="1" x14ac:dyDescent="0.2">
      <c r="A184" s="37" t="s">
        <v>196</v>
      </c>
      <c r="B184" s="38">
        <v>7513</v>
      </c>
      <c r="C184" s="38">
        <v>3872</v>
      </c>
      <c r="D184" s="38">
        <v>31</v>
      </c>
      <c r="E184" s="38">
        <v>9</v>
      </c>
      <c r="F184" s="38">
        <v>74</v>
      </c>
      <c r="G184" s="38">
        <v>0</v>
      </c>
      <c r="H184" s="38">
        <f t="shared" si="69"/>
        <v>74</v>
      </c>
      <c r="I184" s="38">
        <v>69</v>
      </c>
      <c r="J184" s="38">
        <v>1</v>
      </c>
      <c r="K184" s="38">
        <v>28</v>
      </c>
      <c r="L184" s="38">
        <v>22</v>
      </c>
      <c r="M184" s="38">
        <f t="shared" si="48"/>
        <v>102</v>
      </c>
      <c r="N184" s="38">
        <v>77</v>
      </c>
      <c r="O184" s="38">
        <v>1</v>
      </c>
      <c r="P184" s="38">
        <v>1</v>
      </c>
      <c r="Q184" s="38">
        <v>1</v>
      </c>
      <c r="R184" s="38">
        <f t="shared" si="49"/>
        <v>-3</v>
      </c>
      <c r="S184" s="34">
        <v>116</v>
      </c>
      <c r="T184" s="42">
        <v>96</v>
      </c>
      <c r="U184" s="38">
        <v>20</v>
      </c>
      <c r="V184" s="38">
        <f t="shared" si="50"/>
        <v>17</v>
      </c>
      <c r="W184" s="38">
        <v>7529</v>
      </c>
      <c r="X184" s="38">
        <v>3886</v>
      </c>
      <c r="Y184" s="39">
        <f t="shared" si="51"/>
        <v>4.12618128577133</v>
      </c>
      <c r="Z184" s="39">
        <f t="shared" si="52"/>
        <v>1.1979235990949022</v>
      </c>
      <c r="AA184" s="39">
        <f t="shared" si="53"/>
        <v>29.032258064516132</v>
      </c>
      <c r="AB184" s="39">
        <f t="shared" si="54"/>
        <v>9.8495940370025288</v>
      </c>
      <c r="AC184" s="39">
        <f t="shared" si="55"/>
        <v>9.8495940370025288</v>
      </c>
      <c r="AD184" s="39">
        <f t="shared" si="56"/>
        <v>37.837837837837839</v>
      </c>
      <c r="AE184" s="39">
        <f t="shared" si="57"/>
        <v>29.72972972972973</v>
      </c>
      <c r="AF184" s="39">
        <f t="shared" si="58"/>
        <v>13.576467456408892</v>
      </c>
      <c r="AG184" s="39">
        <f t="shared" si="59"/>
        <v>10.248901903367496</v>
      </c>
      <c r="AH184" s="39">
        <f t="shared" si="60"/>
        <v>-0.3993078663649674</v>
      </c>
      <c r="AI184" s="39">
        <f t="shared" si="61"/>
        <v>0</v>
      </c>
      <c r="AJ184" s="39">
        <f t="shared" si="62"/>
        <v>13.513513513513514</v>
      </c>
      <c r="AK184" s="39">
        <f t="shared" si="63"/>
        <v>13.513513513513514</v>
      </c>
      <c r="AL184" s="39">
        <f t="shared" si="68"/>
        <v>13.513513513513514</v>
      </c>
      <c r="AM184" s="40">
        <f t="shared" si="64"/>
        <v>15.439904166112072</v>
      </c>
      <c r="AN184" s="40">
        <f t="shared" si="65"/>
        <v>12.777851723678957</v>
      </c>
      <c r="AO184" s="39">
        <f t="shared" si="66"/>
        <v>2.662052442433116</v>
      </c>
      <c r="AP184" s="39">
        <f t="shared" si="67"/>
        <v>2.2627445760681484</v>
      </c>
    </row>
    <row r="185" spans="1:42" s="36" customFormat="1" x14ac:dyDescent="0.2">
      <c r="A185" s="37" t="s">
        <v>197</v>
      </c>
      <c r="B185" s="38">
        <v>12341</v>
      </c>
      <c r="C185" s="38">
        <v>6265</v>
      </c>
      <c r="D185" s="38">
        <v>53</v>
      </c>
      <c r="E185" s="38">
        <v>30</v>
      </c>
      <c r="F185" s="38">
        <v>66</v>
      </c>
      <c r="G185" s="38">
        <v>0</v>
      </c>
      <c r="H185" s="38">
        <f t="shared" si="69"/>
        <v>66</v>
      </c>
      <c r="I185" s="38">
        <v>56</v>
      </c>
      <c r="J185" s="38">
        <v>2</v>
      </c>
      <c r="K185" s="38">
        <v>35</v>
      </c>
      <c r="L185" s="38">
        <v>31</v>
      </c>
      <c r="M185" s="38">
        <f t="shared" si="48"/>
        <v>101</v>
      </c>
      <c r="N185" s="38">
        <v>100</v>
      </c>
      <c r="O185" s="38">
        <v>0</v>
      </c>
      <c r="P185" s="38">
        <v>0</v>
      </c>
      <c r="Q185" s="38">
        <v>0</v>
      </c>
      <c r="R185" s="38">
        <f t="shared" si="49"/>
        <v>-34</v>
      </c>
      <c r="S185" s="34">
        <v>159</v>
      </c>
      <c r="T185" s="42">
        <v>239</v>
      </c>
      <c r="U185" s="38">
        <v>-80</v>
      </c>
      <c r="V185" s="38">
        <f t="shared" si="50"/>
        <v>-114</v>
      </c>
      <c r="W185" s="38">
        <v>12271</v>
      </c>
      <c r="X185" s="38">
        <v>6250</v>
      </c>
      <c r="Y185" s="39">
        <f t="shared" si="51"/>
        <v>4.2946276638846115</v>
      </c>
      <c r="Z185" s="39">
        <f t="shared" si="52"/>
        <v>2.4309213191799692</v>
      </c>
      <c r="AA185" s="39">
        <f t="shared" si="53"/>
        <v>56.60377358490566</v>
      </c>
      <c r="AB185" s="39">
        <f t="shared" si="54"/>
        <v>5.3480269021959321</v>
      </c>
      <c r="AC185" s="39">
        <f t="shared" si="55"/>
        <v>5.3480269021959321</v>
      </c>
      <c r="AD185" s="39">
        <f t="shared" si="56"/>
        <v>53.030303030303031</v>
      </c>
      <c r="AE185" s="39">
        <f t="shared" si="57"/>
        <v>46.969696969696969</v>
      </c>
      <c r="AF185" s="39">
        <f t="shared" si="58"/>
        <v>8.1841017745725626</v>
      </c>
      <c r="AG185" s="39">
        <f t="shared" si="59"/>
        <v>8.1030710639332302</v>
      </c>
      <c r="AH185" s="39">
        <f t="shared" si="60"/>
        <v>-2.7550441617372985</v>
      </c>
      <c r="AI185" s="39">
        <f t="shared" si="61"/>
        <v>0</v>
      </c>
      <c r="AJ185" s="39">
        <f t="shared" si="62"/>
        <v>0</v>
      </c>
      <c r="AK185" s="39">
        <f t="shared" si="63"/>
        <v>0</v>
      </c>
      <c r="AL185" s="39">
        <f t="shared" si="68"/>
        <v>0</v>
      </c>
      <c r="AM185" s="40">
        <f t="shared" si="64"/>
        <v>12.883882991653836</v>
      </c>
      <c r="AN185" s="40">
        <f t="shared" si="65"/>
        <v>19.366339842800421</v>
      </c>
      <c r="AO185" s="39">
        <f t="shared" si="66"/>
        <v>-6.4824568511465852</v>
      </c>
      <c r="AP185" s="39">
        <f t="shared" si="67"/>
        <v>-9.2375010128838841</v>
      </c>
    </row>
    <row r="186" spans="1:42" s="36" customFormat="1" x14ac:dyDescent="0.2">
      <c r="A186" s="37" t="s">
        <v>198</v>
      </c>
      <c r="B186" s="38">
        <v>4406</v>
      </c>
      <c r="C186" s="38">
        <v>2252</v>
      </c>
      <c r="D186" s="38">
        <v>18</v>
      </c>
      <c r="E186" s="38">
        <v>2</v>
      </c>
      <c r="F186" s="38">
        <v>27</v>
      </c>
      <c r="G186" s="38">
        <v>1</v>
      </c>
      <c r="H186" s="38">
        <f t="shared" si="69"/>
        <v>28</v>
      </c>
      <c r="I186" s="38">
        <v>19</v>
      </c>
      <c r="J186" s="38">
        <v>4</v>
      </c>
      <c r="K186" s="38">
        <v>11</v>
      </c>
      <c r="L186" s="38">
        <v>9</v>
      </c>
      <c r="M186" s="38">
        <f t="shared" si="48"/>
        <v>39</v>
      </c>
      <c r="N186" s="38">
        <v>41</v>
      </c>
      <c r="O186" s="38">
        <v>0</v>
      </c>
      <c r="P186" s="38">
        <v>0</v>
      </c>
      <c r="Q186" s="38">
        <v>0</v>
      </c>
      <c r="R186" s="38">
        <f t="shared" si="49"/>
        <v>-14</v>
      </c>
      <c r="S186" s="34">
        <v>69</v>
      </c>
      <c r="T186" s="42">
        <v>53</v>
      </c>
      <c r="U186" s="38">
        <v>16</v>
      </c>
      <c r="V186" s="38">
        <f t="shared" si="50"/>
        <v>2</v>
      </c>
      <c r="W186" s="38">
        <v>4404</v>
      </c>
      <c r="X186" s="38">
        <v>2245</v>
      </c>
      <c r="Y186" s="39">
        <f t="shared" si="51"/>
        <v>4.0853381752156155</v>
      </c>
      <c r="Z186" s="39">
        <f t="shared" si="52"/>
        <v>0.45392646391284613</v>
      </c>
      <c r="AA186" s="39">
        <f t="shared" si="53"/>
        <v>11.111111111111111</v>
      </c>
      <c r="AB186" s="39">
        <f t="shared" si="54"/>
        <v>6.3549704947798453</v>
      </c>
      <c r="AC186" s="39">
        <f t="shared" si="55"/>
        <v>6.1280072628234219</v>
      </c>
      <c r="AD186" s="39">
        <f t="shared" si="56"/>
        <v>39.285714285714285</v>
      </c>
      <c r="AE186" s="39">
        <f t="shared" si="57"/>
        <v>32.142857142857146</v>
      </c>
      <c r="AF186" s="39">
        <f t="shared" si="58"/>
        <v>8.8515660463004995</v>
      </c>
      <c r="AG186" s="39">
        <f t="shared" si="59"/>
        <v>9.3054925102133463</v>
      </c>
      <c r="AH186" s="39">
        <f t="shared" si="60"/>
        <v>-3.1774852473899227</v>
      </c>
      <c r="AI186" s="39">
        <f t="shared" si="61"/>
        <v>35.714285714285715</v>
      </c>
      <c r="AJ186" s="39">
        <f t="shared" si="62"/>
        <v>0</v>
      </c>
      <c r="AK186" s="39">
        <f t="shared" si="63"/>
        <v>0</v>
      </c>
      <c r="AL186" s="39">
        <f t="shared" si="68"/>
        <v>35.714285714285715</v>
      </c>
      <c r="AM186" s="40">
        <f t="shared" si="64"/>
        <v>15.660463004993193</v>
      </c>
      <c r="AN186" s="40">
        <f t="shared" si="65"/>
        <v>12.029051293690422</v>
      </c>
      <c r="AO186" s="39">
        <f t="shared" si="66"/>
        <v>3.6314117113027691</v>
      </c>
      <c r="AP186" s="39">
        <f t="shared" si="67"/>
        <v>0.45392646391284613</v>
      </c>
    </row>
    <row r="187" spans="1:42" s="36" customFormat="1" x14ac:dyDescent="0.2">
      <c r="A187" s="37" t="s">
        <v>103</v>
      </c>
      <c r="B187" s="38">
        <v>21329</v>
      </c>
      <c r="C187" s="38">
        <v>11002</v>
      </c>
      <c r="D187" s="38">
        <v>90</v>
      </c>
      <c r="E187" s="38">
        <v>47</v>
      </c>
      <c r="F187" s="38">
        <v>158</v>
      </c>
      <c r="G187" s="38">
        <v>1</v>
      </c>
      <c r="H187" s="38">
        <f t="shared" si="69"/>
        <v>159</v>
      </c>
      <c r="I187" s="38">
        <v>133</v>
      </c>
      <c r="J187" s="38">
        <v>12</v>
      </c>
      <c r="K187" s="38">
        <v>99</v>
      </c>
      <c r="L187" s="38">
        <v>82</v>
      </c>
      <c r="M187" s="38">
        <f t="shared" si="48"/>
        <v>258</v>
      </c>
      <c r="N187" s="38">
        <v>166</v>
      </c>
      <c r="O187" s="38">
        <v>2</v>
      </c>
      <c r="P187" s="38">
        <v>2</v>
      </c>
      <c r="Q187" s="38">
        <v>2</v>
      </c>
      <c r="R187" s="38">
        <f t="shared" si="49"/>
        <v>-8</v>
      </c>
      <c r="S187" s="34">
        <v>221</v>
      </c>
      <c r="T187" s="42">
        <v>274</v>
      </c>
      <c r="U187" s="38">
        <v>-53</v>
      </c>
      <c r="V187" s="38">
        <f t="shared" si="50"/>
        <v>-61</v>
      </c>
      <c r="W187" s="38">
        <v>21297</v>
      </c>
      <c r="X187" s="38">
        <v>10997</v>
      </c>
      <c r="Y187" s="39">
        <f t="shared" si="51"/>
        <v>4.2196071076937498</v>
      </c>
      <c r="Z187" s="39">
        <f t="shared" si="52"/>
        <v>2.203572600684514</v>
      </c>
      <c r="AA187" s="39">
        <f t="shared" si="53"/>
        <v>52.222222222222229</v>
      </c>
      <c r="AB187" s="39">
        <f t="shared" si="54"/>
        <v>7.4546392235922925</v>
      </c>
      <c r="AC187" s="39">
        <f t="shared" si="55"/>
        <v>7.4077547001734727</v>
      </c>
      <c r="AD187" s="39">
        <f t="shared" si="56"/>
        <v>62.264150943396224</v>
      </c>
      <c r="AE187" s="39">
        <f t="shared" si="57"/>
        <v>51.572327044025158</v>
      </c>
      <c r="AF187" s="39">
        <f t="shared" si="58"/>
        <v>12.096207042055418</v>
      </c>
      <c r="AG187" s="39">
        <f t="shared" si="59"/>
        <v>7.7828308875240282</v>
      </c>
      <c r="AH187" s="39">
        <f t="shared" si="60"/>
        <v>-0.37507618735055559</v>
      </c>
      <c r="AI187" s="39">
        <f t="shared" si="61"/>
        <v>6.2893081761006293</v>
      </c>
      <c r="AJ187" s="39">
        <f t="shared" si="62"/>
        <v>12.658227848101266</v>
      </c>
      <c r="AK187" s="39">
        <f t="shared" si="63"/>
        <v>12.658227848101266</v>
      </c>
      <c r="AL187" s="39">
        <f t="shared" si="68"/>
        <v>18.867924528301884</v>
      </c>
      <c r="AM187" s="40">
        <f t="shared" si="64"/>
        <v>10.361479675559098</v>
      </c>
      <c r="AN187" s="40">
        <f t="shared" si="65"/>
        <v>12.846359416756529</v>
      </c>
      <c r="AO187" s="39">
        <f t="shared" si="66"/>
        <v>-2.4848797411974308</v>
      </c>
      <c r="AP187" s="39">
        <f t="shared" si="67"/>
        <v>-2.8599559285479863</v>
      </c>
    </row>
    <row r="188" spans="1:42" s="36" customFormat="1" x14ac:dyDescent="0.2">
      <c r="A188" s="37" t="s">
        <v>112</v>
      </c>
      <c r="B188" s="38">
        <v>42227</v>
      </c>
      <c r="C188" s="38">
        <v>22181</v>
      </c>
      <c r="D188" s="38">
        <v>183</v>
      </c>
      <c r="E188" s="38">
        <v>134</v>
      </c>
      <c r="F188" s="38">
        <v>286</v>
      </c>
      <c r="G188" s="38">
        <v>0</v>
      </c>
      <c r="H188" s="38">
        <f t="shared" si="69"/>
        <v>286</v>
      </c>
      <c r="I188" s="38">
        <v>221</v>
      </c>
      <c r="J188" s="38">
        <v>13</v>
      </c>
      <c r="K188" s="38">
        <v>261</v>
      </c>
      <c r="L188" s="38">
        <v>228</v>
      </c>
      <c r="M188" s="38">
        <f t="shared" si="48"/>
        <v>547</v>
      </c>
      <c r="N188" s="38">
        <v>382</v>
      </c>
      <c r="O188" s="38">
        <v>2</v>
      </c>
      <c r="P188" s="38">
        <v>2</v>
      </c>
      <c r="Q188" s="38">
        <v>0</v>
      </c>
      <c r="R188" s="38">
        <f t="shared" si="49"/>
        <v>-96</v>
      </c>
      <c r="S188" s="34">
        <v>390</v>
      </c>
      <c r="T188" s="42">
        <v>655</v>
      </c>
      <c r="U188" s="38">
        <v>-265</v>
      </c>
      <c r="V188" s="38">
        <f t="shared" si="50"/>
        <v>-361</v>
      </c>
      <c r="W188" s="38">
        <v>42055</v>
      </c>
      <c r="X188" s="38">
        <v>22079</v>
      </c>
      <c r="Y188" s="39">
        <f t="shared" si="51"/>
        <v>4.3337201316693106</v>
      </c>
      <c r="Z188" s="39">
        <f t="shared" si="52"/>
        <v>3.1733251237359985</v>
      </c>
      <c r="AA188" s="39">
        <f t="shared" si="53"/>
        <v>73.224043715847003</v>
      </c>
      <c r="AB188" s="39">
        <f t="shared" si="54"/>
        <v>6.7729178014066829</v>
      </c>
      <c r="AC188" s="39">
        <f t="shared" si="55"/>
        <v>6.7729178014066829</v>
      </c>
      <c r="AD188" s="39">
        <f t="shared" si="56"/>
        <v>91.258741258741267</v>
      </c>
      <c r="AE188" s="39">
        <f t="shared" si="57"/>
        <v>79.72027972027972</v>
      </c>
      <c r="AF188" s="39">
        <f t="shared" si="58"/>
        <v>12.953797333459635</v>
      </c>
      <c r="AG188" s="39">
        <f t="shared" si="59"/>
        <v>9.0463447557250092</v>
      </c>
      <c r="AH188" s="39">
        <f t="shared" si="60"/>
        <v>-2.2734269543183272</v>
      </c>
      <c r="AI188" s="39">
        <f t="shared" si="61"/>
        <v>0</v>
      </c>
      <c r="AJ188" s="39">
        <f t="shared" si="62"/>
        <v>6.9930069930069934</v>
      </c>
      <c r="AK188" s="39">
        <f t="shared" si="63"/>
        <v>6.9930069930069934</v>
      </c>
      <c r="AL188" s="39">
        <f t="shared" si="68"/>
        <v>0</v>
      </c>
      <c r="AM188" s="40">
        <f t="shared" si="64"/>
        <v>9.2357970019182041</v>
      </c>
      <c r="AN188" s="40">
        <f t="shared" si="65"/>
        <v>15.511402657067753</v>
      </c>
      <c r="AO188" s="39">
        <f t="shared" si="66"/>
        <v>-6.2756056551495494</v>
      </c>
      <c r="AP188" s="39">
        <f t="shared" si="67"/>
        <v>-8.5490326094678757</v>
      </c>
    </row>
    <row r="189" spans="1:42" s="36" customFormat="1" x14ac:dyDescent="0.2">
      <c r="A189" s="37" t="s">
        <v>104</v>
      </c>
      <c r="B189" s="38">
        <v>24918</v>
      </c>
      <c r="C189" s="38">
        <v>12855</v>
      </c>
      <c r="D189" s="38">
        <v>92</v>
      </c>
      <c r="E189" s="38">
        <v>60</v>
      </c>
      <c r="F189" s="38">
        <v>170</v>
      </c>
      <c r="G189" s="38">
        <v>0</v>
      </c>
      <c r="H189" s="38">
        <f t="shared" si="69"/>
        <v>170</v>
      </c>
      <c r="I189" s="38">
        <v>135</v>
      </c>
      <c r="J189" s="38">
        <v>16</v>
      </c>
      <c r="K189" s="38">
        <v>131</v>
      </c>
      <c r="L189" s="38">
        <v>109</v>
      </c>
      <c r="M189" s="38">
        <f t="shared" si="48"/>
        <v>301</v>
      </c>
      <c r="N189" s="38">
        <v>197</v>
      </c>
      <c r="O189" s="38">
        <v>1</v>
      </c>
      <c r="P189" s="38">
        <v>0</v>
      </c>
      <c r="Q189" s="38">
        <v>0</v>
      </c>
      <c r="R189" s="38">
        <f t="shared" si="49"/>
        <v>-27</v>
      </c>
      <c r="S189" s="34">
        <v>255</v>
      </c>
      <c r="T189" s="42">
        <v>295</v>
      </c>
      <c r="U189" s="38">
        <v>-40</v>
      </c>
      <c r="V189" s="38">
        <f t="shared" si="50"/>
        <v>-67</v>
      </c>
      <c r="W189" s="38">
        <v>24873</v>
      </c>
      <c r="X189" s="38">
        <v>12822</v>
      </c>
      <c r="Y189" s="39">
        <f t="shared" si="51"/>
        <v>3.692110121197528</v>
      </c>
      <c r="Z189" s="39">
        <f t="shared" si="52"/>
        <v>2.4078979051288227</v>
      </c>
      <c r="AA189" s="39">
        <f t="shared" si="53"/>
        <v>65.217391304347828</v>
      </c>
      <c r="AB189" s="39">
        <f t="shared" si="54"/>
        <v>6.8223773978649973</v>
      </c>
      <c r="AC189" s="39">
        <f t="shared" si="55"/>
        <v>6.8223773978649973</v>
      </c>
      <c r="AD189" s="39">
        <f t="shared" si="56"/>
        <v>77.058823529411768</v>
      </c>
      <c r="AE189" s="39">
        <f t="shared" si="57"/>
        <v>64.117647058823536</v>
      </c>
      <c r="AF189" s="39">
        <f t="shared" si="58"/>
        <v>12.079621157396259</v>
      </c>
      <c r="AG189" s="39">
        <f t="shared" si="59"/>
        <v>7.9059314551729667</v>
      </c>
      <c r="AH189" s="39">
        <f t="shared" si="60"/>
        <v>-1.0835540573079703</v>
      </c>
      <c r="AI189" s="39">
        <f t="shared" si="61"/>
        <v>0</v>
      </c>
      <c r="AJ189" s="39">
        <f t="shared" si="62"/>
        <v>5.8823529411764701</v>
      </c>
      <c r="AK189" s="39">
        <f t="shared" si="63"/>
        <v>0</v>
      </c>
      <c r="AL189" s="39">
        <f t="shared" si="68"/>
        <v>0</v>
      </c>
      <c r="AM189" s="40">
        <f t="shared" si="64"/>
        <v>10.233566096797496</v>
      </c>
      <c r="AN189" s="40">
        <f t="shared" si="65"/>
        <v>11.838831366883378</v>
      </c>
      <c r="AO189" s="39">
        <f t="shared" si="66"/>
        <v>-1.6052652700858816</v>
      </c>
      <c r="AP189" s="39">
        <f t="shared" si="67"/>
        <v>-2.6888193273938521</v>
      </c>
    </row>
    <row r="190" spans="1:42" s="36" customFormat="1" x14ac:dyDescent="0.2">
      <c r="A190" s="37" t="s">
        <v>91</v>
      </c>
      <c r="B190" s="38">
        <v>21090</v>
      </c>
      <c r="C190" s="38">
        <v>10864</v>
      </c>
      <c r="D190" s="38">
        <v>124</v>
      </c>
      <c r="E190" s="38">
        <v>61</v>
      </c>
      <c r="F190" s="38">
        <v>176</v>
      </c>
      <c r="G190" s="38">
        <v>1</v>
      </c>
      <c r="H190" s="38">
        <f t="shared" si="69"/>
        <v>177</v>
      </c>
      <c r="I190" s="38">
        <v>149</v>
      </c>
      <c r="J190" s="38">
        <v>8</v>
      </c>
      <c r="K190" s="38">
        <v>103</v>
      </c>
      <c r="L190" s="38">
        <v>92</v>
      </c>
      <c r="M190" s="38">
        <f t="shared" si="48"/>
        <v>280</v>
      </c>
      <c r="N190" s="38">
        <v>158</v>
      </c>
      <c r="O190" s="38">
        <v>0</v>
      </c>
      <c r="P190" s="38">
        <v>0</v>
      </c>
      <c r="Q190" s="38">
        <v>0</v>
      </c>
      <c r="R190" s="38">
        <f t="shared" si="49"/>
        <v>18</v>
      </c>
      <c r="S190" s="34">
        <v>402</v>
      </c>
      <c r="T190" s="42">
        <v>369</v>
      </c>
      <c r="U190" s="38">
        <v>33</v>
      </c>
      <c r="V190" s="38">
        <f t="shared" si="50"/>
        <v>51</v>
      </c>
      <c r="W190" s="38">
        <v>21077</v>
      </c>
      <c r="X190" s="38">
        <v>10868</v>
      </c>
      <c r="Y190" s="39">
        <f t="shared" si="51"/>
        <v>5.8795637743006166</v>
      </c>
      <c r="Z190" s="39">
        <f t="shared" si="52"/>
        <v>2.8923660502607871</v>
      </c>
      <c r="AA190" s="39">
        <f t="shared" si="53"/>
        <v>49.193548387096776</v>
      </c>
      <c r="AB190" s="39">
        <f t="shared" si="54"/>
        <v>8.3926031294452343</v>
      </c>
      <c r="AC190" s="39">
        <f t="shared" si="55"/>
        <v>8.345187292555714</v>
      </c>
      <c r="AD190" s="39">
        <f t="shared" si="56"/>
        <v>58.192090395480221</v>
      </c>
      <c r="AE190" s="39">
        <f t="shared" si="57"/>
        <v>51.977401129943502</v>
      </c>
      <c r="AF190" s="39">
        <f t="shared" si="58"/>
        <v>13.276434329065909</v>
      </c>
      <c r="AG190" s="39">
        <f t="shared" si="59"/>
        <v>7.4917022285443338</v>
      </c>
      <c r="AH190" s="39">
        <f t="shared" si="60"/>
        <v>0.8534850640113798</v>
      </c>
      <c r="AI190" s="39">
        <f t="shared" si="61"/>
        <v>5.6497175141242941</v>
      </c>
      <c r="AJ190" s="39">
        <f t="shared" si="62"/>
        <v>0</v>
      </c>
      <c r="AK190" s="39">
        <f t="shared" si="63"/>
        <v>0</v>
      </c>
      <c r="AL190" s="39">
        <f t="shared" si="68"/>
        <v>5.6497175141242941</v>
      </c>
      <c r="AM190" s="40">
        <f t="shared" si="64"/>
        <v>19.06116642958748</v>
      </c>
      <c r="AN190" s="40">
        <f t="shared" si="65"/>
        <v>17.496443812233284</v>
      </c>
      <c r="AO190" s="39">
        <f t="shared" si="66"/>
        <v>1.5647226173541964</v>
      </c>
      <c r="AP190" s="39">
        <f t="shared" si="67"/>
        <v>2.4182076813655762</v>
      </c>
    </row>
    <row r="191" spans="1:42" s="36" customFormat="1" x14ac:dyDescent="0.2">
      <c r="A191" s="37" t="s">
        <v>96</v>
      </c>
      <c r="B191" s="38">
        <v>30594</v>
      </c>
      <c r="C191" s="38">
        <v>16176</v>
      </c>
      <c r="D191" s="38">
        <v>143</v>
      </c>
      <c r="E191" s="38">
        <v>49</v>
      </c>
      <c r="F191" s="38">
        <v>215</v>
      </c>
      <c r="G191" s="38">
        <v>1</v>
      </c>
      <c r="H191" s="38">
        <f t="shared" si="69"/>
        <v>216</v>
      </c>
      <c r="I191" s="38">
        <v>187</v>
      </c>
      <c r="J191" s="38">
        <v>14</v>
      </c>
      <c r="K191" s="38">
        <v>64</v>
      </c>
      <c r="L191" s="38">
        <v>50</v>
      </c>
      <c r="M191" s="38">
        <f t="shared" si="48"/>
        <v>280</v>
      </c>
      <c r="N191" s="38">
        <v>282</v>
      </c>
      <c r="O191" s="38">
        <v>2</v>
      </c>
      <c r="P191" s="38">
        <v>2</v>
      </c>
      <c r="Q191" s="38">
        <v>2</v>
      </c>
      <c r="R191" s="38">
        <f t="shared" si="49"/>
        <v>-67</v>
      </c>
      <c r="S191" s="34">
        <v>323</v>
      </c>
      <c r="T191" s="42">
        <v>378</v>
      </c>
      <c r="U191" s="38">
        <v>-55</v>
      </c>
      <c r="V191" s="38">
        <f t="shared" si="50"/>
        <v>-122</v>
      </c>
      <c r="W191" s="38">
        <v>30549</v>
      </c>
      <c r="X191" s="38">
        <v>16158</v>
      </c>
      <c r="Y191" s="39">
        <f t="shared" si="51"/>
        <v>4.6741191083218929</v>
      </c>
      <c r="Z191" s="39">
        <f t="shared" si="52"/>
        <v>1.6016212329214878</v>
      </c>
      <c r="AA191" s="39">
        <f t="shared" si="53"/>
        <v>34.265734265734267</v>
      </c>
      <c r="AB191" s="39">
        <f t="shared" si="54"/>
        <v>7.060207883898804</v>
      </c>
      <c r="AC191" s="39">
        <f t="shared" si="55"/>
        <v>7.0275217362881603</v>
      </c>
      <c r="AD191" s="39">
        <f t="shared" si="56"/>
        <v>29.629629629629626</v>
      </c>
      <c r="AE191" s="39">
        <f t="shared" si="57"/>
        <v>23.148148148148149</v>
      </c>
      <c r="AF191" s="39">
        <f t="shared" si="58"/>
        <v>9.1521213309799307</v>
      </c>
      <c r="AG191" s="39">
        <f t="shared" si="59"/>
        <v>9.2174936262012164</v>
      </c>
      <c r="AH191" s="39">
        <f t="shared" si="60"/>
        <v>-2.1899718899130547</v>
      </c>
      <c r="AI191" s="39">
        <f t="shared" si="61"/>
        <v>4.6296296296296298</v>
      </c>
      <c r="AJ191" s="39">
        <f t="shared" si="62"/>
        <v>9.3023255813953494</v>
      </c>
      <c r="AK191" s="39">
        <f t="shared" si="63"/>
        <v>9.3023255813953494</v>
      </c>
      <c r="AL191" s="39">
        <f t="shared" si="68"/>
        <v>13.888888888888888</v>
      </c>
      <c r="AM191" s="40">
        <f t="shared" si="64"/>
        <v>10.557625678237562</v>
      </c>
      <c r="AN191" s="40">
        <f t="shared" si="65"/>
        <v>12.355363796822905</v>
      </c>
      <c r="AO191" s="39">
        <f t="shared" si="66"/>
        <v>-1.7977381185853434</v>
      </c>
      <c r="AP191" s="39">
        <f t="shared" si="67"/>
        <v>-3.9877100084983983</v>
      </c>
    </row>
    <row r="192" spans="1:42" s="36" customFormat="1" x14ac:dyDescent="0.2">
      <c r="A192" s="37" t="s">
        <v>199</v>
      </c>
      <c r="B192" s="38">
        <v>3176</v>
      </c>
      <c r="C192" s="38">
        <v>1593</v>
      </c>
      <c r="D192" s="38">
        <v>15</v>
      </c>
      <c r="E192" s="38">
        <v>6</v>
      </c>
      <c r="F192" s="38">
        <v>34</v>
      </c>
      <c r="G192" s="38">
        <v>0</v>
      </c>
      <c r="H192" s="38">
        <f t="shared" si="69"/>
        <v>34</v>
      </c>
      <c r="I192" s="38">
        <v>31</v>
      </c>
      <c r="J192" s="38">
        <v>4</v>
      </c>
      <c r="K192" s="38">
        <v>15</v>
      </c>
      <c r="L192" s="38">
        <v>7</v>
      </c>
      <c r="M192" s="38">
        <f t="shared" si="48"/>
        <v>49</v>
      </c>
      <c r="N192" s="38">
        <v>29</v>
      </c>
      <c r="O192" s="38">
        <v>0</v>
      </c>
      <c r="P192" s="38">
        <v>0</v>
      </c>
      <c r="Q192" s="38">
        <v>0</v>
      </c>
      <c r="R192" s="38">
        <f t="shared" si="49"/>
        <v>5</v>
      </c>
      <c r="S192" s="34">
        <v>28</v>
      </c>
      <c r="T192" s="42">
        <v>36</v>
      </c>
      <c r="U192" s="38">
        <v>-8</v>
      </c>
      <c r="V192" s="38">
        <f t="shared" si="50"/>
        <v>-3</v>
      </c>
      <c r="W192" s="38">
        <v>3174</v>
      </c>
      <c r="X192" s="38">
        <v>1595</v>
      </c>
      <c r="Y192" s="39">
        <f t="shared" si="51"/>
        <v>4.7229219143576833</v>
      </c>
      <c r="Z192" s="39">
        <f t="shared" si="52"/>
        <v>1.8891687657430729</v>
      </c>
      <c r="AA192" s="39">
        <f t="shared" si="53"/>
        <v>40</v>
      </c>
      <c r="AB192" s="39">
        <f t="shared" si="54"/>
        <v>10.705289672544081</v>
      </c>
      <c r="AC192" s="39">
        <f t="shared" si="55"/>
        <v>10.705289672544081</v>
      </c>
      <c r="AD192" s="39">
        <f t="shared" si="56"/>
        <v>44.117647058823529</v>
      </c>
      <c r="AE192" s="39">
        <f t="shared" si="57"/>
        <v>20.588235294117645</v>
      </c>
      <c r="AF192" s="39">
        <f t="shared" si="58"/>
        <v>15.428211586901764</v>
      </c>
      <c r="AG192" s="39">
        <f t="shared" si="59"/>
        <v>9.1309823677581861</v>
      </c>
      <c r="AH192" s="39">
        <f t="shared" si="60"/>
        <v>1.5743073047858942</v>
      </c>
      <c r="AI192" s="39">
        <f t="shared" si="61"/>
        <v>0</v>
      </c>
      <c r="AJ192" s="39">
        <f t="shared" si="62"/>
        <v>0</v>
      </c>
      <c r="AK192" s="39">
        <f t="shared" si="63"/>
        <v>0</v>
      </c>
      <c r="AL192" s="39">
        <f t="shared" si="68"/>
        <v>0</v>
      </c>
      <c r="AM192" s="40">
        <f t="shared" si="64"/>
        <v>8.8161209068010074</v>
      </c>
      <c r="AN192" s="40">
        <f t="shared" si="65"/>
        <v>11.335012594458437</v>
      </c>
      <c r="AO192" s="39">
        <f t="shared" si="66"/>
        <v>-2.5188916876574305</v>
      </c>
      <c r="AP192" s="39">
        <f t="shared" si="67"/>
        <v>-0.94458438287153645</v>
      </c>
    </row>
    <row r="193" spans="1:42" s="36" customFormat="1" x14ac:dyDescent="0.2">
      <c r="A193" s="37" t="s">
        <v>132</v>
      </c>
      <c r="B193" s="38">
        <v>6101</v>
      </c>
      <c r="C193" s="38">
        <v>3189</v>
      </c>
      <c r="D193" s="38">
        <v>24</v>
      </c>
      <c r="E193" s="38">
        <v>20</v>
      </c>
      <c r="F193" s="38">
        <v>69</v>
      </c>
      <c r="G193" s="38">
        <v>0</v>
      </c>
      <c r="H193" s="38">
        <f t="shared" si="69"/>
        <v>69</v>
      </c>
      <c r="I193" s="38">
        <v>53</v>
      </c>
      <c r="J193" s="38">
        <v>8</v>
      </c>
      <c r="K193" s="38">
        <v>25</v>
      </c>
      <c r="L193" s="38">
        <v>21</v>
      </c>
      <c r="M193" s="38">
        <f t="shared" si="48"/>
        <v>94</v>
      </c>
      <c r="N193" s="38">
        <v>52</v>
      </c>
      <c r="O193" s="38">
        <v>1</v>
      </c>
      <c r="P193" s="38">
        <v>1</v>
      </c>
      <c r="Q193" s="38">
        <v>0</v>
      </c>
      <c r="R193" s="38">
        <f t="shared" si="49"/>
        <v>17</v>
      </c>
      <c r="S193" s="34">
        <v>65</v>
      </c>
      <c r="T193" s="42">
        <v>79</v>
      </c>
      <c r="U193" s="38">
        <v>-14</v>
      </c>
      <c r="V193" s="38">
        <f t="shared" si="50"/>
        <v>3</v>
      </c>
      <c r="W193" s="38">
        <v>6097</v>
      </c>
      <c r="X193" s="38">
        <v>3182</v>
      </c>
      <c r="Y193" s="39">
        <f t="shared" si="51"/>
        <v>3.933781347320112</v>
      </c>
      <c r="Z193" s="39">
        <f t="shared" si="52"/>
        <v>3.2781511227667592</v>
      </c>
      <c r="AA193" s="39">
        <f t="shared" si="53"/>
        <v>83.333333333333343</v>
      </c>
      <c r="AB193" s="39">
        <f t="shared" si="54"/>
        <v>11.309621373545321</v>
      </c>
      <c r="AC193" s="39">
        <f t="shared" si="55"/>
        <v>11.309621373545321</v>
      </c>
      <c r="AD193" s="39">
        <f t="shared" si="56"/>
        <v>36.231884057971016</v>
      </c>
      <c r="AE193" s="39">
        <f t="shared" si="57"/>
        <v>30.434782608695656</v>
      </c>
      <c r="AF193" s="39">
        <f t="shared" si="58"/>
        <v>15.40731027700377</v>
      </c>
      <c r="AG193" s="39">
        <f t="shared" si="59"/>
        <v>8.5231929191935745</v>
      </c>
      <c r="AH193" s="39">
        <f t="shared" si="60"/>
        <v>2.7864284543517455</v>
      </c>
      <c r="AI193" s="39">
        <f t="shared" si="61"/>
        <v>0</v>
      </c>
      <c r="AJ193" s="39">
        <f t="shared" si="62"/>
        <v>14.492753623188406</v>
      </c>
      <c r="AK193" s="39">
        <f t="shared" si="63"/>
        <v>14.492753623188406</v>
      </c>
      <c r="AL193" s="39">
        <f t="shared" si="68"/>
        <v>0</v>
      </c>
      <c r="AM193" s="40">
        <f t="shared" si="64"/>
        <v>10.653991148991969</v>
      </c>
      <c r="AN193" s="40">
        <f t="shared" si="65"/>
        <v>12.9486969349287</v>
      </c>
      <c r="AO193" s="39">
        <f t="shared" si="66"/>
        <v>-2.2947057859367317</v>
      </c>
      <c r="AP193" s="39">
        <f t="shared" si="67"/>
        <v>0.491722668415014</v>
      </c>
    </row>
    <row r="194" spans="1:42" s="36" customFormat="1" x14ac:dyDescent="0.2">
      <c r="A194" s="37" t="s">
        <v>144</v>
      </c>
      <c r="B194" s="38">
        <v>56185</v>
      </c>
      <c r="C194" s="38">
        <v>29129</v>
      </c>
      <c r="D194" s="38">
        <v>303</v>
      </c>
      <c r="E194" s="38">
        <v>149</v>
      </c>
      <c r="F194" s="38">
        <v>575</v>
      </c>
      <c r="G194" s="38">
        <v>1</v>
      </c>
      <c r="H194" s="38">
        <f t="shared" si="69"/>
        <v>576</v>
      </c>
      <c r="I194" s="38">
        <v>470</v>
      </c>
      <c r="J194" s="38">
        <v>38</v>
      </c>
      <c r="K194" s="38">
        <v>267</v>
      </c>
      <c r="L194" s="38">
        <v>214</v>
      </c>
      <c r="M194" s="38">
        <f t="shared" si="48"/>
        <v>843</v>
      </c>
      <c r="N194" s="38">
        <v>332</v>
      </c>
      <c r="O194" s="38">
        <v>2</v>
      </c>
      <c r="P194" s="38">
        <v>2</v>
      </c>
      <c r="Q194" s="38">
        <v>1</v>
      </c>
      <c r="R194" s="38">
        <f t="shared" si="49"/>
        <v>243</v>
      </c>
      <c r="S194" s="34">
        <v>528</v>
      </c>
      <c r="T194" s="42">
        <v>740</v>
      </c>
      <c r="U194" s="38">
        <v>-212</v>
      </c>
      <c r="V194" s="38">
        <f t="shared" si="50"/>
        <v>31</v>
      </c>
      <c r="W194" s="38">
        <v>56241</v>
      </c>
      <c r="X194" s="38">
        <v>29178</v>
      </c>
      <c r="Y194" s="39">
        <f t="shared" si="51"/>
        <v>5.3928984604431784</v>
      </c>
      <c r="Z194" s="39">
        <f t="shared" si="52"/>
        <v>2.6519533683367444</v>
      </c>
      <c r="AA194" s="39">
        <f t="shared" si="53"/>
        <v>49.174917491749177</v>
      </c>
      <c r="AB194" s="39">
        <f t="shared" si="54"/>
        <v>10.251846578268221</v>
      </c>
      <c r="AC194" s="39">
        <f t="shared" si="55"/>
        <v>10.234048233514283</v>
      </c>
      <c r="AD194" s="39">
        <f t="shared" si="56"/>
        <v>46.354166666666671</v>
      </c>
      <c r="AE194" s="39">
        <f t="shared" si="57"/>
        <v>37.152777777777779</v>
      </c>
      <c r="AF194" s="39">
        <f t="shared" si="58"/>
        <v>15.004004627569637</v>
      </c>
      <c r="AG194" s="39">
        <f t="shared" si="59"/>
        <v>5.9090504583073775</v>
      </c>
      <c r="AH194" s="39">
        <f t="shared" si="60"/>
        <v>4.3249977752069064</v>
      </c>
      <c r="AI194" s="39">
        <f t="shared" si="61"/>
        <v>1.7361111111111109</v>
      </c>
      <c r="AJ194" s="39">
        <f t="shared" si="62"/>
        <v>3.4782608695652177</v>
      </c>
      <c r="AK194" s="39">
        <f t="shared" si="63"/>
        <v>3.4782608695652177</v>
      </c>
      <c r="AL194" s="39">
        <f t="shared" si="68"/>
        <v>3.4722222222222219</v>
      </c>
      <c r="AM194" s="40">
        <f t="shared" si="64"/>
        <v>9.3975260300792023</v>
      </c>
      <c r="AN194" s="40">
        <f t="shared" si="65"/>
        <v>13.170775117914033</v>
      </c>
      <c r="AO194" s="39">
        <f t="shared" si="66"/>
        <v>-3.7732490878348313</v>
      </c>
      <c r="AP194" s="39">
        <f t="shared" si="67"/>
        <v>0.55174868737207439</v>
      </c>
    </row>
    <row r="195" spans="1:42" s="36" customFormat="1" x14ac:dyDescent="0.2">
      <c r="A195" s="37" t="s">
        <v>105</v>
      </c>
      <c r="B195" s="38">
        <v>42796</v>
      </c>
      <c r="C195" s="38">
        <v>22037</v>
      </c>
      <c r="D195" s="38">
        <v>188</v>
      </c>
      <c r="E195" s="38">
        <v>115</v>
      </c>
      <c r="F195" s="38">
        <v>352</v>
      </c>
      <c r="G195" s="38">
        <v>1</v>
      </c>
      <c r="H195" s="38">
        <f t="shared" si="69"/>
        <v>353</v>
      </c>
      <c r="I195" s="38">
        <v>310</v>
      </c>
      <c r="J195" s="38">
        <v>21</v>
      </c>
      <c r="K195" s="38">
        <v>184</v>
      </c>
      <c r="L195" s="38">
        <v>162</v>
      </c>
      <c r="M195" s="38">
        <f t="shared" si="48"/>
        <v>537</v>
      </c>
      <c r="N195" s="38">
        <v>290</v>
      </c>
      <c r="O195" s="38">
        <v>3</v>
      </c>
      <c r="P195" s="38">
        <v>2</v>
      </c>
      <c r="Q195" s="38">
        <v>2</v>
      </c>
      <c r="R195" s="38">
        <f t="shared" si="49"/>
        <v>62</v>
      </c>
      <c r="S195" s="34">
        <v>374</v>
      </c>
      <c r="T195" s="42">
        <v>455</v>
      </c>
      <c r="U195" s="38">
        <v>-81</v>
      </c>
      <c r="V195" s="38">
        <f t="shared" si="50"/>
        <v>-19</v>
      </c>
      <c r="W195" s="38">
        <v>42748</v>
      </c>
      <c r="X195" s="38">
        <v>22021</v>
      </c>
      <c r="Y195" s="39">
        <f t="shared" si="51"/>
        <v>4.3929339190578558</v>
      </c>
      <c r="Z195" s="39">
        <f t="shared" si="52"/>
        <v>2.6871670249556034</v>
      </c>
      <c r="AA195" s="39">
        <f t="shared" si="53"/>
        <v>61.170212765957444</v>
      </c>
      <c r="AB195" s="39">
        <f t="shared" si="54"/>
        <v>8.24843443312459</v>
      </c>
      <c r="AC195" s="39">
        <f t="shared" si="55"/>
        <v>8.2250677633423681</v>
      </c>
      <c r="AD195" s="39">
        <f t="shared" si="56"/>
        <v>52.124645892351275</v>
      </c>
      <c r="AE195" s="39">
        <f t="shared" si="57"/>
        <v>45.892351274787536</v>
      </c>
      <c r="AF195" s="39">
        <f t="shared" si="58"/>
        <v>12.547901673053556</v>
      </c>
      <c r="AG195" s="39">
        <f t="shared" si="59"/>
        <v>6.7763342368445647</v>
      </c>
      <c r="AH195" s="39">
        <f t="shared" si="60"/>
        <v>1.4487335264978034</v>
      </c>
      <c r="AI195" s="39">
        <f t="shared" si="61"/>
        <v>2.8328611898017</v>
      </c>
      <c r="AJ195" s="39">
        <f t="shared" si="62"/>
        <v>8.5227272727272716</v>
      </c>
      <c r="AK195" s="39">
        <f t="shared" si="63"/>
        <v>5.6818181818181817</v>
      </c>
      <c r="AL195" s="39">
        <f t="shared" si="68"/>
        <v>8.4985835694051008</v>
      </c>
      <c r="AM195" s="40">
        <f t="shared" si="64"/>
        <v>8.7391344985512678</v>
      </c>
      <c r="AN195" s="40">
        <f t="shared" si="65"/>
        <v>10.631834750911301</v>
      </c>
      <c r="AO195" s="39">
        <f t="shared" si="66"/>
        <v>-1.8927002523600336</v>
      </c>
      <c r="AP195" s="39">
        <f t="shared" si="67"/>
        <v>-0.44396672586223007</v>
      </c>
    </row>
    <row r="196" spans="1:42" s="36" customFormat="1" x14ac:dyDescent="0.2">
      <c r="A196" s="37" t="s">
        <v>145</v>
      </c>
      <c r="B196" s="38">
        <v>92774</v>
      </c>
      <c r="C196" s="38">
        <v>48141</v>
      </c>
      <c r="D196" s="38">
        <v>388</v>
      </c>
      <c r="E196" s="38">
        <v>116</v>
      </c>
      <c r="F196" s="38">
        <v>792</v>
      </c>
      <c r="G196" s="38">
        <v>3</v>
      </c>
      <c r="H196" s="38">
        <f t="shared" si="69"/>
        <v>795</v>
      </c>
      <c r="I196" s="38">
        <v>691</v>
      </c>
      <c r="J196" s="38">
        <v>64</v>
      </c>
      <c r="K196" s="38">
        <v>261</v>
      </c>
      <c r="L196" s="38">
        <v>136</v>
      </c>
      <c r="M196" s="38">
        <f t="shared" si="48"/>
        <v>1056</v>
      </c>
      <c r="N196" s="38">
        <v>670</v>
      </c>
      <c r="O196" s="38">
        <v>6</v>
      </c>
      <c r="P196" s="38">
        <v>5</v>
      </c>
      <c r="Q196" s="38">
        <v>5</v>
      </c>
      <c r="R196" s="38">
        <f t="shared" si="49"/>
        <v>122</v>
      </c>
      <c r="S196" s="34">
        <v>910</v>
      </c>
      <c r="T196" s="42">
        <v>1117</v>
      </c>
      <c r="U196" s="38">
        <v>-207</v>
      </c>
      <c r="V196" s="38">
        <f t="shared" si="50"/>
        <v>-85</v>
      </c>
      <c r="W196" s="38">
        <v>92720</v>
      </c>
      <c r="X196" s="38">
        <v>48128</v>
      </c>
      <c r="Y196" s="39">
        <f t="shared" si="51"/>
        <v>4.1822062215706985</v>
      </c>
      <c r="Z196" s="39">
        <f t="shared" si="52"/>
        <v>1.2503503136654666</v>
      </c>
      <c r="AA196" s="39">
        <f t="shared" si="53"/>
        <v>29.896907216494846</v>
      </c>
      <c r="AB196" s="39">
        <f t="shared" si="54"/>
        <v>8.5692112014141895</v>
      </c>
      <c r="AC196" s="39">
        <f t="shared" si="55"/>
        <v>8.5368745553711172</v>
      </c>
      <c r="AD196" s="39">
        <f t="shared" si="56"/>
        <v>32.830188679245282</v>
      </c>
      <c r="AE196" s="39">
        <f t="shared" si="57"/>
        <v>17.10691823899371</v>
      </c>
      <c r="AF196" s="39">
        <f t="shared" si="58"/>
        <v>11.38249940716149</v>
      </c>
      <c r="AG196" s="39">
        <f t="shared" si="59"/>
        <v>7.2218509496195056</v>
      </c>
      <c r="AH196" s="39">
        <f t="shared" si="60"/>
        <v>1.3150236057516114</v>
      </c>
      <c r="AI196" s="39">
        <f t="shared" si="61"/>
        <v>3.7735849056603774</v>
      </c>
      <c r="AJ196" s="39">
        <f t="shared" si="62"/>
        <v>7.5757575757575761</v>
      </c>
      <c r="AK196" s="39">
        <f t="shared" si="63"/>
        <v>6.3131313131313131</v>
      </c>
      <c r="AL196" s="39">
        <f t="shared" si="68"/>
        <v>10.062893081761006</v>
      </c>
      <c r="AM196" s="40">
        <f t="shared" si="64"/>
        <v>9.8087826330652987</v>
      </c>
      <c r="AN196" s="40">
        <f t="shared" si="65"/>
        <v>12.040011210037294</v>
      </c>
      <c r="AO196" s="39">
        <f t="shared" si="66"/>
        <v>-2.2312285769719962</v>
      </c>
      <c r="AP196" s="39">
        <f t="shared" si="67"/>
        <v>-0.91620497122038502</v>
      </c>
    </row>
    <row r="197" spans="1:42" s="36" customFormat="1" x14ac:dyDescent="0.2">
      <c r="A197" s="37" t="s">
        <v>106</v>
      </c>
      <c r="B197" s="38">
        <v>53075</v>
      </c>
      <c r="C197" s="38">
        <v>27177</v>
      </c>
      <c r="D197" s="38">
        <v>250</v>
      </c>
      <c r="E197" s="38">
        <v>146</v>
      </c>
      <c r="F197" s="38">
        <v>384</v>
      </c>
      <c r="G197" s="38">
        <v>1</v>
      </c>
      <c r="H197" s="38">
        <f t="shared" si="69"/>
        <v>385</v>
      </c>
      <c r="I197" s="38">
        <v>300</v>
      </c>
      <c r="J197" s="38">
        <v>27</v>
      </c>
      <c r="K197" s="38">
        <v>292</v>
      </c>
      <c r="L197" s="38">
        <v>250</v>
      </c>
      <c r="M197" s="38">
        <f t="shared" si="48"/>
        <v>677</v>
      </c>
      <c r="N197" s="38">
        <v>297</v>
      </c>
      <c r="O197" s="38">
        <v>1</v>
      </c>
      <c r="P197" s="38">
        <v>0</v>
      </c>
      <c r="Q197" s="38">
        <v>0</v>
      </c>
      <c r="R197" s="38">
        <f t="shared" si="49"/>
        <v>87</v>
      </c>
      <c r="S197" s="34">
        <v>474</v>
      </c>
      <c r="T197" s="42">
        <v>808</v>
      </c>
      <c r="U197" s="38">
        <v>-334</v>
      </c>
      <c r="V197" s="38">
        <f t="shared" si="50"/>
        <v>-247</v>
      </c>
      <c r="W197" s="38">
        <v>52947</v>
      </c>
      <c r="X197" s="38">
        <v>27123</v>
      </c>
      <c r="Y197" s="39">
        <f t="shared" si="51"/>
        <v>4.7103155911446066</v>
      </c>
      <c r="Z197" s="39">
        <f t="shared" si="52"/>
        <v>2.7508243052284502</v>
      </c>
      <c r="AA197" s="39">
        <f t="shared" si="53"/>
        <v>58.4</v>
      </c>
      <c r="AB197" s="39">
        <f t="shared" si="54"/>
        <v>7.2538860103626943</v>
      </c>
      <c r="AC197" s="39">
        <f t="shared" si="55"/>
        <v>7.2350447479981161</v>
      </c>
      <c r="AD197" s="39">
        <f t="shared" si="56"/>
        <v>75.84415584415585</v>
      </c>
      <c r="AE197" s="39">
        <f t="shared" si="57"/>
        <v>64.935064935064929</v>
      </c>
      <c r="AF197" s="39">
        <f t="shared" si="58"/>
        <v>12.755534620819594</v>
      </c>
      <c r="AG197" s="39">
        <f t="shared" si="59"/>
        <v>5.5958549222797922</v>
      </c>
      <c r="AH197" s="39">
        <f t="shared" si="60"/>
        <v>1.6391898257183231</v>
      </c>
      <c r="AI197" s="39">
        <f t="shared" si="61"/>
        <v>2.5974025974025974</v>
      </c>
      <c r="AJ197" s="39">
        <f t="shared" si="62"/>
        <v>2.6041666666666665</v>
      </c>
      <c r="AK197" s="39">
        <f t="shared" si="63"/>
        <v>0</v>
      </c>
      <c r="AL197" s="39">
        <f t="shared" si="68"/>
        <v>2.5974025974025974</v>
      </c>
      <c r="AM197" s="40">
        <f t="shared" si="64"/>
        <v>8.9307583608101737</v>
      </c>
      <c r="AN197" s="40">
        <f t="shared" si="65"/>
        <v>15.223739990579368</v>
      </c>
      <c r="AO197" s="39">
        <f t="shared" si="66"/>
        <v>-6.2929816297691943</v>
      </c>
      <c r="AP197" s="39">
        <f t="shared" si="67"/>
        <v>-4.6537918040508712</v>
      </c>
    </row>
    <row r="198" spans="1:42" s="36" customFormat="1" x14ac:dyDescent="0.2">
      <c r="A198" s="37" t="s">
        <v>107</v>
      </c>
      <c r="B198" s="38">
        <v>18841</v>
      </c>
      <c r="C198" s="38">
        <v>9647</v>
      </c>
      <c r="D198" s="38">
        <v>84</v>
      </c>
      <c r="E198" s="38">
        <v>34</v>
      </c>
      <c r="F198" s="38">
        <v>149</v>
      </c>
      <c r="G198" s="38">
        <v>1</v>
      </c>
      <c r="H198" s="38">
        <f t="shared" si="69"/>
        <v>150</v>
      </c>
      <c r="I198" s="38">
        <v>128</v>
      </c>
      <c r="J198" s="38">
        <v>6</v>
      </c>
      <c r="K198" s="38">
        <v>55</v>
      </c>
      <c r="L198" s="38">
        <v>47</v>
      </c>
      <c r="M198" s="38">
        <f t="shared" si="48"/>
        <v>205</v>
      </c>
      <c r="N198" s="38">
        <v>164</v>
      </c>
      <c r="O198" s="38">
        <v>0</v>
      </c>
      <c r="P198" s="38">
        <v>0</v>
      </c>
      <c r="Q198" s="38">
        <v>0</v>
      </c>
      <c r="R198" s="38">
        <f t="shared" si="49"/>
        <v>-15</v>
      </c>
      <c r="S198" s="34">
        <v>202</v>
      </c>
      <c r="T198" s="42">
        <v>216</v>
      </c>
      <c r="U198" s="38">
        <v>-14</v>
      </c>
      <c r="V198" s="38">
        <f t="shared" si="50"/>
        <v>-29</v>
      </c>
      <c r="W198" s="38">
        <v>18822</v>
      </c>
      <c r="X198" s="38">
        <v>9637</v>
      </c>
      <c r="Y198" s="39">
        <f t="shared" si="51"/>
        <v>4.458362082692001</v>
      </c>
      <c r="Z198" s="39">
        <f t="shared" si="52"/>
        <v>1.8045751287086673</v>
      </c>
      <c r="AA198" s="39">
        <f t="shared" si="53"/>
        <v>40.476190476190474</v>
      </c>
      <c r="AB198" s="39">
        <f t="shared" si="54"/>
        <v>7.9613608619500029</v>
      </c>
      <c r="AC198" s="39">
        <f t="shared" si="55"/>
        <v>7.9082851228703364</v>
      </c>
      <c r="AD198" s="39">
        <f t="shared" si="56"/>
        <v>36.666666666666664</v>
      </c>
      <c r="AE198" s="39">
        <f t="shared" si="57"/>
        <v>31.333333333333336</v>
      </c>
      <c r="AF198" s="39">
        <f t="shared" si="58"/>
        <v>10.88052651133167</v>
      </c>
      <c r="AG198" s="39">
        <f t="shared" si="59"/>
        <v>8.7044212090653375</v>
      </c>
      <c r="AH198" s="39">
        <f t="shared" si="60"/>
        <v>-0.79613608619500031</v>
      </c>
      <c r="AI198" s="39">
        <f t="shared" si="61"/>
        <v>6.666666666666667</v>
      </c>
      <c r="AJ198" s="39">
        <f t="shared" si="62"/>
        <v>0</v>
      </c>
      <c r="AK198" s="39">
        <f t="shared" si="63"/>
        <v>0</v>
      </c>
      <c r="AL198" s="39">
        <f t="shared" si="68"/>
        <v>6.666666666666667</v>
      </c>
      <c r="AM198" s="40">
        <f t="shared" si="64"/>
        <v>10.72129929409267</v>
      </c>
      <c r="AN198" s="40">
        <f t="shared" si="65"/>
        <v>11.464359641208004</v>
      </c>
      <c r="AO198" s="39">
        <f t="shared" si="66"/>
        <v>-0.74306034711533353</v>
      </c>
      <c r="AP198" s="39">
        <f t="shared" si="67"/>
        <v>-1.5391964333103338</v>
      </c>
    </row>
    <row r="199" spans="1:42" s="36" customFormat="1" x14ac:dyDescent="0.2">
      <c r="A199" s="37" t="s">
        <v>200</v>
      </c>
      <c r="B199" s="38">
        <v>6076</v>
      </c>
      <c r="C199" s="38">
        <v>3086</v>
      </c>
      <c r="D199" s="38">
        <v>25</v>
      </c>
      <c r="E199" s="38">
        <v>8</v>
      </c>
      <c r="F199" s="38">
        <v>38</v>
      </c>
      <c r="G199" s="38">
        <v>0</v>
      </c>
      <c r="H199" s="38">
        <f t="shared" si="69"/>
        <v>38</v>
      </c>
      <c r="I199" s="38">
        <v>36</v>
      </c>
      <c r="J199" s="38">
        <v>1</v>
      </c>
      <c r="K199" s="38">
        <v>17</v>
      </c>
      <c r="L199" s="38">
        <v>12</v>
      </c>
      <c r="M199" s="38">
        <f t="shared" si="48"/>
        <v>55</v>
      </c>
      <c r="N199" s="38">
        <v>45</v>
      </c>
      <c r="O199" s="38">
        <v>0</v>
      </c>
      <c r="P199" s="38">
        <v>0</v>
      </c>
      <c r="Q199" s="38">
        <v>0</v>
      </c>
      <c r="R199" s="38">
        <f t="shared" si="49"/>
        <v>-7</v>
      </c>
      <c r="S199" s="34">
        <v>64</v>
      </c>
      <c r="T199" s="42">
        <v>91</v>
      </c>
      <c r="U199" s="38">
        <v>-27</v>
      </c>
      <c r="V199" s="38">
        <f t="shared" si="50"/>
        <v>-34</v>
      </c>
      <c r="W199" s="38">
        <v>6054</v>
      </c>
      <c r="X199" s="38">
        <v>3072</v>
      </c>
      <c r="Y199" s="39">
        <f t="shared" si="51"/>
        <v>4.1145490454246216</v>
      </c>
      <c r="Z199" s="39">
        <f t="shared" si="52"/>
        <v>1.3166556945358787</v>
      </c>
      <c r="AA199" s="39">
        <f t="shared" si="53"/>
        <v>32</v>
      </c>
      <c r="AB199" s="39">
        <f t="shared" si="54"/>
        <v>6.2541145490454246</v>
      </c>
      <c r="AC199" s="39">
        <f t="shared" si="55"/>
        <v>6.2541145490454246</v>
      </c>
      <c r="AD199" s="39">
        <f t="shared" si="56"/>
        <v>44.736842105263158</v>
      </c>
      <c r="AE199" s="39">
        <f t="shared" si="57"/>
        <v>31.578947368421051</v>
      </c>
      <c r="AF199" s="39">
        <f t="shared" si="58"/>
        <v>9.0520078999341678</v>
      </c>
      <c r="AG199" s="39">
        <f t="shared" si="59"/>
        <v>7.4061882817643188</v>
      </c>
      <c r="AH199" s="39">
        <f t="shared" si="60"/>
        <v>-1.1520737327188939</v>
      </c>
      <c r="AI199" s="39">
        <f t="shared" si="61"/>
        <v>0</v>
      </c>
      <c r="AJ199" s="39">
        <f t="shared" si="62"/>
        <v>0</v>
      </c>
      <c r="AK199" s="39">
        <f t="shared" si="63"/>
        <v>0</v>
      </c>
      <c r="AL199" s="39">
        <f t="shared" si="68"/>
        <v>0</v>
      </c>
      <c r="AM199" s="40">
        <f t="shared" si="64"/>
        <v>10.53324555628703</v>
      </c>
      <c r="AN199" s="40">
        <f t="shared" si="65"/>
        <v>14.976958525345621</v>
      </c>
      <c r="AO199" s="39">
        <f t="shared" si="66"/>
        <v>-4.4437129690585913</v>
      </c>
      <c r="AP199" s="39">
        <f t="shared" si="67"/>
        <v>-5.5957867017774854</v>
      </c>
    </row>
    <row r="200" spans="1:42" s="36" customFormat="1" x14ac:dyDescent="0.2">
      <c r="A200" s="37" t="s">
        <v>201</v>
      </c>
      <c r="B200" s="38">
        <v>2673</v>
      </c>
      <c r="C200" s="38">
        <v>1366</v>
      </c>
      <c r="D200" s="38">
        <v>22</v>
      </c>
      <c r="E200" s="38">
        <v>3</v>
      </c>
      <c r="F200" s="38">
        <v>31</v>
      </c>
      <c r="G200" s="38">
        <v>0</v>
      </c>
      <c r="H200" s="38">
        <f t="shared" si="69"/>
        <v>31</v>
      </c>
      <c r="I200" s="38">
        <v>30</v>
      </c>
      <c r="J200" s="38">
        <v>0</v>
      </c>
      <c r="K200" s="38">
        <v>7</v>
      </c>
      <c r="L200" s="38">
        <v>5</v>
      </c>
      <c r="M200" s="38">
        <f t="shared" si="48"/>
        <v>38</v>
      </c>
      <c r="N200" s="38">
        <v>25</v>
      </c>
      <c r="O200" s="38">
        <v>0</v>
      </c>
      <c r="P200" s="38">
        <v>0</v>
      </c>
      <c r="Q200" s="38">
        <v>0</v>
      </c>
      <c r="R200" s="38">
        <f t="shared" si="49"/>
        <v>6</v>
      </c>
      <c r="S200" s="34">
        <v>27</v>
      </c>
      <c r="T200" s="42">
        <v>43</v>
      </c>
      <c r="U200" s="38">
        <v>-16</v>
      </c>
      <c r="V200" s="38">
        <f t="shared" si="50"/>
        <v>-10</v>
      </c>
      <c r="W200" s="38">
        <v>2667</v>
      </c>
      <c r="X200" s="38">
        <v>1359</v>
      </c>
      <c r="Y200" s="39">
        <f t="shared" si="51"/>
        <v>8.2304526748971192</v>
      </c>
      <c r="Z200" s="39">
        <f t="shared" si="52"/>
        <v>1.122334455667789</v>
      </c>
      <c r="AA200" s="39">
        <f t="shared" si="53"/>
        <v>13.636363636363635</v>
      </c>
      <c r="AB200" s="39">
        <f t="shared" si="54"/>
        <v>11.597456041900486</v>
      </c>
      <c r="AC200" s="39">
        <f t="shared" si="55"/>
        <v>11.597456041900486</v>
      </c>
      <c r="AD200" s="39">
        <f t="shared" si="56"/>
        <v>22.58064516129032</v>
      </c>
      <c r="AE200" s="39">
        <f t="shared" si="57"/>
        <v>16.129032258064516</v>
      </c>
      <c r="AF200" s="39">
        <f t="shared" si="58"/>
        <v>14.21623643845866</v>
      </c>
      <c r="AG200" s="39">
        <f t="shared" si="59"/>
        <v>9.3527871305649093</v>
      </c>
      <c r="AH200" s="39">
        <f t="shared" si="60"/>
        <v>2.244668911335578</v>
      </c>
      <c r="AI200" s="39">
        <f t="shared" si="61"/>
        <v>0</v>
      </c>
      <c r="AJ200" s="39">
        <f t="shared" si="62"/>
        <v>0</v>
      </c>
      <c r="AK200" s="39">
        <f t="shared" si="63"/>
        <v>0</v>
      </c>
      <c r="AL200" s="39">
        <f t="shared" si="68"/>
        <v>0</v>
      </c>
      <c r="AM200" s="40">
        <f t="shared" si="64"/>
        <v>10.101010101010102</v>
      </c>
      <c r="AN200" s="40">
        <f t="shared" si="65"/>
        <v>16.086793864571643</v>
      </c>
      <c r="AO200" s="39">
        <f t="shared" si="66"/>
        <v>-5.9857837635615407</v>
      </c>
      <c r="AP200" s="39">
        <f t="shared" si="67"/>
        <v>-3.7411148522259632</v>
      </c>
    </row>
    <row r="201" spans="1:42" s="36" customFormat="1" x14ac:dyDescent="0.2">
      <c r="A201" s="37" t="s">
        <v>133</v>
      </c>
      <c r="B201" s="38">
        <v>13462</v>
      </c>
      <c r="C201" s="38">
        <v>6890</v>
      </c>
      <c r="D201" s="38">
        <v>60</v>
      </c>
      <c r="E201" s="38">
        <v>28</v>
      </c>
      <c r="F201" s="38">
        <v>146</v>
      </c>
      <c r="G201" s="38">
        <v>1</v>
      </c>
      <c r="H201" s="38">
        <f t="shared" si="69"/>
        <v>147</v>
      </c>
      <c r="I201" s="38">
        <v>120</v>
      </c>
      <c r="J201" s="38">
        <v>3</v>
      </c>
      <c r="K201" s="38">
        <v>75</v>
      </c>
      <c r="L201" s="38">
        <v>66</v>
      </c>
      <c r="M201" s="38">
        <f t="shared" si="48"/>
        <v>222</v>
      </c>
      <c r="N201" s="38">
        <v>107</v>
      </c>
      <c r="O201" s="38">
        <v>0</v>
      </c>
      <c r="P201" s="38">
        <v>0</v>
      </c>
      <c r="Q201" s="38">
        <v>0</v>
      </c>
      <c r="R201" s="38">
        <f t="shared" si="49"/>
        <v>39</v>
      </c>
      <c r="S201" s="34">
        <v>141</v>
      </c>
      <c r="T201" s="42">
        <v>217</v>
      </c>
      <c r="U201" s="38">
        <v>-76</v>
      </c>
      <c r="V201" s="38">
        <f t="shared" si="50"/>
        <v>-37</v>
      </c>
      <c r="W201" s="38">
        <v>13448</v>
      </c>
      <c r="X201" s="38">
        <v>6879</v>
      </c>
      <c r="Y201" s="39">
        <f t="shared" si="51"/>
        <v>4.456990046055564</v>
      </c>
      <c r="Z201" s="39">
        <f t="shared" si="52"/>
        <v>2.0799286881592631</v>
      </c>
      <c r="AA201" s="39">
        <f t="shared" si="53"/>
        <v>46.666666666666664</v>
      </c>
      <c r="AB201" s="39">
        <f t="shared" si="54"/>
        <v>10.919625612836132</v>
      </c>
      <c r="AC201" s="39">
        <f t="shared" si="55"/>
        <v>10.845342445401872</v>
      </c>
      <c r="AD201" s="39">
        <f t="shared" si="56"/>
        <v>51.020408163265309</v>
      </c>
      <c r="AE201" s="39">
        <f t="shared" si="57"/>
        <v>44.897959183673471</v>
      </c>
      <c r="AF201" s="39">
        <f t="shared" si="58"/>
        <v>16.490863170405586</v>
      </c>
      <c r="AG201" s="39">
        <f t="shared" si="59"/>
        <v>7.9482989154657551</v>
      </c>
      <c r="AH201" s="39">
        <f t="shared" si="60"/>
        <v>2.8970435299361164</v>
      </c>
      <c r="AI201" s="39">
        <f t="shared" si="61"/>
        <v>6.8027210884353737</v>
      </c>
      <c r="AJ201" s="39">
        <f t="shared" si="62"/>
        <v>0</v>
      </c>
      <c r="AK201" s="39">
        <f t="shared" si="63"/>
        <v>0</v>
      </c>
      <c r="AL201" s="39">
        <f t="shared" si="68"/>
        <v>6.8027210884353737</v>
      </c>
      <c r="AM201" s="40">
        <f t="shared" si="64"/>
        <v>10.473926608230576</v>
      </c>
      <c r="AN201" s="40">
        <f t="shared" si="65"/>
        <v>16.119447333234291</v>
      </c>
      <c r="AO201" s="39">
        <f t="shared" si="66"/>
        <v>-5.6455207250037143</v>
      </c>
      <c r="AP201" s="39">
        <f t="shared" si="67"/>
        <v>-2.7484771950675975</v>
      </c>
    </row>
    <row r="202" spans="1:42" s="36" customFormat="1" x14ac:dyDescent="0.2">
      <c r="A202" s="37" t="s">
        <v>134</v>
      </c>
      <c r="B202" s="38">
        <v>25057</v>
      </c>
      <c r="C202" s="38">
        <v>13136</v>
      </c>
      <c r="D202" s="38">
        <v>107</v>
      </c>
      <c r="E202" s="38">
        <v>95</v>
      </c>
      <c r="F202" s="38">
        <v>229</v>
      </c>
      <c r="G202" s="38">
        <v>0</v>
      </c>
      <c r="H202" s="38">
        <f t="shared" si="69"/>
        <v>229</v>
      </c>
      <c r="I202" s="38">
        <v>147</v>
      </c>
      <c r="J202" s="38">
        <v>25</v>
      </c>
      <c r="K202" s="38">
        <v>173</v>
      </c>
      <c r="L202" s="38">
        <v>150</v>
      </c>
      <c r="M202" s="38">
        <f t="shared" ref="M202:M260" si="70">F202+G202+K202</f>
        <v>402</v>
      </c>
      <c r="N202" s="38">
        <v>215</v>
      </c>
      <c r="O202" s="38">
        <v>2</v>
      </c>
      <c r="P202" s="38">
        <v>2</v>
      </c>
      <c r="Q202" s="38">
        <v>2</v>
      </c>
      <c r="R202" s="38">
        <f t="shared" ref="R202:R260" si="71">F202-N202</f>
        <v>14</v>
      </c>
      <c r="S202" s="34">
        <v>262</v>
      </c>
      <c r="T202" s="42">
        <v>377</v>
      </c>
      <c r="U202" s="38">
        <v>-115</v>
      </c>
      <c r="V202" s="38">
        <f t="shared" ref="V202:V260" si="72">R202+U202</f>
        <v>-101</v>
      </c>
      <c r="W202" s="38">
        <v>25028</v>
      </c>
      <c r="X202" s="38">
        <v>13120</v>
      </c>
      <c r="Y202" s="39">
        <f t="shared" si="51"/>
        <v>4.2702637985393297</v>
      </c>
      <c r="Z202" s="39">
        <f t="shared" si="52"/>
        <v>3.7913557089835175</v>
      </c>
      <c r="AA202" s="39">
        <f t="shared" si="53"/>
        <v>88.785046728971963</v>
      </c>
      <c r="AB202" s="39">
        <f t="shared" si="54"/>
        <v>9.1391627090234255</v>
      </c>
      <c r="AC202" s="39">
        <f t="shared" si="55"/>
        <v>9.1391627090234255</v>
      </c>
      <c r="AD202" s="39">
        <f t="shared" si="56"/>
        <v>75.545851528384276</v>
      </c>
      <c r="AE202" s="39">
        <f t="shared" si="57"/>
        <v>65.502183406113531</v>
      </c>
      <c r="AF202" s="39">
        <f t="shared" si="58"/>
        <v>16.043421000119725</v>
      </c>
      <c r="AG202" s="39">
        <f t="shared" si="59"/>
        <v>8.580436604541644</v>
      </c>
      <c r="AH202" s="39">
        <f t="shared" si="60"/>
        <v>0.55872610448178162</v>
      </c>
      <c r="AI202" s="39">
        <f t="shared" si="61"/>
        <v>0</v>
      </c>
      <c r="AJ202" s="39">
        <f t="shared" si="62"/>
        <v>8.7336244541484707</v>
      </c>
      <c r="AK202" s="39">
        <f t="shared" si="63"/>
        <v>8.7336244541484707</v>
      </c>
      <c r="AL202" s="39">
        <f t="shared" si="68"/>
        <v>8.7336244541484707</v>
      </c>
      <c r="AM202" s="40">
        <f t="shared" si="64"/>
        <v>10.456159955301912</v>
      </c>
      <c r="AN202" s="40">
        <f t="shared" si="65"/>
        <v>15.045695813545118</v>
      </c>
      <c r="AO202" s="39">
        <f t="shared" si="66"/>
        <v>-4.5895358582432051</v>
      </c>
      <c r="AP202" s="39">
        <f t="shared" si="67"/>
        <v>-4.0308097537614236</v>
      </c>
    </row>
    <row r="203" spans="1:42" s="36" customFormat="1" x14ac:dyDescent="0.2">
      <c r="A203" s="37" t="s">
        <v>159</v>
      </c>
      <c r="B203" s="38">
        <v>19246</v>
      </c>
      <c r="C203" s="38">
        <v>10107</v>
      </c>
      <c r="D203" s="38">
        <v>64</v>
      </c>
      <c r="E203" s="38">
        <v>86</v>
      </c>
      <c r="F203" s="38">
        <v>186</v>
      </c>
      <c r="G203" s="38">
        <v>0</v>
      </c>
      <c r="H203" s="38">
        <f t="shared" si="69"/>
        <v>186</v>
      </c>
      <c r="I203" s="38">
        <v>116</v>
      </c>
      <c r="J203" s="38">
        <v>16</v>
      </c>
      <c r="K203" s="38">
        <v>126</v>
      </c>
      <c r="L203" s="38">
        <v>100</v>
      </c>
      <c r="M203" s="38">
        <f t="shared" si="70"/>
        <v>312</v>
      </c>
      <c r="N203" s="38">
        <v>197</v>
      </c>
      <c r="O203" s="38">
        <v>1</v>
      </c>
      <c r="P203" s="38">
        <v>0</v>
      </c>
      <c r="Q203" s="38">
        <v>0</v>
      </c>
      <c r="R203" s="38">
        <f t="shared" si="71"/>
        <v>-11</v>
      </c>
      <c r="S203" s="34">
        <v>264</v>
      </c>
      <c r="T203" s="42">
        <v>345</v>
      </c>
      <c r="U203" s="38">
        <v>-81</v>
      </c>
      <c r="V203" s="38">
        <f t="shared" si="72"/>
        <v>-92</v>
      </c>
      <c r="W203" s="38">
        <v>19219</v>
      </c>
      <c r="X203" s="38">
        <v>10082</v>
      </c>
      <c r="Y203" s="39">
        <f t="shared" ref="Y203:Y260" si="73">D203/B203*1000</f>
        <v>3.3253663098825728</v>
      </c>
      <c r="Z203" s="39">
        <f t="shared" ref="Z203:Z260" si="74">E203/B203*1000</f>
        <v>4.4684609789047078</v>
      </c>
      <c r="AA203" s="39">
        <f t="shared" ref="AA203:AA260" si="75">E203/D203*100</f>
        <v>134.375</v>
      </c>
      <c r="AB203" s="39">
        <f t="shared" ref="AB203:AB260" si="76">H203/B203*1000</f>
        <v>9.6643458380962279</v>
      </c>
      <c r="AC203" s="39">
        <f t="shared" ref="AC203:AC260" si="77">F203/B203*1000</f>
        <v>9.6643458380962279</v>
      </c>
      <c r="AD203" s="39">
        <f t="shared" ref="AD203:AD260" si="78">K203/H203*100</f>
        <v>67.741935483870961</v>
      </c>
      <c r="AE203" s="39">
        <f t="shared" ref="AE203:AE260" si="79">L203/H203*100</f>
        <v>53.763440860215049</v>
      </c>
      <c r="AF203" s="39">
        <f t="shared" ref="AF203:AF260" si="80">M203/B203*1000</f>
        <v>16.211160760677544</v>
      </c>
      <c r="AG203" s="39">
        <f t="shared" ref="AG203:AG260" si="81">N203/B203*1000</f>
        <v>10.235893172607295</v>
      </c>
      <c r="AH203" s="39">
        <f t="shared" ref="AH203:AH260" si="82">R203/B203*1000</f>
        <v>-0.57154733451106721</v>
      </c>
      <c r="AI203" s="39">
        <f t="shared" ref="AI203:AI260" si="83">G203/H203*1000</f>
        <v>0</v>
      </c>
      <c r="AJ203" s="39">
        <f t="shared" ref="AJ203:AJ260" si="84">O203/F203*1000</f>
        <v>5.3763440860215059</v>
      </c>
      <c r="AK203" s="39">
        <f t="shared" ref="AK203:AK260" si="85">P203/F203*1000</f>
        <v>0</v>
      </c>
      <c r="AL203" s="39">
        <f t="shared" si="68"/>
        <v>0</v>
      </c>
      <c r="AM203" s="40">
        <f t="shared" ref="AM203:AM260" si="86">S203/B203*1000</f>
        <v>13.717136028265614</v>
      </c>
      <c r="AN203" s="40">
        <f t="shared" ref="AN203:AN260" si="87">T203/B203*1000</f>
        <v>17.925802764210744</v>
      </c>
      <c r="AO203" s="39">
        <f t="shared" ref="AO203:AO260" si="88">U203/B203*1000</f>
        <v>-4.2086667359451315</v>
      </c>
      <c r="AP203" s="39">
        <f t="shared" ref="AP203:AP260" si="89">V203/B203*1000</f>
        <v>-4.7802140704561991</v>
      </c>
    </row>
    <row r="204" spans="1:42" s="36" customFormat="1" x14ac:dyDescent="0.2">
      <c r="A204" s="37" t="s">
        <v>123</v>
      </c>
      <c r="B204" s="38">
        <v>30409</v>
      </c>
      <c r="C204" s="38">
        <v>15854</v>
      </c>
      <c r="D204" s="38">
        <v>127</v>
      </c>
      <c r="E204" s="38">
        <v>74</v>
      </c>
      <c r="F204" s="38">
        <v>250</v>
      </c>
      <c r="G204" s="38">
        <v>0</v>
      </c>
      <c r="H204" s="38">
        <f t="shared" si="69"/>
        <v>250</v>
      </c>
      <c r="I204" s="38">
        <v>200</v>
      </c>
      <c r="J204" s="38">
        <v>9</v>
      </c>
      <c r="K204" s="38">
        <v>166</v>
      </c>
      <c r="L204" s="38">
        <v>129</v>
      </c>
      <c r="M204" s="38">
        <f t="shared" si="70"/>
        <v>416</v>
      </c>
      <c r="N204" s="38">
        <v>237</v>
      </c>
      <c r="O204" s="38">
        <v>1</v>
      </c>
      <c r="P204" s="38">
        <v>1</v>
      </c>
      <c r="Q204" s="38">
        <v>1</v>
      </c>
      <c r="R204" s="38">
        <f t="shared" si="71"/>
        <v>13</v>
      </c>
      <c r="S204" s="34">
        <v>248</v>
      </c>
      <c r="T204" s="42">
        <v>396</v>
      </c>
      <c r="U204" s="38">
        <v>-148</v>
      </c>
      <c r="V204" s="38">
        <f t="shared" si="72"/>
        <v>-135</v>
      </c>
      <c r="W204" s="38">
        <v>30311</v>
      </c>
      <c r="X204" s="38">
        <v>15798</v>
      </c>
      <c r="Y204" s="39">
        <f t="shared" si="73"/>
        <v>4.1763951461738307</v>
      </c>
      <c r="Z204" s="39">
        <f t="shared" si="74"/>
        <v>2.4334900851721533</v>
      </c>
      <c r="AA204" s="39">
        <f t="shared" si="75"/>
        <v>58.267716535433067</v>
      </c>
      <c r="AB204" s="39">
        <f t="shared" si="76"/>
        <v>8.2212502877437608</v>
      </c>
      <c r="AC204" s="39">
        <f t="shared" si="77"/>
        <v>8.2212502877437608</v>
      </c>
      <c r="AD204" s="39">
        <f t="shared" si="78"/>
        <v>66.400000000000006</v>
      </c>
      <c r="AE204" s="39">
        <f t="shared" si="79"/>
        <v>51.6</v>
      </c>
      <c r="AF204" s="39">
        <f t="shared" si="80"/>
        <v>13.680160478805616</v>
      </c>
      <c r="AG204" s="39">
        <f t="shared" si="81"/>
        <v>7.7937452727810843</v>
      </c>
      <c r="AH204" s="39">
        <f t="shared" si="82"/>
        <v>0.42750501496267551</v>
      </c>
      <c r="AI204" s="39">
        <f t="shared" si="83"/>
        <v>0</v>
      </c>
      <c r="AJ204" s="39">
        <f t="shared" si="84"/>
        <v>4</v>
      </c>
      <c r="AK204" s="39">
        <f t="shared" si="85"/>
        <v>4</v>
      </c>
      <c r="AL204" s="39">
        <f t="shared" si="68"/>
        <v>4</v>
      </c>
      <c r="AM204" s="40">
        <f t="shared" si="86"/>
        <v>8.1554802854418114</v>
      </c>
      <c r="AN204" s="40">
        <f t="shared" si="87"/>
        <v>13.022460455786117</v>
      </c>
      <c r="AO204" s="39">
        <f t="shared" si="88"/>
        <v>-4.8669801703443065</v>
      </c>
      <c r="AP204" s="39">
        <f t="shared" si="89"/>
        <v>-4.4394751553816301</v>
      </c>
    </row>
    <row r="205" spans="1:42" s="36" customFormat="1" x14ac:dyDescent="0.2">
      <c r="A205" s="37" t="s">
        <v>146</v>
      </c>
      <c r="B205" s="38">
        <v>12295</v>
      </c>
      <c r="C205" s="38">
        <v>6247</v>
      </c>
      <c r="D205" s="38">
        <v>47</v>
      </c>
      <c r="E205" s="38">
        <v>13</v>
      </c>
      <c r="F205" s="38">
        <v>142</v>
      </c>
      <c r="G205" s="38">
        <v>0</v>
      </c>
      <c r="H205" s="38">
        <f t="shared" si="69"/>
        <v>142</v>
      </c>
      <c r="I205" s="38">
        <v>111</v>
      </c>
      <c r="J205" s="38">
        <v>12</v>
      </c>
      <c r="K205" s="38">
        <v>42</v>
      </c>
      <c r="L205" s="38">
        <v>15</v>
      </c>
      <c r="M205" s="38">
        <f t="shared" si="70"/>
        <v>184</v>
      </c>
      <c r="N205" s="38">
        <v>80</v>
      </c>
      <c r="O205" s="38">
        <v>0</v>
      </c>
      <c r="P205" s="38">
        <v>0</v>
      </c>
      <c r="Q205" s="38">
        <v>0</v>
      </c>
      <c r="R205" s="38">
        <f t="shared" si="71"/>
        <v>62</v>
      </c>
      <c r="S205" s="34">
        <v>95</v>
      </c>
      <c r="T205" s="42">
        <v>159</v>
      </c>
      <c r="U205" s="38">
        <v>-64</v>
      </c>
      <c r="V205" s="38">
        <f t="shared" si="72"/>
        <v>-2</v>
      </c>
      <c r="W205" s="38">
        <v>12291</v>
      </c>
      <c r="X205" s="38">
        <v>6243</v>
      </c>
      <c r="Y205" s="39">
        <f t="shared" si="73"/>
        <v>3.8226921512810086</v>
      </c>
      <c r="Z205" s="39">
        <f t="shared" si="74"/>
        <v>1.0573403822692151</v>
      </c>
      <c r="AA205" s="39">
        <f t="shared" si="75"/>
        <v>27.659574468085108</v>
      </c>
      <c r="AB205" s="39">
        <f t="shared" si="76"/>
        <v>11.549410329402196</v>
      </c>
      <c r="AC205" s="39">
        <f t="shared" si="77"/>
        <v>11.549410329402196</v>
      </c>
      <c r="AD205" s="39">
        <f t="shared" si="78"/>
        <v>29.577464788732392</v>
      </c>
      <c r="AE205" s="39">
        <f t="shared" si="79"/>
        <v>10.56338028169014</v>
      </c>
      <c r="AF205" s="39">
        <f t="shared" si="80"/>
        <v>14.965433102887353</v>
      </c>
      <c r="AG205" s="39">
        <f t="shared" si="81"/>
        <v>6.5067100447336319</v>
      </c>
      <c r="AH205" s="39">
        <f t="shared" si="82"/>
        <v>5.0427002846685642</v>
      </c>
      <c r="AI205" s="39">
        <f t="shared" si="83"/>
        <v>0</v>
      </c>
      <c r="AJ205" s="39">
        <f t="shared" si="84"/>
        <v>0</v>
      </c>
      <c r="AK205" s="39">
        <f t="shared" si="85"/>
        <v>0</v>
      </c>
      <c r="AL205" s="39">
        <f t="shared" si="68"/>
        <v>0</v>
      </c>
      <c r="AM205" s="40">
        <f t="shared" si="86"/>
        <v>7.7267181781211871</v>
      </c>
      <c r="AN205" s="40">
        <f t="shared" si="87"/>
        <v>12.932086213908093</v>
      </c>
      <c r="AO205" s="39">
        <f t="shared" si="88"/>
        <v>-5.205368035786905</v>
      </c>
      <c r="AP205" s="39">
        <f t="shared" si="89"/>
        <v>-0.16266775111834078</v>
      </c>
    </row>
    <row r="206" spans="1:42" s="36" customFormat="1" x14ac:dyDescent="0.2">
      <c r="A206" s="37" t="s">
        <v>202</v>
      </c>
      <c r="B206" s="38">
        <v>7825</v>
      </c>
      <c r="C206" s="38">
        <v>4028</v>
      </c>
      <c r="D206" s="38">
        <v>34</v>
      </c>
      <c r="E206" s="38">
        <v>14</v>
      </c>
      <c r="F206" s="38">
        <v>99</v>
      </c>
      <c r="G206" s="38">
        <v>1</v>
      </c>
      <c r="H206" s="38">
        <f t="shared" si="69"/>
        <v>100</v>
      </c>
      <c r="I206" s="38">
        <v>61</v>
      </c>
      <c r="J206" s="38">
        <v>16</v>
      </c>
      <c r="K206" s="38">
        <v>35</v>
      </c>
      <c r="L206" s="38">
        <v>22</v>
      </c>
      <c r="M206" s="38">
        <f t="shared" si="70"/>
        <v>135</v>
      </c>
      <c r="N206" s="38">
        <v>60</v>
      </c>
      <c r="O206" s="38">
        <v>1</v>
      </c>
      <c r="P206" s="38">
        <v>1</v>
      </c>
      <c r="Q206" s="38">
        <v>1</v>
      </c>
      <c r="R206" s="38">
        <f t="shared" si="71"/>
        <v>39</v>
      </c>
      <c r="S206" s="34">
        <v>75</v>
      </c>
      <c r="T206" s="42">
        <v>121</v>
      </c>
      <c r="U206" s="38">
        <v>-46</v>
      </c>
      <c r="V206" s="38">
        <f t="shared" si="72"/>
        <v>-7</v>
      </c>
      <c r="W206" s="38">
        <v>7832</v>
      </c>
      <c r="X206" s="38">
        <v>4035</v>
      </c>
      <c r="Y206" s="39">
        <f t="shared" si="73"/>
        <v>4.3450479233226833</v>
      </c>
      <c r="Z206" s="39">
        <f t="shared" si="74"/>
        <v>1.7891373801916934</v>
      </c>
      <c r="AA206" s="39">
        <f t="shared" si="75"/>
        <v>41.17647058823529</v>
      </c>
      <c r="AB206" s="39">
        <f t="shared" si="76"/>
        <v>12.779552715654951</v>
      </c>
      <c r="AC206" s="39">
        <f t="shared" si="77"/>
        <v>12.651757188498403</v>
      </c>
      <c r="AD206" s="39">
        <f t="shared" si="78"/>
        <v>35</v>
      </c>
      <c r="AE206" s="39">
        <f t="shared" si="79"/>
        <v>22</v>
      </c>
      <c r="AF206" s="39">
        <f t="shared" si="80"/>
        <v>17.252396166134186</v>
      </c>
      <c r="AG206" s="39">
        <f t="shared" si="81"/>
        <v>7.6677316293929714</v>
      </c>
      <c r="AH206" s="39">
        <f t="shared" si="82"/>
        <v>4.9840255591054312</v>
      </c>
      <c r="AI206" s="39">
        <f t="shared" si="83"/>
        <v>10</v>
      </c>
      <c r="AJ206" s="39">
        <f t="shared" si="84"/>
        <v>10.101010101010102</v>
      </c>
      <c r="AK206" s="39">
        <f t="shared" si="85"/>
        <v>10.101010101010102</v>
      </c>
      <c r="AL206" s="39">
        <f t="shared" si="68"/>
        <v>20</v>
      </c>
      <c r="AM206" s="40">
        <f t="shared" si="86"/>
        <v>9.5846645367412133</v>
      </c>
      <c r="AN206" s="40">
        <f t="shared" si="87"/>
        <v>15.463258785942493</v>
      </c>
      <c r="AO206" s="39">
        <f t="shared" si="88"/>
        <v>-5.8785942492012779</v>
      </c>
      <c r="AP206" s="39">
        <f t="shared" si="89"/>
        <v>-0.89456869009584672</v>
      </c>
    </row>
    <row r="207" spans="1:42" s="36" customFormat="1" x14ac:dyDescent="0.2">
      <c r="A207" s="37" t="s">
        <v>92</v>
      </c>
      <c r="B207" s="38">
        <v>14686</v>
      </c>
      <c r="C207" s="38">
        <v>7577</v>
      </c>
      <c r="D207" s="38">
        <v>49</v>
      </c>
      <c r="E207" s="38">
        <v>20</v>
      </c>
      <c r="F207" s="38">
        <v>130</v>
      </c>
      <c r="G207" s="38">
        <v>1</v>
      </c>
      <c r="H207" s="38">
        <f t="shared" si="69"/>
        <v>131</v>
      </c>
      <c r="I207" s="38">
        <v>107</v>
      </c>
      <c r="J207" s="38">
        <v>8</v>
      </c>
      <c r="K207" s="38">
        <v>64</v>
      </c>
      <c r="L207" s="38">
        <v>58</v>
      </c>
      <c r="M207" s="38">
        <f t="shared" si="70"/>
        <v>195</v>
      </c>
      <c r="N207" s="38">
        <v>100</v>
      </c>
      <c r="O207" s="38">
        <v>2</v>
      </c>
      <c r="P207" s="38">
        <v>1</v>
      </c>
      <c r="Q207" s="38">
        <v>1</v>
      </c>
      <c r="R207" s="38">
        <f t="shared" si="71"/>
        <v>30</v>
      </c>
      <c r="S207" s="34">
        <v>283</v>
      </c>
      <c r="T207" s="42">
        <v>294</v>
      </c>
      <c r="U207" s="38">
        <v>-11</v>
      </c>
      <c r="V207" s="38">
        <f t="shared" si="72"/>
        <v>19</v>
      </c>
      <c r="W207" s="38">
        <v>14710</v>
      </c>
      <c r="X207" s="38">
        <v>7592</v>
      </c>
      <c r="Y207" s="39">
        <f t="shared" si="73"/>
        <v>3.3365109628217353</v>
      </c>
      <c r="Z207" s="39">
        <f t="shared" si="74"/>
        <v>1.3618412093149939</v>
      </c>
      <c r="AA207" s="39">
        <f t="shared" si="75"/>
        <v>40.816326530612244</v>
      </c>
      <c r="AB207" s="39">
        <f t="shared" si="76"/>
        <v>8.920059921013209</v>
      </c>
      <c r="AC207" s="39">
        <f t="shared" si="77"/>
        <v>8.851967860547461</v>
      </c>
      <c r="AD207" s="39">
        <f t="shared" si="78"/>
        <v>48.854961832061065</v>
      </c>
      <c r="AE207" s="39">
        <f t="shared" si="79"/>
        <v>44.274809160305345</v>
      </c>
      <c r="AF207" s="39">
        <f t="shared" si="80"/>
        <v>13.27795179082119</v>
      </c>
      <c r="AG207" s="39">
        <f t="shared" si="81"/>
        <v>6.8092060465749693</v>
      </c>
      <c r="AH207" s="39">
        <f t="shared" si="82"/>
        <v>2.0427618139724908</v>
      </c>
      <c r="AI207" s="39">
        <f t="shared" si="83"/>
        <v>7.6335877862595414</v>
      </c>
      <c r="AJ207" s="39">
        <f t="shared" si="84"/>
        <v>15.384615384615385</v>
      </c>
      <c r="AK207" s="39">
        <f t="shared" si="85"/>
        <v>7.6923076923076925</v>
      </c>
      <c r="AL207" s="39">
        <f t="shared" si="68"/>
        <v>15.267175572519083</v>
      </c>
      <c r="AM207" s="40">
        <f t="shared" si="86"/>
        <v>19.270053111807162</v>
      </c>
      <c r="AN207" s="40">
        <f t="shared" si="87"/>
        <v>20.019065776930411</v>
      </c>
      <c r="AO207" s="39">
        <f t="shared" si="88"/>
        <v>-0.7490126651232466</v>
      </c>
      <c r="AP207" s="39">
        <f t="shared" si="89"/>
        <v>1.2937491488492443</v>
      </c>
    </row>
    <row r="208" spans="1:42" s="36" customFormat="1" x14ac:dyDescent="0.2">
      <c r="A208" s="37" t="s">
        <v>97</v>
      </c>
      <c r="B208" s="38">
        <v>21246</v>
      </c>
      <c r="C208" s="38">
        <v>10817</v>
      </c>
      <c r="D208" s="38">
        <v>85</v>
      </c>
      <c r="E208" s="38">
        <v>60</v>
      </c>
      <c r="F208" s="38">
        <v>167</v>
      </c>
      <c r="G208" s="38">
        <v>0</v>
      </c>
      <c r="H208" s="38">
        <f t="shared" si="69"/>
        <v>167</v>
      </c>
      <c r="I208" s="38">
        <v>141</v>
      </c>
      <c r="J208" s="38">
        <v>4</v>
      </c>
      <c r="K208" s="38">
        <v>92</v>
      </c>
      <c r="L208" s="38">
        <v>83</v>
      </c>
      <c r="M208" s="38">
        <f t="shared" si="70"/>
        <v>259</v>
      </c>
      <c r="N208" s="38">
        <v>176</v>
      </c>
      <c r="O208" s="38">
        <v>0</v>
      </c>
      <c r="P208" s="38">
        <v>0</v>
      </c>
      <c r="Q208" s="38">
        <v>0</v>
      </c>
      <c r="R208" s="38">
        <f t="shared" si="71"/>
        <v>-9</v>
      </c>
      <c r="S208" s="34">
        <v>265</v>
      </c>
      <c r="T208" s="42">
        <v>366</v>
      </c>
      <c r="U208" s="38">
        <v>-101</v>
      </c>
      <c r="V208" s="38">
        <f t="shared" si="72"/>
        <v>-110</v>
      </c>
      <c r="W208" s="38">
        <v>21193</v>
      </c>
      <c r="X208" s="38">
        <v>10791</v>
      </c>
      <c r="Y208" s="39">
        <f t="shared" si="73"/>
        <v>4.000753082933258</v>
      </c>
      <c r="Z208" s="39">
        <f t="shared" si="74"/>
        <v>2.8240609997175943</v>
      </c>
      <c r="AA208" s="39">
        <f t="shared" si="75"/>
        <v>70.588235294117652</v>
      </c>
      <c r="AB208" s="39">
        <f t="shared" si="76"/>
        <v>7.8603031158806358</v>
      </c>
      <c r="AC208" s="39">
        <f t="shared" si="77"/>
        <v>7.8603031158806358</v>
      </c>
      <c r="AD208" s="39">
        <f t="shared" si="78"/>
        <v>55.08982035928144</v>
      </c>
      <c r="AE208" s="39">
        <f t="shared" si="79"/>
        <v>49.700598802395206</v>
      </c>
      <c r="AF208" s="39">
        <f t="shared" si="80"/>
        <v>12.190529982114281</v>
      </c>
      <c r="AG208" s="39">
        <f t="shared" si="81"/>
        <v>8.2839122658382767</v>
      </c>
      <c r="AH208" s="39">
        <f t="shared" si="82"/>
        <v>-0.4236091499576391</v>
      </c>
      <c r="AI208" s="39">
        <f t="shared" si="83"/>
        <v>0</v>
      </c>
      <c r="AJ208" s="39">
        <f t="shared" si="84"/>
        <v>0</v>
      </c>
      <c r="AK208" s="39">
        <f t="shared" si="85"/>
        <v>0</v>
      </c>
      <c r="AL208" s="39">
        <f t="shared" si="68"/>
        <v>0</v>
      </c>
      <c r="AM208" s="40">
        <f t="shared" si="86"/>
        <v>12.47293608208604</v>
      </c>
      <c r="AN208" s="40">
        <f t="shared" si="87"/>
        <v>17.226772098277323</v>
      </c>
      <c r="AO208" s="39">
        <f t="shared" si="88"/>
        <v>-4.7538360161912827</v>
      </c>
      <c r="AP208" s="39">
        <f t="shared" si="89"/>
        <v>-5.1774451661489218</v>
      </c>
    </row>
    <row r="209" spans="1:42" s="36" customFormat="1" x14ac:dyDescent="0.2">
      <c r="A209" s="37" t="s">
        <v>203</v>
      </c>
      <c r="B209" s="38">
        <v>17390</v>
      </c>
      <c r="C209" s="38">
        <v>8957</v>
      </c>
      <c r="D209" s="38">
        <v>87</v>
      </c>
      <c r="E209" s="38">
        <v>38</v>
      </c>
      <c r="F209" s="38">
        <v>165</v>
      </c>
      <c r="G209" s="38">
        <v>0</v>
      </c>
      <c r="H209" s="38">
        <f t="shared" si="69"/>
        <v>165</v>
      </c>
      <c r="I209" s="38">
        <v>143</v>
      </c>
      <c r="J209" s="38">
        <v>10</v>
      </c>
      <c r="K209" s="38">
        <v>106</v>
      </c>
      <c r="L209" s="38">
        <v>77</v>
      </c>
      <c r="M209" s="38">
        <f t="shared" si="70"/>
        <v>271</v>
      </c>
      <c r="N209" s="38">
        <v>142</v>
      </c>
      <c r="O209" s="38">
        <v>1</v>
      </c>
      <c r="P209" s="38">
        <v>1</v>
      </c>
      <c r="Q209" s="38">
        <v>1</v>
      </c>
      <c r="R209" s="38">
        <f t="shared" si="71"/>
        <v>23</v>
      </c>
      <c r="S209" s="34">
        <v>210</v>
      </c>
      <c r="T209" s="42">
        <v>326</v>
      </c>
      <c r="U209" s="38">
        <v>-116</v>
      </c>
      <c r="V209" s="38">
        <f t="shared" si="72"/>
        <v>-93</v>
      </c>
      <c r="W209" s="38">
        <v>17358</v>
      </c>
      <c r="X209" s="38">
        <v>8937</v>
      </c>
      <c r="Y209" s="39">
        <f t="shared" si="73"/>
        <v>5.0028752156411729</v>
      </c>
      <c r="Z209" s="39">
        <f t="shared" si="74"/>
        <v>2.1851638872915471</v>
      </c>
      <c r="AA209" s="39">
        <f t="shared" si="75"/>
        <v>43.678160919540232</v>
      </c>
      <c r="AB209" s="39">
        <f t="shared" si="76"/>
        <v>9.4882116158711902</v>
      </c>
      <c r="AC209" s="39">
        <f t="shared" si="77"/>
        <v>9.4882116158711902</v>
      </c>
      <c r="AD209" s="39">
        <f t="shared" si="78"/>
        <v>64.242424242424249</v>
      </c>
      <c r="AE209" s="39">
        <f t="shared" si="79"/>
        <v>46.666666666666664</v>
      </c>
      <c r="AF209" s="39">
        <f t="shared" si="80"/>
        <v>15.583668775158138</v>
      </c>
      <c r="AG209" s="39">
        <f t="shared" si="81"/>
        <v>8.1656124209315699</v>
      </c>
      <c r="AH209" s="39">
        <f t="shared" si="82"/>
        <v>1.3225991949396205</v>
      </c>
      <c r="AI209" s="39">
        <f t="shared" si="83"/>
        <v>0</v>
      </c>
      <c r="AJ209" s="39">
        <f t="shared" si="84"/>
        <v>6.0606060606060606</v>
      </c>
      <c r="AK209" s="39">
        <f t="shared" si="85"/>
        <v>6.0606060606060606</v>
      </c>
      <c r="AL209" s="39">
        <f t="shared" si="68"/>
        <v>6.0606060606060606</v>
      </c>
      <c r="AM209" s="40">
        <f t="shared" si="86"/>
        <v>12.07590569292697</v>
      </c>
      <c r="AN209" s="40">
        <f t="shared" si="87"/>
        <v>18.746405980448532</v>
      </c>
      <c r="AO209" s="39">
        <f t="shared" si="88"/>
        <v>-6.6705002875215644</v>
      </c>
      <c r="AP209" s="39">
        <f t="shared" si="89"/>
        <v>-5.3479010925819432</v>
      </c>
    </row>
    <row r="210" spans="1:42" s="36" customFormat="1" x14ac:dyDescent="0.2">
      <c r="A210" s="37" t="s">
        <v>98</v>
      </c>
      <c r="B210" s="38">
        <v>15012</v>
      </c>
      <c r="C210" s="38">
        <v>7744</v>
      </c>
      <c r="D210" s="38">
        <v>65</v>
      </c>
      <c r="E210" s="38">
        <v>28</v>
      </c>
      <c r="F210" s="38">
        <v>128</v>
      </c>
      <c r="G210" s="38">
        <v>0</v>
      </c>
      <c r="H210" s="38">
        <f t="shared" si="69"/>
        <v>128</v>
      </c>
      <c r="I210" s="38">
        <v>106</v>
      </c>
      <c r="J210" s="38">
        <v>9</v>
      </c>
      <c r="K210" s="38">
        <v>68</v>
      </c>
      <c r="L210" s="38">
        <v>56</v>
      </c>
      <c r="M210" s="38">
        <f t="shared" si="70"/>
        <v>196</v>
      </c>
      <c r="N210" s="38">
        <v>127</v>
      </c>
      <c r="O210" s="38">
        <v>0</v>
      </c>
      <c r="P210" s="38">
        <v>0</v>
      </c>
      <c r="Q210" s="38">
        <v>0</v>
      </c>
      <c r="R210" s="38">
        <f t="shared" si="71"/>
        <v>1</v>
      </c>
      <c r="S210" s="34">
        <v>157</v>
      </c>
      <c r="T210" s="42">
        <v>201</v>
      </c>
      <c r="U210" s="38">
        <v>-44</v>
      </c>
      <c r="V210" s="38">
        <f t="shared" si="72"/>
        <v>-43</v>
      </c>
      <c r="W210" s="38">
        <v>15000</v>
      </c>
      <c r="X210" s="38">
        <v>7737</v>
      </c>
      <c r="Y210" s="39">
        <f t="shared" si="73"/>
        <v>4.3298694377831071</v>
      </c>
      <c r="Z210" s="39">
        <f t="shared" si="74"/>
        <v>1.8651745270450306</v>
      </c>
      <c r="AA210" s="39">
        <f t="shared" si="75"/>
        <v>43.07692307692308</v>
      </c>
      <c r="AB210" s="39">
        <f t="shared" si="76"/>
        <v>8.5265121236344257</v>
      </c>
      <c r="AC210" s="39">
        <f t="shared" si="77"/>
        <v>8.5265121236344257</v>
      </c>
      <c r="AD210" s="39">
        <f t="shared" si="78"/>
        <v>53.125</v>
      </c>
      <c r="AE210" s="39">
        <f t="shared" si="79"/>
        <v>43.75</v>
      </c>
      <c r="AF210" s="39">
        <f t="shared" si="80"/>
        <v>13.056221689315214</v>
      </c>
      <c r="AG210" s="39">
        <f t="shared" si="81"/>
        <v>8.4598987476685323</v>
      </c>
      <c r="AH210" s="39">
        <f t="shared" si="82"/>
        <v>6.6613375965893951E-2</v>
      </c>
      <c r="AI210" s="39">
        <f t="shared" si="83"/>
        <v>0</v>
      </c>
      <c r="AJ210" s="39">
        <f t="shared" si="84"/>
        <v>0</v>
      </c>
      <c r="AK210" s="39">
        <f t="shared" si="85"/>
        <v>0</v>
      </c>
      <c r="AL210" s="39">
        <f t="shared" si="68"/>
        <v>0</v>
      </c>
      <c r="AM210" s="40">
        <f t="shared" si="86"/>
        <v>10.45830002664535</v>
      </c>
      <c r="AN210" s="40">
        <f t="shared" si="87"/>
        <v>13.389288569144684</v>
      </c>
      <c r="AO210" s="39">
        <f t="shared" si="88"/>
        <v>-2.930988542499334</v>
      </c>
      <c r="AP210" s="39">
        <f t="shared" si="89"/>
        <v>-2.8643751665334398</v>
      </c>
    </row>
    <row r="211" spans="1:42" s="36" customFormat="1" x14ac:dyDescent="0.2">
      <c r="A211" s="37" t="s">
        <v>204</v>
      </c>
      <c r="B211" s="38">
        <v>6079</v>
      </c>
      <c r="C211" s="38">
        <v>3173</v>
      </c>
      <c r="D211" s="38">
        <v>27</v>
      </c>
      <c r="E211" s="38">
        <v>8</v>
      </c>
      <c r="F211" s="38">
        <v>45</v>
      </c>
      <c r="G211" s="38">
        <v>2</v>
      </c>
      <c r="H211" s="38">
        <f t="shared" si="69"/>
        <v>47</v>
      </c>
      <c r="I211" s="38">
        <v>28</v>
      </c>
      <c r="J211" s="38">
        <v>6</v>
      </c>
      <c r="K211" s="38">
        <v>44</v>
      </c>
      <c r="L211" s="38">
        <v>36</v>
      </c>
      <c r="M211" s="38">
        <f t="shared" si="70"/>
        <v>91</v>
      </c>
      <c r="N211" s="38">
        <v>56</v>
      </c>
      <c r="O211" s="38">
        <v>0</v>
      </c>
      <c r="P211" s="38">
        <v>0</v>
      </c>
      <c r="Q211" s="38">
        <v>0</v>
      </c>
      <c r="R211" s="38">
        <f t="shared" si="71"/>
        <v>-11</v>
      </c>
      <c r="S211" s="34">
        <v>108</v>
      </c>
      <c r="T211" s="42">
        <v>90</v>
      </c>
      <c r="U211" s="38">
        <v>18</v>
      </c>
      <c r="V211" s="38">
        <f t="shared" si="72"/>
        <v>7</v>
      </c>
      <c r="W211" s="38">
        <v>6095</v>
      </c>
      <c r="X211" s="38">
        <v>3177</v>
      </c>
      <c r="Y211" s="39">
        <f t="shared" si="73"/>
        <v>4.4415199868399409</v>
      </c>
      <c r="Z211" s="39">
        <f t="shared" si="74"/>
        <v>1.3160059220266491</v>
      </c>
      <c r="AA211" s="39">
        <f t="shared" si="75"/>
        <v>29.629629629629626</v>
      </c>
      <c r="AB211" s="39">
        <f t="shared" si="76"/>
        <v>7.7315347919065633</v>
      </c>
      <c r="AC211" s="39">
        <f t="shared" si="77"/>
        <v>7.4025333113999015</v>
      </c>
      <c r="AD211" s="39">
        <f t="shared" si="78"/>
        <v>93.61702127659575</v>
      </c>
      <c r="AE211" s="39">
        <f t="shared" si="79"/>
        <v>76.59574468085107</v>
      </c>
      <c r="AF211" s="39">
        <f t="shared" si="80"/>
        <v>14.969567363053134</v>
      </c>
      <c r="AG211" s="39">
        <f t="shared" si="81"/>
        <v>9.2120414541865436</v>
      </c>
      <c r="AH211" s="39">
        <f t="shared" si="82"/>
        <v>-1.8095081427866426</v>
      </c>
      <c r="AI211" s="39">
        <f t="shared" si="83"/>
        <v>42.553191489361701</v>
      </c>
      <c r="AJ211" s="39">
        <f t="shared" si="84"/>
        <v>0</v>
      </c>
      <c r="AK211" s="39">
        <f t="shared" si="85"/>
        <v>0</v>
      </c>
      <c r="AL211" s="39">
        <f t="shared" si="68"/>
        <v>42.553191489361701</v>
      </c>
      <c r="AM211" s="40">
        <f t="shared" si="86"/>
        <v>17.766079947359763</v>
      </c>
      <c r="AN211" s="40">
        <f t="shared" si="87"/>
        <v>14.805066622799803</v>
      </c>
      <c r="AO211" s="39">
        <f t="shared" si="88"/>
        <v>2.9610133245599606</v>
      </c>
      <c r="AP211" s="39">
        <f t="shared" si="89"/>
        <v>1.151505181773318</v>
      </c>
    </row>
    <row r="212" spans="1:42" s="36" customFormat="1" x14ac:dyDescent="0.2">
      <c r="A212" s="37" t="s">
        <v>205</v>
      </c>
      <c r="B212" s="38">
        <v>4683</v>
      </c>
      <c r="C212" s="38">
        <v>2451</v>
      </c>
      <c r="D212" s="38">
        <v>14</v>
      </c>
      <c r="E212" s="38">
        <v>9</v>
      </c>
      <c r="F212" s="38">
        <v>34</v>
      </c>
      <c r="G212" s="38">
        <v>0</v>
      </c>
      <c r="H212" s="38">
        <f t="shared" si="69"/>
        <v>34</v>
      </c>
      <c r="I212" s="38">
        <v>30</v>
      </c>
      <c r="J212" s="38">
        <v>4</v>
      </c>
      <c r="K212" s="38">
        <v>14</v>
      </c>
      <c r="L212" s="38">
        <v>13</v>
      </c>
      <c r="M212" s="38">
        <f t="shared" si="70"/>
        <v>48</v>
      </c>
      <c r="N212" s="38">
        <v>53</v>
      </c>
      <c r="O212" s="38">
        <v>0</v>
      </c>
      <c r="P212" s="38">
        <v>0</v>
      </c>
      <c r="Q212" s="38">
        <v>0</v>
      </c>
      <c r="R212" s="38">
        <f t="shared" si="71"/>
        <v>-19</v>
      </c>
      <c r="S212" s="34">
        <v>102</v>
      </c>
      <c r="T212" s="42">
        <v>74</v>
      </c>
      <c r="U212" s="38">
        <v>28</v>
      </c>
      <c r="V212" s="38">
        <f t="shared" si="72"/>
        <v>9</v>
      </c>
      <c r="W212" s="38">
        <v>4676</v>
      </c>
      <c r="X212" s="38">
        <v>2444</v>
      </c>
      <c r="Y212" s="39">
        <f t="shared" si="73"/>
        <v>2.9895366218236172</v>
      </c>
      <c r="Z212" s="39">
        <f t="shared" si="74"/>
        <v>1.9218449711723256</v>
      </c>
      <c r="AA212" s="39">
        <f t="shared" si="75"/>
        <v>64.285714285714292</v>
      </c>
      <c r="AB212" s="39">
        <f t="shared" si="76"/>
        <v>7.2603032244287844</v>
      </c>
      <c r="AC212" s="39">
        <f t="shared" si="77"/>
        <v>7.2603032244287844</v>
      </c>
      <c r="AD212" s="39">
        <f t="shared" si="78"/>
        <v>41.17647058823529</v>
      </c>
      <c r="AE212" s="39">
        <f t="shared" si="79"/>
        <v>38.235294117647058</v>
      </c>
      <c r="AF212" s="39">
        <f t="shared" si="80"/>
        <v>10.249839846252401</v>
      </c>
      <c r="AG212" s="39">
        <f t="shared" si="81"/>
        <v>11.317531496903694</v>
      </c>
      <c r="AH212" s="39">
        <f t="shared" si="82"/>
        <v>-4.0572282724749096</v>
      </c>
      <c r="AI212" s="39">
        <f t="shared" si="83"/>
        <v>0</v>
      </c>
      <c r="AJ212" s="39">
        <f t="shared" si="84"/>
        <v>0</v>
      </c>
      <c r="AK212" s="39">
        <f t="shared" si="85"/>
        <v>0</v>
      </c>
      <c r="AL212" s="39">
        <f t="shared" si="68"/>
        <v>0</v>
      </c>
      <c r="AM212" s="40">
        <f t="shared" si="86"/>
        <v>21.780909673286356</v>
      </c>
      <c r="AN212" s="40">
        <f t="shared" si="87"/>
        <v>15.801836429639119</v>
      </c>
      <c r="AO212" s="39">
        <f t="shared" si="88"/>
        <v>5.9790732436472345</v>
      </c>
      <c r="AP212" s="39">
        <f t="shared" si="89"/>
        <v>1.9218449711723256</v>
      </c>
    </row>
    <row r="213" spans="1:42" s="36" customFormat="1" x14ac:dyDescent="0.2">
      <c r="A213" s="37" t="s">
        <v>147</v>
      </c>
      <c r="B213" s="38">
        <v>21345</v>
      </c>
      <c r="C213" s="38">
        <v>10876</v>
      </c>
      <c r="D213" s="38">
        <v>86</v>
      </c>
      <c r="E213" s="38">
        <v>28</v>
      </c>
      <c r="F213" s="38">
        <v>205</v>
      </c>
      <c r="G213" s="38">
        <v>1</v>
      </c>
      <c r="H213" s="38">
        <f t="shared" si="69"/>
        <v>206</v>
      </c>
      <c r="I213" s="38">
        <v>191</v>
      </c>
      <c r="J213" s="38">
        <v>11</v>
      </c>
      <c r="K213" s="38">
        <v>80</v>
      </c>
      <c r="L213" s="38">
        <v>62</v>
      </c>
      <c r="M213" s="38">
        <f t="shared" si="70"/>
        <v>286</v>
      </c>
      <c r="N213" s="38">
        <v>112</v>
      </c>
      <c r="O213" s="38">
        <v>0</v>
      </c>
      <c r="P213" s="38">
        <v>0</v>
      </c>
      <c r="Q213" s="38">
        <v>0</v>
      </c>
      <c r="R213" s="38">
        <f t="shared" si="71"/>
        <v>93</v>
      </c>
      <c r="S213" s="34">
        <v>200</v>
      </c>
      <c r="T213" s="42">
        <v>222</v>
      </c>
      <c r="U213" s="38">
        <v>-22</v>
      </c>
      <c r="V213" s="38">
        <f t="shared" si="72"/>
        <v>71</v>
      </c>
      <c r="W213" s="38">
        <v>21400</v>
      </c>
      <c r="X213" s="38">
        <v>10902</v>
      </c>
      <c r="Y213" s="39">
        <f t="shared" si="73"/>
        <v>4.0290466151323496</v>
      </c>
      <c r="Z213" s="39">
        <f t="shared" si="74"/>
        <v>1.3117826188802999</v>
      </c>
      <c r="AA213" s="39">
        <f t="shared" si="75"/>
        <v>32.558139534883722</v>
      </c>
      <c r="AB213" s="39">
        <f t="shared" si="76"/>
        <v>9.6509721246193489</v>
      </c>
      <c r="AC213" s="39">
        <f t="shared" si="77"/>
        <v>9.6041227453736244</v>
      </c>
      <c r="AD213" s="39">
        <f t="shared" si="78"/>
        <v>38.834951456310677</v>
      </c>
      <c r="AE213" s="39">
        <f t="shared" si="79"/>
        <v>30.097087378640776</v>
      </c>
      <c r="AF213" s="39">
        <f t="shared" si="80"/>
        <v>13.398922464277348</v>
      </c>
      <c r="AG213" s="39">
        <f t="shared" si="81"/>
        <v>5.2471304755211996</v>
      </c>
      <c r="AH213" s="39">
        <f t="shared" si="82"/>
        <v>4.3569922698524248</v>
      </c>
      <c r="AI213" s="39">
        <f t="shared" si="83"/>
        <v>4.8543689320388346</v>
      </c>
      <c r="AJ213" s="39">
        <f t="shared" si="84"/>
        <v>0</v>
      </c>
      <c r="AK213" s="39">
        <f t="shared" si="85"/>
        <v>0</v>
      </c>
      <c r="AL213" s="39">
        <f t="shared" si="68"/>
        <v>4.8543689320388346</v>
      </c>
      <c r="AM213" s="40">
        <f t="shared" si="86"/>
        <v>9.3698758491449983</v>
      </c>
      <c r="AN213" s="40">
        <f t="shared" si="87"/>
        <v>10.40056219255095</v>
      </c>
      <c r="AO213" s="39">
        <f t="shared" si="88"/>
        <v>-1.0306863434059499</v>
      </c>
      <c r="AP213" s="39">
        <f t="shared" si="89"/>
        <v>3.3263059264464747</v>
      </c>
    </row>
    <row r="214" spans="1:42" s="36" customFormat="1" x14ac:dyDescent="0.2">
      <c r="A214" s="37" t="s">
        <v>160</v>
      </c>
      <c r="B214" s="38">
        <v>6276</v>
      </c>
      <c r="C214" s="38">
        <v>3238</v>
      </c>
      <c r="D214" s="38">
        <v>29</v>
      </c>
      <c r="E214" s="38">
        <v>5</v>
      </c>
      <c r="F214" s="38">
        <v>75</v>
      </c>
      <c r="G214" s="38">
        <v>0</v>
      </c>
      <c r="H214" s="38">
        <f t="shared" si="69"/>
        <v>75</v>
      </c>
      <c r="I214" s="38">
        <v>60</v>
      </c>
      <c r="J214" s="38">
        <v>11</v>
      </c>
      <c r="K214" s="38">
        <v>29</v>
      </c>
      <c r="L214" s="38">
        <v>22</v>
      </c>
      <c r="M214" s="38">
        <f t="shared" si="70"/>
        <v>104</v>
      </c>
      <c r="N214" s="38">
        <v>34</v>
      </c>
      <c r="O214" s="38">
        <v>1</v>
      </c>
      <c r="P214" s="38">
        <v>1</v>
      </c>
      <c r="Q214" s="38">
        <v>1</v>
      </c>
      <c r="R214" s="38">
        <f t="shared" si="71"/>
        <v>41</v>
      </c>
      <c r="S214" s="34">
        <v>74</v>
      </c>
      <c r="T214" s="42">
        <v>91</v>
      </c>
      <c r="U214" s="38">
        <v>-17</v>
      </c>
      <c r="V214" s="38">
        <f t="shared" si="72"/>
        <v>24</v>
      </c>
      <c r="W214" s="38">
        <v>6285</v>
      </c>
      <c r="X214" s="38">
        <v>3241</v>
      </c>
      <c r="Y214" s="39">
        <f t="shared" si="73"/>
        <v>4.6207775653282344</v>
      </c>
      <c r="Z214" s="39">
        <f t="shared" si="74"/>
        <v>0.7966857871255576</v>
      </c>
      <c r="AA214" s="39">
        <f t="shared" si="75"/>
        <v>17.241379310344829</v>
      </c>
      <c r="AB214" s="39">
        <f t="shared" si="76"/>
        <v>11.950286806883366</v>
      </c>
      <c r="AC214" s="39">
        <f t="shared" si="77"/>
        <v>11.950286806883366</v>
      </c>
      <c r="AD214" s="39">
        <f t="shared" si="78"/>
        <v>38.666666666666664</v>
      </c>
      <c r="AE214" s="39">
        <f t="shared" si="79"/>
        <v>29.333333333333332</v>
      </c>
      <c r="AF214" s="39">
        <f t="shared" si="80"/>
        <v>16.571064372211598</v>
      </c>
      <c r="AG214" s="39">
        <f t="shared" si="81"/>
        <v>5.4174633524537921</v>
      </c>
      <c r="AH214" s="39">
        <f t="shared" si="82"/>
        <v>6.5328234544295727</v>
      </c>
      <c r="AI214" s="39">
        <f t="shared" si="83"/>
        <v>0</v>
      </c>
      <c r="AJ214" s="39">
        <f t="shared" si="84"/>
        <v>13.333333333333334</v>
      </c>
      <c r="AK214" s="39">
        <f t="shared" si="85"/>
        <v>13.333333333333334</v>
      </c>
      <c r="AL214" s="39">
        <f t="shared" si="68"/>
        <v>13.333333333333334</v>
      </c>
      <c r="AM214" s="40">
        <f t="shared" si="86"/>
        <v>11.790949649458254</v>
      </c>
      <c r="AN214" s="40">
        <f t="shared" si="87"/>
        <v>14.499681325685149</v>
      </c>
      <c r="AO214" s="39">
        <f t="shared" si="88"/>
        <v>-2.708731676226896</v>
      </c>
      <c r="AP214" s="39">
        <f t="shared" si="89"/>
        <v>3.8240917782026767</v>
      </c>
    </row>
    <row r="215" spans="1:42" s="36" customFormat="1" x14ac:dyDescent="0.2">
      <c r="A215" s="37" t="s">
        <v>206</v>
      </c>
      <c r="B215" s="38">
        <v>6130</v>
      </c>
      <c r="C215" s="38">
        <v>3071</v>
      </c>
      <c r="D215" s="38">
        <v>24</v>
      </c>
      <c r="E215" s="38">
        <v>7</v>
      </c>
      <c r="F215" s="38">
        <v>65</v>
      </c>
      <c r="G215" s="38">
        <v>0</v>
      </c>
      <c r="H215" s="38">
        <f t="shared" si="69"/>
        <v>65</v>
      </c>
      <c r="I215" s="38">
        <v>56</v>
      </c>
      <c r="J215" s="38">
        <v>4</v>
      </c>
      <c r="K215" s="38">
        <v>21</v>
      </c>
      <c r="L215" s="38">
        <v>12</v>
      </c>
      <c r="M215" s="38">
        <f t="shared" si="70"/>
        <v>86</v>
      </c>
      <c r="N215" s="38">
        <v>46</v>
      </c>
      <c r="O215" s="38">
        <v>0</v>
      </c>
      <c r="P215" s="38">
        <v>0</v>
      </c>
      <c r="Q215" s="38">
        <v>0</v>
      </c>
      <c r="R215" s="38">
        <f t="shared" si="71"/>
        <v>19</v>
      </c>
      <c r="S215" s="34">
        <v>64</v>
      </c>
      <c r="T215" s="42">
        <v>80</v>
      </c>
      <c r="U215" s="38">
        <v>-16</v>
      </c>
      <c r="V215" s="38">
        <f t="shared" si="72"/>
        <v>3</v>
      </c>
      <c r="W215" s="38">
        <v>6113</v>
      </c>
      <c r="X215" s="38">
        <v>3072</v>
      </c>
      <c r="Y215" s="39">
        <f t="shared" si="73"/>
        <v>3.9151712887438825</v>
      </c>
      <c r="Z215" s="39">
        <f t="shared" si="74"/>
        <v>1.1419249592169658</v>
      </c>
      <c r="AA215" s="39">
        <f t="shared" si="75"/>
        <v>29.166666666666668</v>
      </c>
      <c r="AB215" s="39">
        <f t="shared" si="76"/>
        <v>10.603588907014682</v>
      </c>
      <c r="AC215" s="39">
        <f t="shared" si="77"/>
        <v>10.603588907014682</v>
      </c>
      <c r="AD215" s="39">
        <f t="shared" si="78"/>
        <v>32.307692307692307</v>
      </c>
      <c r="AE215" s="39">
        <f t="shared" si="79"/>
        <v>18.461538461538463</v>
      </c>
      <c r="AF215" s="39">
        <f t="shared" si="80"/>
        <v>14.029363784665579</v>
      </c>
      <c r="AG215" s="39">
        <f t="shared" si="81"/>
        <v>7.504078303425775</v>
      </c>
      <c r="AH215" s="39">
        <f t="shared" si="82"/>
        <v>3.0995106035889068</v>
      </c>
      <c r="AI215" s="39">
        <f t="shared" si="83"/>
        <v>0</v>
      </c>
      <c r="AJ215" s="39">
        <f t="shared" si="84"/>
        <v>0</v>
      </c>
      <c r="AK215" s="39">
        <f t="shared" si="85"/>
        <v>0</v>
      </c>
      <c r="AL215" s="39">
        <f t="shared" si="68"/>
        <v>0</v>
      </c>
      <c r="AM215" s="40">
        <f t="shared" si="86"/>
        <v>10.440456769983687</v>
      </c>
      <c r="AN215" s="40">
        <f t="shared" si="87"/>
        <v>13.050570962479609</v>
      </c>
      <c r="AO215" s="39">
        <f t="shared" si="88"/>
        <v>-2.6101141924959217</v>
      </c>
      <c r="AP215" s="39">
        <f t="shared" si="89"/>
        <v>0.48939641109298532</v>
      </c>
    </row>
    <row r="216" spans="1:42" s="36" customFormat="1" x14ac:dyDescent="0.2">
      <c r="A216" s="37" t="s">
        <v>161</v>
      </c>
      <c r="B216" s="38">
        <v>39173</v>
      </c>
      <c r="C216" s="38">
        <v>20033</v>
      </c>
      <c r="D216" s="38">
        <v>177</v>
      </c>
      <c r="E216" s="38">
        <v>74</v>
      </c>
      <c r="F216" s="38">
        <v>380</v>
      </c>
      <c r="G216" s="38">
        <v>1</v>
      </c>
      <c r="H216" s="38">
        <f t="shared" si="69"/>
        <v>381</v>
      </c>
      <c r="I216" s="38">
        <v>292</v>
      </c>
      <c r="J216" s="38">
        <v>36</v>
      </c>
      <c r="K216" s="38">
        <v>157</v>
      </c>
      <c r="L216" s="38">
        <v>118</v>
      </c>
      <c r="M216" s="38">
        <f t="shared" si="70"/>
        <v>538</v>
      </c>
      <c r="N216" s="38">
        <v>338</v>
      </c>
      <c r="O216" s="38">
        <v>1</v>
      </c>
      <c r="P216" s="38">
        <v>0</v>
      </c>
      <c r="Q216" s="38">
        <v>0</v>
      </c>
      <c r="R216" s="38">
        <f t="shared" si="71"/>
        <v>42</v>
      </c>
      <c r="S216" s="34">
        <v>410</v>
      </c>
      <c r="T216" s="42">
        <v>532</v>
      </c>
      <c r="U216" s="38">
        <v>-122</v>
      </c>
      <c r="V216" s="38">
        <f t="shared" si="72"/>
        <v>-80</v>
      </c>
      <c r="W216" s="38">
        <v>39122</v>
      </c>
      <c r="X216" s="38">
        <v>20000</v>
      </c>
      <c r="Y216" s="39">
        <f t="shared" si="73"/>
        <v>4.5184182983177195</v>
      </c>
      <c r="Z216" s="39">
        <f t="shared" si="74"/>
        <v>1.8890562377147524</v>
      </c>
      <c r="AA216" s="39">
        <f t="shared" si="75"/>
        <v>41.807909604519772</v>
      </c>
      <c r="AB216" s="39">
        <f t="shared" si="76"/>
        <v>9.7260868455313609</v>
      </c>
      <c r="AC216" s="39">
        <f t="shared" si="77"/>
        <v>9.7005590585352159</v>
      </c>
      <c r="AD216" s="39">
        <f t="shared" si="78"/>
        <v>41.207349081364832</v>
      </c>
      <c r="AE216" s="39">
        <f t="shared" si="79"/>
        <v>30.971128608923888</v>
      </c>
      <c r="AF216" s="39">
        <f t="shared" si="80"/>
        <v>13.733949403926175</v>
      </c>
      <c r="AG216" s="39">
        <f t="shared" si="81"/>
        <v>8.6283920046971136</v>
      </c>
      <c r="AH216" s="39">
        <f t="shared" si="82"/>
        <v>1.0721670538381027</v>
      </c>
      <c r="AI216" s="39">
        <f t="shared" si="83"/>
        <v>2.6246719160104988</v>
      </c>
      <c r="AJ216" s="39">
        <f t="shared" si="84"/>
        <v>2.6315789473684208</v>
      </c>
      <c r="AK216" s="39">
        <f t="shared" si="85"/>
        <v>0</v>
      </c>
      <c r="AL216" s="39">
        <f t="shared" si="68"/>
        <v>2.6246719160104988</v>
      </c>
      <c r="AM216" s="40">
        <f t="shared" si="86"/>
        <v>10.466392668419575</v>
      </c>
      <c r="AN216" s="40">
        <f t="shared" si="87"/>
        <v>13.580782681949302</v>
      </c>
      <c r="AO216" s="39">
        <f t="shared" si="88"/>
        <v>-3.1143900135297273</v>
      </c>
      <c r="AP216" s="39">
        <f t="shared" si="89"/>
        <v>-2.0422229596916242</v>
      </c>
    </row>
    <row r="217" spans="1:42" s="36" customFormat="1" x14ac:dyDescent="0.2">
      <c r="A217" s="37" t="s">
        <v>207</v>
      </c>
      <c r="B217" s="38">
        <v>2356</v>
      </c>
      <c r="C217" s="38">
        <v>1193</v>
      </c>
      <c r="D217" s="38">
        <v>10</v>
      </c>
      <c r="E217" s="38">
        <v>2</v>
      </c>
      <c r="F217" s="38">
        <v>13</v>
      </c>
      <c r="G217" s="38">
        <v>0</v>
      </c>
      <c r="H217" s="38">
        <f t="shared" si="69"/>
        <v>13</v>
      </c>
      <c r="I217" s="38">
        <v>13</v>
      </c>
      <c r="J217" s="38">
        <v>0</v>
      </c>
      <c r="K217" s="38">
        <v>7</v>
      </c>
      <c r="L217" s="38">
        <v>4</v>
      </c>
      <c r="M217" s="38">
        <f t="shared" si="70"/>
        <v>20</v>
      </c>
      <c r="N217" s="38">
        <v>18</v>
      </c>
      <c r="O217" s="38">
        <v>0</v>
      </c>
      <c r="P217" s="38">
        <v>0</v>
      </c>
      <c r="Q217" s="38">
        <v>0</v>
      </c>
      <c r="R217" s="38">
        <f t="shared" si="71"/>
        <v>-5</v>
      </c>
      <c r="S217" s="34">
        <v>30</v>
      </c>
      <c r="T217" s="42">
        <v>38</v>
      </c>
      <c r="U217" s="38">
        <v>-8</v>
      </c>
      <c r="V217" s="38">
        <f t="shared" si="72"/>
        <v>-13</v>
      </c>
      <c r="W217" s="38">
        <v>2348</v>
      </c>
      <c r="X217" s="38">
        <v>1189</v>
      </c>
      <c r="Y217" s="39">
        <f t="shared" si="73"/>
        <v>4.2444821731748732</v>
      </c>
      <c r="Z217" s="39">
        <f t="shared" si="74"/>
        <v>0.84889643463497455</v>
      </c>
      <c r="AA217" s="39">
        <f t="shared" si="75"/>
        <v>20</v>
      </c>
      <c r="AB217" s="39">
        <f t="shared" si="76"/>
        <v>5.5178268251273348</v>
      </c>
      <c r="AC217" s="39">
        <f t="shared" si="77"/>
        <v>5.5178268251273348</v>
      </c>
      <c r="AD217" s="39">
        <f t="shared" si="78"/>
        <v>53.846153846153847</v>
      </c>
      <c r="AE217" s="39">
        <f t="shared" si="79"/>
        <v>30.76923076923077</v>
      </c>
      <c r="AF217" s="39">
        <f t="shared" si="80"/>
        <v>8.4889643463497464</v>
      </c>
      <c r="AG217" s="39">
        <f t="shared" si="81"/>
        <v>7.6400679117147705</v>
      </c>
      <c r="AH217" s="39">
        <f t="shared" si="82"/>
        <v>-2.1222410865874366</v>
      </c>
      <c r="AI217" s="39">
        <f t="shared" si="83"/>
        <v>0</v>
      </c>
      <c r="AJ217" s="39">
        <f t="shared" si="84"/>
        <v>0</v>
      </c>
      <c r="AK217" s="39">
        <f t="shared" si="85"/>
        <v>0</v>
      </c>
      <c r="AL217" s="39">
        <f t="shared" si="68"/>
        <v>0</v>
      </c>
      <c r="AM217" s="40">
        <f t="shared" si="86"/>
        <v>12.733446519524618</v>
      </c>
      <c r="AN217" s="40">
        <f t="shared" si="87"/>
        <v>16.129032258064516</v>
      </c>
      <c r="AO217" s="39">
        <f t="shared" si="88"/>
        <v>-3.3955857385398982</v>
      </c>
      <c r="AP217" s="39">
        <f t="shared" si="89"/>
        <v>-5.5178268251273348</v>
      </c>
    </row>
    <row r="218" spans="1:42" s="36" customFormat="1" x14ac:dyDescent="0.2">
      <c r="A218" s="37" t="s">
        <v>208</v>
      </c>
      <c r="B218" s="38">
        <v>3789</v>
      </c>
      <c r="C218" s="38">
        <v>1911</v>
      </c>
      <c r="D218" s="38">
        <v>22</v>
      </c>
      <c r="E218" s="38">
        <v>6</v>
      </c>
      <c r="F218" s="38">
        <v>49</v>
      </c>
      <c r="G218" s="38">
        <v>1</v>
      </c>
      <c r="H218" s="38">
        <f t="shared" si="69"/>
        <v>50</v>
      </c>
      <c r="I218" s="38">
        <v>40</v>
      </c>
      <c r="J218" s="38">
        <v>3</v>
      </c>
      <c r="K218" s="38">
        <v>12</v>
      </c>
      <c r="L218" s="38">
        <v>10</v>
      </c>
      <c r="M218" s="38">
        <f t="shared" si="70"/>
        <v>62</v>
      </c>
      <c r="N218" s="38">
        <v>33</v>
      </c>
      <c r="O218" s="38">
        <v>0</v>
      </c>
      <c r="P218" s="38">
        <v>0</v>
      </c>
      <c r="Q218" s="38">
        <v>0</v>
      </c>
      <c r="R218" s="38">
        <f t="shared" si="71"/>
        <v>16</v>
      </c>
      <c r="S218" s="34">
        <v>119</v>
      </c>
      <c r="T218" s="42">
        <v>68</v>
      </c>
      <c r="U218" s="38">
        <v>51</v>
      </c>
      <c r="V218" s="38">
        <f t="shared" si="72"/>
        <v>67</v>
      </c>
      <c r="W218" s="38">
        <v>3833</v>
      </c>
      <c r="X218" s="38">
        <v>1940</v>
      </c>
      <c r="Y218" s="39">
        <f t="shared" si="73"/>
        <v>5.8062813407231459</v>
      </c>
      <c r="Z218" s="39">
        <f t="shared" si="74"/>
        <v>1.5835312747426762</v>
      </c>
      <c r="AA218" s="39">
        <f t="shared" si="75"/>
        <v>27.27272727272727</v>
      </c>
      <c r="AB218" s="39">
        <f t="shared" si="76"/>
        <v>13.196093956188967</v>
      </c>
      <c r="AC218" s="39">
        <f t="shared" si="77"/>
        <v>12.932172077065188</v>
      </c>
      <c r="AD218" s="39">
        <f t="shared" si="78"/>
        <v>24</v>
      </c>
      <c r="AE218" s="39">
        <f t="shared" si="79"/>
        <v>20</v>
      </c>
      <c r="AF218" s="39">
        <f t="shared" si="80"/>
        <v>16.363156505674322</v>
      </c>
      <c r="AG218" s="39">
        <f t="shared" si="81"/>
        <v>8.7094220110847189</v>
      </c>
      <c r="AH218" s="39">
        <f t="shared" si="82"/>
        <v>4.2227500659804704</v>
      </c>
      <c r="AI218" s="39">
        <f t="shared" si="83"/>
        <v>20</v>
      </c>
      <c r="AJ218" s="39">
        <f t="shared" si="84"/>
        <v>0</v>
      </c>
      <c r="AK218" s="39">
        <f t="shared" si="85"/>
        <v>0</v>
      </c>
      <c r="AL218" s="39">
        <f t="shared" si="68"/>
        <v>20</v>
      </c>
      <c r="AM218" s="40">
        <f t="shared" si="86"/>
        <v>31.406703615729747</v>
      </c>
      <c r="AN218" s="40">
        <f t="shared" si="87"/>
        <v>17.946687780416998</v>
      </c>
      <c r="AO218" s="39">
        <f t="shared" si="88"/>
        <v>13.460015835312747</v>
      </c>
      <c r="AP218" s="39">
        <f t="shared" si="89"/>
        <v>17.682765901293216</v>
      </c>
    </row>
    <row r="219" spans="1:42" s="36" customFormat="1" x14ac:dyDescent="0.2">
      <c r="A219" s="37" t="s">
        <v>209</v>
      </c>
      <c r="B219" s="38">
        <v>3520</v>
      </c>
      <c r="C219" s="38">
        <v>1793</v>
      </c>
      <c r="D219" s="38">
        <v>12</v>
      </c>
      <c r="E219" s="38">
        <v>2</v>
      </c>
      <c r="F219" s="38">
        <v>30</v>
      </c>
      <c r="G219" s="38">
        <v>1</v>
      </c>
      <c r="H219" s="38">
        <f t="shared" si="69"/>
        <v>31</v>
      </c>
      <c r="I219" s="38">
        <v>28</v>
      </c>
      <c r="J219" s="38">
        <v>3</v>
      </c>
      <c r="K219" s="38">
        <v>10</v>
      </c>
      <c r="L219" s="38">
        <v>10</v>
      </c>
      <c r="M219" s="38">
        <f t="shared" si="70"/>
        <v>41</v>
      </c>
      <c r="N219" s="38">
        <v>32</v>
      </c>
      <c r="O219" s="38">
        <v>0</v>
      </c>
      <c r="P219" s="38">
        <v>0</v>
      </c>
      <c r="Q219" s="38">
        <v>0</v>
      </c>
      <c r="R219" s="38">
        <f t="shared" si="71"/>
        <v>-2</v>
      </c>
      <c r="S219" s="34">
        <v>56</v>
      </c>
      <c r="T219" s="42">
        <v>43</v>
      </c>
      <c r="U219" s="38">
        <v>13</v>
      </c>
      <c r="V219" s="38">
        <f t="shared" si="72"/>
        <v>11</v>
      </c>
      <c r="W219" s="38">
        <v>3521</v>
      </c>
      <c r="X219" s="38">
        <v>1793</v>
      </c>
      <c r="Y219" s="39">
        <f t="shared" si="73"/>
        <v>3.4090909090909087</v>
      </c>
      <c r="Z219" s="39">
        <f t="shared" si="74"/>
        <v>0.56818181818181812</v>
      </c>
      <c r="AA219" s="39">
        <f t="shared" si="75"/>
        <v>16.666666666666664</v>
      </c>
      <c r="AB219" s="39">
        <f t="shared" si="76"/>
        <v>8.8068181818181817</v>
      </c>
      <c r="AC219" s="39">
        <f t="shared" si="77"/>
        <v>8.5227272727272716</v>
      </c>
      <c r="AD219" s="39">
        <f t="shared" si="78"/>
        <v>32.258064516129032</v>
      </c>
      <c r="AE219" s="39">
        <f t="shared" si="79"/>
        <v>32.258064516129032</v>
      </c>
      <c r="AF219" s="39">
        <f t="shared" si="80"/>
        <v>11.647727272727273</v>
      </c>
      <c r="AG219" s="39">
        <f t="shared" si="81"/>
        <v>9.0909090909090899</v>
      </c>
      <c r="AH219" s="39">
        <f t="shared" si="82"/>
        <v>-0.56818181818181812</v>
      </c>
      <c r="AI219" s="39">
        <f t="shared" si="83"/>
        <v>32.258064516129032</v>
      </c>
      <c r="AJ219" s="39">
        <f t="shared" si="84"/>
        <v>0</v>
      </c>
      <c r="AK219" s="39">
        <f t="shared" si="85"/>
        <v>0</v>
      </c>
      <c r="AL219" s="39">
        <f t="shared" si="68"/>
        <v>32.258064516129032</v>
      </c>
      <c r="AM219" s="40">
        <f t="shared" si="86"/>
        <v>15.909090909090908</v>
      </c>
      <c r="AN219" s="40">
        <f t="shared" si="87"/>
        <v>12.215909090909092</v>
      </c>
      <c r="AO219" s="39">
        <f t="shared" si="88"/>
        <v>3.6931818181818179</v>
      </c>
      <c r="AP219" s="39">
        <f t="shared" si="89"/>
        <v>3.125</v>
      </c>
    </row>
    <row r="220" spans="1:42" s="36" customFormat="1" x14ac:dyDescent="0.2">
      <c r="A220" s="37" t="s">
        <v>148</v>
      </c>
      <c r="B220" s="38">
        <v>16221</v>
      </c>
      <c r="C220" s="38">
        <v>8155</v>
      </c>
      <c r="D220" s="38">
        <v>54</v>
      </c>
      <c r="E220" s="38">
        <v>16</v>
      </c>
      <c r="F220" s="38">
        <v>197</v>
      </c>
      <c r="G220" s="38">
        <v>1</v>
      </c>
      <c r="H220" s="38">
        <f t="shared" si="69"/>
        <v>198</v>
      </c>
      <c r="I220" s="38">
        <v>169</v>
      </c>
      <c r="J220" s="38">
        <v>14</v>
      </c>
      <c r="K220" s="38">
        <v>59</v>
      </c>
      <c r="L220" s="38">
        <v>30</v>
      </c>
      <c r="M220" s="38">
        <f t="shared" si="70"/>
        <v>257</v>
      </c>
      <c r="N220" s="38">
        <v>79</v>
      </c>
      <c r="O220" s="38">
        <v>0</v>
      </c>
      <c r="P220" s="38">
        <v>0</v>
      </c>
      <c r="Q220" s="38">
        <v>0</v>
      </c>
      <c r="R220" s="38">
        <f t="shared" si="71"/>
        <v>118</v>
      </c>
      <c r="S220" s="34">
        <v>116</v>
      </c>
      <c r="T220" s="42">
        <v>221</v>
      </c>
      <c r="U220" s="38">
        <v>-105</v>
      </c>
      <c r="V220" s="38">
        <f t="shared" si="72"/>
        <v>13</v>
      </c>
      <c r="W220" s="38">
        <v>16240</v>
      </c>
      <c r="X220" s="38">
        <v>8161</v>
      </c>
      <c r="Y220" s="39">
        <f t="shared" si="73"/>
        <v>3.3290179397077861</v>
      </c>
      <c r="Z220" s="39">
        <f t="shared" si="74"/>
        <v>0.9863756858393441</v>
      </c>
      <c r="AA220" s="39">
        <f t="shared" si="75"/>
        <v>29.629629629629626</v>
      </c>
      <c r="AB220" s="39">
        <f t="shared" si="76"/>
        <v>12.206399112261883</v>
      </c>
      <c r="AC220" s="39">
        <f t="shared" si="77"/>
        <v>12.144750631896922</v>
      </c>
      <c r="AD220" s="39">
        <f t="shared" si="78"/>
        <v>29.797979797979796</v>
      </c>
      <c r="AE220" s="39">
        <f t="shared" si="79"/>
        <v>15.151515151515152</v>
      </c>
      <c r="AF220" s="39">
        <f t="shared" si="80"/>
        <v>15.843659453794464</v>
      </c>
      <c r="AG220" s="39">
        <f t="shared" si="81"/>
        <v>4.8702299488317617</v>
      </c>
      <c r="AH220" s="39">
        <f t="shared" si="82"/>
        <v>7.2745206830651625</v>
      </c>
      <c r="AI220" s="39">
        <f t="shared" si="83"/>
        <v>5.0505050505050511</v>
      </c>
      <c r="AJ220" s="39">
        <f t="shared" si="84"/>
        <v>0</v>
      </c>
      <c r="AK220" s="39">
        <f t="shared" si="85"/>
        <v>0</v>
      </c>
      <c r="AL220" s="39">
        <f t="shared" si="68"/>
        <v>5.0505050505050511</v>
      </c>
      <c r="AM220" s="40">
        <f t="shared" si="86"/>
        <v>7.1512237223352448</v>
      </c>
      <c r="AN220" s="40">
        <f t="shared" si="87"/>
        <v>13.62431416065594</v>
      </c>
      <c r="AO220" s="39">
        <f t="shared" si="88"/>
        <v>-6.4730904383206953</v>
      </c>
      <c r="AP220" s="39">
        <f t="shared" si="89"/>
        <v>0.80143024474446711</v>
      </c>
    </row>
    <row r="221" spans="1:42" s="36" customFormat="1" x14ac:dyDescent="0.2">
      <c r="A221" s="37" t="s">
        <v>210</v>
      </c>
      <c r="B221" s="38">
        <v>10280</v>
      </c>
      <c r="C221" s="38">
        <v>5292</v>
      </c>
      <c r="D221" s="38">
        <v>41</v>
      </c>
      <c r="E221" s="38">
        <v>23</v>
      </c>
      <c r="F221" s="38">
        <v>72</v>
      </c>
      <c r="G221" s="38">
        <v>0</v>
      </c>
      <c r="H221" s="38">
        <f t="shared" si="69"/>
        <v>72</v>
      </c>
      <c r="I221" s="38">
        <v>61</v>
      </c>
      <c r="J221" s="38">
        <v>3</v>
      </c>
      <c r="K221" s="38">
        <v>30</v>
      </c>
      <c r="L221" s="38">
        <v>25</v>
      </c>
      <c r="M221" s="38">
        <f t="shared" si="70"/>
        <v>102</v>
      </c>
      <c r="N221" s="38">
        <v>69</v>
      </c>
      <c r="O221" s="38">
        <v>0</v>
      </c>
      <c r="P221" s="38">
        <v>0</v>
      </c>
      <c r="Q221" s="38">
        <v>0</v>
      </c>
      <c r="R221" s="38">
        <f t="shared" si="71"/>
        <v>3</v>
      </c>
      <c r="S221" s="34">
        <v>77</v>
      </c>
      <c r="T221" s="42">
        <v>112</v>
      </c>
      <c r="U221" s="38">
        <v>-35</v>
      </c>
      <c r="V221" s="38">
        <f t="shared" si="72"/>
        <v>-32</v>
      </c>
      <c r="W221" s="38">
        <v>10243</v>
      </c>
      <c r="X221" s="38">
        <v>5279</v>
      </c>
      <c r="Y221" s="39">
        <f t="shared" si="73"/>
        <v>3.9883268482490268</v>
      </c>
      <c r="Z221" s="39">
        <f t="shared" si="74"/>
        <v>2.2373540856031129</v>
      </c>
      <c r="AA221" s="39">
        <f t="shared" si="75"/>
        <v>56.09756097560976</v>
      </c>
      <c r="AB221" s="39">
        <f t="shared" si="76"/>
        <v>7.0038910505836576</v>
      </c>
      <c r="AC221" s="39">
        <f t="shared" si="77"/>
        <v>7.0038910505836576</v>
      </c>
      <c r="AD221" s="39">
        <f t="shared" si="78"/>
        <v>41.666666666666671</v>
      </c>
      <c r="AE221" s="39">
        <f t="shared" si="79"/>
        <v>34.722222222222221</v>
      </c>
      <c r="AF221" s="39">
        <f t="shared" si="80"/>
        <v>9.9221789883268485</v>
      </c>
      <c r="AG221" s="39">
        <f t="shared" si="81"/>
        <v>6.7120622568093378</v>
      </c>
      <c r="AH221" s="39">
        <f t="shared" si="82"/>
        <v>0.29182879377431908</v>
      </c>
      <c r="AI221" s="39">
        <f t="shared" si="83"/>
        <v>0</v>
      </c>
      <c r="AJ221" s="39">
        <f t="shared" si="84"/>
        <v>0</v>
      </c>
      <c r="AK221" s="39">
        <f t="shared" si="85"/>
        <v>0</v>
      </c>
      <c r="AL221" s="39">
        <f t="shared" si="68"/>
        <v>0</v>
      </c>
      <c r="AM221" s="40">
        <f t="shared" si="86"/>
        <v>7.4902723735408561</v>
      </c>
      <c r="AN221" s="40">
        <f t="shared" si="87"/>
        <v>10.894941634241244</v>
      </c>
      <c r="AO221" s="39">
        <f t="shared" si="88"/>
        <v>-3.404669260700389</v>
      </c>
      <c r="AP221" s="39">
        <f t="shared" si="89"/>
        <v>-3.1128404669260701</v>
      </c>
    </row>
    <row r="222" spans="1:42" s="36" customFormat="1" x14ac:dyDescent="0.2">
      <c r="A222" s="37" t="s">
        <v>211</v>
      </c>
      <c r="B222" s="38">
        <v>5401</v>
      </c>
      <c r="C222" s="38">
        <v>2889</v>
      </c>
      <c r="D222" s="38">
        <v>22</v>
      </c>
      <c r="E222" s="38">
        <v>13</v>
      </c>
      <c r="F222" s="38">
        <v>41</v>
      </c>
      <c r="G222" s="38">
        <v>0</v>
      </c>
      <c r="H222" s="38">
        <f t="shared" si="69"/>
        <v>41</v>
      </c>
      <c r="I222" s="38">
        <v>34</v>
      </c>
      <c r="J222" s="38">
        <v>4</v>
      </c>
      <c r="K222" s="38">
        <v>2</v>
      </c>
      <c r="L222" s="38">
        <v>1</v>
      </c>
      <c r="M222" s="38">
        <f t="shared" si="70"/>
        <v>43</v>
      </c>
      <c r="N222" s="38">
        <v>66</v>
      </c>
      <c r="O222" s="38">
        <v>1</v>
      </c>
      <c r="P222" s="38">
        <v>1</v>
      </c>
      <c r="Q222" s="38">
        <v>0</v>
      </c>
      <c r="R222" s="38">
        <f t="shared" si="71"/>
        <v>-25</v>
      </c>
      <c r="S222" s="34">
        <v>64</v>
      </c>
      <c r="T222" s="42">
        <v>146</v>
      </c>
      <c r="U222" s="38">
        <v>-82</v>
      </c>
      <c r="V222" s="38">
        <f t="shared" si="72"/>
        <v>-107</v>
      </c>
      <c r="W222" s="38">
        <v>5340</v>
      </c>
      <c r="X222" s="38">
        <v>2862</v>
      </c>
      <c r="Y222" s="39">
        <f t="shared" si="73"/>
        <v>4.0733197556008145</v>
      </c>
      <c r="Z222" s="39">
        <f t="shared" si="74"/>
        <v>2.4069616737641177</v>
      </c>
      <c r="AA222" s="39">
        <f t="shared" si="75"/>
        <v>59.090909090909093</v>
      </c>
      <c r="AB222" s="39">
        <f t="shared" si="76"/>
        <v>7.5911868172560641</v>
      </c>
      <c r="AC222" s="39">
        <f t="shared" si="77"/>
        <v>7.5911868172560641</v>
      </c>
      <c r="AD222" s="39">
        <f t="shared" si="78"/>
        <v>4.8780487804878048</v>
      </c>
      <c r="AE222" s="39">
        <f t="shared" si="79"/>
        <v>2.4390243902439024</v>
      </c>
      <c r="AF222" s="39">
        <f t="shared" si="80"/>
        <v>7.9614886132197746</v>
      </c>
      <c r="AG222" s="39">
        <f t="shared" si="81"/>
        <v>12.219959266802444</v>
      </c>
      <c r="AH222" s="39">
        <f t="shared" si="82"/>
        <v>-4.6287724495463802</v>
      </c>
      <c r="AI222" s="39">
        <f t="shared" si="83"/>
        <v>0</v>
      </c>
      <c r="AJ222" s="39">
        <f t="shared" si="84"/>
        <v>24.390243902439025</v>
      </c>
      <c r="AK222" s="39">
        <f t="shared" si="85"/>
        <v>24.390243902439025</v>
      </c>
      <c r="AL222" s="39">
        <f t="shared" si="68"/>
        <v>0</v>
      </c>
      <c r="AM222" s="40">
        <f t="shared" si="86"/>
        <v>11.849657470838734</v>
      </c>
      <c r="AN222" s="40">
        <f t="shared" si="87"/>
        <v>27.03203110535086</v>
      </c>
      <c r="AO222" s="39">
        <f t="shared" si="88"/>
        <v>-15.182373634512128</v>
      </c>
      <c r="AP222" s="39">
        <f t="shared" si="89"/>
        <v>-19.811146084058507</v>
      </c>
    </row>
    <row r="223" spans="1:42" s="36" customFormat="1" x14ac:dyDescent="0.2">
      <c r="A223" s="37" t="s">
        <v>212</v>
      </c>
      <c r="B223" s="38">
        <v>4473</v>
      </c>
      <c r="C223" s="38">
        <v>2263</v>
      </c>
      <c r="D223" s="38">
        <v>17</v>
      </c>
      <c r="E223" s="38">
        <v>5</v>
      </c>
      <c r="F223" s="38">
        <v>33</v>
      </c>
      <c r="G223" s="38">
        <v>2</v>
      </c>
      <c r="H223" s="38">
        <f t="shared" si="69"/>
        <v>35</v>
      </c>
      <c r="I223" s="38">
        <v>28</v>
      </c>
      <c r="J223" s="38">
        <v>4</v>
      </c>
      <c r="K223" s="38">
        <v>17</v>
      </c>
      <c r="L223" s="38">
        <v>14</v>
      </c>
      <c r="M223" s="38">
        <f t="shared" si="70"/>
        <v>52</v>
      </c>
      <c r="N223" s="38">
        <v>46</v>
      </c>
      <c r="O223" s="38">
        <v>0</v>
      </c>
      <c r="P223" s="38">
        <v>0</v>
      </c>
      <c r="Q223" s="38">
        <v>0</v>
      </c>
      <c r="R223" s="38">
        <f t="shared" si="71"/>
        <v>-13</v>
      </c>
      <c r="S223" s="34">
        <v>95</v>
      </c>
      <c r="T223" s="42">
        <v>81</v>
      </c>
      <c r="U223" s="38">
        <v>14</v>
      </c>
      <c r="V223" s="38">
        <f t="shared" si="72"/>
        <v>1</v>
      </c>
      <c r="W223" s="38">
        <v>4478</v>
      </c>
      <c r="X223" s="38">
        <v>2261</v>
      </c>
      <c r="Y223" s="39">
        <f t="shared" si="73"/>
        <v>3.8005812653699977</v>
      </c>
      <c r="Z223" s="39">
        <f t="shared" si="74"/>
        <v>1.1178180192264697</v>
      </c>
      <c r="AA223" s="39">
        <f t="shared" si="75"/>
        <v>29.411764705882355</v>
      </c>
      <c r="AB223" s="39">
        <f t="shared" si="76"/>
        <v>7.8247261345852896</v>
      </c>
      <c r="AC223" s="39">
        <f t="shared" si="77"/>
        <v>7.3775989268947013</v>
      </c>
      <c r="AD223" s="39">
        <f t="shared" si="78"/>
        <v>48.571428571428569</v>
      </c>
      <c r="AE223" s="39">
        <f t="shared" si="79"/>
        <v>40</v>
      </c>
      <c r="AF223" s="39">
        <f t="shared" si="80"/>
        <v>11.625307399955288</v>
      </c>
      <c r="AG223" s="39">
        <f t="shared" si="81"/>
        <v>10.283925776883525</v>
      </c>
      <c r="AH223" s="39">
        <f t="shared" si="82"/>
        <v>-2.906326849988822</v>
      </c>
      <c r="AI223" s="39">
        <f t="shared" si="83"/>
        <v>57.142857142857139</v>
      </c>
      <c r="AJ223" s="39">
        <f t="shared" si="84"/>
        <v>0</v>
      </c>
      <c r="AK223" s="39">
        <f t="shared" si="85"/>
        <v>0</v>
      </c>
      <c r="AL223" s="39">
        <f t="shared" si="68"/>
        <v>57.142857142857139</v>
      </c>
      <c r="AM223" s="40">
        <f t="shared" si="86"/>
        <v>21.23854236530293</v>
      </c>
      <c r="AN223" s="40">
        <f t="shared" si="87"/>
        <v>18.108651911468815</v>
      </c>
      <c r="AO223" s="39">
        <f t="shared" si="88"/>
        <v>3.1298904538341157</v>
      </c>
      <c r="AP223" s="39">
        <f t="shared" si="89"/>
        <v>0.223563603845294</v>
      </c>
    </row>
    <row r="224" spans="1:42" s="36" customFormat="1" x14ac:dyDescent="0.2">
      <c r="A224" s="37" t="s">
        <v>149</v>
      </c>
      <c r="B224" s="38">
        <v>10877</v>
      </c>
      <c r="C224" s="38">
        <v>5365</v>
      </c>
      <c r="D224" s="38">
        <v>52</v>
      </c>
      <c r="E224" s="38">
        <v>13</v>
      </c>
      <c r="F224" s="38">
        <v>105</v>
      </c>
      <c r="G224" s="38">
        <v>0</v>
      </c>
      <c r="H224" s="38">
        <f t="shared" si="69"/>
        <v>105</v>
      </c>
      <c r="I224" s="38">
        <v>92</v>
      </c>
      <c r="J224" s="38">
        <v>7</v>
      </c>
      <c r="K224" s="38">
        <v>35</v>
      </c>
      <c r="L224" s="38">
        <v>18</v>
      </c>
      <c r="M224" s="38">
        <f t="shared" si="70"/>
        <v>140</v>
      </c>
      <c r="N224" s="38">
        <v>79</v>
      </c>
      <c r="O224" s="38">
        <v>2</v>
      </c>
      <c r="P224" s="38">
        <v>1</v>
      </c>
      <c r="Q224" s="38">
        <v>1</v>
      </c>
      <c r="R224" s="38">
        <f t="shared" si="71"/>
        <v>26</v>
      </c>
      <c r="S224" s="34">
        <v>77</v>
      </c>
      <c r="T224" s="42">
        <v>102</v>
      </c>
      <c r="U224" s="38">
        <v>-25</v>
      </c>
      <c r="V224" s="38">
        <f t="shared" si="72"/>
        <v>1</v>
      </c>
      <c r="W224" s="38">
        <v>10868</v>
      </c>
      <c r="X224" s="38">
        <v>5362</v>
      </c>
      <c r="Y224" s="39">
        <f t="shared" si="73"/>
        <v>4.7807299806932058</v>
      </c>
      <c r="Z224" s="39">
        <f t="shared" si="74"/>
        <v>1.1951824951733014</v>
      </c>
      <c r="AA224" s="39">
        <f t="shared" si="75"/>
        <v>25</v>
      </c>
      <c r="AB224" s="39">
        <f t="shared" si="76"/>
        <v>9.6533970763997416</v>
      </c>
      <c r="AC224" s="39">
        <f t="shared" si="77"/>
        <v>9.6533970763997416</v>
      </c>
      <c r="AD224" s="39">
        <f t="shared" si="78"/>
        <v>33.333333333333329</v>
      </c>
      <c r="AE224" s="39">
        <f t="shared" si="79"/>
        <v>17.142857142857142</v>
      </c>
      <c r="AF224" s="39">
        <f t="shared" si="80"/>
        <v>12.871196101866325</v>
      </c>
      <c r="AG224" s="39">
        <f t="shared" si="81"/>
        <v>7.2630320860531397</v>
      </c>
      <c r="AH224" s="39">
        <f t="shared" si="82"/>
        <v>2.3903649903466029</v>
      </c>
      <c r="AI224" s="39">
        <f t="shared" si="83"/>
        <v>0</v>
      </c>
      <c r="AJ224" s="39">
        <f t="shared" si="84"/>
        <v>19.047619047619051</v>
      </c>
      <c r="AK224" s="39">
        <f t="shared" si="85"/>
        <v>9.5238095238095255</v>
      </c>
      <c r="AL224" s="39">
        <f t="shared" si="68"/>
        <v>9.5238095238095255</v>
      </c>
      <c r="AM224" s="40">
        <f t="shared" si="86"/>
        <v>7.0791578560264776</v>
      </c>
      <c r="AN224" s="40">
        <f t="shared" si="87"/>
        <v>9.3775857313597495</v>
      </c>
      <c r="AO224" s="39">
        <f t="shared" si="88"/>
        <v>-2.2984278753332719</v>
      </c>
      <c r="AP224" s="39">
        <f t="shared" si="89"/>
        <v>9.1937115013330892E-2</v>
      </c>
    </row>
    <row r="225" spans="1:42" s="36" customFormat="1" x14ac:dyDescent="0.2">
      <c r="A225" s="37" t="s">
        <v>213</v>
      </c>
      <c r="B225" s="38">
        <v>8063</v>
      </c>
      <c r="C225" s="38">
        <v>4147</v>
      </c>
      <c r="D225" s="38">
        <v>34</v>
      </c>
      <c r="E225" s="38">
        <v>9</v>
      </c>
      <c r="F225" s="38">
        <v>54</v>
      </c>
      <c r="G225" s="38">
        <v>0</v>
      </c>
      <c r="H225" s="38">
        <f t="shared" si="69"/>
        <v>54</v>
      </c>
      <c r="I225" s="38">
        <v>45</v>
      </c>
      <c r="J225" s="38">
        <v>4</v>
      </c>
      <c r="K225" s="38">
        <v>32</v>
      </c>
      <c r="L225" s="38">
        <v>28</v>
      </c>
      <c r="M225" s="38">
        <f t="shared" si="70"/>
        <v>86</v>
      </c>
      <c r="N225" s="38">
        <v>133</v>
      </c>
      <c r="O225" s="38">
        <v>0</v>
      </c>
      <c r="P225" s="38">
        <v>0</v>
      </c>
      <c r="Q225" s="38">
        <v>0</v>
      </c>
      <c r="R225" s="38">
        <f t="shared" si="71"/>
        <v>-79</v>
      </c>
      <c r="S225" s="34">
        <v>237</v>
      </c>
      <c r="T225" s="42">
        <v>97</v>
      </c>
      <c r="U225" s="38">
        <v>140</v>
      </c>
      <c r="V225" s="38">
        <f t="shared" si="72"/>
        <v>61</v>
      </c>
      <c r="W225" s="38">
        <v>8107</v>
      </c>
      <c r="X225" s="38">
        <v>4175</v>
      </c>
      <c r="Y225" s="39">
        <f t="shared" si="73"/>
        <v>4.2167927570383235</v>
      </c>
      <c r="Z225" s="39">
        <f t="shared" si="74"/>
        <v>1.1162098474513209</v>
      </c>
      <c r="AA225" s="39">
        <f t="shared" si="75"/>
        <v>26.47058823529412</v>
      </c>
      <c r="AB225" s="39">
        <f t="shared" si="76"/>
        <v>6.697259084707925</v>
      </c>
      <c r="AC225" s="39">
        <f t="shared" si="77"/>
        <v>6.697259084707925</v>
      </c>
      <c r="AD225" s="39">
        <f t="shared" si="78"/>
        <v>59.259259259259252</v>
      </c>
      <c r="AE225" s="39">
        <f t="shared" si="79"/>
        <v>51.851851851851848</v>
      </c>
      <c r="AF225" s="39">
        <f t="shared" si="80"/>
        <v>10.666005208979287</v>
      </c>
      <c r="AG225" s="39">
        <f t="shared" si="81"/>
        <v>16.49510107900285</v>
      </c>
      <c r="AH225" s="39">
        <f t="shared" si="82"/>
        <v>-9.7978419942949273</v>
      </c>
      <c r="AI225" s="39">
        <f t="shared" si="83"/>
        <v>0</v>
      </c>
      <c r="AJ225" s="39">
        <f t="shared" si="84"/>
        <v>0</v>
      </c>
      <c r="AK225" s="39">
        <f t="shared" si="85"/>
        <v>0</v>
      </c>
      <c r="AL225" s="39">
        <f t="shared" si="68"/>
        <v>0</v>
      </c>
      <c r="AM225" s="40">
        <f t="shared" si="86"/>
        <v>29.393525982884782</v>
      </c>
      <c r="AN225" s="40">
        <f t="shared" si="87"/>
        <v>12.03026168919757</v>
      </c>
      <c r="AO225" s="39">
        <f t="shared" si="88"/>
        <v>17.363264293687212</v>
      </c>
      <c r="AP225" s="39">
        <f t="shared" si="89"/>
        <v>7.5654222993922859</v>
      </c>
    </row>
    <row r="226" spans="1:42" s="36" customFormat="1" x14ac:dyDescent="0.2">
      <c r="A226" s="37" t="s">
        <v>214</v>
      </c>
      <c r="B226" s="38">
        <v>4616</v>
      </c>
      <c r="C226" s="38">
        <v>2427</v>
      </c>
      <c r="D226" s="38">
        <v>26</v>
      </c>
      <c r="E226" s="38">
        <v>11</v>
      </c>
      <c r="F226" s="38">
        <v>43</v>
      </c>
      <c r="G226" s="38">
        <v>0</v>
      </c>
      <c r="H226" s="38">
        <f t="shared" si="69"/>
        <v>43</v>
      </c>
      <c r="I226" s="38">
        <v>36</v>
      </c>
      <c r="J226" s="38">
        <v>2</v>
      </c>
      <c r="K226" s="38">
        <v>17</v>
      </c>
      <c r="L226" s="38">
        <v>15</v>
      </c>
      <c r="M226" s="38">
        <f t="shared" si="70"/>
        <v>60</v>
      </c>
      <c r="N226" s="38">
        <v>49</v>
      </c>
      <c r="O226" s="38">
        <v>0</v>
      </c>
      <c r="P226" s="38">
        <v>0</v>
      </c>
      <c r="Q226" s="38">
        <v>0</v>
      </c>
      <c r="R226" s="38">
        <f t="shared" si="71"/>
        <v>-6</v>
      </c>
      <c r="S226" s="34">
        <v>86</v>
      </c>
      <c r="T226" s="42">
        <v>43</v>
      </c>
      <c r="U226" s="38">
        <v>43</v>
      </c>
      <c r="V226" s="38">
        <f t="shared" si="72"/>
        <v>37</v>
      </c>
      <c r="W226" s="38">
        <v>4627</v>
      </c>
      <c r="X226" s="38">
        <v>2433</v>
      </c>
      <c r="Y226" s="39">
        <f t="shared" si="73"/>
        <v>5.6325823223570195</v>
      </c>
      <c r="Z226" s="39">
        <f t="shared" si="74"/>
        <v>2.3830155979202772</v>
      </c>
      <c r="AA226" s="39">
        <f t="shared" si="75"/>
        <v>42.307692307692307</v>
      </c>
      <c r="AB226" s="39">
        <f t="shared" si="76"/>
        <v>9.3154246100519931</v>
      </c>
      <c r="AC226" s="39">
        <f t="shared" si="77"/>
        <v>9.3154246100519931</v>
      </c>
      <c r="AD226" s="39">
        <f t="shared" si="78"/>
        <v>39.534883720930232</v>
      </c>
      <c r="AE226" s="39">
        <f t="shared" si="79"/>
        <v>34.883720930232556</v>
      </c>
      <c r="AF226" s="39">
        <f t="shared" si="80"/>
        <v>12.998266897746968</v>
      </c>
      <c r="AG226" s="39">
        <f t="shared" si="81"/>
        <v>10.61525129982669</v>
      </c>
      <c r="AH226" s="39">
        <f t="shared" si="82"/>
        <v>-1.2998266897746968</v>
      </c>
      <c r="AI226" s="39">
        <f t="shared" si="83"/>
        <v>0</v>
      </c>
      <c r="AJ226" s="39">
        <f t="shared" si="84"/>
        <v>0</v>
      </c>
      <c r="AK226" s="39">
        <f t="shared" si="85"/>
        <v>0</v>
      </c>
      <c r="AL226" s="39">
        <f t="shared" si="68"/>
        <v>0</v>
      </c>
      <c r="AM226" s="40">
        <f t="shared" si="86"/>
        <v>18.630849220103986</v>
      </c>
      <c r="AN226" s="40">
        <f t="shared" si="87"/>
        <v>9.3154246100519931</v>
      </c>
      <c r="AO226" s="39">
        <f t="shared" si="88"/>
        <v>9.3154246100519931</v>
      </c>
      <c r="AP226" s="39">
        <f t="shared" si="89"/>
        <v>8.0155979202772958</v>
      </c>
    </row>
    <row r="227" spans="1:42" s="36" customFormat="1" x14ac:dyDescent="0.2">
      <c r="A227" s="37" t="s">
        <v>150</v>
      </c>
      <c r="B227" s="38">
        <v>12423</v>
      </c>
      <c r="C227" s="38">
        <v>6404</v>
      </c>
      <c r="D227" s="38">
        <v>60</v>
      </c>
      <c r="E227" s="38">
        <v>26</v>
      </c>
      <c r="F227" s="38">
        <v>99</v>
      </c>
      <c r="G227" s="38">
        <v>0</v>
      </c>
      <c r="H227" s="38">
        <f t="shared" si="69"/>
        <v>99</v>
      </c>
      <c r="I227" s="38">
        <v>91</v>
      </c>
      <c r="J227" s="38">
        <v>11</v>
      </c>
      <c r="K227" s="38">
        <v>46</v>
      </c>
      <c r="L227" s="38">
        <v>32</v>
      </c>
      <c r="M227" s="38">
        <f t="shared" si="70"/>
        <v>145</v>
      </c>
      <c r="N227" s="38">
        <v>68</v>
      </c>
      <c r="O227" s="38">
        <v>0</v>
      </c>
      <c r="P227" s="38">
        <v>0</v>
      </c>
      <c r="Q227" s="38">
        <v>0</v>
      </c>
      <c r="R227" s="38">
        <f t="shared" si="71"/>
        <v>31</v>
      </c>
      <c r="S227" s="34">
        <v>141</v>
      </c>
      <c r="T227" s="42">
        <v>174</v>
      </c>
      <c r="U227" s="38">
        <v>-33</v>
      </c>
      <c r="V227" s="38">
        <f t="shared" si="72"/>
        <v>-2</v>
      </c>
      <c r="W227" s="38">
        <v>12454</v>
      </c>
      <c r="X227" s="38">
        <v>6427</v>
      </c>
      <c r="Y227" s="39">
        <f t="shared" si="73"/>
        <v>4.8297512678097076</v>
      </c>
      <c r="Z227" s="39">
        <f t="shared" si="74"/>
        <v>2.0928922160508732</v>
      </c>
      <c r="AA227" s="39">
        <f t="shared" si="75"/>
        <v>43.333333333333336</v>
      </c>
      <c r="AB227" s="39">
        <f t="shared" si="76"/>
        <v>7.9690895918860178</v>
      </c>
      <c r="AC227" s="39">
        <f t="shared" si="77"/>
        <v>7.9690895918860178</v>
      </c>
      <c r="AD227" s="39">
        <f t="shared" si="78"/>
        <v>46.464646464646464</v>
      </c>
      <c r="AE227" s="39">
        <f t="shared" si="79"/>
        <v>32.323232323232325</v>
      </c>
      <c r="AF227" s="39">
        <f t="shared" si="80"/>
        <v>11.671898897206793</v>
      </c>
      <c r="AG227" s="39">
        <f t="shared" si="81"/>
        <v>5.473718103517669</v>
      </c>
      <c r="AH227" s="39">
        <f t="shared" si="82"/>
        <v>2.4953714883683489</v>
      </c>
      <c r="AI227" s="39">
        <f t="shared" si="83"/>
        <v>0</v>
      </c>
      <c r="AJ227" s="39">
        <f t="shared" si="84"/>
        <v>0</v>
      </c>
      <c r="AK227" s="39">
        <f t="shared" si="85"/>
        <v>0</v>
      </c>
      <c r="AL227" s="39">
        <f t="shared" si="68"/>
        <v>0</v>
      </c>
      <c r="AM227" s="40">
        <f t="shared" si="86"/>
        <v>11.349915479352813</v>
      </c>
      <c r="AN227" s="40">
        <f t="shared" si="87"/>
        <v>14.006278676648153</v>
      </c>
      <c r="AO227" s="39">
        <f t="shared" si="88"/>
        <v>-2.6563631972953394</v>
      </c>
      <c r="AP227" s="39">
        <f t="shared" si="89"/>
        <v>-0.16099170892699025</v>
      </c>
    </row>
    <row r="228" spans="1:42" s="36" customFormat="1" x14ac:dyDescent="0.2">
      <c r="A228" s="37" t="s">
        <v>215</v>
      </c>
      <c r="B228" s="38">
        <v>7440</v>
      </c>
      <c r="C228" s="38">
        <v>3872</v>
      </c>
      <c r="D228" s="38">
        <v>42</v>
      </c>
      <c r="E228" s="38">
        <v>14</v>
      </c>
      <c r="F228" s="38">
        <v>63</v>
      </c>
      <c r="G228" s="38">
        <v>0</v>
      </c>
      <c r="H228" s="38">
        <f t="shared" si="69"/>
        <v>63</v>
      </c>
      <c r="I228" s="38">
        <v>54</v>
      </c>
      <c r="J228" s="38">
        <v>2</v>
      </c>
      <c r="K228" s="38">
        <v>29</v>
      </c>
      <c r="L228" s="38">
        <v>21</v>
      </c>
      <c r="M228" s="38">
        <f t="shared" si="70"/>
        <v>92</v>
      </c>
      <c r="N228" s="38">
        <v>59</v>
      </c>
      <c r="O228" s="38">
        <v>0</v>
      </c>
      <c r="P228" s="38">
        <v>0</v>
      </c>
      <c r="Q228" s="38">
        <v>0</v>
      </c>
      <c r="R228" s="38">
        <f t="shared" si="71"/>
        <v>4</v>
      </c>
      <c r="S228" s="34">
        <v>131</v>
      </c>
      <c r="T228" s="42">
        <v>117</v>
      </c>
      <c r="U228" s="38">
        <v>14</v>
      </c>
      <c r="V228" s="38">
        <f t="shared" si="72"/>
        <v>18</v>
      </c>
      <c r="W228" s="38">
        <v>7459</v>
      </c>
      <c r="X228" s="38">
        <v>3882</v>
      </c>
      <c r="Y228" s="39">
        <f t="shared" si="73"/>
        <v>5.6451612903225801</v>
      </c>
      <c r="Z228" s="39">
        <f t="shared" si="74"/>
        <v>1.881720430107527</v>
      </c>
      <c r="AA228" s="39">
        <f t="shared" si="75"/>
        <v>33.333333333333329</v>
      </c>
      <c r="AB228" s="39">
        <f t="shared" si="76"/>
        <v>8.4677419354838719</v>
      </c>
      <c r="AC228" s="39">
        <f t="shared" si="77"/>
        <v>8.4677419354838719</v>
      </c>
      <c r="AD228" s="39">
        <f t="shared" si="78"/>
        <v>46.031746031746032</v>
      </c>
      <c r="AE228" s="39">
        <f t="shared" si="79"/>
        <v>33.333333333333329</v>
      </c>
      <c r="AF228" s="39">
        <f t="shared" si="80"/>
        <v>12.365591397849462</v>
      </c>
      <c r="AG228" s="39">
        <f t="shared" si="81"/>
        <v>7.9301075268817209</v>
      </c>
      <c r="AH228" s="39">
        <f t="shared" si="82"/>
        <v>0.5376344086021505</v>
      </c>
      <c r="AI228" s="39">
        <f t="shared" si="83"/>
        <v>0</v>
      </c>
      <c r="AJ228" s="39">
        <f t="shared" si="84"/>
        <v>0</v>
      </c>
      <c r="AK228" s="39">
        <f t="shared" si="85"/>
        <v>0</v>
      </c>
      <c r="AL228" s="39">
        <f t="shared" si="68"/>
        <v>0</v>
      </c>
      <c r="AM228" s="40">
        <f t="shared" si="86"/>
        <v>17.607526881720432</v>
      </c>
      <c r="AN228" s="40">
        <f t="shared" si="87"/>
        <v>15.725806451612902</v>
      </c>
      <c r="AO228" s="39">
        <f t="shared" si="88"/>
        <v>1.881720430107527</v>
      </c>
      <c r="AP228" s="39">
        <f t="shared" si="89"/>
        <v>2.4193548387096775</v>
      </c>
    </row>
    <row r="229" spans="1:42" s="36" customFormat="1" x14ac:dyDescent="0.2">
      <c r="A229" s="37" t="s">
        <v>216</v>
      </c>
      <c r="B229" s="38">
        <v>8060</v>
      </c>
      <c r="C229" s="38">
        <v>4239</v>
      </c>
      <c r="D229" s="38">
        <v>45</v>
      </c>
      <c r="E229" s="38">
        <v>13</v>
      </c>
      <c r="F229" s="38">
        <v>72</v>
      </c>
      <c r="G229" s="38">
        <v>0</v>
      </c>
      <c r="H229" s="38">
        <f t="shared" si="69"/>
        <v>72</v>
      </c>
      <c r="I229" s="38">
        <v>55</v>
      </c>
      <c r="J229" s="38">
        <v>9</v>
      </c>
      <c r="K229" s="38">
        <v>53</v>
      </c>
      <c r="L229" s="38">
        <v>36</v>
      </c>
      <c r="M229" s="38">
        <f t="shared" si="70"/>
        <v>125</v>
      </c>
      <c r="N229" s="38">
        <v>91</v>
      </c>
      <c r="O229" s="38">
        <v>1</v>
      </c>
      <c r="P229" s="38">
        <v>0</v>
      </c>
      <c r="Q229" s="38">
        <v>0</v>
      </c>
      <c r="R229" s="38">
        <f t="shared" si="71"/>
        <v>-19</v>
      </c>
      <c r="S229" s="34">
        <v>123</v>
      </c>
      <c r="T229" s="42">
        <v>133</v>
      </c>
      <c r="U229" s="38">
        <v>-10</v>
      </c>
      <c r="V229" s="38">
        <f t="shared" si="72"/>
        <v>-29</v>
      </c>
      <c r="W229" s="38">
        <v>8058</v>
      </c>
      <c r="X229" s="38">
        <v>4238</v>
      </c>
      <c r="Y229" s="39">
        <f t="shared" si="73"/>
        <v>5.583126550868486</v>
      </c>
      <c r="Z229" s="39">
        <f t="shared" si="74"/>
        <v>1.6129032258064515</v>
      </c>
      <c r="AA229" s="39">
        <f t="shared" si="75"/>
        <v>28.888888888888886</v>
      </c>
      <c r="AB229" s="39">
        <f t="shared" si="76"/>
        <v>8.933002481389579</v>
      </c>
      <c r="AC229" s="39">
        <f t="shared" si="77"/>
        <v>8.933002481389579</v>
      </c>
      <c r="AD229" s="39">
        <f t="shared" si="78"/>
        <v>73.611111111111114</v>
      </c>
      <c r="AE229" s="39">
        <f t="shared" si="79"/>
        <v>50</v>
      </c>
      <c r="AF229" s="39">
        <f t="shared" si="80"/>
        <v>15.508684863523573</v>
      </c>
      <c r="AG229" s="39">
        <f t="shared" si="81"/>
        <v>11.29032258064516</v>
      </c>
      <c r="AH229" s="39">
        <f t="shared" si="82"/>
        <v>-2.3573200992555834</v>
      </c>
      <c r="AI229" s="39">
        <f t="shared" si="83"/>
        <v>0</v>
      </c>
      <c r="AJ229" s="39">
        <f t="shared" si="84"/>
        <v>13.888888888888888</v>
      </c>
      <c r="AK229" s="39">
        <f t="shared" si="85"/>
        <v>0</v>
      </c>
      <c r="AL229" s="39">
        <f t="shared" si="68"/>
        <v>0</v>
      </c>
      <c r="AM229" s="40">
        <f t="shared" si="86"/>
        <v>15.260545905707195</v>
      </c>
      <c r="AN229" s="40">
        <f t="shared" si="87"/>
        <v>16.501240694789082</v>
      </c>
      <c r="AO229" s="39">
        <f t="shared" si="88"/>
        <v>-1.2406947890818858</v>
      </c>
      <c r="AP229" s="39">
        <f t="shared" si="89"/>
        <v>-3.5980148883374694</v>
      </c>
    </row>
    <row r="230" spans="1:42" s="36" customFormat="1" x14ac:dyDescent="0.2">
      <c r="A230" s="37" t="s">
        <v>113</v>
      </c>
      <c r="B230" s="38">
        <v>24546</v>
      </c>
      <c r="C230" s="38">
        <v>12591</v>
      </c>
      <c r="D230" s="38">
        <v>118</v>
      </c>
      <c r="E230" s="38">
        <v>73</v>
      </c>
      <c r="F230" s="38">
        <v>194</v>
      </c>
      <c r="G230" s="38">
        <v>0</v>
      </c>
      <c r="H230" s="38">
        <f t="shared" si="69"/>
        <v>194</v>
      </c>
      <c r="I230" s="38">
        <v>147</v>
      </c>
      <c r="J230" s="38">
        <v>8</v>
      </c>
      <c r="K230" s="38">
        <v>150</v>
      </c>
      <c r="L230" s="38">
        <v>127</v>
      </c>
      <c r="M230" s="38">
        <f t="shared" si="70"/>
        <v>344</v>
      </c>
      <c r="N230" s="38">
        <v>174</v>
      </c>
      <c r="O230" s="38">
        <v>1</v>
      </c>
      <c r="P230" s="38">
        <v>1</v>
      </c>
      <c r="Q230" s="38">
        <v>1</v>
      </c>
      <c r="R230" s="38">
        <f t="shared" si="71"/>
        <v>20</v>
      </c>
      <c r="S230" s="34">
        <v>378</v>
      </c>
      <c r="T230" s="42">
        <v>483</v>
      </c>
      <c r="U230" s="38">
        <v>-105</v>
      </c>
      <c r="V230" s="38">
        <f t="shared" si="72"/>
        <v>-85</v>
      </c>
      <c r="W230" s="38">
        <v>24500</v>
      </c>
      <c r="X230" s="38">
        <v>12560</v>
      </c>
      <c r="Y230" s="39">
        <f t="shared" si="73"/>
        <v>4.8073005785056635</v>
      </c>
      <c r="Z230" s="39">
        <f t="shared" si="74"/>
        <v>2.9740079850077406</v>
      </c>
      <c r="AA230" s="39">
        <f t="shared" si="75"/>
        <v>61.864406779661017</v>
      </c>
      <c r="AB230" s="39">
        <f t="shared" si="76"/>
        <v>7.9035280697465993</v>
      </c>
      <c r="AC230" s="39">
        <f t="shared" si="77"/>
        <v>7.9035280697465993</v>
      </c>
      <c r="AD230" s="39">
        <f t="shared" si="78"/>
        <v>77.319587628865989</v>
      </c>
      <c r="AE230" s="39">
        <f t="shared" si="79"/>
        <v>65.463917525773198</v>
      </c>
      <c r="AF230" s="39">
        <f t="shared" si="80"/>
        <v>14.014503381406341</v>
      </c>
      <c r="AG230" s="39">
        <f t="shared" si="81"/>
        <v>7.0887313615252996</v>
      </c>
      <c r="AH230" s="39">
        <f t="shared" si="82"/>
        <v>0.81479670822129879</v>
      </c>
      <c r="AI230" s="39">
        <f t="shared" si="83"/>
        <v>0</v>
      </c>
      <c r="AJ230" s="39">
        <f t="shared" si="84"/>
        <v>5.1546391752577323</v>
      </c>
      <c r="AK230" s="39">
        <f t="shared" si="85"/>
        <v>5.1546391752577323</v>
      </c>
      <c r="AL230" s="39">
        <f t="shared" si="68"/>
        <v>5.1546391752577323</v>
      </c>
      <c r="AM230" s="40">
        <f t="shared" si="86"/>
        <v>15.399657785382548</v>
      </c>
      <c r="AN230" s="40">
        <f t="shared" si="87"/>
        <v>19.677340503544364</v>
      </c>
      <c r="AO230" s="39">
        <f t="shared" si="88"/>
        <v>-4.2776827181618184</v>
      </c>
      <c r="AP230" s="39">
        <f t="shared" si="89"/>
        <v>-3.4628860099405196</v>
      </c>
    </row>
    <row r="231" spans="1:42" s="36" customFormat="1" x14ac:dyDescent="0.2">
      <c r="A231" s="37" t="s">
        <v>217</v>
      </c>
      <c r="B231" s="38">
        <v>12128</v>
      </c>
      <c r="C231" s="38">
        <v>6290</v>
      </c>
      <c r="D231" s="38">
        <v>50</v>
      </c>
      <c r="E231" s="38">
        <v>35</v>
      </c>
      <c r="F231" s="38">
        <v>103</v>
      </c>
      <c r="G231" s="38">
        <v>1</v>
      </c>
      <c r="H231" s="38">
        <f t="shared" si="69"/>
        <v>104</v>
      </c>
      <c r="I231" s="38">
        <v>80</v>
      </c>
      <c r="J231" s="38">
        <v>6</v>
      </c>
      <c r="K231" s="38">
        <v>66</v>
      </c>
      <c r="L231" s="38">
        <v>62</v>
      </c>
      <c r="M231" s="38">
        <f t="shared" si="70"/>
        <v>170</v>
      </c>
      <c r="N231" s="38">
        <v>104</v>
      </c>
      <c r="O231" s="38">
        <v>1</v>
      </c>
      <c r="P231" s="38">
        <v>1</v>
      </c>
      <c r="Q231" s="38">
        <v>0</v>
      </c>
      <c r="R231" s="38">
        <f t="shared" si="71"/>
        <v>-1</v>
      </c>
      <c r="S231" s="34">
        <v>191</v>
      </c>
      <c r="T231" s="42">
        <v>175</v>
      </c>
      <c r="U231" s="38">
        <v>16</v>
      </c>
      <c r="V231" s="38">
        <f t="shared" si="72"/>
        <v>15</v>
      </c>
      <c r="W231" s="38">
        <v>12145</v>
      </c>
      <c r="X231" s="38">
        <v>6308</v>
      </c>
      <c r="Y231" s="39">
        <f t="shared" si="73"/>
        <v>4.1226912928759898</v>
      </c>
      <c r="Z231" s="39">
        <f t="shared" si="74"/>
        <v>2.8858839050131926</v>
      </c>
      <c r="AA231" s="39">
        <f t="shared" si="75"/>
        <v>70</v>
      </c>
      <c r="AB231" s="39">
        <f t="shared" si="76"/>
        <v>8.5751978891820571</v>
      </c>
      <c r="AC231" s="39">
        <f t="shared" si="77"/>
        <v>8.4927440633245386</v>
      </c>
      <c r="AD231" s="39">
        <f t="shared" si="78"/>
        <v>63.46153846153846</v>
      </c>
      <c r="AE231" s="39">
        <f t="shared" si="79"/>
        <v>59.615384615384613</v>
      </c>
      <c r="AF231" s="39">
        <f t="shared" si="80"/>
        <v>14.017150395778364</v>
      </c>
      <c r="AG231" s="39">
        <f t="shared" si="81"/>
        <v>8.5751978891820571</v>
      </c>
      <c r="AH231" s="39">
        <f t="shared" si="82"/>
        <v>-8.2453825857519786E-2</v>
      </c>
      <c r="AI231" s="39">
        <f t="shared" si="83"/>
        <v>9.6153846153846168</v>
      </c>
      <c r="AJ231" s="39">
        <f t="shared" si="84"/>
        <v>9.7087378640776691</v>
      </c>
      <c r="AK231" s="39">
        <f t="shared" si="85"/>
        <v>9.7087378640776691</v>
      </c>
      <c r="AL231" s="39">
        <f t="shared" si="68"/>
        <v>9.6153846153846168</v>
      </c>
      <c r="AM231" s="40">
        <f t="shared" si="86"/>
        <v>15.74868073878628</v>
      </c>
      <c r="AN231" s="40">
        <f t="shared" si="87"/>
        <v>14.429419525065963</v>
      </c>
      <c r="AO231" s="39">
        <f t="shared" si="88"/>
        <v>1.3192612137203166</v>
      </c>
      <c r="AP231" s="39">
        <f t="shared" si="89"/>
        <v>1.236807387862797</v>
      </c>
    </row>
    <row r="232" spans="1:42" s="36" customFormat="1" x14ac:dyDescent="0.2">
      <c r="A232" s="37" t="s">
        <v>218</v>
      </c>
      <c r="B232" s="38">
        <v>5013</v>
      </c>
      <c r="C232" s="38">
        <v>2513</v>
      </c>
      <c r="D232" s="38">
        <v>23</v>
      </c>
      <c r="E232" s="38">
        <v>10</v>
      </c>
      <c r="F232" s="38">
        <v>52</v>
      </c>
      <c r="G232" s="38">
        <v>0</v>
      </c>
      <c r="H232" s="38">
        <f>SUM(F232:G232)</f>
        <v>52</v>
      </c>
      <c r="I232" s="38">
        <v>47</v>
      </c>
      <c r="J232" s="38">
        <v>7</v>
      </c>
      <c r="K232" s="38">
        <v>18</v>
      </c>
      <c r="L232" s="38">
        <v>15</v>
      </c>
      <c r="M232" s="38">
        <f>F232+G232+K232</f>
        <v>70</v>
      </c>
      <c r="N232" s="38">
        <v>33</v>
      </c>
      <c r="O232" s="38">
        <v>0</v>
      </c>
      <c r="P232" s="38">
        <v>0</v>
      </c>
      <c r="Q232" s="38">
        <v>0</v>
      </c>
      <c r="R232" s="38">
        <f>F232-N232</f>
        <v>19</v>
      </c>
      <c r="S232" s="34">
        <v>63</v>
      </c>
      <c r="T232" s="42">
        <v>44</v>
      </c>
      <c r="U232" s="38">
        <v>19</v>
      </c>
      <c r="V232" s="38">
        <f>R232+U232</f>
        <v>38</v>
      </c>
      <c r="W232" s="38">
        <v>5020</v>
      </c>
      <c r="X232" s="38">
        <v>2515</v>
      </c>
      <c r="Y232" s="39">
        <f>D232/B232*1000</f>
        <v>4.5880710153600637</v>
      </c>
      <c r="Z232" s="39">
        <f>E232/B232*1000</f>
        <v>1.9948134849391581</v>
      </c>
      <c r="AA232" s="39">
        <f>E232/D232*100</f>
        <v>43.478260869565219</v>
      </c>
      <c r="AB232" s="39">
        <f>H232/B232*1000</f>
        <v>10.373030121683623</v>
      </c>
      <c r="AC232" s="39">
        <f>F232/B232*1000</f>
        <v>10.373030121683623</v>
      </c>
      <c r="AD232" s="39">
        <f>K232/H232*100</f>
        <v>34.615384615384613</v>
      </c>
      <c r="AE232" s="39">
        <f>L232/H232*100</f>
        <v>28.846153846153843</v>
      </c>
      <c r="AF232" s="39">
        <f>M232/B232*1000</f>
        <v>13.963694394574107</v>
      </c>
      <c r="AG232" s="39">
        <f>N232/B232*1000</f>
        <v>6.5828845002992216</v>
      </c>
      <c r="AH232" s="39">
        <f>R232/B232*1000</f>
        <v>3.7901456213844007</v>
      </c>
      <c r="AI232" s="39">
        <f>G232/H232*1000</f>
        <v>0</v>
      </c>
      <c r="AJ232" s="39">
        <f>O232/F232*1000</f>
        <v>0</v>
      </c>
      <c r="AK232" s="39">
        <f>P232/F232*1000</f>
        <v>0</v>
      </c>
      <c r="AL232" s="39">
        <f t="shared" si="68"/>
        <v>0</v>
      </c>
      <c r="AM232" s="40">
        <f>S232/B232*1000</f>
        <v>12.567324955116698</v>
      </c>
      <c r="AN232" s="40">
        <f>T232/B232*1000</f>
        <v>8.7771793337322972</v>
      </c>
      <c r="AO232" s="39">
        <f>U232/B232*1000</f>
        <v>3.7901456213844007</v>
      </c>
      <c r="AP232" s="39">
        <f>V232/B232*1000</f>
        <v>7.5802912427688014</v>
      </c>
    </row>
    <row r="233" spans="1:42" s="36" customFormat="1" x14ac:dyDescent="0.2">
      <c r="A233" s="37" t="s">
        <v>219</v>
      </c>
      <c r="B233" s="38">
        <v>11704</v>
      </c>
      <c r="C233" s="38">
        <v>6097</v>
      </c>
      <c r="D233" s="38">
        <v>43</v>
      </c>
      <c r="E233" s="38">
        <v>39</v>
      </c>
      <c r="F233" s="38">
        <v>96</v>
      </c>
      <c r="G233" s="38">
        <v>1</v>
      </c>
      <c r="H233" s="38">
        <f t="shared" si="69"/>
        <v>97</v>
      </c>
      <c r="I233" s="38">
        <v>61</v>
      </c>
      <c r="J233" s="38">
        <v>4</v>
      </c>
      <c r="K233" s="38">
        <v>69</v>
      </c>
      <c r="L233" s="38">
        <v>62</v>
      </c>
      <c r="M233" s="38">
        <f t="shared" si="70"/>
        <v>166</v>
      </c>
      <c r="N233" s="38">
        <v>111</v>
      </c>
      <c r="O233" s="38">
        <v>1</v>
      </c>
      <c r="P233" s="38">
        <v>0</v>
      </c>
      <c r="Q233" s="38">
        <v>0</v>
      </c>
      <c r="R233" s="38">
        <f t="shared" si="71"/>
        <v>-15</v>
      </c>
      <c r="S233" s="34">
        <v>136</v>
      </c>
      <c r="T233" s="42">
        <v>231</v>
      </c>
      <c r="U233" s="38">
        <v>-95</v>
      </c>
      <c r="V233" s="38">
        <f t="shared" si="72"/>
        <v>-110</v>
      </c>
      <c r="W233" s="38">
        <v>11660</v>
      </c>
      <c r="X233" s="38">
        <v>6071</v>
      </c>
      <c r="Y233" s="39">
        <f t="shared" si="73"/>
        <v>3.6739576213260423</v>
      </c>
      <c r="Z233" s="39">
        <f t="shared" si="74"/>
        <v>3.3321941216678059</v>
      </c>
      <c r="AA233" s="39">
        <f t="shared" si="75"/>
        <v>90.697674418604649</v>
      </c>
      <c r="AB233" s="39">
        <f t="shared" si="76"/>
        <v>8.2877648667122337</v>
      </c>
      <c r="AC233" s="39">
        <f t="shared" si="77"/>
        <v>8.2023239917976767</v>
      </c>
      <c r="AD233" s="39">
        <f t="shared" si="78"/>
        <v>71.134020618556704</v>
      </c>
      <c r="AE233" s="39">
        <f t="shared" si="79"/>
        <v>63.917525773195869</v>
      </c>
      <c r="AF233" s="39">
        <f t="shared" si="80"/>
        <v>14.183185235816815</v>
      </c>
      <c r="AG233" s="39">
        <f t="shared" si="81"/>
        <v>9.4839371155160634</v>
      </c>
      <c r="AH233" s="39">
        <f t="shared" si="82"/>
        <v>-1.281613123718387</v>
      </c>
      <c r="AI233" s="39">
        <f t="shared" si="83"/>
        <v>10.309278350515465</v>
      </c>
      <c r="AJ233" s="39">
        <f t="shared" si="84"/>
        <v>10.416666666666666</v>
      </c>
      <c r="AK233" s="39">
        <f t="shared" si="85"/>
        <v>0</v>
      </c>
      <c r="AL233" s="39">
        <f t="shared" si="68"/>
        <v>10.309278350515465</v>
      </c>
      <c r="AM233" s="40">
        <f t="shared" si="86"/>
        <v>11.619958988380041</v>
      </c>
      <c r="AN233" s="40">
        <f t="shared" si="87"/>
        <v>19.736842105263158</v>
      </c>
      <c r="AO233" s="39">
        <f t="shared" si="88"/>
        <v>-8.1168831168831161</v>
      </c>
      <c r="AP233" s="39">
        <f t="shared" si="89"/>
        <v>-9.3984962406015029</v>
      </c>
    </row>
    <row r="234" spans="1:42" s="36" customFormat="1" x14ac:dyDescent="0.2">
      <c r="A234" s="37" t="s">
        <v>220</v>
      </c>
      <c r="B234" s="38">
        <v>10493</v>
      </c>
      <c r="C234" s="38">
        <v>5399</v>
      </c>
      <c r="D234" s="38">
        <v>48</v>
      </c>
      <c r="E234" s="38">
        <v>28</v>
      </c>
      <c r="F234" s="38">
        <v>95</v>
      </c>
      <c r="G234" s="38">
        <v>0</v>
      </c>
      <c r="H234" s="38">
        <f t="shared" si="69"/>
        <v>95</v>
      </c>
      <c r="I234" s="38">
        <v>77</v>
      </c>
      <c r="J234" s="38">
        <v>7</v>
      </c>
      <c r="K234" s="38">
        <v>45</v>
      </c>
      <c r="L234" s="38">
        <v>40</v>
      </c>
      <c r="M234" s="38">
        <f t="shared" si="70"/>
        <v>140</v>
      </c>
      <c r="N234" s="38">
        <v>115</v>
      </c>
      <c r="O234" s="38">
        <v>0</v>
      </c>
      <c r="P234" s="38">
        <v>0</v>
      </c>
      <c r="Q234" s="38">
        <v>0</v>
      </c>
      <c r="R234" s="38">
        <f t="shared" si="71"/>
        <v>-20</v>
      </c>
      <c r="S234" s="34">
        <v>141</v>
      </c>
      <c r="T234" s="42">
        <v>134</v>
      </c>
      <c r="U234" s="38">
        <v>7</v>
      </c>
      <c r="V234" s="38">
        <f t="shared" si="72"/>
        <v>-13</v>
      </c>
      <c r="W234" s="38">
        <v>10503</v>
      </c>
      <c r="X234" s="38">
        <v>5399</v>
      </c>
      <c r="Y234" s="39">
        <f t="shared" si="73"/>
        <v>4.5744782235776231</v>
      </c>
      <c r="Z234" s="39">
        <f t="shared" si="74"/>
        <v>2.6684456304202802</v>
      </c>
      <c r="AA234" s="39">
        <f t="shared" si="75"/>
        <v>58.333333333333336</v>
      </c>
      <c r="AB234" s="39">
        <f t="shared" si="76"/>
        <v>9.0536548174973781</v>
      </c>
      <c r="AC234" s="39">
        <f t="shared" si="77"/>
        <v>9.0536548174973781</v>
      </c>
      <c r="AD234" s="39">
        <f t="shared" si="78"/>
        <v>47.368421052631575</v>
      </c>
      <c r="AE234" s="39">
        <f t="shared" si="79"/>
        <v>42.105263157894733</v>
      </c>
      <c r="AF234" s="39">
        <f t="shared" si="80"/>
        <v>13.3422281521014</v>
      </c>
      <c r="AG234" s="39">
        <f t="shared" si="81"/>
        <v>10.959687410654723</v>
      </c>
      <c r="AH234" s="39">
        <f t="shared" si="82"/>
        <v>-1.906032593157343</v>
      </c>
      <c r="AI234" s="39">
        <f t="shared" si="83"/>
        <v>0</v>
      </c>
      <c r="AJ234" s="39">
        <f t="shared" si="84"/>
        <v>0</v>
      </c>
      <c r="AK234" s="39">
        <f t="shared" si="85"/>
        <v>0</v>
      </c>
      <c r="AL234" s="39">
        <f t="shared" ref="AL234:AL260" si="90">(G234+Q234)/(F234+G234)*1000</f>
        <v>0</v>
      </c>
      <c r="AM234" s="40">
        <f t="shared" si="86"/>
        <v>13.437529781759268</v>
      </c>
      <c r="AN234" s="40">
        <f t="shared" si="87"/>
        <v>12.770418374154197</v>
      </c>
      <c r="AO234" s="39">
        <f t="shared" si="88"/>
        <v>0.66711140760507004</v>
      </c>
      <c r="AP234" s="39">
        <f t="shared" si="89"/>
        <v>-1.238921185552273</v>
      </c>
    </row>
    <row r="235" spans="1:42" s="36" customFormat="1" x14ac:dyDescent="0.2">
      <c r="A235" s="37" t="s">
        <v>221</v>
      </c>
      <c r="B235" s="38">
        <v>4207</v>
      </c>
      <c r="C235" s="38">
        <v>2191</v>
      </c>
      <c r="D235" s="38">
        <v>21</v>
      </c>
      <c r="E235" s="38">
        <v>6</v>
      </c>
      <c r="F235" s="38">
        <v>35</v>
      </c>
      <c r="G235" s="38">
        <v>0</v>
      </c>
      <c r="H235" s="38">
        <f t="shared" si="69"/>
        <v>35</v>
      </c>
      <c r="I235" s="38">
        <v>22</v>
      </c>
      <c r="J235" s="38">
        <v>2</v>
      </c>
      <c r="K235" s="38">
        <v>17</v>
      </c>
      <c r="L235" s="38">
        <v>14</v>
      </c>
      <c r="M235" s="38">
        <f t="shared" si="70"/>
        <v>52</v>
      </c>
      <c r="N235" s="38">
        <v>44</v>
      </c>
      <c r="O235" s="38">
        <v>0</v>
      </c>
      <c r="P235" s="38">
        <v>0</v>
      </c>
      <c r="Q235" s="38">
        <v>0</v>
      </c>
      <c r="R235" s="38">
        <f t="shared" si="71"/>
        <v>-9</v>
      </c>
      <c r="S235" s="34">
        <v>39</v>
      </c>
      <c r="T235" s="42">
        <v>60</v>
      </c>
      <c r="U235" s="38">
        <v>-21</v>
      </c>
      <c r="V235" s="38">
        <f t="shared" si="72"/>
        <v>-30</v>
      </c>
      <c r="W235" s="38">
        <v>4198</v>
      </c>
      <c r="X235" s="38">
        <v>2188</v>
      </c>
      <c r="Y235" s="39">
        <f t="shared" si="73"/>
        <v>4.9916805324459235</v>
      </c>
      <c r="Z235" s="39">
        <f t="shared" si="74"/>
        <v>1.4261944378416924</v>
      </c>
      <c r="AA235" s="39">
        <f t="shared" si="75"/>
        <v>28.571428571428569</v>
      </c>
      <c r="AB235" s="39">
        <f t="shared" si="76"/>
        <v>8.3194675540765388</v>
      </c>
      <c r="AC235" s="39">
        <f t="shared" si="77"/>
        <v>8.3194675540765388</v>
      </c>
      <c r="AD235" s="39">
        <f t="shared" si="78"/>
        <v>48.571428571428569</v>
      </c>
      <c r="AE235" s="39">
        <f t="shared" si="79"/>
        <v>40</v>
      </c>
      <c r="AF235" s="39">
        <f t="shared" si="80"/>
        <v>12.360351794628</v>
      </c>
      <c r="AG235" s="39">
        <f t="shared" si="81"/>
        <v>10.458759210839077</v>
      </c>
      <c r="AH235" s="39">
        <f t="shared" si="82"/>
        <v>-2.1392916567625386</v>
      </c>
      <c r="AI235" s="39">
        <f t="shared" si="83"/>
        <v>0</v>
      </c>
      <c r="AJ235" s="39">
        <f t="shared" si="84"/>
        <v>0</v>
      </c>
      <c r="AK235" s="39">
        <f t="shared" si="85"/>
        <v>0</v>
      </c>
      <c r="AL235" s="39">
        <f t="shared" si="90"/>
        <v>0</v>
      </c>
      <c r="AM235" s="40">
        <f t="shared" si="86"/>
        <v>9.2702638459709998</v>
      </c>
      <c r="AN235" s="40">
        <f t="shared" si="87"/>
        <v>14.261944378416924</v>
      </c>
      <c r="AO235" s="39">
        <f t="shared" si="88"/>
        <v>-4.9916805324459235</v>
      </c>
      <c r="AP235" s="39">
        <f t="shared" si="89"/>
        <v>-7.1309721892084621</v>
      </c>
    </row>
    <row r="236" spans="1:42" s="36" customFormat="1" x14ac:dyDescent="0.2">
      <c r="A236" s="37" t="s">
        <v>222</v>
      </c>
      <c r="B236" s="38">
        <v>4307</v>
      </c>
      <c r="C236" s="38">
        <v>2209</v>
      </c>
      <c r="D236" s="38">
        <v>12</v>
      </c>
      <c r="E236" s="38">
        <v>10</v>
      </c>
      <c r="F236" s="38">
        <v>35</v>
      </c>
      <c r="G236" s="38">
        <v>0</v>
      </c>
      <c r="H236" s="38">
        <f t="shared" ref="H236:H260" si="91">SUM(F236:G236)</f>
        <v>35</v>
      </c>
      <c r="I236" s="38">
        <v>28</v>
      </c>
      <c r="J236" s="38">
        <v>2</v>
      </c>
      <c r="K236" s="38">
        <v>22</v>
      </c>
      <c r="L236" s="38">
        <v>20</v>
      </c>
      <c r="M236" s="38">
        <f t="shared" si="70"/>
        <v>57</v>
      </c>
      <c r="N236" s="38">
        <v>32</v>
      </c>
      <c r="O236" s="38">
        <v>0</v>
      </c>
      <c r="P236" s="38">
        <v>0</v>
      </c>
      <c r="Q236" s="38">
        <v>0</v>
      </c>
      <c r="R236" s="38">
        <f t="shared" si="71"/>
        <v>3</v>
      </c>
      <c r="S236" s="34">
        <v>43</v>
      </c>
      <c r="T236" s="42">
        <v>86</v>
      </c>
      <c r="U236" s="38">
        <v>-43</v>
      </c>
      <c r="V236" s="38">
        <f t="shared" si="72"/>
        <v>-40</v>
      </c>
      <c r="W236" s="38">
        <v>4281</v>
      </c>
      <c r="X236" s="38">
        <v>2188</v>
      </c>
      <c r="Y236" s="39">
        <f t="shared" si="73"/>
        <v>2.7861620617599256</v>
      </c>
      <c r="Z236" s="39">
        <f t="shared" si="74"/>
        <v>2.3218017181332713</v>
      </c>
      <c r="AA236" s="39">
        <f t="shared" si="75"/>
        <v>83.333333333333343</v>
      </c>
      <c r="AB236" s="39">
        <f t="shared" si="76"/>
        <v>8.1263060134664507</v>
      </c>
      <c r="AC236" s="39">
        <f t="shared" si="77"/>
        <v>8.1263060134664507</v>
      </c>
      <c r="AD236" s="39">
        <f t="shared" si="78"/>
        <v>62.857142857142854</v>
      </c>
      <c r="AE236" s="39">
        <f t="shared" si="79"/>
        <v>57.142857142857139</v>
      </c>
      <c r="AF236" s="39">
        <f t="shared" si="80"/>
        <v>13.234269793359648</v>
      </c>
      <c r="AG236" s="39">
        <f t="shared" si="81"/>
        <v>7.4297654980264687</v>
      </c>
      <c r="AH236" s="39">
        <f t="shared" si="82"/>
        <v>0.69654051543998141</v>
      </c>
      <c r="AI236" s="39">
        <f t="shared" si="83"/>
        <v>0</v>
      </c>
      <c r="AJ236" s="39">
        <f t="shared" si="84"/>
        <v>0</v>
      </c>
      <c r="AK236" s="39">
        <f t="shared" si="85"/>
        <v>0</v>
      </c>
      <c r="AL236" s="39">
        <f t="shared" si="90"/>
        <v>0</v>
      </c>
      <c r="AM236" s="40">
        <f t="shared" si="86"/>
        <v>9.9837473879730663</v>
      </c>
      <c r="AN236" s="40">
        <f t="shared" si="87"/>
        <v>19.967494775946133</v>
      </c>
      <c r="AO236" s="39">
        <f t="shared" si="88"/>
        <v>-9.9837473879730663</v>
      </c>
      <c r="AP236" s="39">
        <f t="shared" si="89"/>
        <v>-9.2872068725330852</v>
      </c>
    </row>
    <row r="237" spans="1:42" s="36" customFormat="1" x14ac:dyDescent="0.2">
      <c r="A237" s="37" t="s">
        <v>114</v>
      </c>
      <c r="B237" s="38">
        <v>28933</v>
      </c>
      <c r="C237" s="38">
        <v>14981</v>
      </c>
      <c r="D237" s="38">
        <v>134</v>
      </c>
      <c r="E237" s="38">
        <v>71</v>
      </c>
      <c r="F237" s="38">
        <v>231</v>
      </c>
      <c r="G237" s="38">
        <v>1</v>
      </c>
      <c r="H237" s="38">
        <f t="shared" si="91"/>
        <v>232</v>
      </c>
      <c r="I237" s="38">
        <v>202</v>
      </c>
      <c r="J237" s="38">
        <v>17</v>
      </c>
      <c r="K237" s="38">
        <v>133</v>
      </c>
      <c r="L237" s="38">
        <v>101</v>
      </c>
      <c r="M237" s="38">
        <f t="shared" si="70"/>
        <v>365</v>
      </c>
      <c r="N237" s="38">
        <v>256</v>
      </c>
      <c r="O237" s="38">
        <v>0</v>
      </c>
      <c r="P237" s="38">
        <v>0</v>
      </c>
      <c r="Q237" s="38">
        <v>0</v>
      </c>
      <c r="R237" s="38">
        <f t="shared" si="71"/>
        <v>-25</v>
      </c>
      <c r="S237" s="34">
        <v>353</v>
      </c>
      <c r="T237" s="42">
        <v>478</v>
      </c>
      <c r="U237" s="38">
        <v>-125</v>
      </c>
      <c r="V237" s="38">
        <f t="shared" si="72"/>
        <v>-150</v>
      </c>
      <c r="W237" s="38">
        <v>28867</v>
      </c>
      <c r="X237" s="38">
        <v>14922</v>
      </c>
      <c r="Y237" s="39">
        <f t="shared" si="73"/>
        <v>4.6313897625548677</v>
      </c>
      <c r="Z237" s="39">
        <f t="shared" si="74"/>
        <v>2.4539453219507137</v>
      </c>
      <c r="AA237" s="39">
        <f t="shared" si="75"/>
        <v>52.985074626865668</v>
      </c>
      <c r="AB237" s="39">
        <f t="shared" si="76"/>
        <v>8.0185255590502198</v>
      </c>
      <c r="AC237" s="39">
        <f t="shared" si="77"/>
        <v>7.9839629488818993</v>
      </c>
      <c r="AD237" s="39">
        <f t="shared" si="78"/>
        <v>57.327586206896555</v>
      </c>
      <c r="AE237" s="39">
        <f t="shared" si="79"/>
        <v>43.53448275862069</v>
      </c>
      <c r="AF237" s="39">
        <f t="shared" si="80"/>
        <v>12.615352711436767</v>
      </c>
      <c r="AG237" s="39">
        <f t="shared" si="81"/>
        <v>8.848028203089898</v>
      </c>
      <c r="AH237" s="39">
        <f t="shared" si="82"/>
        <v>-0.86406525420799773</v>
      </c>
      <c r="AI237" s="39">
        <f t="shared" si="83"/>
        <v>4.3103448275862064</v>
      </c>
      <c r="AJ237" s="39">
        <f t="shared" si="84"/>
        <v>0</v>
      </c>
      <c r="AK237" s="39">
        <f t="shared" si="85"/>
        <v>0</v>
      </c>
      <c r="AL237" s="39">
        <f t="shared" si="90"/>
        <v>4.3103448275862064</v>
      </c>
      <c r="AM237" s="40">
        <f t="shared" si="86"/>
        <v>12.20060138941693</v>
      </c>
      <c r="AN237" s="40">
        <f t="shared" si="87"/>
        <v>16.520927660456916</v>
      </c>
      <c r="AO237" s="39">
        <f t="shared" si="88"/>
        <v>-4.3203262710399892</v>
      </c>
      <c r="AP237" s="39">
        <f t="shared" si="89"/>
        <v>-5.1843915252479862</v>
      </c>
    </row>
    <row r="238" spans="1:42" s="36" customFormat="1" x14ac:dyDescent="0.2">
      <c r="A238" s="37" t="s">
        <v>223</v>
      </c>
      <c r="B238" s="38">
        <v>8151</v>
      </c>
      <c r="C238" s="38">
        <v>4277</v>
      </c>
      <c r="D238" s="38">
        <v>27</v>
      </c>
      <c r="E238" s="38">
        <v>14</v>
      </c>
      <c r="F238" s="38">
        <v>63</v>
      </c>
      <c r="G238" s="38">
        <v>1</v>
      </c>
      <c r="H238" s="38">
        <f t="shared" si="91"/>
        <v>64</v>
      </c>
      <c r="I238" s="38">
        <v>43</v>
      </c>
      <c r="J238" s="38">
        <v>12</v>
      </c>
      <c r="K238" s="38">
        <v>49</v>
      </c>
      <c r="L238" s="38">
        <v>45</v>
      </c>
      <c r="M238" s="38">
        <f t="shared" si="70"/>
        <v>113</v>
      </c>
      <c r="N238" s="38">
        <v>116</v>
      </c>
      <c r="O238" s="38">
        <v>1</v>
      </c>
      <c r="P238" s="38">
        <v>1</v>
      </c>
      <c r="Q238" s="38">
        <v>1</v>
      </c>
      <c r="R238" s="38">
        <f t="shared" si="71"/>
        <v>-53</v>
      </c>
      <c r="S238" s="34">
        <v>121</v>
      </c>
      <c r="T238" s="42">
        <v>125</v>
      </c>
      <c r="U238" s="38">
        <v>-4</v>
      </c>
      <c r="V238" s="38">
        <f t="shared" si="72"/>
        <v>-57</v>
      </c>
      <c r="W238" s="38">
        <v>8124</v>
      </c>
      <c r="X238" s="38">
        <v>4260</v>
      </c>
      <c r="Y238" s="39">
        <f t="shared" si="73"/>
        <v>3.3124769966875229</v>
      </c>
      <c r="Z238" s="39">
        <f t="shared" si="74"/>
        <v>1.7175806649490861</v>
      </c>
      <c r="AA238" s="39">
        <f t="shared" si="75"/>
        <v>51.851851851851848</v>
      </c>
      <c r="AB238" s="39">
        <f t="shared" si="76"/>
        <v>7.8517973254815363</v>
      </c>
      <c r="AC238" s="39">
        <f t="shared" si="77"/>
        <v>7.7291129922708866</v>
      </c>
      <c r="AD238" s="39">
        <f t="shared" si="78"/>
        <v>76.5625</v>
      </c>
      <c r="AE238" s="39">
        <f t="shared" si="79"/>
        <v>70.3125</v>
      </c>
      <c r="AF238" s="39">
        <f t="shared" si="80"/>
        <v>13.863329652803337</v>
      </c>
      <c r="AG238" s="39">
        <f t="shared" si="81"/>
        <v>14.231382652435284</v>
      </c>
      <c r="AH238" s="39">
        <f t="shared" si="82"/>
        <v>-6.502269660164397</v>
      </c>
      <c r="AI238" s="39">
        <f t="shared" si="83"/>
        <v>15.625</v>
      </c>
      <c r="AJ238" s="39">
        <f t="shared" si="84"/>
        <v>15.873015873015872</v>
      </c>
      <c r="AK238" s="39">
        <f t="shared" si="85"/>
        <v>15.873015873015872</v>
      </c>
      <c r="AL238" s="39">
        <f t="shared" si="90"/>
        <v>31.25</v>
      </c>
      <c r="AM238" s="40">
        <f t="shared" si="86"/>
        <v>14.844804318488528</v>
      </c>
      <c r="AN238" s="40">
        <f t="shared" si="87"/>
        <v>15.335541651331125</v>
      </c>
      <c r="AO238" s="39">
        <f t="shared" si="88"/>
        <v>-0.49073733284259602</v>
      </c>
      <c r="AP238" s="39">
        <f t="shared" si="89"/>
        <v>-6.9930069930069934</v>
      </c>
    </row>
    <row r="239" spans="1:42" s="36" customFormat="1" x14ac:dyDescent="0.2">
      <c r="A239" s="37" t="s">
        <v>162</v>
      </c>
      <c r="B239" s="38">
        <v>22367</v>
      </c>
      <c r="C239" s="38">
        <v>11537</v>
      </c>
      <c r="D239" s="38">
        <v>96</v>
      </c>
      <c r="E239" s="38">
        <v>51</v>
      </c>
      <c r="F239" s="38">
        <v>314</v>
      </c>
      <c r="G239" s="38">
        <v>1</v>
      </c>
      <c r="H239" s="38">
        <f t="shared" si="91"/>
        <v>315</v>
      </c>
      <c r="I239" s="38">
        <v>196</v>
      </c>
      <c r="J239" s="38">
        <v>53</v>
      </c>
      <c r="K239" s="38">
        <v>120</v>
      </c>
      <c r="L239" s="38">
        <v>90</v>
      </c>
      <c r="M239" s="38">
        <f t="shared" si="70"/>
        <v>435</v>
      </c>
      <c r="N239" s="38">
        <v>225</v>
      </c>
      <c r="O239" s="38">
        <v>4</v>
      </c>
      <c r="P239" s="38">
        <v>1</v>
      </c>
      <c r="Q239" s="38">
        <v>0</v>
      </c>
      <c r="R239" s="38">
        <f t="shared" si="71"/>
        <v>89</v>
      </c>
      <c r="S239" s="34">
        <v>316</v>
      </c>
      <c r="T239" s="42">
        <v>293</v>
      </c>
      <c r="U239" s="38">
        <v>23</v>
      </c>
      <c r="V239" s="38">
        <f t="shared" si="72"/>
        <v>112</v>
      </c>
      <c r="W239" s="38">
        <v>22408</v>
      </c>
      <c r="X239" s="38">
        <v>11556</v>
      </c>
      <c r="Y239" s="39">
        <f t="shared" si="73"/>
        <v>4.2920373764921536</v>
      </c>
      <c r="Z239" s="39">
        <f t="shared" si="74"/>
        <v>2.2801448562614568</v>
      </c>
      <c r="AA239" s="39">
        <f t="shared" si="75"/>
        <v>53.125</v>
      </c>
      <c r="AB239" s="39">
        <f t="shared" si="76"/>
        <v>14.083247641614879</v>
      </c>
      <c r="AC239" s="39">
        <f t="shared" si="77"/>
        <v>14.038538918943086</v>
      </c>
      <c r="AD239" s="39">
        <f t="shared" si="78"/>
        <v>38.095238095238095</v>
      </c>
      <c r="AE239" s="39">
        <f t="shared" si="79"/>
        <v>28.571428571428569</v>
      </c>
      <c r="AF239" s="39">
        <f t="shared" si="80"/>
        <v>19.448294362230069</v>
      </c>
      <c r="AG239" s="39">
        <f t="shared" si="81"/>
        <v>10.059462601153484</v>
      </c>
      <c r="AH239" s="39">
        <f t="shared" si="82"/>
        <v>3.9790763177896009</v>
      </c>
      <c r="AI239" s="39">
        <f t="shared" si="83"/>
        <v>3.1746031746031744</v>
      </c>
      <c r="AJ239" s="39">
        <f t="shared" si="84"/>
        <v>12.738853503184714</v>
      </c>
      <c r="AK239" s="39">
        <f t="shared" si="85"/>
        <v>3.1847133757961785</v>
      </c>
      <c r="AL239" s="39">
        <f t="shared" si="90"/>
        <v>3.1746031746031744</v>
      </c>
      <c r="AM239" s="40">
        <f t="shared" si="86"/>
        <v>14.127956364286673</v>
      </c>
      <c r="AN239" s="40">
        <f t="shared" si="87"/>
        <v>13.099655742835427</v>
      </c>
      <c r="AO239" s="39">
        <f t="shared" si="88"/>
        <v>1.0283006214512451</v>
      </c>
      <c r="AP239" s="39">
        <f t="shared" si="89"/>
        <v>5.0073769392408458</v>
      </c>
    </row>
    <row r="240" spans="1:42" s="36" customFormat="1" x14ac:dyDescent="0.2">
      <c r="A240" s="37" t="s">
        <v>224</v>
      </c>
      <c r="B240" s="38">
        <v>4438</v>
      </c>
      <c r="C240" s="38">
        <v>2390</v>
      </c>
      <c r="D240" s="38">
        <v>21</v>
      </c>
      <c r="E240" s="38">
        <v>11</v>
      </c>
      <c r="F240" s="38">
        <v>28</v>
      </c>
      <c r="G240" s="38">
        <v>0</v>
      </c>
      <c r="H240" s="38">
        <f t="shared" si="91"/>
        <v>28</v>
      </c>
      <c r="I240" s="38">
        <v>26</v>
      </c>
      <c r="J240" s="38">
        <v>2</v>
      </c>
      <c r="K240" s="38">
        <v>17</v>
      </c>
      <c r="L240" s="38">
        <v>15</v>
      </c>
      <c r="M240" s="38">
        <f t="shared" si="70"/>
        <v>45</v>
      </c>
      <c r="N240" s="38">
        <v>47</v>
      </c>
      <c r="O240" s="38">
        <v>0</v>
      </c>
      <c r="P240" s="38">
        <v>0</v>
      </c>
      <c r="Q240" s="38">
        <v>0</v>
      </c>
      <c r="R240" s="38">
        <f t="shared" si="71"/>
        <v>-19</v>
      </c>
      <c r="S240" s="34">
        <v>59</v>
      </c>
      <c r="T240" s="42">
        <v>76</v>
      </c>
      <c r="U240" s="38">
        <v>-17</v>
      </c>
      <c r="V240" s="38">
        <f t="shared" si="72"/>
        <v>-36</v>
      </c>
      <c r="W240" s="38">
        <v>4408</v>
      </c>
      <c r="X240" s="38">
        <v>2374</v>
      </c>
      <c r="Y240" s="39">
        <f t="shared" si="73"/>
        <v>4.7318611987381702</v>
      </c>
      <c r="Z240" s="39">
        <f t="shared" si="74"/>
        <v>2.4785939612438037</v>
      </c>
      <c r="AA240" s="39">
        <f t="shared" si="75"/>
        <v>52.380952380952387</v>
      </c>
      <c r="AB240" s="39">
        <f t="shared" si="76"/>
        <v>6.309148264984227</v>
      </c>
      <c r="AC240" s="39">
        <f t="shared" si="77"/>
        <v>6.309148264984227</v>
      </c>
      <c r="AD240" s="39">
        <f t="shared" si="78"/>
        <v>60.714285714285708</v>
      </c>
      <c r="AE240" s="39">
        <f t="shared" si="79"/>
        <v>53.571428571428569</v>
      </c>
      <c r="AF240" s="39">
        <f t="shared" si="80"/>
        <v>10.139702568724651</v>
      </c>
      <c r="AG240" s="39">
        <f t="shared" si="81"/>
        <v>10.590356016223526</v>
      </c>
      <c r="AH240" s="39">
        <f t="shared" si="82"/>
        <v>-4.2812077512392968</v>
      </c>
      <c r="AI240" s="39">
        <f t="shared" si="83"/>
        <v>0</v>
      </c>
      <c r="AJ240" s="39">
        <f t="shared" si="84"/>
        <v>0</v>
      </c>
      <c r="AK240" s="39">
        <f t="shared" si="85"/>
        <v>0</v>
      </c>
      <c r="AL240" s="39">
        <f t="shared" si="90"/>
        <v>0</v>
      </c>
      <c r="AM240" s="40">
        <f t="shared" si="86"/>
        <v>13.294276701216765</v>
      </c>
      <c r="AN240" s="40">
        <f t="shared" si="87"/>
        <v>17.124831004957187</v>
      </c>
      <c r="AO240" s="39">
        <f t="shared" si="88"/>
        <v>-3.8305543037404237</v>
      </c>
      <c r="AP240" s="39">
        <f t="shared" si="89"/>
        <v>-8.1117620549797209</v>
      </c>
    </row>
    <row r="241" spans="1:42" s="36" customFormat="1" x14ac:dyDescent="0.2">
      <c r="A241" s="37" t="s">
        <v>108</v>
      </c>
      <c r="B241" s="38">
        <v>57831</v>
      </c>
      <c r="C241" s="38">
        <v>30095</v>
      </c>
      <c r="D241" s="38">
        <v>307</v>
      </c>
      <c r="E241" s="38">
        <v>144</v>
      </c>
      <c r="F241" s="38">
        <v>427</v>
      </c>
      <c r="G241" s="38">
        <v>0</v>
      </c>
      <c r="H241" s="38">
        <f t="shared" si="91"/>
        <v>427</v>
      </c>
      <c r="I241" s="38">
        <v>370</v>
      </c>
      <c r="J241" s="38">
        <v>20</v>
      </c>
      <c r="K241" s="38">
        <v>234</v>
      </c>
      <c r="L241" s="38">
        <v>191</v>
      </c>
      <c r="M241" s="38">
        <f t="shared" si="70"/>
        <v>661</v>
      </c>
      <c r="N241" s="38">
        <v>423</v>
      </c>
      <c r="O241" s="38">
        <v>1</v>
      </c>
      <c r="P241" s="38">
        <v>1</v>
      </c>
      <c r="Q241" s="38">
        <v>1</v>
      </c>
      <c r="R241" s="38">
        <f t="shared" si="71"/>
        <v>4</v>
      </c>
      <c r="S241" s="34">
        <v>530</v>
      </c>
      <c r="T241" s="42">
        <v>697</v>
      </c>
      <c r="U241" s="38">
        <v>-167</v>
      </c>
      <c r="V241" s="38">
        <f t="shared" si="72"/>
        <v>-163</v>
      </c>
      <c r="W241" s="38">
        <v>57813</v>
      </c>
      <c r="X241" s="38">
        <v>30090</v>
      </c>
      <c r="Y241" s="39">
        <f t="shared" si="73"/>
        <v>5.3085715273815079</v>
      </c>
      <c r="Z241" s="39">
        <f t="shared" si="74"/>
        <v>2.4900140063287854</v>
      </c>
      <c r="AA241" s="39">
        <f t="shared" si="75"/>
        <v>46.905537459283387</v>
      </c>
      <c r="AB241" s="39">
        <f t="shared" si="76"/>
        <v>7.383583199322163</v>
      </c>
      <c r="AC241" s="39">
        <f t="shared" si="77"/>
        <v>7.383583199322163</v>
      </c>
      <c r="AD241" s="39">
        <f t="shared" si="78"/>
        <v>54.800936768149889</v>
      </c>
      <c r="AE241" s="39">
        <f t="shared" si="79"/>
        <v>44.730679156908664</v>
      </c>
      <c r="AF241" s="39">
        <f t="shared" si="80"/>
        <v>11.429855959606439</v>
      </c>
      <c r="AG241" s="39">
        <f t="shared" si="81"/>
        <v>7.3144161435908073</v>
      </c>
      <c r="AH241" s="39">
        <f t="shared" si="82"/>
        <v>6.9167055731355162E-2</v>
      </c>
      <c r="AI241" s="39">
        <f t="shared" si="83"/>
        <v>0</v>
      </c>
      <c r="AJ241" s="39">
        <f t="shared" si="84"/>
        <v>2.3419203747072599</v>
      </c>
      <c r="AK241" s="39">
        <f t="shared" si="85"/>
        <v>2.3419203747072599</v>
      </c>
      <c r="AL241" s="39">
        <f t="shared" si="90"/>
        <v>2.3419203747072599</v>
      </c>
      <c r="AM241" s="40">
        <f t="shared" si="86"/>
        <v>9.164634884404558</v>
      </c>
      <c r="AN241" s="40">
        <f t="shared" si="87"/>
        <v>12.052359461188637</v>
      </c>
      <c r="AO241" s="39">
        <f t="shared" si="88"/>
        <v>-2.8877245767840778</v>
      </c>
      <c r="AP241" s="39">
        <f t="shared" si="89"/>
        <v>-2.8185575210527225</v>
      </c>
    </row>
    <row r="242" spans="1:42" s="36" customFormat="1" x14ac:dyDescent="0.2">
      <c r="A242" s="37" t="s">
        <v>99</v>
      </c>
      <c r="B242" s="38">
        <v>70269</v>
      </c>
      <c r="C242" s="38">
        <v>36207</v>
      </c>
      <c r="D242" s="38">
        <v>378</v>
      </c>
      <c r="E242" s="38">
        <v>170</v>
      </c>
      <c r="F242" s="38">
        <v>600</v>
      </c>
      <c r="G242" s="38">
        <v>1</v>
      </c>
      <c r="H242" s="38">
        <f t="shared" si="91"/>
        <v>601</v>
      </c>
      <c r="I242" s="38">
        <v>512</v>
      </c>
      <c r="J242" s="38">
        <v>37</v>
      </c>
      <c r="K242" s="38">
        <v>303</v>
      </c>
      <c r="L242" s="38">
        <v>260</v>
      </c>
      <c r="M242" s="38">
        <f t="shared" si="70"/>
        <v>904</v>
      </c>
      <c r="N242" s="38">
        <v>503</v>
      </c>
      <c r="O242" s="38">
        <v>5</v>
      </c>
      <c r="P242" s="38">
        <v>4</v>
      </c>
      <c r="Q242" s="38">
        <v>3</v>
      </c>
      <c r="R242" s="38">
        <f t="shared" si="71"/>
        <v>97</v>
      </c>
      <c r="S242" s="34">
        <v>741</v>
      </c>
      <c r="T242" s="42">
        <v>956</v>
      </c>
      <c r="U242" s="38">
        <v>-215</v>
      </c>
      <c r="V242" s="38">
        <f t="shared" si="72"/>
        <v>-118</v>
      </c>
      <c r="W242" s="38">
        <v>70189</v>
      </c>
      <c r="X242" s="38">
        <v>36182</v>
      </c>
      <c r="Y242" s="39">
        <f t="shared" si="73"/>
        <v>5.3793280109294281</v>
      </c>
      <c r="Z242" s="39">
        <f t="shared" si="74"/>
        <v>2.419274502269849</v>
      </c>
      <c r="AA242" s="39">
        <f t="shared" si="75"/>
        <v>44.973544973544968</v>
      </c>
      <c r="AB242" s="39">
        <f t="shared" si="76"/>
        <v>8.5528469168481127</v>
      </c>
      <c r="AC242" s="39">
        <f t="shared" si="77"/>
        <v>8.5386158903641718</v>
      </c>
      <c r="AD242" s="39">
        <f t="shared" si="78"/>
        <v>50.415973377703828</v>
      </c>
      <c r="AE242" s="39">
        <f t="shared" si="79"/>
        <v>43.261231281198</v>
      </c>
      <c r="AF242" s="39">
        <f t="shared" si="80"/>
        <v>12.864847941482019</v>
      </c>
      <c r="AG242" s="39">
        <f t="shared" si="81"/>
        <v>7.1582063214219636</v>
      </c>
      <c r="AH242" s="39">
        <f t="shared" si="82"/>
        <v>1.3804095689422078</v>
      </c>
      <c r="AI242" s="39">
        <f t="shared" si="83"/>
        <v>1.6638935108153079</v>
      </c>
      <c r="AJ242" s="39">
        <f t="shared" si="84"/>
        <v>8.3333333333333339</v>
      </c>
      <c r="AK242" s="39">
        <f t="shared" si="85"/>
        <v>6.666666666666667</v>
      </c>
      <c r="AL242" s="39">
        <f t="shared" si="90"/>
        <v>6.6555740432612316</v>
      </c>
      <c r="AM242" s="40">
        <f t="shared" si="86"/>
        <v>10.545190624599751</v>
      </c>
      <c r="AN242" s="40">
        <f t="shared" si="87"/>
        <v>13.604861318646913</v>
      </c>
      <c r="AO242" s="39">
        <f t="shared" si="88"/>
        <v>-3.0596706940471616</v>
      </c>
      <c r="AP242" s="39">
        <f t="shared" si="89"/>
        <v>-1.6792611251049538</v>
      </c>
    </row>
    <row r="243" spans="1:42" s="36" customFormat="1" x14ac:dyDescent="0.2">
      <c r="A243" s="37" t="s">
        <v>225</v>
      </c>
      <c r="B243" s="38">
        <v>7474</v>
      </c>
      <c r="C243" s="38">
        <v>3802</v>
      </c>
      <c r="D243" s="38">
        <v>32</v>
      </c>
      <c r="E243" s="38">
        <v>6</v>
      </c>
      <c r="F243" s="38">
        <v>81</v>
      </c>
      <c r="G243" s="38">
        <v>0</v>
      </c>
      <c r="H243" s="38">
        <f t="shared" si="91"/>
        <v>81</v>
      </c>
      <c r="I243" s="38">
        <v>74</v>
      </c>
      <c r="J243" s="38">
        <v>3</v>
      </c>
      <c r="K243" s="38">
        <v>22</v>
      </c>
      <c r="L243" s="38">
        <v>13</v>
      </c>
      <c r="M243" s="38">
        <f t="shared" si="70"/>
        <v>103</v>
      </c>
      <c r="N243" s="38">
        <v>47</v>
      </c>
      <c r="O243" s="38">
        <v>0</v>
      </c>
      <c r="P243" s="38">
        <v>0</v>
      </c>
      <c r="Q243" s="38">
        <v>0</v>
      </c>
      <c r="R243" s="38">
        <f t="shared" si="71"/>
        <v>34</v>
      </c>
      <c r="S243" s="34">
        <v>131</v>
      </c>
      <c r="T243" s="42">
        <v>115</v>
      </c>
      <c r="U243" s="38">
        <v>16</v>
      </c>
      <c r="V243" s="38">
        <f t="shared" si="72"/>
        <v>50</v>
      </c>
      <c r="W243" s="38">
        <v>7485</v>
      </c>
      <c r="X243" s="38">
        <v>3802</v>
      </c>
      <c r="Y243" s="39">
        <f t="shared" si="73"/>
        <v>4.2815092320042814</v>
      </c>
      <c r="Z243" s="39">
        <f t="shared" si="74"/>
        <v>0.80278298100080281</v>
      </c>
      <c r="AA243" s="39">
        <f t="shared" si="75"/>
        <v>18.75</v>
      </c>
      <c r="AB243" s="39">
        <f t="shared" si="76"/>
        <v>10.837570243510838</v>
      </c>
      <c r="AC243" s="39">
        <f t="shared" si="77"/>
        <v>10.837570243510838</v>
      </c>
      <c r="AD243" s="39">
        <f t="shared" si="78"/>
        <v>27.160493827160494</v>
      </c>
      <c r="AE243" s="39">
        <f t="shared" si="79"/>
        <v>16.049382716049383</v>
      </c>
      <c r="AF243" s="39">
        <f t="shared" si="80"/>
        <v>13.781107840513782</v>
      </c>
      <c r="AG243" s="39">
        <f t="shared" si="81"/>
        <v>6.2884666845062887</v>
      </c>
      <c r="AH243" s="39">
        <f t="shared" si="82"/>
        <v>4.549103559004549</v>
      </c>
      <c r="AI243" s="39">
        <f t="shared" si="83"/>
        <v>0</v>
      </c>
      <c r="AJ243" s="39">
        <f t="shared" si="84"/>
        <v>0</v>
      </c>
      <c r="AK243" s="39">
        <f t="shared" si="85"/>
        <v>0</v>
      </c>
      <c r="AL243" s="39">
        <f t="shared" si="90"/>
        <v>0</v>
      </c>
      <c r="AM243" s="40">
        <f t="shared" si="86"/>
        <v>17.527428418517527</v>
      </c>
      <c r="AN243" s="40">
        <f t="shared" si="87"/>
        <v>15.386673802515388</v>
      </c>
      <c r="AO243" s="39">
        <f t="shared" si="88"/>
        <v>2.1407546160021407</v>
      </c>
      <c r="AP243" s="39">
        <f t="shared" si="89"/>
        <v>6.6898581750066892</v>
      </c>
    </row>
    <row r="244" spans="1:42" s="36" customFormat="1" x14ac:dyDescent="0.2">
      <c r="A244" s="37" t="s">
        <v>226</v>
      </c>
      <c r="B244" s="38">
        <v>7026</v>
      </c>
      <c r="C244" s="38">
        <v>3604</v>
      </c>
      <c r="D244" s="38">
        <v>25</v>
      </c>
      <c r="E244" s="38">
        <v>14</v>
      </c>
      <c r="F244" s="38">
        <v>53</v>
      </c>
      <c r="G244" s="38">
        <v>0</v>
      </c>
      <c r="H244" s="38">
        <f t="shared" si="91"/>
        <v>53</v>
      </c>
      <c r="I244" s="38">
        <v>46</v>
      </c>
      <c r="J244" s="38">
        <v>1</v>
      </c>
      <c r="K244" s="38">
        <v>28</v>
      </c>
      <c r="L244" s="38">
        <v>21</v>
      </c>
      <c r="M244" s="38">
        <f t="shared" si="70"/>
        <v>81</v>
      </c>
      <c r="N244" s="38">
        <v>145</v>
      </c>
      <c r="O244" s="38">
        <v>1</v>
      </c>
      <c r="P244" s="38">
        <v>1</v>
      </c>
      <c r="Q244" s="38">
        <v>1</v>
      </c>
      <c r="R244" s="38">
        <f t="shared" si="71"/>
        <v>-92</v>
      </c>
      <c r="S244" s="34">
        <v>130</v>
      </c>
      <c r="T244" s="42">
        <v>106</v>
      </c>
      <c r="U244" s="38">
        <v>24</v>
      </c>
      <c r="V244" s="38">
        <f t="shared" si="72"/>
        <v>-68</v>
      </c>
      <c r="W244" s="38">
        <v>6985</v>
      </c>
      <c r="X244" s="38">
        <v>3594</v>
      </c>
      <c r="Y244" s="39">
        <f t="shared" si="73"/>
        <v>3.5582123541132935</v>
      </c>
      <c r="Z244" s="39">
        <f t="shared" si="74"/>
        <v>1.9925989183034445</v>
      </c>
      <c r="AA244" s="39">
        <f t="shared" si="75"/>
        <v>56.000000000000007</v>
      </c>
      <c r="AB244" s="39">
        <f t="shared" si="76"/>
        <v>7.5434101907201825</v>
      </c>
      <c r="AC244" s="39">
        <f t="shared" si="77"/>
        <v>7.5434101907201825</v>
      </c>
      <c r="AD244" s="39">
        <f t="shared" si="78"/>
        <v>52.830188679245282</v>
      </c>
      <c r="AE244" s="39">
        <f t="shared" si="79"/>
        <v>39.622641509433961</v>
      </c>
      <c r="AF244" s="39">
        <f t="shared" si="80"/>
        <v>11.528608027327071</v>
      </c>
      <c r="AG244" s="39">
        <f t="shared" si="81"/>
        <v>20.637631653857103</v>
      </c>
      <c r="AH244" s="39">
        <f t="shared" si="82"/>
        <v>-13.09422146313692</v>
      </c>
      <c r="AI244" s="39">
        <f t="shared" si="83"/>
        <v>0</v>
      </c>
      <c r="AJ244" s="39">
        <f t="shared" si="84"/>
        <v>18.867924528301884</v>
      </c>
      <c r="AK244" s="39">
        <f t="shared" si="85"/>
        <v>18.867924528301884</v>
      </c>
      <c r="AL244" s="39">
        <f t="shared" si="90"/>
        <v>18.867924528301884</v>
      </c>
      <c r="AM244" s="40">
        <f t="shared" si="86"/>
        <v>18.502704241389125</v>
      </c>
      <c r="AN244" s="40">
        <f t="shared" si="87"/>
        <v>15.086820381440365</v>
      </c>
      <c r="AO244" s="39">
        <f t="shared" si="88"/>
        <v>3.4158838599487615</v>
      </c>
      <c r="AP244" s="39">
        <f t="shared" si="89"/>
        <v>-9.6783376031881581</v>
      </c>
    </row>
    <row r="245" spans="1:42" s="36" customFormat="1" x14ac:dyDescent="0.2">
      <c r="A245" s="37" t="s">
        <v>227</v>
      </c>
      <c r="B245" s="38">
        <v>7869</v>
      </c>
      <c r="C245" s="38">
        <v>3985</v>
      </c>
      <c r="D245" s="38">
        <v>40</v>
      </c>
      <c r="E245" s="38">
        <v>10</v>
      </c>
      <c r="F245" s="38">
        <v>87</v>
      </c>
      <c r="G245" s="38">
        <v>0</v>
      </c>
      <c r="H245" s="38">
        <f t="shared" si="91"/>
        <v>87</v>
      </c>
      <c r="I245" s="38">
        <v>76</v>
      </c>
      <c r="J245" s="38">
        <v>1</v>
      </c>
      <c r="K245" s="38">
        <v>18</v>
      </c>
      <c r="L245" s="38">
        <v>10</v>
      </c>
      <c r="M245" s="38">
        <f t="shared" si="70"/>
        <v>105</v>
      </c>
      <c r="N245" s="38">
        <v>64</v>
      </c>
      <c r="O245" s="38">
        <v>0</v>
      </c>
      <c r="P245" s="38">
        <v>0</v>
      </c>
      <c r="Q245" s="38">
        <v>0</v>
      </c>
      <c r="R245" s="38">
        <f t="shared" si="71"/>
        <v>23</v>
      </c>
      <c r="S245" s="34">
        <v>66</v>
      </c>
      <c r="T245" s="42">
        <v>87</v>
      </c>
      <c r="U245" s="38">
        <v>-21</v>
      </c>
      <c r="V245" s="38">
        <f t="shared" si="72"/>
        <v>2</v>
      </c>
      <c r="W245" s="38">
        <v>7863</v>
      </c>
      <c r="X245" s="38">
        <v>3986</v>
      </c>
      <c r="Y245" s="39">
        <f t="shared" si="73"/>
        <v>5.0832380226204092</v>
      </c>
      <c r="Z245" s="39">
        <f t="shared" si="74"/>
        <v>1.2708095056551023</v>
      </c>
      <c r="AA245" s="39">
        <f t="shared" si="75"/>
        <v>25</v>
      </c>
      <c r="AB245" s="39">
        <f t="shared" si="76"/>
        <v>11.05604269919939</v>
      </c>
      <c r="AC245" s="39">
        <f t="shared" si="77"/>
        <v>11.05604269919939</v>
      </c>
      <c r="AD245" s="39">
        <f t="shared" si="78"/>
        <v>20.689655172413794</v>
      </c>
      <c r="AE245" s="39">
        <f t="shared" si="79"/>
        <v>11.494252873563218</v>
      </c>
      <c r="AF245" s="39">
        <f t="shared" si="80"/>
        <v>13.343499809378574</v>
      </c>
      <c r="AG245" s="39">
        <f t="shared" si="81"/>
        <v>8.1331808361926559</v>
      </c>
      <c r="AH245" s="39">
        <f t="shared" si="82"/>
        <v>2.9228618630067351</v>
      </c>
      <c r="AI245" s="39">
        <f t="shared" si="83"/>
        <v>0</v>
      </c>
      <c r="AJ245" s="39">
        <f t="shared" si="84"/>
        <v>0</v>
      </c>
      <c r="AK245" s="39">
        <f t="shared" si="85"/>
        <v>0</v>
      </c>
      <c r="AL245" s="39">
        <f t="shared" si="90"/>
        <v>0</v>
      </c>
      <c r="AM245" s="40">
        <f t="shared" si="86"/>
        <v>8.3873427373236744</v>
      </c>
      <c r="AN245" s="40">
        <f t="shared" si="87"/>
        <v>11.05604269919939</v>
      </c>
      <c r="AO245" s="39">
        <f t="shared" si="88"/>
        <v>-2.6686999618757148</v>
      </c>
      <c r="AP245" s="39">
        <f t="shared" si="89"/>
        <v>0.2541619011310205</v>
      </c>
    </row>
    <row r="246" spans="1:42" s="36" customFormat="1" x14ac:dyDescent="0.2">
      <c r="A246" s="37" t="s">
        <v>124</v>
      </c>
      <c r="B246" s="38">
        <v>9543</v>
      </c>
      <c r="C246" s="38">
        <v>4743</v>
      </c>
      <c r="D246" s="38">
        <v>50</v>
      </c>
      <c r="E246" s="38">
        <v>12</v>
      </c>
      <c r="F246" s="38">
        <v>94</v>
      </c>
      <c r="G246" s="38">
        <v>0</v>
      </c>
      <c r="H246" s="38">
        <f t="shared" si="91"/>
        <v>94</v>
      </c>
      <c r="I246" s="38">
        <v>90</v>
      </c>
      <c r="J246" s="38">
        <v>7</v>
      </c>
      <c r="K246" s="38">
        <v>27</v>
      </c>
      <c r="L246" s="38">
        <v>17</v>
      </c>
      <c r="M246" s="38">
        <f t="shared" si="70"/>
        <v>121</v>
      </c>
      <c r="N246" s="38">
        <v>65</v>
      </c>
      <c r="O246" s="38">
        <v>1</v>
      </c>
      <c r="P246" s="38">
        <v>1</v>
      </c>
      <c r="Q246" s="38">
        <v>0</v>
      </c>
      <c r="R246" s="38">
        <f t="shared" si="71"/>
        <v>29</v>
      </c>
      <c r="S246" s="34">
        <v>88</v>
      </c>
      <c r="T246" s="42">
        <v>203</v>
      </c>
      <c r="U246" s="38">
        <v>-115</v>
      </c>
      <c r="V246" s="38">
        <f t="shared" si="72"/>
        <v>-86</v>
      </c>
      <c r="W246" s="38">
        <v>9527</v>
      </c>
      <c r="X246" s="38">
        <v>4732</v>
      </c>
      <c r="Y246" s="39">
        <f t="shared" si="73"/>
        <v>5.2394425233155193</v>
      </c>
      <c r="Z246" s="39">
        <f t="shared" si="74"/>
        <v>1.2574662055957244</v>
      </c>
      <c r="AA246" s="39">
        <f t="shared" si="75"/>
        <v>24</v>
      </c>
      <c r="AB246" s="39">
        <f t="shared" si="76"/>
        <v>9.8501519438331755</v>
      </c>
      <c r="AC246" s="39">
        <f t="shared" si="77"/>
        <v>9.8501519438331755</v>
      </c>
      <c r="AD246" s="39">
        <f t="shared" si="78"/>
        <v>28.723404255319153</v>
      </c>
      <c r="AE246" s="39">
        <f t="shared" si="79"/>
        <v>18.085106382978726</v>
      </c>
      <c r="AF246" s="39">
        <f t="shared" si="80"/>
        <v>12.679450906423556</v>
      </c>
      <c r="AG246" s="39">
        <f t="shared" si="81"/>
        <v>6.8112752803101744</v>
      </c>
      <c r="AH246" s="39">
        <f t="shared" si="82"/>
        <v>3.0388766635230011</v>
      </c>
      <c r="AI246" s="39">
        <f t="shared" si="83"/>
        <v>0</v>
      </c>
      <c r="AJ246" s="39">
        <f t="shared" si="84"/>
        <v>10.638297872340425</v>
      </c>
      <c r="AK246" s="39">
        <f t="shared" si="85"/>
        <v>10.638297872340425</v>
      </c>
      <c r="AL246" s="39">
        <f t="shared" si="90"/>
        <v>0</v>
      </c>
      <c r="AM246" s="40">
        <f t="shared" si="86"/>
        <v>9.2214188410353142</v>
      </c>
      <c r="AN246" s="40">
        <f t="shared" si="87"/>
        <v>21.272136644661011</v>
      </c>
      <c r="AO246" s="39">
        <f t="shared" si="88"/>
        <v>-12.050717803625695</v>
      </c>
      <c r="AP246" s="39">
        <f t="shared" si="89"/>
        <v>-9.0118411401026925</v>
      </c>
    </row>
    <row r="247" spans="1:42" s="36" customFormat="1" x14ac:dyDescent="0.2">
      <c r="A247" s="37" t="s">
        <v>228</v>
      </c>
      <c r="B247" s="38">
        <v>9743</v>
      </c>
      <c r="C247" s="38">
        <v>4973</v>
      </c>
      <c r="D247" s="38">
        <v>60</v>
      </c>
      <c r="E247" s="38">
        <v>18</v>
      </c>
      <c r="F247" s="38">
        <v>101</v>
      </c>
      <c r="G247" s="38">
        <v>0</v>
      </c>
      <c r="H247" s="38">
        <f t="shared" si="91"/>
        <v>101</v>
      </c>
      <c r="I247" s="38">
        <v>68</v>
      </c>
      <c r="J247" s="38">
        <v>3</v>
      </c>
      <c r="K247" s="38">
        <v>53</v>
      </c>
      <c r="L247" s="38">
        <v>43</v>
      </c>
      <c r="M247" s="38">
        <f t="shared" si="70"/>
        <v>154</v>
      </c>
      <c r="N247" s="38">
        <v>55</v>
      </c>
      <c r="O247" s="38">
        <v>1</v>
      </c>
      <c r="P247" s="38">
        <v>0</v>
      </c>
      <c r="Q247" s="38">
        <v>0</v>
      </c>
      <c r="R247" s="38">
        <f t="shared" si="71"/>
        <v>46</v>
      </c>
      <c r="S247" s="34">
        <v>105</v>
      </c>
      <c r="T247" s="42">
        <v>151</v>
      </c>
      <c r="U247" s="38">
        <v>-46</v>
      </c>
      <c r="V247" s="38">
        <f t="shared" si="72"/>
        <v>0</v>
      </c>
      <c r="W247" s="38">
        <v>9751</v>
      </c>
      <c r="X247" s="38">
        <v>4976</v>
      </c>
      <c r="Y247" s="39">
        <f t="shared" si="73"/>
        <v>6.1582674740839582</v>
      </c>
      <c r="Z247" s="39">
        <f t="shared" si="74"/>
        <v>1.8474802422251873</v>
      </c>
      <c r="AA247" s="39">
        <f t="shared" si="75"/>
        <v>30</v>
      </c>
      <c r="AB247" s="39">
        <f t="shared" si="76"/>
        <v>10.366416914707996</v>
      </c>
      <c r="AC247" s="39">
        <f t="shared" si="77"/>
        <v>10.366416914707996</v>
      </c>
      <c r="AD247" s="39">
        <f t="shared" si="78"/>
        <v>52.475247524752476</v>
      </c>
      <c r="AE247" s="39">
        <f t="shared" si="79"/>
        <v>42.574257425742573</v>
      </c>
      <c r="AF247" s="39">
        <f t="shared" si="80"/>
        <v>15.806219850148826</v>
      </c>
      <c r="AG247" s="39">
        <f t="shared" si="81"/>
        <v>5.6450785179102949</v>
      </c>
      <c r="AH247" s="39">
        <f t="shared" si="82"/>
        <v>4.7213383967977007</v>
      </c>
      <c r="AI247" s="39">
        <f t="shared" si="83"/>
        <v>0</v>
      </c>
      <c r="AJ247" s="39">
        <f t="shared" si="84"/>
        <v>9.9009900990099009</v>
      </c>
      <c r="AK247" s="39">
        <f t="shared" si="85"/>
        <v>0</v>
      </c>
      <c r="AL247" s="39">
        <f t="shared" si="90"/>
        <v>0</v>
      </c>
      <c r="AM247" s="40">
        <f t="shared" si="86"/>
        <v>10.776968079646926</v>
      </c>
      <c r="AN247" s="40">
        <f t="shared" si="87"/>
        <v>15.498306476444627</v>
      </c>
      <c r="AO247" s="39">
        <f t="shared" si="88"/>
        <v>-4.7213383967977007</v>
      </c>
      <c r="AP247" s="39">
        <f t="shared" si="89"/>
        <v>0</v>
      </c>
    </row>
    <row r="248" spans="1:42" s="36" customFormat="1" x14ac:dyDescent="0.2">
      <c r="A248" s="37" t="s">
        <v>135</v>
      </c>
      <c r="B248" s="38">
        <v>13989</v>
      </c>
      <c r="C248" s="38">
        <v>7195</v>
      </c>
      <c r="D248" s="38">
        <v>51</v>
      </c>
      <c r="E248" s="38">
        <v>36</v>
      </c>
      <c r="F248" s="38">
        <v>142</v>
      </c>
      <c r="G248" s="38">
        <v>0</v>
      </c>
      <c r="H248" s="38">
        <f t="shared" si="91"/>
        <v>142</v>
      </c>
      <c r="I248" s="38">
        <v>88</v>
      </c>
      <c r="J248" s="38">
        <v>13</v>
      </c>
      <c r="K248" s="38">
        <v>78</v>
      </c>
      <c r="L248" s="38">
        <v>61</v>
      </c>
      <c r="M248" s="38">
        <f t="shared" si="70"/>
        <v>220</v>
      </c>
      <c r="N248" s="38">
        <v>116</v>
      </c>
      <c r="O248" s="38">
        <v>2</v>
      </c>
      <c r="P248" s="38">
        <v>2</v>
      </c>
      <c r="Q248" s="38">
        <v>1</v>
      </c>
      <c r="R248" s="38">
        <f t="shared" si="71"/>
        <v>26</v>
      </c>
      <c r="S248" s="34">
        <v>226</v>
      </c>
      <c r="T248" s="42">
        <v>381</v>
      </c>
      <c r="U248" s="38">
        <v>-155</v>
      </c>
      <c r="V248" s="38">
        <f t="shared" si="72"/>
        <v>-129</v>
      </c>
      <c r="W248" s="38">
        <v>13970</v>
      </c>
      <c r="X248" s="38">
        <v>7187</v>
      </c>
      <c r="Y248" s="39">
        <f t="shared" si="73"/>
        <v>3.6457216384301954</v>
      </c>
      <c r="Z248" s="39">
        <f t="shared" si="74"/>
        <v>2.5734505683036675</v>
      </c>
      <c r="AA248" s="39">
        <f t="shared" si="75"/>
        <v>70.588235294117652</v>
      </c>
      <c r="AB248" s="39">
        <f t="shared" si="76"/>
        <v>10.150832797197797</v>
      </c>
      <c r="AC248" s="39">
        <f t="shared" si="77"/>
        <v>10.150832797197797</v>
      </c>
      <c r="AD248" s="39">
        <f t="shared" si="78"/>
        <v>54.929577464788736</v>
      </c>
      <c r="AE248" s="39">
        <f t="shared" si="79"/>
        <v>42.95774647887324</v>
      </c>
      <c r="AF248" s="39">
        <f t="shared" si="80"/>
        <v>15.726642361855742</v>
      </c>
      <c r="AG248" s="39">
        <f t="shared" si="81"/>
        <v>8.2922296089784844</v>
      </c>
      <c r="AH248" s="39">
        <f t="shared" si="82"/>
        <v>1.8586031882193152</v>
      </c>
      <c r="AI248" s="39">
        <f t="shared" si="83"/>
        <v>0</v>
      </c>
      <c r="AJ248" s="39">
        <f t="shared" si="84"/>
        <v>14.084507042253522</v>
      </c>
      <c r="AK248" s="39">
        <f t="shared" si="85"/>
        <v>14.084507042253522</v>
      </c>
      <c r="AL248" s="39">
        <f t="shared" si="90"/>
        <v>7.042253521126761</v>
      </c>
      <c r="AM248" s="40">
        <f t="shared" si="86"/>
        <v>16.155550789906354</v>
      </c>
      <c r="AN248" s="40">
        <f t="shared" si="87"/>
        <v>27.23568518121381</v>
      </c>
      <c r="AO248" s="39">
        <f t="shared" si="88"/>
        <v>-11.080134391307455</v>
      </c>
      <c r="AP248" s="39">
        <f t="shared" si="89"/>
        <v>-9.2215312030881407</v>
      </c>
    </row>
    <row r="249" spans="1:42" s="36" customFormat="1" x14ac:dyDescent="0.2">
      <c r="A249" s="37" t="s">
        <v>229</v>
      </c>
      <c r="B249" s="38">
        <v>9111</v>
      </c>
      <c r="C249" s="38">
        <v>4735</v>
      </c>
      <c r="D249" s="38">
        <v>43</v>
      </c>
      <c r="E249" s="38">
        <v>30</v>
      </c>
      <c r="F249" s="38">
        <v>80</v>
      </c>
      <c r="G249" s="38">
        <v>0</v>
      </c>
      <c r="H249" s="38">
        <f t="shared" si="91"/>
        <v>80</v>
      </c>
      <c r="I249" s="38">
        <v>52</v>
      </c>
      <c r="J249" s="38">
        <v>4</v>
      </c>
      <c r="K249" s="38">
        <v>40</v>
      </c>
      <c r="L249" s="38">
        <v>33</v>
      </c>
      <c r="M249" s="38">
        <f t="shared" si="70"/>
        <v>120</v>
      </c>
      <c r="N249" s="38">
        <v>70</v>
      </c>
      <c r="O249" s="38">
        <v>0</v>
      </c>
      <c r="P249" s="38">
        <v>0</v>
      </c>
      <c r="Q249" s="38">
        <v>0</v>
      </c>
      <c r="R249" s="38">
        <f t="shared" si="71"/>
        <v>10</v>
      </c>
      <c r="S249" s="34">
        <v>80</v>
      </c>
      <c r="T249" s="42">
        <v>120</v>
      </c>
      <c r="U249" s="38">
        <v>-40</v>
      </c>
      <c r="V249" s="38">
        <f t="shared" si="72"/>
        <v>-30</v>
      </c>
      <c r="W249" s="38">
        <v>9114</v>
      </c>
      <c r="X249" s="38">
        <v>4747</v>
      </c>
      <c r="Y249" s="39">
        <f t="shared" si="73"/>
        <v>4.7195697508506198</v>
      </c>
      <c r="Z249" s="39">
        <f t="shared" si="74"/>
        <v>3.2927230819888047</v>
      </c>
      <c r="AA249" s="39">
        <f t="shared" si="75"/>
        <v>69.767441860465112</v>
      </c>
      <c r="AB249" s="39">
        <f t="shared" si="76"/>
        <v>8.7805948853034792</v>
      </c>
      <c r="AC249" s="39">
        <f t="shared" si="77"/>
        <v>8.7805948853034792</v>
      </c>
      <c r="AD249" s="39">
        <f t="shared" si="78"/>
        <v>50</v>
      </c>
      <c r="AE249" s="39">
        <f t="shared" si="79"/>
        <v>41.25</v>
      </c>
      <c r="AF249" s="39">
        <f t="shared" si="80"/>
        <v>13.170892327955219</v>
      </c>
      <c r="AG249" s="39">
        <f t="shared" si="81"/>
        <v>7.6830205246405443</v>
      </c>
      <c r="AH249" s="39">
        <f t="shared" si="82"/>
        <v>1.0975743606629349</v>
      </c>
      <c r="AI249" s="39">
        <f t="shared" si="83"/>
        <v>0</v>
      </c>
      <c r="AJ249" s="39">
        <f t="shared" si="84"/>
        <v>0</v>
      </c>
      <c r="AK249" s="39">
        <f t="shared" si="85"/>
        <v>0</v>
      </c>
      <c r="AL249" s="39">
        <f t="shared" si="90"/>
        <v>0</v>
      </c>
      <c r="AM249" s="40">
        <f t="shared" si="86"/>
        <v>8.7805948853034792</v>
      </c>
      <c r="AN249" s="40">
        <f t="shared" si="87"/>
        <v>13.170892327955219</v>
      </c>
      <c r="AO249" s="39">
        <f t="shared" si="88"/>
        <v>-4.3902974426517396</v>
      </c>
      <c r="AP249" s="39">
        <f t="shared" si="89"/>
        <v>-3.2927230819888047</v>
      </c>
    </row>
    <row r="250" spans="1:42" s="36" customFormat="1" x14ac:dyDescent="0.2">
      <c r="A250" s="37" t="s">
        <v>230</v>
      </c>
      <c r="B250" s="38">
        <v>4020</v>
      </c>
      <c r="C250" s="38">
        <v>2075</v>
      </c>
      <c r="D250" s="38">
        <v>9</v>
      </c>
      <c r="E250" s="38">
        <v>4</v>
      </c>
      <c r="F250" s="38">
        <v>45</v>
      </c>
      <c r="G250" s="38">
        <v>0</v>
      </c>
      <c r="H250" s="38">
        <f t="shared" si="91"/>
        <v>45</v>
      </c>
      <c r="I250" s="38">
        <v>37</v>
      </c>
      <c r="J250" s="38">
        <v>3</v>
      </c>
      <c r="K250" s="38">
        <v>11</v>
      </c>
      <c r="L250" s="38">
        <v>3</v>
      </c>
      <c r="M250" s="38">
        <f t="shared" si="70"/>
        <v>56</v>
      </c>
      <c r="N250" s="38">
        <v>46</v>
      </c>
      <c r="O250" s="38">
        <v>0</v>
      </c>
      <c r="P250" s="38">
        <v>0</v>
      </c>
      <c r="Q250" s="38">
        <v>0</v>
      </c>
      <c r="R250" s="38">
        <f t="shared" si="71"/>
        <v>-1</v>
      </c>
      <c r="S250" s="34">
        <v>116</v>
      </c>
      <c r="T250" s="42">
        <v>60</v>
      </c>
      <c r="U250" s="38">
        <v>56</v>
      </c>
      <c r="V250" s="38">
        <f t="shared" si="72"/>
        <v>55</v>
      </c>
      <c r="W250" s="38">
        <v>4055</v>
      </c>
      <c r="X250" s="38">
        <v>2092</v>
      </c>
      <c r="Y250" s="39">
        <f t="shared" si="73"/>
        <v>2.238805970149254</v>
      </c>
      <c r="Z250" s="39">
        <f t="shared" si="74"/>
        <v>0.99502487562189046</v>
      </c>
      <c r="AA250" s="39">
        <f t="shared" si="75"/>
        <v>44.444444444444443</v>
      </c>
      <c r="AB250" s="39">
        <f t="shared" si="76"/>
        <v>11.194029850746269</v>
      </c>
      <c r="AC250" s="39">
        <f t="shared" si="77"/>
        <v>11.194029850746269</v>
      </c>
      <c r="AD250" s="39">
        <f t="shared" si="78"/>
        <v>24.444444444444443</v>
      </c>
      <c r="AE250" s="39">
        <f t="shared" si="79"/>
        <v>6.666666666666667</v>
      </c>
      <c r="AF250" s="39">
        <f t="shared" si="80"/>
        <v>13.930348258706468</v>
      </c>
      <c r="AG250" s="39">
        <f t="shared" si="81"/>
        <v>11.44278606965174</v>
      </c>
      <c r="AH250" s="39">
        <f t="shared" si="82"/>
        <v>-0.24875621890547261</v>
      </c>
      <c r="AI250" s="39">
        <f t="shared" si="83"/>
        <v>0</v>
      </c>
      <c r="AJ250" s="39">
        <f t="shared" si="84"/>
        <v>0</v>
      </c>
      <c r="AK250" s="39">
        <f t="shared" si="85"/>
        <v>0</v>
      </c>
      <c r="AL250" s="39">
        <f t="shared" si="90"/>
        <v>0</v>
      </c>
      <c r="AM250" s="40">
        <f t="shared" si="86"/>
        <v>28.855721393034823</v>
      </c>
      <c r="AN250" s="40">
        <f t="shared" si="87"/>
        <v>14.925373134328359</v>
      </c>
      <c r="AO250" s="39">
        <f t="shared" si="88"/>
        <v>13.930348258706468</v>
      </c>
      <c r="AP250" s="39">
        <f t="shared" si="89"/>
        <v>13.681592039800995</v>
      </c>
    </row>
    <row r="251" spans="1:42" s="36" customFormat="1" x14ac:dyDescent="0.2">
      <c r="A251" s="37" t="s">
        <v>231</v>
      </c>
      <c r="B251" s="38">
        <v>9494</v>
      </c>
      <c r="C251" s="38">
        <v>4899</v>
      </c>
      <c r="D251" s="38">
        <v>35</v>
      </c>
      <c r="E251" s="38">
        <v>14</v>
      </c>
      <c r="F251" s="38">
        <v>87</v>
      </c>
      <c r="G251" s="38">
        <v>0</v>
      </c>
      <c r="H251" s="38">
        <f t="shared" si="91"/>
        <v>87</v>
      </c>
      <c r="I251" s="38">
        <v>75</v>
      </c>
      <c r="J251" s="38">
        <v>4</v>
      </c>
      <c r="K251" s="38">
        <v>34</v>
      </c>
      <c r="L251" s="38">
        <v>29</v>
      </c>
      <c r="M251" s="38">
        <f t="shared" si="70"/>
        <v>121</v>
      </c>
      <c r="N251" s="38">
        <v>73</v>
      </c>
      <c r="O251" s="38">
        <v>1</v>
      </c>
      <c r="P251" s="38">
        <v>1</v>
      </c>
      <c r="Q251" s="38">
        <v>1</v>
      </c>
      <c r="R251" s="38">
        <f t="shared" si="71"/>
        <v>14</v>
      </c>
      <c r="S251" s="34">
        <v>133</v>
      </c>
      <c r="T251" s="42">
        <v>131</v>
      </c>
      <c r="U251" s="38">
        <v>2</v>
      </c>
      <c r="V251" s="38">
        <f t="shared" si="72"/>
        <v>16</v>
      </c>
      <c r="W251" s="38">
        <v>9503</v>
      </c>
      <c r="X251" s="38">
        <v>4905</v>
      </c>
      <c r="Y251" s="39">
        <f t="shared" si="73"/>
        <v>3.6865388666526226</v>
      </c>
      <c r="Z251" s="39">
        <f t="shared" si="74"/>
        <v>1.4746155466610489</v>
      </c>
      <c r="AA251" s="39">
        <f t="shared" si="75"/>
        <v>40</v>
      </c>
      <c r="AB251" s="39">
        <f t="shared" si="76"/>
        <v>9.1636823256793765</v>
      </c>
      <c r="AC251" s="39">
        <f t="shared" si="77"/>
        <v>9.1636823256793765</v>
      </c>
      <c r="AD251" s="39">
        <f t="shared" si="78"/>
        <v>39.080459770114942</v>
      </c>
      <c r="AE251" s="39">
        <f t="shared" si="79"/>
        <v>33.333333333333329</v>
      </c>
      <c r="AF251" s="39">
        <f t="shared" si="80"/>
        <v>12.744891510427639</v>
      </c>
      <c r="AG251" s="39">
        <f t="shared" si="81"/>
        <v>7.6890667790183276</v>
      </c>
      <c r="AH251" s="39">
        <f t="shared" si="82"/>
        <v>1.4746155466610489</v>
      </c>
      <c r="AI251" s="39">
        <f t="shared" si="83"/>
        <v>0</v>
      </c>
      <c r="AJ251" s="39">
        <f t="shared" si="84"/>
        <v>11.494252873563218</v>
      </c>
      <c r="AK251" s="39">
        <f t="shared" si="85"/>
        <v>11.494252873563218</v>
      </c>
      <c r="AL251" s="39">
        <f t="shared" si="90"/>
        <v>11.494252873563218</v>
      </c>
      <c r="AM251" s="40">
        <f t="shared" si="86"/>
        <v>14.008847693279966</v>
      </c>
      <c r="AN251" s="40">
        <f t="shared" si="87"/>
        <v>13.798188329471245</v>
      </c>
      <c r="AO251" s="39">
        <f t="shared" si="88"/>
        <v>0.2106593638087213</v>
      </c>
      <c r="AP251" s="39">
        <f t="shared" si="89"/>
        <v>1.6852749104697704</v>
      </c>
    </row>
    <row r="252" spans="1:42" s="36" customFormat="1" x14ac:dyDescent="0.2">
      <c r="A252" s="37" t="s">
        <v>151</v>
      </c>
      <c r="B252" s="38">
        <v>22988</v>
      </c>
      <c r="C252" s="38">
        <v>11702</v>
      </c>
      <c r="D252" s="38">
        <v>104</v>
      </c>
      <c r="E252" s="38">
        <v>39</v>
      </c>
      <c r="F252" s="38">
        <v>237</v>
      </c>
      <c r="G252" s="38">
        <v>0</v>
      </c>
      <c r="H252" s="38">
        <f t="shared" si="91"/>
        <v>237</v>
      </c>
      <c r="I252" s="38">
        <v>195</v>
      </c>
      <c r="J252" s="38">
        <v>24</v>
      </c>
      <c r="K252" s="38">
        <v>127</v>
      </c>
      <c r="L252" s="38">
        <v>106</v>
      </c>
      <c r="M252" s="38">
        <f t="shared" si="70"/>
        <v>364</v>
      </c>
      <c r="N252" s="38">
        <v>133</v>
      </c>
      <c r="O252" s="38">
        <v>0</v>
      </c>
      <c r="P252" s="38">
        <v>0</v>
      </c>
      <c r="Q252" s="38">
        <v>0</v>
      </c>
      <c r="R252" s="38">
        <f t="shared" si="71"/>
        <v>104</v>
      </c>
      <c r="S252" s="34">
        <v>226</v>
      </c>
      <c r="T252" s="42">
        <v>343</v>
      </c>
      <c r="U252" s="38">
        <v>-117</v>
      </c>
      <c r="V252" s="38">
        <f t="shared" si="72"/>
        <v>-13</v>
      </c>
      <c r="W252" s="38">
        <v>22985</v>
      </c>
      <c r="X252" s="38">
        <v>11687</v>
      </c>
      <c r="Y252" s="39">
        <f t="shared" si="73"/>
        <v>4.5240995301896643</v>
      </c>
      <c r="Z252" s="39">
        <f t="shared" si="74"/>
        <v>1.6965373238211241</v>
      </c>
      <c r="AA252" s="39">
        <f t="shared" si="75"/>
        <v>37.5</v>
      </c>
      <c r="AB252" s="39">
        <f t="shared" si="76"/>
        <v>10.309726813989908</v>
      </c>
      <c r="AC252" s="39">
        <f t="shared" si="77"/>
        <v>10.309726813989908</v>
      </c>
      <c r="AD252" s="39">
        <f t="shared" si="78"/>
        <v>53.586497890295362</v>
      </c>
      <c r="AE252" s="39">
        <f t="shared" si="79"/>
        <v>44.725738396624472</v>
      </c>
      <c r="AF252" s="39">
        <f t="shared" si="80"/>
        <v>15.834348355663822</v>
      </c>
      <c r="AG252" s="39">
        <f t="shared" si="81"/>
        <v>5.7856272838002436</v>
      </c>
      <c r="AH252" s="39">
        <f t="shared" si="82"/>
        <v>4.5240995301896643</v>
      </c>
      <c r="AI252" s="39">
        <f t="shared" si="83"/>
        <v>0</v>
      </c>
      <c r="AJ252" s="39">
        <f t="shared" si="84"/>
        <v>0</v>
      </c>
      <c r="AK252" s="39">
        <f t="shared" si="85"/>
        <v>0</v>
      </c>
      <c r="AL252" s="39">
        <f t="shared" si="90"/>
        <v>0</v>
      </c>
      <c r="AM252" s="40">
        <f t="shared" si="86"/>
        <v>9.8312162867583091</v>
      </c>
      <c r="AN252" s="40">
        <f t="shared" si="87"/>
        <v>14.920828258221681</v>
      </c>
      <c r="AO252" s="39">
        <f t="shared" si="88"/>
        <v>-5.0896119714633725</v>
      </c>
      <c r="AP252" s="39">
        <f t="shared" si="89"/>
        <v>-0.56551244127370803</v>
      </c>
    </row>
    <row r="253" spans="1:42" s="36" customFormat="1" x14ac:dyDescent="0.2">
      <c r="A253" s="37" t="s">
        <v>232</v>
      </c>
      <c r="B253" s="38">
        <v>6246</v>
      </c>
      <c r="C253" s="38">
        <v>3292</v>
      </c>
      <c r="D253" s="38">
        <v>27</v>
      </c>
      <c r="E253" s="38">
        <v>16</v>
      </c>
      <c r="F253" s="38">
        <v>43</v>
      </c>
      <c r="G253" s="38">
        <v>0</v>
      </c>
      <c r="H253" s="38">
        <f t="shared" si="91"/>
        <v>43</v>
      </c>
      <c r="I253" s="38">
        <v>40</v>
      </c>
      <c r="J253" s="38">
        <v>1</v>
      </c>
      <c r="K253" s="38">
        <v>13</v>
      </c>
      <c r="L253" s="38">
        <v>13</v>
      </c>
      <c r="M253" s="38">
        <f t="shared" si="70"/>
        <v>56</v>
      </c>
      <c r="N253" s="38">
        <v>51</v>
      </c>
      <c r="O253" s="38">
        <v>0</v>
      </c>
      <c r="P253" s="38">
        <v>0</v>
      </c>
      <c r="Q253" s="38">
        <v>0</v>
      </c>
      <c r="R253" s="38">
        <f t="shared" si="71"/>
        <v>-8</v>
      </c>
      <c r="S253" s="34">
        <v>89</v>
      </c>
      <c r="T253" s="42">
        <v>66</v>
      </c>
      <c r="U253" s="38">
        <v>23</v>
      </c>
      <c r="V253" s="38">
        <f t="shared" si="72"/>
        <v>15</v>
      </c>
      <c r="W253" s="38">
        <v>6255</v>
      </c>
      <c r="X253" s="38">
        <v>3298</v>
      </c>
      <c r="Y253" s="39">
        <f t="shared" si="73"/>
        <v>4.3227665706051877</v>
      </c>
      <c r="Z253" s="39">
        <f t="shared" si="74"/>
        <v>2.5616394492475183</v>
      </c>
      <c r="AA253" s="39">
        <f t="shared" si="75"/>
        <v>59.259259259259252</v>
      </c>
      <c r="AB253" s="39">
        <f t="shared" si="76"/>
        <v>6.8844060198527055</v>
      </c>
      <c r="AC253" s="39">
        <f t="shared" si="77"/>
        <v>6.8844060198527055</v>
      </c>
      <c r="AD253" s="39">
        <f t="shared" si="78"/>
        <v>30.232558139534881</v>
      </c>
      <c r="AE253" s="39">
        <f t="shared" si="79"/>
        <v>30.232558139534881</v>
      </c>
      <c r="AF253" s="39">
        <f t="shared" si="80"/>
        <v>8.9657380723663156</v>
      </c>
      <c r="AG253" s="39">
        <f t="shared" si="81"/>
        <v>8.165225744476464</v>
      </c>
      <c r="AH253" s="39">
        <f t="shared" si="82"/>
        <v>-1.2808197246237591</v>
      </c>
      <c r="AI253" s="39">
        <f t="shared" si="83"/>
        <v>0</v>
      </c>
      <c r="AJ253" s="39">
        <f t="shared" si="84"/>
        <v>0</v>
      </c>
      <c r="AK253" s="39">
        <f t="shared" si="85"/>
        <v>0</v>
      </c>
      <c r="AL253" s="39">
        <f t="shared" si="90"/>
        <v>0</v>
      </c>
      <c r="AM253" s="40">
        <f t="shared" si="86"/>
        <v>14.249119436439322</v>
      </c>
      <c r="AN253" s="40">
        <f t="shared" si="87"/>
        <v>10.566762728146013</v>
      </c>
      <c r="AO253" s="39">
        <f t="shared" si="88"/>
        <v>3.6823567082933075</v>
      </c>
      <c r="AP253" s="39">
        <f t="shared" si="89"/>
        <v>2.4015369836695486</v>
      </c>
    </row>
    <row r="254" spans="1:42" s="36" customFormat="1" x14ac:dyDescent="0.2">
      <c r="A254" s="37" t="s">
        <v>233</v>
      </c>
      <c r="B254" s="38">
        <v>7312</v>
      </c>
      <c r="C254" s="38">
        <v>3740</v>
      </c>
      <c r="D254" s="38">
        <v>42</v>
      </c>
      <c r="E254" s="38">
        <v>16</v>
      </c>
      <c r="F254" s="38">
        <v>66</v>
      </c>
      <c r="G254" s="38">
        <v>0</v>
      </c>
      <c r="H254" s="38">
        <f t="shared" si="91"/>
        <v>66</v>
      </c>
      <c r="I254" s="38">
        <v>46</v>
      </c>
      <c r="J254" s="38">
        <v>4</v>
      </c>
      <c r="K254" s="38">
        <v>30</v>
      </c>
      <c r="L254" s="38">
        <v>20</v>
      </c>
      <c r="M254" s="38">
        <f t="shared" si="70"/>
        <v>96</v>
      </c>
      <c r="N254" s="38">
        <v>74</v>
      </c>
      <c r="O254" s="38">
        <v>0</v>
      </c>
      <c r="P254" s="38">
        <v>0</v>
      </c>
      <c r="Q254" s="38">
        <v>0</v>
      </c>
      <c r="R254" s="38">
        <f t="shared" si="71"/>
        <v>-8</v>
      </c>
      <c r="S254" s="34">
        <v>211</v>
      </c>
      <c r="T254" s="42">
        <v>221</v>
      </c>
      <c r="U254" s="38">
        <v>-10</v>
      </c>
      <c r="V254" s="38">
        <f t="shared" si="72"/>
        <v>-18</v>
      </c>
      <c r="W254" s="38">
        <v>7295</v>
      </c>
      <c r="X254" s="38">
        <v>3741</v>
      </c>
      <c r="Y254" s="39">
        <f t="shared" si="73"/>
        <v>5.7439824945295408</v>
      </c>
      <c r="Z254" s="39">
        <f t="shared" si="74"/>
        <v>2.1881838074398248</v>
      </c>
      <c r="AA254" s="39">
        <f t="shared" si="75"/>
        <v>38.095238095238095</v>
      </c>
      <c r="AB254" s="39">
        <f t="shared" si="76"/>
        <v>9.0262582056892793</v>
      </c>
      <c r="AC254" s="39">
        <f t="shared" si="77"/>
        <v>9.0262582056892793</v>
      </c>
      <c r="AD254" s="39">
        <f t="shared" si="78"/>
        <v>45.454545454545453</v>
      </c>
      <c r="AE254" s="39">
        <f t="shared" si="79"/>
        <v>30.303030303030305</v>
      </c>
      <c r="AF254" s="39">
        <f t="shared" si="80"/>
        <v>13.129102844638949</v>
      </c>
      <c r="AG254" s="39">
        <f t="shared" si="81"/>
        <v>10.120350109409189</v>
      </c>
      <c r="AH254" s="39">
        <f t="shared" si="82"/>
        <v>-1.0940919037199124</v>
      </c>
      <c r="AI254" s="39">
        <f t="shared" si="83"/>
        <v>0</v>
      </c>
      <c r="AJ254" s="39">
        <f t="shared" si="84"/>
        <v>0</v>
      </c>
      <c r="AK254" s="39">
        <f t="shared" si="85"/>
        <v>0</v>
      </c>
      <c r="AL254" s="39">
        <f t="shared" si="90"/>
        <v>0</v>
      </c>
      <c r="AM254" s="40">
        <f t="shared" si="86"/>
        <v>28.856673960612692</v>
      </c>
      <c r="AN254" s="40">
        <f t="shared" si="87"/>
        <v>30.224288840262584</v>
      </c>
      <c r="AO254" s="39">
        <f t="shared" si="88"/>
        <v>-1.3676148796498906</v>
      </c>
      <c r="AP254" s="39">
        <f t="shared" si="89"/>
        <v>-2.4617067833698032</v>
      </c>
    </row>
    <row r="255" spans="1:42" s="36" customFormat="1" x14ac:dyDescent="0.2">
      <c r="A255" s="37" t="s">
        <v>115</v>
      </c>
      <c r="B255" s="38">
        <v>15611</v>
      </c>
      <c r="C255" s="38">
        <v>8087</v>
      </c>
      <c r="D255" s="38">
        <v>61</v>
      </c>
      <c r="E255" s="38">
        <v>34</v>
      </c>
      <c r="F255" s="38">
        <v>125</v>
      </c>
      <c r="G255" s="38">
        <v>4</v>
      </c>
      <c r="H255" s="38">
        <f t="shared" si="91"/>
        <v>129</v>
      </c>
      <c r="I255" s="38">
        <v>99</v>
      </c>
      <c r="J255" s="38">
        <v>8</v>
      </c>
      <c r="K255" s="38">
        <v>36</v>
      </c>
      <c r="L255" s="38">
        <v>26</v>
      </c>
      <c r="M255" s="38">
        <f t="shared" si="70"/>
        <v>165</v>
      </c>
      <c r="N255" s="38">
        <v>141</v>
      </c>
      <c r="O255" s="38">
        <v>0</v>
      </c>
      <c r="P255" s="38">
        <v>0</v>
      </c>
      <c r="Q255" s="38">
        <v>0</v>
      </c>
      <c r="R255" s="38">
        <f t="shared" si="71"/>
        <v>-16</v>
      </c>
      <c r="S255" s="34">
        <v>172</v>
      </c>
      <c r="T255" s="42">
        <v>179</v>
      </c>
      <c r="U255" s="38">
        <v>-7</v>
      </c>
      <c r="V255" s="38">
        <f t="shared" si="72"/>
        <v>-23</v>
      </c>
      <c r="W255" s="38">
        <v>15592</v>
      </c>
      <c r="X255" s="38">
        <v>8069</v>
      </c>
      <c r="Y255" s="39">
        <f t="shared" si="73"/>
        <v>3.9075011210044197</v>
      </c>
      <c r="Z255" s="39">
        <f t="shared" si="74"/>
        <v>2.1779514444942669</v>
      </c>
      <c r="AA255" s="39">
        <f t="shared" si="75"/>
        <v>55.737704918032783</v>
      </c>
      <c r="AB255" s="39">
        <f t="shared" si="76"/>
        <v>8.2634040099929535</v>
      </c>
      <c r="AC255" s="39">
        <f t="shared" si="77"/>
        <v>8.0071744282877457</v>
      </c>
      <c r="AD255" s="39">
        <f t="shared" si="78"/>
        <v>27.906976744186046</v>
      </c>
      <c r="AE255" s="39">
        <f t="shared" si="79"/>
        <v>20.155038759689923</v>
      </c>
      <c r="AF255" s="39">
        <f t="shared" si="80"/>
        <v>10.569470245339824</v>
      </c>
      <c r="AG255" s="39">
        <f t="shared" si="81"/>
        <v>9.032092755108577</v>
      </c>
      <c r="AH255" s="39">
        <f t="shared" si="82"/>
        <v>-1.0249183268208315</v>
      </c>
      <c r="AI255" s="39">
        <f t="shared" si="83"/>
        <v>31.007751937984494</v>
      </c>
      <c r="AJ255" s="39">
        <f t="shared" si="84"/>
        <v>0</v>
      </c>
      <c r="AK255" s="39">
        <f t="shared" si="85"/>
        <v>0</v>
      </c>
      <c r="AL255" s="39">
        <f t="shared" si="90"/>
        <v>31.007751937984494</v>
      </c>
      <c r="AM255" s="40">
        <f t="shared" si="86"/>
        <v>11.017872013323938</v>
      </c>
      <c r="AN255" s="40">
        <f t="shared" si="87"/>
        <v>11.466273781308052</v>
      </c>
      <c r="AO255" s="39">
        <f t="shared" si="88"/>
        <v>-0.44840176798411374</v>
      </c>
      <c r="AP255" s="39">
        <f t="shared" si="89"/>
        <v>-1.4733200948049454</v>
      </c>
    </row>
    <row r="256" spans="1:42" s="36" customFormat="1" x14ac:dyDescent="0.2">
      <c r="A256" s="37" t="s">
        <v>136</v>
      </c>
      <c r="B256" s="38">
        <v>43833</v>
      </c>
      <c r="C256" s="38">
        <v>22927</v>
      </c>
      <c r="D256" s="38">
        <v>206</v>
      </c>
      <c r="E256" s="38">
        <v>119</v>
      </c>
      <c r="F256" s="38">
        <v>359</v>
      </c>
      <c r="G256" s="38">
        <v>1</v>
      </c>
      <c r="H256" s="38">
        <f t="shared" si="91"/>
        <v>360</v>
      </c>
      <c r="I256" s="38">
        <v>275</v>
      </c>
      <c r="J256" s="38">
        <v>27</v>
      </c>
      <c r="K256" s="38">
        <v>260</v>
      </c>
      <c r="L256" s="38">
        <v>204</v>
      </c>
      <c r="M256" s="38">
        <f t="shared" si="70"/>
        <v>620</v>
      </c>
      <c r="N256" s="38">
        <v>372</v>
      </c>
      <c r="O256" s="38">
        <v>5</v>
      </c>
      <c r="P256" s="38">
        <v>4</v>
      </c>
      <c r="Q256" s="38">
        <v>2</v>
      </c>
      <c r="R256" s="38">
        <f t="shared" si="71"/>
        <v>-13</v>
      </c>
      <c r="S256" s="34">
        <v>677</v>
      </c>
      <c r="T256" s="42">
        <v>636</v>
      </c>
      <c r="U256" s="38">
        <v>41</v>
      </c>
      <c r="V256" s="38">
        <f t="shared" si="72"/>
        <v>28</v>
      </c>
      <c r="W256" s="38">
        <v>43796</v>
      </c>
      <c r="X256" s="38">
        <v>22930</v>
      </c>
      <c r="Y256" s="39">
        <f t="shared" si="73"/>
        <v>4.6996555106882942</v>
      </c>
      <c r="Z256" s="39">
        <f t="shared" si="74"/>
        <v>2.7148495425820727</v>
      </c>
      <c r="AA256" s="39">
        <f t="shared" si="75"/>
        <v>57.766990291262132</v>
      </c>
      <c r="AB256" s="39">
        <f t="shared" si="76"/>
        <v>8.212990212853331</v>
      </c>
      <c r="AC256" s="39">
        <f t="shared" si="77"/>
        <v>8.19017635115096</v>
      </c>
      <c r="AD256" s="39">
        <f t="shared" si="78"/>
        <v>72.222222222222214</v>
      </c>
      <c r="AE256" s="39">
        <f t="shared" si="79"/>
        <v>56.666666666666664</v>
      </c>
      <c r="AF256" s="39">
        <f t="shared" si="80"/>
        <v>14.144594255469622</v>
      </c>
      <c r="AG256" s="39">
        <f t="shared" si="81"/>
        <v>8.4867565532817739</v>
      </c>
      <c r="AH256" s="39">
        <f t="shared" si="82"/>
        <v>-0.29658020213081471</v>
      </c>
      <c r="AI256" s="39">
        <f t="shared" si="83"/>
        <v>2.7777777777777777</v>
      </c>
      <c r="AJ256" s="39">
        <f t="shared" si="84"/>
        <v>13.927576601671309</v>
      </c>
      <c r="AK256" s="39">
        <f t="shared" si="85"/>
        <v>11.142061281337048</v>
      </c>
      <c r="AL256" s="39">
        <f t="shared" si="90"/>
        <v>8.3333333333333339</v>
      </c>
      <c r="AM256" s="40">
        <f t="shared" si="86"/>
        <v>15.444984372504734</v>
      </c>
      <c r="AN256" s="40">
        <f t="shared" si="87"/>
        <v>14.509616042707549</v>
      </c>
      <c r="AO256" s="39">
        <f t="shared" si="88"/>
        <v>0.93536832979718476</v>
      </c>
      <c r="AP256" s="39">
        <f t="shared" si="89"/>
        <v>0.63878812766637005</v>
      </c>
    </row>
    <row r="257" spans="1:42" s="36" customFormat="1" x14ac:dyDescent="0.2">
      <c r="A257" s="37" t="s">
        <v>137</v>
      </c>
      <c r="B257" s="38">
        <v>6594</v>
      </c>
      <c r="C257" s="38">
        <v>3395</v>
      </c>
      <c r="D257" s="38">
        <v>23</v>
      </c>
      <c r="E257" s="38">
        <v>18</v>
      </c>
      <c r="F257" s="38">
        <v>59</v>
      </c>
      <c r="G257" s="38">
        <v>0</v>
      </c>
      <c r="H257" s="38">
        <f t="shared" si="91"/>
        <v>59</v>
      </c>
      <c r="I257" s="38">
        <v>50</v>
      </c>
      <c r="J257" s="38">
        <v>2</v>
      </c>
      <c r="K257" s="38">
        <v>29</v>
      </c>
      <c r="L257" s="38">
        <v>23</v>
      </c>
      <c r="M257" s="38">
        <f t="shared" si="70"/>
        <v>88</v>
      </c>
      <c r="N257" s="38">
        <v>40</v>
      </c>
      <c r="O257" s="38">
        <v>0</v>
      </c>
      <c r="P257" s="38">
        <v>0</v>
      </c>
      <c r="Q257" s="38">
        <v>0</v>
      </c>
      <c r="R257" s="38">
        <f t="shared" si="71"/>
        <v>19</v>
      </c>
      <c r="S257" s="34">
        <v>62</v>
      </c>
      <c r="T257" s="42">
        <v>115</v>
      </c>
      <c r="U257" s="38">
        <v>-53</v>
      </c>
      <c r="V257" s="38">
        <f t="shared" si="72"/>
        <v>-34</v>
      </c>
      <c r="W257" s="38">
        <v>6591</v>
      </c>
      <c r="X257" s="38">
        <v>3386</v>
      </c>
      <c r="Y257" s="39">
        <f t="shared" si="73"/>
        <v>3.4880194115862904</v>
      </c>
      <c r="Z257" s="39">
        <f t="shared" si="74"/>
        <v>2.7297543221110101</v>
      </c>
      <c r="AA257" s="39">
        <f t="shared" si="75"/>
        <v>78.260869565217391</v>
      </c>
      <c r="AB257" s="39">
        <f t="shared" si="76"/>
        <v>8.947528055808311</v>
      </c>
      <c r="AC257" s="39">
        <f t="shared" si="77"/>
        <v>8.947528055808311</v>
      </c>
      <c r="AD257" s="39">
        <f t="shared" si="78"/>
        <v>49.152542372881356</v>
      </c>
      <c r="AE257" s="39">
        <f t="shared" si="79"/>
        <v>38.983050847457626</v>
      </c>
      <c r="AF257" s="39">
        <f t="shared" si="80"/>
        <v>13.345465574764939</v>
      </c>
      <c r="AG257" s="39">
        <f t="shared" si="81"/>
        <v>6.0661207158022439</v>
      </c>
      <c r="AH257" s="39">
        <f t="shared" si="82"/>
        <v>2.8814073400060662</v>
      </c>
      <c r="AI257" s="39">
        <f t="shared" si="83"/>
        <v>0</v>
      </c>
      <c r="AJ257" s="39">
        <f t="shared" si="84"/>
        <v>0</v>
      </c>
      <c r="AK257" s="39">
        <f t="shared" si="85"/>
        <v>0</v>
      </c>
      <c r="AL257" s="39">
        <f t="shared" si="90"/>
        <v>0</v>
      </c>
      <c r="AM257" s="40">
        <f t="shared" si="86"/>
        <v>9.4024871094934799</v>
      </c>
      <c r="AN257" s="40">
        <f t="shared" si="87"/>
        <v>17.440097057931453</v>
      </c>
      <c r="AO257" s="39">
        <f t="shared" si="88"/>
        <v>-8.0376099484379733</v>
      </c>
      <c r="AP257" s="39">
        <f t="shared" si="89"/>
        <v>-5.1562026084319079</v>
      </c>
    </row>
    <row r="258" spans="1:42" s="36" customFormat="1" x14ac:dyDescent="0.2">
      <c r="A258" s="37" t="s">
        <v>234</v>
      </c>
      <c r="B258" s="38">
        <v>7519</v>
      </c>
      <c r="C258" s="38">
        <v>3963</v>
      </c>
      <c r="D258" s="38">
        <v>25</v>
      </c>
      <c r="E258" s="38">
        <v>21</v>
      </c>
      <c r="F258" s="38">
        <v>49</v>
      </c>
      <c r="G258" s="38">
        <v>0</v>
      </c>
      <c r="H258" s="38">
        <f t="shared" si="91"/>
        <v>49</v>
      </c>
      <c r="I258" s="38">
        <v>37</v>
      </c>
      <c r="J258" s="38">
        <v>3</v>
      </c>
      <c r="K258" s="38">
        <v>54</v>
      </c>
      <c r="L258" s="38">
        <v>43</v>
      </c>
      <c r="M258" s="38">
        <f t="shared" si="70"/>
        <v>103</v>
      </c>
      <c r="N258" s="38">
        <v>67</v>
      </c>
      <c r="O258" s="38">
        <v>1</v>
      </c>
      <c r="P258" s="38">
        <v>0</v>
      </c>
      <c r="Q258" s="38">
        <v>0</v>
      </c>
      <c r="R258" s="38">
        <f t="shared" si="71"/>
        <v>-18</v>
      </c>
      <c r="S258" s="34">
        <v>88</v>
      </c>
      <c r="T258" s="45">
        <v>87</v>
      </c>
      <c r="U258" s="38">
        <v>1</v>
      </c>
      <c r="V258" s="38">
        <f t="shared" si="72"/>
        <v>-17</v>
      </c>
      <c r="W258" s="38">
        <v>7505</v>
      </c>
      <c r="X258" s="38">
        <v>3966</v>
      </c>
      <c r="Y258" s="39">
        <f t="shared" si="73"/>
        <v>3.3249102274238598</v>
      </c>
      <c r="Z258" s="39">
        <f t="shared" si="74"/>
        <v>2.7929245910360421</v>
      </c>
      <c r="AA258" s="39">
        <f t="shared" si="75"/>
        <v>84</v>
      </c>
      <c r="AB258" s="39">
        <f t="shared" si="76"/>
        <v>6.5168240457507647</v>
      </c>
      <c r="AC258" s="39">
        <f t="shared" si="77"/>
        <v>6.5168240457507647</v>
      </c>
      <c r="AD258" s="39">
        <f t="shared" si="78"/>
        <v>110.20408163265304</v>
      </c>
      <c r="AE258" s="39">
        <f t="shared" si="79"/>
        <v>87.755102040816325</v>
      </c>
      <c r="AF258" s="39">
        <f t="shared" si="80"/>
        <v>13.698630136986301</v>
      </c>
      <c r="AG258" s="39">
        <f t="shared" si="81"/>
        <v>8.9107594094959435</v>
      </c>
      <c r="AH258" s="39">
        <f t="shared" si="82"/>
        <v>-2.3939353637451788</v>
      </c>
      <c r="AI258" s="39">
        <f t="shared" si="83"/>
        <v>0</v>
      </c>
      <c r="AJ258" s="39">
        <f t="shared" si="84"/>
        <v>20.408163265306122</v>
      </c>
      <c r="AK258" s="39">
        <f t="shared" si="85"/>
        <v>0</v>
      </c>
      <c r="AL258" s="39">
        <f t="shared" si="90"/>
        <v>0</v>
      </c>
      <c r="AM258" s="40">
        <f t="shared" si="86"/>
        <v>11.703684000531984</v>
      </c>
      <c r="AN258" s="40">
        <f t="shared" si="87"/>
        <v>11.57068759143503</v>
      </c>
      <c r="AO258" s="39">
        <f t="shared" si="88"/>
        <v>0.1329964090969544</v>
      </c>
      <c r="AP258" s="39">
        <f t="shared" si="89"/>
        <v>-2.2609389546482244</v>
      </c>
    </row>
    <row r="259" spans="1:42" s="36" customFormat="1" x14ac:dyDescent="0.2">
      <c r="A259" s="37" t="s">
        <v>138</v>
      </c>
      <c r="B259" s="38">
        <v>19944</v>
      </c>
      <c r="C259" s="38">
        <v>10353</v>
      </c>
      <c r="D259" s="38">
        <v>83</v>
      </c>
      <c r="E259" s="38">
        <v>70</v>
      </c>
      <c r="F259" s="38">
        <v>164</v>
      </c>
      <c r="G259" s="38">
        <v>0</v>
      </c>
      <c r="H259" s="38">
        <f t="shared" si="91"/>
        <v>164</v>
      </c>
      <c r="I259" s="38">
        <v>118</v>
      </c>
      <c r="J259" s="38">
        <v>12</v>
      </c>
      <c r="K259" s="38">
        <v>113</v>
      </c>
      <c r="L259" s="38">
        <v>91</v>
      </c>
      <c r="M259" s="38">
        <f t="shared" si="70"/>
        <v>277</v>
      </c>
      <c r="N259" s="38">
        <v>168</v>
      </c>
      <c r="O259" s="38">
        <v>0</v>
      </c>
      <c r="P259" s="38">
        <v>0</v>
      </c>
      <c r="Q259" s="38">
        <v>0</v>
      </c>
      <c r="R259" s="38">
        <f t="shared" si="71"/>
        <v>-4</v>
      </c>
      <c r="S259" s="45">
        <v>295</v>
      </c>
      <c r="T259" s="45">
        <v>364</v>
      </c>
      <c r="U259" s="38">
        <v>-69</v>
      </c>
      <c r="V259" s="38">
        <f t="shared" si="72"/>
        <v>-73</v>
      </c>
      <c r="W259" s="38">
        <v>19925</v>
      </c>
      <c r="X259" s="38">
        <v>10360</v>
      </c>
      <c r="Y259" s="39">
        <f t="shared" si="73"/>
        <v>4.1616526273565979</v>
      </c>
      <c r="Z259" s="39">
        <f t="shared" si="74"/>
        <v>3.5098275170477335</v>
      </c>
      <c r="AA259" s="39">
        <f t="shared" si="75"/>
        <v>84.337349397590373</v>
      </c>
      <c r="AB259" s="39">
        <f t="shared" si="76"/>
        <v>8.2230244685118326</v>
      </c>
      <c r="AC259" s="39">
        <f t="shared" si="77"/>
        <v>8.2230244685118326</v>
      </c>
      <c r="AD259" s="39">
        <f t="shared" si="78"/>
        <v>68.902439024390233</v>
      </c>
      <c r="AE259" s="39">
        <f t="shared" si="79"/>
        <v>55.487804878048784</v>
      </c>
      <c r="AF259" s="39">
        <f t="shared" si="80"/>
        <v>13.888888888888888</v>
      </c>
      <c r="AG259" s="39">
        <f t="shared" si="81"/>
        <v>8.4235860409145609</v>
      </c>
      <c r="AH259" s="39">
        <f t="shared" si="82"/>
        <v>-0.20056157240272762</v>
      </c>
      <c r="AI259" s="39">
        <f t="shared" si="83"/>
        <v>0</v>
      </c>
      <c r="AJ259" s="39">
        <f t="shared" si="84"/>
        <v>0</v>
      </c>
      <c r="AK259" s="39">
        <f t="shared" si="85"/>
        <v>0</v>
      </c>
      <c r="AL259" s="39">
        <f t="shared" si="90"/>
        <v>0</v>
      </c>
      <c r="AM259" s="40">
        <f t="shared" si="86"/>
        <v>14.791415964701164</v>
      </c>
      <c r="AN259" s="40">
        <f t="shared" si="87"/>
        <v>18.251103088648215</v>
      </c>
      <c r="AO259" s="39">
        <f t="shared" si="88"/>
        <v>-3.4596871239470519</v>
      </c>
      <c r="AP259" s="39">
        <f t="shared" si="89"/>
        <v>-3.6602486963497793</v>
      </c>
    </row>
    <row r="260" spans="1:42" s="36" customFormat="1" x14ac:dyDescent="0.2">
      <c r="A260" s="37" t="s">
        <v>125</v>
      </c>
      <c r="B260" s="38">
        <v>85433</v>
      </c>
      <c r="C260" s="38">
        <v>44442</v>
      </c>
      <c r="D260" s="36">
        <v>365</v>
      </c>
      <c r="E260" s="36">
        <v>181</v>
      </c>
      <c r="F260" s="36">
        <v>692</v>
      </c>
      <c r="G260" s="36">
        <v>0</v>
      </c>
      <c r="H260" s="38">
        <f t="shared" si="91"/>
        <v>692</v>
      </c>
      <c r="I260" s="36">
        <v>586</v>
      </c>
      <c r="J260" s="36">
        <v>30</v>
      </c>
      <c r="K260" s="36">
        <v>383</v>
      </c>
      <c r="L260" s="36">
        <v>285</v>
      </c>
      <c r="M260" s="38">
        <f t="shared" si="70"/>
        <v>1075</v>
      </c>
      <c r="N260" s="36">
        <v>698</v>
      </c>
      <c r="O260" s="36">
        <v>1</v>
      </c>
      <c r="P260" s="36">
        <v>1</v>
      </c>
      <c r="Q260" s="36">
        <v>1</v>
      </c>
      <c r="R260" s="38">
        <f t="shared" si="71"/>
        <v>-6</v>
      </c>
      <c r="S260" s="45">
        <v>826</v>
      </c>
      <c r="T260" s="45">
        <v>876</v>
      </c>
      <c r="U260" s="36">
        <v>-50</v>
      </c>
      <c r="V260" s="38">
        <f t="shared" si="72"/>
        <v>-56</v>
      </c>
      <c r="W260" s="38">
        <v>85384</v>
      </c>
      <c r="X260" s="38">
        <v>44424</v>
      </c>
      <c r="Y260" s="39">
        <f t="shared" si="73"/>
        <v>4.2723537743026698</v>
      </c>
      <c r="Z260" s="39">
        <f t="shared" si="74"/>
        <v>2.1186192689007761</v>
      </c>
      <c r="AA260" s="39">
        <f t="shared" si="75"/>
        <v>49.589041095890416</v>
      </c>
      <c r="AB260" s="39">
        <f t="shared" si="76"/>
        <v>8.0999145529245133</v>
      </c>
      <c r="AC260" s="39">
        <f t="shared" si="77"/>
        <v>8.0999145529245133</v>
      </c>
      <c r="AD260" s="39">
        <f t="shared" si="78"/>
        <v>55.346820809248555</v>
      </c>
      <c r="AE260" s="39">
        <f t="shared" si="79"/>
        <v>41.184971098265891</v>
      </c>
      <c r="AF260" s="39">
        <f t="shared" si="80"/>
        <v>12.58295974623389</v>
      </c>
      <c r="AG260" s="39">
        <f t="shared" si="81"/>
        <v>8.1701450259267485</v>
      </c>
      <c r="AH260" s="39">
        <f t="shared" si="82"/>
        <v>-7.0230473002235672E-2</v>
      </c>
      <c r="AI260" s="39">
        <f t="shared" si="83"/>
        <v>0</v>
      </c>
      <c r="AJ260" s="39">
        <f t="shared" si="84"/>
        <v>1.445086705202312</v>
      </c>
      <c r="AK260" s="39">
        <f t="shared" si="85"/>
        <v>1.445086705202312</v>
      </c>
      <c r="AL260" s="39">
        <f t="shared" si="90"/>
        <v>1.445086705202312</v>
      </c>
      <c r="AM260" s="40">
        <f t="shared" si="86"/>
        <v>9.6683951166411095</v>
      </c>
      <c r="AN260" s="40">
        <f t="shared" si="87"/>
        <v>10.253649058326408</v>
      </c>
      <c r="AO260" s="39">
        <f t="shared" si="88"/>
        <v>-0.58525394168529721</v>
      </c>
      <c r="AP260" s="39">
        <f t="shared" si="89"/>
        <v>-0.65548441468753293</v>
      </c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5"/>
    </row>
    <row r="393" spans="1:21" s="36" customFormat="1" x14ac:dyDescent="0.2">
      <c r="S393" s="46"/>
      <c r="T393" s="45"/>
    </row>
    <row r="394" spans="1:21" s="36" customFormat="1" x14ac:dyDescent="0.2">
      <c r="S394" s="46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cp:lastPrinted>2004-11-02T13:48:20Z</cp:lastPrinted>
  <dcterms:created xsi:type="dcterms:W3CDTF">2003-09-30T09:44:24Z</dcterms:created>
  <dcterms:modified xsi:type="dcterms:W3CDTF">2015-08-20T12:22:20Z</dcterms:modified>
</cp:coreProperties>
</file>