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MILFILE\Shared_Data\Rocnenarodneucty\311\PUBLIK TDP\SIOT\agregovane\"/>
    </mc:Choice>
  </mc:AlternateContent>
  <bookViews>
    <workbookView xWindow="120" yWindow="120" windowWidth="28620" windowHeight="12150"/>
  </bookViews>
  <sheets>
    <sheet name="T1700" sheetId="3" r:id="rId1"/>
    <sheet name="T1800" sheetId="1" r:id="rId2"/>
    <sheet name="T1900" sheetId="4" r:id="rId3"/>
  </sheets>
  <externalReferences>
    <externalReference r:id="rId4"/>
    <externalReference r:id="rId5"/>
  </externalReferences>
  <calcPr calcId="152511"/>
</workbook>
</file>

<file path=xl/calcChain.xml><?xml version="1.0" encoding="utf-8"?>
<calcChain xmlns="http://schemas.openxmlformats.org/spreadsheetml/2006/main">
  <c r="CP4" i="4" l="1"/>
  <c r="CP5" i="1"/>
  <c r="CP6" i="1"/>
  <c r="CP7" i="1"/>
  <c r="CP8" i="1"/>
  <c r="CP9" i="1"/>
  <c r="CP10" i="1"/>
  <c r="CP11" i="1"/>
  <c r="CP12" i="1"/>
  <c r="CP13" i="1"/>
  <c r="CP14" i="1"/>
  <c r="CP15" i="1"/>
  <c r="CP16" i="1"/>
  <c r="CP17" i="1"/>
  <c r="CP18" i="1"/>
  <c r="CP19" i="1"/>
  <c r="CP20" i="1"/>
  <c r="CP21" i="1"/>
  <c r="CP22" i="1"/>
  <c r="CP23" i="1"/>
  <c r="CP24" i="1"/>
  <c r="CP25" i="1"/>
  <c r="CP26" i="1"/>
  <c r="CP27" i="1"/>
  <c r="CP28" i="1"/>
  <c r="CP29" i="1"/>
  <c r="CP30" i="1"/>
  <c r="CP31" i="1"/>
  <c r="CP32" i="1"/>
  <c r="CP33" i="1"/>
  <c r="CP34" i="1"/>
  <c r="CP35" i="1"/>
  <c r="CP36" i="1"/>
  <c r="CP37" i="1"/>
  <c r="CP38" i="1"/>
  <c r="CP39" i="1"/>
  <c r="CP40" i="1"/>
  <c r="CP41" i="1"/>
  <c r="CP42" i="1"/>
  <c r="CP43" i="1"/>
  <c r="CP44" i="1"/>
  <c r="CP45" i="1"/>
  <c r="CP46" i="1"/>
  <c r="CP47" i="1"/>
  <c r="CP48" i="1"/>
  <c r="CP49" i="1"/>
  <c r="CP50" i="1"/>
  <c r="CP51" i="1"/>
  <c r="CP52" i="1"/>
  <c r="CP53" i="1"/>
  <c r="CP54" i="1"/>
  <c r="CP55" i="1"/>
  <c r="CP56" i="1"/>
  <c r="CP57" i="1"/>
  <c r="CP58" i="1"/>
  <c r="CP59" i="1"/>
  <c r="CP60" i="1"/>
  <c r="CP61" i="1"/>
  <c r="CP62" i="1"/>
  <c r="CP63" i="1"/>
  <c r="CP64" i="1"/>
  <c r="CP65" i="1"/>
  <c r="CP66" i="1"/>
  <c r="CP67" i="1"/>
  <c r="CP68" i="1"/>
  <c r="CP69" i="1"/>
  <c r="CP70" i="1"/>
  <c r="CP71" i="1"/>
  <c r="CP72" i="1"/>
  <c r="CP73" i="1"/>
  <c r="CP74" i="1"/>
  <c r="CP75" i="1"/>
  <c r="CP76" i="1"/>
  <c r="CP77" i="1"/>
  <c r="CP78" i="1"/>
  <c r="CP79" i="1"/>
  <c r="CP80" i="1"/>
  <c r="CP81" i="1"/>
  <c r="CP82" i="1"/>
  <c r="CP83" i="1"/>
  <c r="CP84" i="1"/>
  <c r="CP85" i="1"/>
  <c r="CP86" i="1"/>
  <c r="CP87" i="1"/>
  <c r="CP88" i="1"/>
  <c r="CP89" i="1"/>
  <c r="CP90" i="1"/>
  <c r="CP91" i="1"/>
  <c r="CP92" i="1"/>
  <c r="CP93" i="1"/>
  <c r="CP94" i="1"/>
  <c r="CP95" i="1"/>
  <c r="CP96" i="1"/>
  <c r="CP97" i="1"/>
  <c r="CP4" i="1"/>
  <c r="CP4" i="3"/>
  <c r="CP92" i="4" l="1"/>
  <c r="CP91" i="4"/>
  <c r="CP90" i="4"/>
  <c r="CP89" i="4"/>
  <c r="CP88" i="4"/>
  <c r="CP87" i="4"/>
  <c r="CP86" i="4"/>
  <c r="CP85" i="4"/>
  <c r="CP84" i="4"/>
  <c r="CP83" i="4"/>
  <c r="CP82" i="4"/>
  <c r="CP81" i="4"/>
  <c r="CP80" i="4"/>
  <c r="CP79" i="4"/>
  <c r="CP78" i="4"/>
  <c r="CP77" i="4"/>
  <c r="CP76" i="4"/>
  <c r="CP75" i="4"/>
  <c r="CP74" i="4"/>
  <c r="CP73" i="4"/>
  <c r="CP72" i="4"/>
  <c r="CP71" i="4"/>
  <c r="CP70" i="4"/>
  <c r="CP69" i="4"/>
  <c r="CP68" i="4"/>
  <c r="CP67" i="4"/>
  <c r="CP66" i="4"/>
  <c r="CP65" i="4"/>
  <c r="CP64" i="4"/>
  <c r="CP63" i="4"/>
  <c r="CP62" i="4"/>
  <c r="CP61" i="4"/>
  <c r="CP60" i="4"/>
  <c r="CP59" i="4"/>
  <c r="CP58" i="4"/>
  <c r="CP57" i="4"/>
  <c r="CP56" i="4"/>
  <c r="CP55" i="4"/>
  <c r="CP54" i="4"/>
  <c r="CP53" i="4"/>
  <c r="CP52" i="4"/>
  <c r="CP51" i="4"/>
  <c r="CP50" i="4"/>
  <c r="CP49" i="4"/>
  <c r="CP48" i="4"/>
  <c r="CP47" i="4"/>
  <c r="CP46" i="4"/>
  <c r="CP45" i="4"/>
  <c r="CP44" i="4"/>
  <c r="CP43" i="4"/>
  <c r="CP42" i="4"/>
  <c r="CP41" i="4"/>
  <c r="CP40" i="4"/>
  <c r="CP39" i="4"/>
  <c r="CP38" i="4"/>
  <c r="CP37" i="4"/>
  <c r="CP36" i="4"/>
  <c r="CP35" i="4"/>
  <c r="CP34" i="4"/>
  <c r="CP33" i="4"/>
  <c r="CP32" i="4"/>
  <c r="CP31" i="4"/>
  <c r="CP30" i="4"/>
  <c r="CP29" i="4"/>
  <c r="CP28" i="4"/>
  <c r="CP27" i="4"/>
  <c r="CP26" i="4"/>
  <c r="CP25" i="4"/>
  <c r="CP24" i="4"/>
  <c r="CP23" i="4"/>
  <c r="CP22" i="4"/>
  <c r="CP21" i="4"/>
  <c r="CP20" i="4"/>
  <c r="CP19" i="4"/>
  <c r="CP18" i="4"/>
  <c r="CP17" i="4"/>
  <c r="CP16" i="4"/>
  <c r="CP15" i="4"/>
  <c r="CP14" i="4"/>
  <c r="CP13" i="4"/>
  <c r="CP12" i="4"/>
  <c r="CP11" i="4"/>
  <c r="CP10" i="4"/>
  <c r="CP9" i="4"/>
  <c r="CP8" i="4"/>
  <c r="CP7" i="4"/>
  <c r="CP6" i="4"/>
  <c r="CP5" i="4"/>
  <c r="CP96" i="3"/>
  <c r="CP95" i="3"/>
  <c r="CP92" i="3"/>
  <c r="CP91" i="3"/>
  <c r="CP90" i="3"/>
  <c r="CP89" i="3"/>
  <c r="CP88" i="3"/>
  <c r="CP87" i="3"/>
  <c r="CP86" i="3"/>
  <c r="CP85" i="3"/>
  <c r="CP84" i="3"/>
  <c r="CP83" i="3"/>
  <c r="CP82" i="3"/>
  <c r="CP81" i="3"/>
  <c r="CP80" i="3"/>
  <c r="CP79" i="3"/>
  <c r="CP78" i="3"/>
  <c r="CP77" i="3"/>
  <c r="CP76" i="3"/>
  <c r="CP75" i="3"/>
  <c r="CP74" i="3"/>
  <c r="CP73" i="3"/>
  <c r="CP72" i="3"/>
  <c r="CP71" i="3"/>
  <c r="CP70" i="3"/>
  <c r="CP69" i="3"/>
  <c r="CP68" i="3"/>
  <c r="CP67" i="3"/>
  <c r="CP66" i="3"/>
  <c r="CP65" i="3"/>
  <c r="CP64" i="3"/>
  <c r="CP63" i="3"/>
  <c r="CP62" i="3"/>
  <c r="CP61" i="3"/>
  <c r="CP60" i="3"/>
  <c r="CP59" i="3"/>
  <c r="CP58" i="3"/>
  <c r="CP57" i="3"/>
  <c r="CP56" i="3"/>
  <c r="CP55" i="3"/>
  <c r="CP54" i="3"/>
  <c r="CP53" i="3"/>
  <c r="CP52" i="3"/>
  <c r="CP51" i="3"/>
  <c r="CP50" i="3"/>
  <c r="CP49" i="3"/>
  <c r="CP48" i="3"/>
  <c r="CP47" i="3"/>
  <c r="CP46" i="3"/>
  <c r="CP45" i="3"/>
  <c r="CP44" i="3"/>
  <c r="CP43" i="3"/>
  <c r="CP42" i="3"/>
  <c r="CP41" i="3"/>
  <c r="CP40" i="3"/>
  <c r="CP39" i="3"/>
  <c r="CP38" i="3"/>
  <c r="CP37" i="3"/>
  <c r="CP36" i="3"/>
  <c r="CP35" i="3"/>
  <c r="CP34" i="3"/>
  <c r="CP33" i="3"/>
  <c r="CP32" i="3"/>
  <c r="CP31" i="3"/>
  <c r="CP30" i="3"/>
  <c r="CP29" i="3"/>
  <c r="CP28" i="3"/>
  <c r="CP27" i="3"/>
  <c r="CP26" i="3"/>
  <c r="CP25" i="3"/>
  <c r="CP24" i="3"/>
  <c r="CP23" i="3"/>
  <c r="CP22" i="3"/>
  <c r="CP21" i="3"/>
  <c r="CP20" i="3"/>
  <c r="CP19" i="3"/>
  <c r="CP18" i="3"/>
  <c r="CP17" i="3"/>
  <c r="CP16" i="3"/>
  <c r="CP15" i="3"/>
  <c r="CP14" i="3"/>
  <c r="CP13" i="3"/>
  <c r="CP12" i="3"/>
  <c r="CP11" i="3"/>
  <c r="CP10" i="3"/>
  <c r="CP9" i="3"/>
  <c r="CP8" i="3"/>
  <c r="CP7" i="3"/>
  <c r="CP6" i="3"/>
  <c r="CP5" i="3"/>
  <c r="CP93" i="3" l="1"/>
  <c r="CP97" i="3" s="1"/>
  <c r="C92" i="4"/>
  <c r="CR92" i="4" s="1"/>
  <c r="C91" i="4"/>
  <c r="CR91" i="4" s="1"/>
  <c r="C90" i="4"/>
  <c r="CR90" i="4" s="1"/>
  <c r="C89" i="4"/>
  <c r="CR89" i="4" s="1"/>
  <c r="C88" i="4"/>
  <c r="CR88" i="4" s="1"/>
  <c r="C87" i="4"/>
  <c r="CR87" i="4" s="1"/>
  <c r="C86" i="4"/>
  <c r="CR86" i="4" s="1"/>
  <c r="C85" i="4"/>
  <c r="CR85" i="4" s="1"/>
  <c r="C84" i="4"/>
  <c r="CR84" i="4" s="1"/>
  <c r="C83" i="4"/>
  <c r="CR83" i="4" s="1"/>
  <c r="C82" i="4"/>
  <c r="CR82" i="4" s="1"/>
  <c r="C81" i="4"/>
  <c r="CR81" i="4" s="1"/>
  <c r="C80" i="4"/>
  <c r="CR80" i="4" s="1"/>
  <c r="C79" i="4"/>
  <c r="CR79" i="4" s="1"/>
  <c r="C78" i="4"/>
  <c r="CR78" i="4" s="1"/>
  <c r="C77" i="4"/>
  <c r="CR77" i="4" s="1"/>
  <c r="C76" i="4"/>
  <c r="CR76" i="4" s="1"/>
  <c r="C75" i="4"/>
  <c r="CR75" i="4" s="1"/>
  <c r="C74" i="4"/>
  <c r="CR74" i="4" s="1"/>
  <c r="C73" i="4"/>
  <c r="CR73" i="4" s="1"/>
  <c r="C72" i="4"/>
  <c r="CR72" i="4" s="1"/>
  <c r="C71" i="4"/>
  <c r="CR71" i="4" s="1"/>
  <c r="C70" i="4"/>
  <c r="CR70" i="4" s="1"/>
  <c r="C69" i="4"/>
  <c r="CR69" i="4" s="1"/>
  <c r="C68" i="4"/>
  <c r="CR68" i="4" s="1"/>
  <c r="C67" i="4"/>
  <c r="CR67" i="4" s="1"/>
  <c r="C66" i="4"/>
  <c r="CR66" i="4" s="1"/>
  <c r="C65" i="4"/>
  <c r="CR65" i="4" s="1"/>
  <c r="C64" i="4"/>
  <c r="CR64" i="4" s="1"/>
  <c r="C63" i="4"/>
  <c r="CR63" i="4" s="1"/>
  <c r="C62" i="4"/>
  <c r="CR62" i="4" s="1"/>
  <c r="C61" i="4"/>
  <c r="CR61" i="4" s="1"/>
  <c r="C60" i="4"/>
  <c r="CR60" i="4" s="1"/>
  <c r="C59" i="4"/>
  <c r="CR59" i="4" s="1"/>
  <c r="C58" i="4"/>
  <c r="CR58" i="4" s="1"/>
  <c r="C57" i="4"/>
  <c r="CR57" i="4" s="1"/>
  <c r="C56" i="4"/>
  <c r="CR56" i="4" s="1"/>
  <c r="C55" i="4"/>
  <c r="CR55" i="4" s="1"/>
  <c r="C54" i="4"/>
  <c r="CR54" i="4" s="1"/>
  <c r="C53" i="4"/>
  <c r="CR53" i="4" s="1"/>
  <c r="C52" i="4"/>
  <c r="CR52" i="4" s="1"/>
  <c r="C51" i="4"/>
  <c r="CR51" i="4" s="1"/>
  <c r="C50" i="4"/>
  <c r="CR50" i="4" s="1"/>
  <c r="C49" i="4"/>
  <c r="CR49" i="4" s="1"/>
  <c r="C48" i="4"/>
  <c r="CR48" i="4" s="1"/>
  <c r="C47" i="4"/>
  <c r="CR47" i="4" s="1"/>
  <c r="C46" i="4"/>
  <c r="CR46" i="4" s="1"/>
  <c r="C45" i="4"/>
  <c r="CR45" i="4" s="1"/>
  <c r="C44" i="4"/>
  <c r="CR44" i="4" s="1"/>
  <c r="C43" i="4"/>
  <c r="CR43" i="4" s="1"/>
  <c r="C42" i="4"/>
  <c r="CR42" i="4" s="1"/>
  <c r="C41" i="4"/>
  <c r="CR41" i="4" s="1"/>
  <c r="C40" i="4"/>
  <c r="CR40" i="4" s="1"/>
  <c r="C39" i="4"/>
  <c r="CR39" i="4" s="1"/>
  <c r="C38" i="4"/>
  <c r="CR38" i="4" s="1"/>
  <c r="C37" i="4"/>
  <c r="CR37" i="4" s="1"/>
  <c r="C36" i="4"/>
  <c r="CR36" i="4" s="1"/>
  <c r="C35" i="4"/>
  <c r="CR35" i="4" s="1"/>
  <c r="C34" i="4"/>
  <c r="CR34" i="4" s="1"/>
  <c r="C33" i="4"/>
  <c r="CR33" i="4" s="1"/>
  <c r="C32" i="4"/>
  <c r="CR32" i="4" s="1"/>
  <c r="C31" i="4"/>
  <c r="CR31" i="4" s="1"/>
  <c r="C30" i="4"/>
  <c r="CR30" i="4" s="1"/>
  <c r="C29" i="4"/>
  <c r="CR29" i="4" s="1"/>
  <c r="C28" i="4"/>
  <c r="CR28" i="4" s="1"/>
  <c r="C27" i="4"/>
  <c r="CR27" i="4" s="1"/>
  <c r="C26" i="4"/>
  <c r="CR26" i="4" s="1"/>
  <c r="C25" i="4"/>
  <c r="CR25" i="4" s="1"/>
  <c r="C24" i="4"/>
  <c r="CR24" i="4" s="1"/>
  <c r="C23" i="4"/>
  <c r="CR23" i="4" s="1"/>
  <c r="C22" i="4"/>
  <c r="CR22" i="4" s="1"/>
  <c r="C21" i="4"/>
  <c r="CR21" i="4" s="1"/>
  <c r="C20" i="4"/>
  <c r="CR20" i="4" s="1"/>
  <c r="C19" i="4"/>
  <c r="CR19" i="4" s="1"/>
  <c r="C18" i="4"/>
  <c r="CR18" i="4" s="1"/>
  <c r="C17" i="4"/>
  <c r="CR17" i="4" s="1"/>
  <c r="C16" i="4"/>
  <c r="CR16" i="4" s="1"/>
  <c r="C15" i="4"/>
  <c r="CR15" i="4" s="1"/>
  <c r="C14" i="4"/>
  <c r="CR14" i="4" s="1"/>
  <c r="C13" i="4"/>
  <c r="CR13" i="4" s="1"/>
  <c r="C12" i="4"/>
  <c r="CR12" i="4" s="1"/>
  <c r="C11" i="4"/>
  <c r="CR11" i="4" s="1"/>
  <c r="C10" i="4"/>
  <c r="CR10" i="4" s="1"/>
  <c r="C9" i="4"/>
  <c r="CR9" i="4" s="1"/>
  <c r="C8" i="4"/>
  <c r="CR8" i="4" s="1"/>
  <c r="C7" i="4"/>
  <c r="CR7" i="4" s="1"/>
  <c r="C6" i="4"/>
  <c r="CR6" i="4" s="1"/>
  <c r="C5" i="4"/>
  <c r="CR5" i="4" s="1"/>
  <c r="CG4" i="4"/>
  <c r="CF4" i="4"/>
  <c r="CE4" i="4"/>
  <c r="CD4" i="4"/>
  <c r="CC4" i="4"/>
  <c r="CB4" i="4"/>
  <c r="CA4" i="4"/>
  <c r="BZ4" i="4"/>
  <c r="BY4" i="4"/>
  <c r="BX4" i="4"/>
  <c r="BW4" i="4"/>
  <c r="BV4" i="4"/>
  <c r="BU4" i="4"/>
  <c r="BT4" i="4"/>
  <c r="BS4" i="4"/>
  <c r="BR4" i="4"/>
  <c r="BQ4" i="4"/>
  <c r="BP4" i="4"/>
  <c r="BO4" i="4"/>
  <c r="BN4" i="4"/>
  <c r="BM4" i="4"/>
  <c r="BL4" i="4"/>
  <c r="BK4" i="4"/>
  <c r="BJ4" i="4"/>
  <c r="BI4" i="4"/>
  <c r="BH4" i="4"/>
  <c r="BG4" i="4"/>
  <c r="BF4" i="4"/>
  <c r="BE4" i="4"/>
  <c r="BD4" i="4"/>
  <c r="BC4" i="4"/>
  <c r="BB4" i="4"/>
  <c r="BA4" i="4"/>
  <c r="AZ4" i="4"/>
  <c r="AY4" i="4"/>
  <c r="AX4" i="4"/>
  <c r="AW4" i="4"/>
  <c r="AV4" i="4"/>
  <c r="AU4" i="4"/>
  <c r="AT4" i="4"/>
  <c r="AS4" i="4"/>
  <c r="AR4" i="4"/>
  <c r="AQ4" i="4"/>
  <c r="AP4" i="4"/>
  <c r="AO4" i="4"/>
  <c r="AN4" i="4"/>
  <c r="AM4" i="4"/>
  <c r="AL4" i="4"/>
  <c r="AK4" i="4"/>
  <c r="AJ4" i="4"/>
  <c r="AI4" i="4"/>
  <c r="AH4" i="4"/>
  <c r="AG4" i="4"/>
  <c r="AF4" i="4"/>
  <c r="AE4" i="4"/>
  <c r="AD4" i="4"/>
  <c r="AC4" i="4"/>
  <c r="AB4" i="4"/>
  <c r="AA4" i="4"/>
  <c r="Z4" i="4"/>
  <c r="Y4" i="4"/>
  <c r="X4" i="4"/>
  <c r="W4" i="4"/>
  <c r="V4" i="4"/>
  <c r="U4" i="4"/>
  <c r="T4" i="4"/>
  <c r="S4" i="4"/>
  <c r="R4" i="4"/>
  <c r="Q4" i="4"/>
  <c r="P4" i="4"/>
  <c r="O4" i="4"/>
  <c r="N4" i="4"/>
  <c r="M4" i="4"/>
  <c r="L4" i="4"/>
  <c r="K4" i="4"/>
  <c r="J4" i="4"/>
  <c r="I4" i="4"/>
  <c r="F4" i="4"/>
  <c r="E4" i="4"/>
  <c r="D4" i="4"/>
  <c r="C107" i="3"/>
  <c r="C104" i="3"/>
  <c r="C102" i="3"/>
  <c r="C101" i="3"/>
  <c r="C100" i="3"/>
  <c r="C99" i="3"/>
  <c r="C98" i="3"/>
  <c r="C96" i="3"/>
  <c r="CR96" i="3" s="1"/>
  <c r="C95" i="3"/>
  <c r="CR95" i="3" s="1"/>
  <c r="CO93" i="3"/>
  <c r="CO97" i="3" s="1"/>
  <c r="CN93" i="3"/>
  <c r="CN97" i="3" s="1"/>
  <c r="CM93" i="3"/>
  <c r="CM97" i="3" s="1"/>
  <c r="CL93" i="3"/>
  <c r="CL97" i="3" s="1"/>
  <c r="CK93" i="3"/>
  <c r="CK97" i="3" s="1"/>
  <c r="CJ93" i="3"/>
  <c r="CJ97" i="3" s="1"/>
  <c r="CG93" i="3"/>
  <c r="CG97" i="3" s="1"/>
  <c r="CF93" i="3"/>
  <c r="CF97" i="3" s="1"/>
  <c r="CE93" i="3"/>
  <c r="CE97" i="3" s="1"/>
  <c r="CD93" i="3"/>
  <c r="CD97" i="3" s="1"/>
  <c r="CC93" i="3"/>
  <c r="CC97" i="3" s="1"/>
  <c r="CB93" i="3"/>
  <c r="CB97" i="3" s="1"/>
  <c r="CA93" i="3"/>
  <c r="CA97" i="3" s="1"/>
  <c r="BZ93" i="3"/>
  <c r="BZ97" i="3" s="1"/>
  <c r="BY93" i="3"/>
  <c r="BY97" i="3" s="1"/>
  <c r="BX93" i="3"/>
  <c r="BX97" i="3" s="1"/>
  <c r="BW93" i="3"/>
  <c r="BW97" i="3" s="1"/>
  <c r="BV93" i="3"/>
  <c r="BV97" i="3" s="1"/>
  <c r="BU93" i="3"/>
  <c r="BU97" i="3" s="1"/>
  <c r="BT93" i="3"/>
  <c r="BT97" i="3" s="1"/>
  <c r="BS93" i="3"/>
  <c r="BS97" i="3" s="1"/>
  <c r="BR93" i="3"/>
  <c r="BR97" i="3" s="1"/>
  <c r="BQ93" i="3"/>
  <c r="BQ97" i="3" s="1"/>
  <c r="BP93" i="3"/>
  <c r="BP97" i="3" s="1"/>
  <c r="BO93" i="3"/>
  <c r="BO97" i="3" s="1"/>
  <c r="BN93" i="3"/>
  <c r="BN97" i="3" s="1"/>
  <c r="BM93" i="3"/>
  <c r="BM97" i="3" s="1"/>
  <c r="BL93" i="3"/>
  <c r="BL97" i="3" s="1"/>
  <c r="BK93" i="3"/>
  <c r="BK97" i="3" s="1"/>
  <c r="BJ93" i="3"/>
  <c r="BJ97" i="3" s="1"/>
  <c r="BI93" i="3"/>
  <c r="BI97" i="3" s="1"/>
  <c r="BH93" i="3"/>
  <c r="BH97" i="3" s="1"/>
  <c r="BG93" i="3"/>
  <c r="BG97" i="3" s="1"/>
  <c r="BF93" i="3"/>
  <c r="BF97" i="3" s="1"/>
  <c r="BE93" i="3"/>
  <c r="BE97" i="3" s="1"/>
  <c r="BD93" i="3"/>
  <c r="BD97" i="3" s="1"/>
  <c r="BC93" i="3"/>
  <c r="BC97" i="3" s="1"/>
  <c r="BB93" i="3"/>
  <c r="BB97" i="3" s="1"/>
  <c r="BA93" i="3"/>
  <c r="BA97" i="3" s="1"/>
  <c r="AZ93" i="3"/>
  <c r="AZ97" i="3" s="1"/>
  <c r="AY93" i="3"/>
  <c r="AY97" i="3" s="1"/>
  <c r="AX93" i="3"/>
  <c r="AX97" i="3" s="1"/>
  <c r="AW93" i="3"/>
  <c r="AW97" i="3" s="1"/>
  <c r="AV93" i="3"/>
  <c r="AV97" i="3" s="1"/>
  <c r="AU93" i="3"/>
  <c r="AU97" i="3" s="1"/>
  <c r="AT93" i="3"/>
  <c r="AT97" i="3" s="1"/>
  <c r="AS93" i="3"/>
  <c r="AS97" i="3" s="1"/>
  <c r="AR93" i="3"/>
  <c r="AR97" i="3" s="1"/>
  <c r="AQ93" i="3"/>
  <c r="AQ97" i="3" s="1"/>
  <c r="AP93" i="3"/>
  <c r="AP97" i="3" s="1"/>
  <c r="AO93" i="3"/>
  <c r="AO97" i="3" s="1"/>
  <c r="AN93" i="3"/>
  <c r="AN97" i="3" s="1"/>
  <c r="AM93" i="3"/>
  <c r="AM97" i="3" s="1"/>
  <c r="AL93" i="3"/>
  <c r="AL97" i="3" s="1"/>
  <c r="AK93" i="3"/>
  <c r="AK97" i="3" s="1"/>
  <c r="AJ93" i="3"/>
  <c r="AJ97" i="3" s="1"/>
  <c r="AI93" i="3"/>
  <c r="AI97" i="3" s="1"/>
  <c r="AH93" i="3"/>
  <c r="AH97" i="3" s="1"/>
  <c r="AG93" i="3"/>
  <c r="AG97" i="3" s="1"/>
  <c r="AF93" i="3"/>
  <c r="AF97" i="3" s="1"/>
  <c r="AE93" i="3"/>
  <c r="AE97" i="3" s="1"/>
  <c r="AD93" i="3"/>
  <c r="AD97" i="3" s="1"/>
  <c r="AC93" i="3"/>
  <c r="AC97" i="3" s="1"/>
  <c r="AB93" i="3"/>
  <c r="AB97" i="3" s="1"/>
  <c r="AA93" i="3"/>
  <c r="AA97" i="3" s="1"/>
  <c r="Z93" i="3"/>
  <c r="Z97" i="3" s="1"/>
  <c r="Y93" i="3"/>
  <c r="Y97" i="3" s="1"/>
  <c r="X93" i="3"/>
  <c r="X97" i="3" s="1"/>
  <c r="W93" i="3"/>
  <c r="W97" i="3" s="1"/>
  <c r="V93" i="3"/>
  <c r="V97" i="3" s="1"/>
  <c r="U93" i="3"/>
  <c r="U97" i="3" s="1"/>
  <c r="T93" i="3"/>
  <c r="T97" i="3" s="1"/>
  <c r="S93" i="3"/>
  <c r="S97" i="3" s="1"/>
  <c r="R93" i="3"/>
  <c r="R97" i="3" s="1"/>
  <c r="Q93" i="3"/>
  <c r="Q97" i="3" s="1"/>
  <c r="P93" i="3"/>
  <c r="P97" i="3" s="1"/>
  <c r="O93" i="3"/>
  <c r="O97" i="3" s="1"/>
  <c r="N93" i="3"/>
  <c r="N97" i="3" s="1"/>
  <c r="M93" i="3"/>
  <c r="M97" i="3" s="1"/>
  <c r="L93" i="3"/>
  <c r="L97" i="3" s="1"/>
  <c r="K93" i="3"/>
  <c r="K97" i="3" s="1"/>
  <c r="J93" i="3"/>
  <c r="J97" i="3" s="1"/>
  <c r="I93" i="3"/>
  <c r="I97" i="3" s="1"/>
  <c r="F93" i="3"/>
  <c r="F97" i="3" s="1"/>
  <c r="E93" i="3"/>
  <c r="E97" i="3" s="1"/>
  <c r="D93" i="3"/>
  <c r="D97" i="3" s="1"/>
  <c r="C92" i="3"/>
  <c r="CR92" i="3" s="1"/>
  <c r="C91" i="3"/>
  <c r="CR91" i="3" s="1"/>
  <c r="C90" i="3"/>
  <c r="CR90" i="3" s="1"/>
  <c r="C89" i="3"/>
  <c r="CR89" i="3" s="1"/>
  <c r="C88" i="3"/>
  <c r="CR88" i="3" s="1"/>
  <c r="C87" i="3"/>
  <c r="CR87" i="3" s="1"/>
  <c r="C86" i="3"/>
  <c r="CR86" i="3" s="1"/>
  <c r="C85" i="3"/>
  <c r="CR85" i="3" s="1"/>
  <c r="C84" i="3"/>
  <c r="CR84" i="3" s="1"/>
  <c r="C83" i="3"/>
  <c r="CR83" i="3" s="1"/>
  <c r="C82" i="3"/>
  <c r="CR82" i="3" s="1"/>
  <c r="C81" i="3"/>
  <c r="CR81" i="3" s="1"/>
  <c r="C80" i="3"/>
  <c r="CR80" i="3" s="1"/>
  <c r="C79" i="3"/>
  <c r="CR79" i="3" s="1"/>
  <c r="C78" i="3"/>
  <c r="CR78" i="3" s="1"/>
  <c r="C77" i="3"/>
  <c r="CR77" i="3" s="1"/>
  <c r="C76" i="3"/>
  <c r="CR76" i="3" s="1"/>
  <c r="C75" i="3"/>
  <c r="CR75" i="3" s="1"/>
  <c r="C74" i="3"/>
  <c r="CR74" i="3" s="1"/>
  <c r="C73" i="3"/>
  <c r="CR73" i="3" s="1"/>
  <c r="C72" i="3"/>
  <c r="CR72" i="3" s="1"/>
  <c r="C71" i="3"/>
  <c r="CR71" i="3" s="1"/>
  <c r="C70" i="3"/>
  <c r="CR70" i="3" s="1"/>
  <c r="C69" i="3"/>
  <c r="CR69" i="3" s="1"/>
  <c r="C68" i="3"/>
  <c r="CR68" i="3" s="1"/>
  <c r="C67" i="3"/>
  <c r="CR67" i="3" s="1"/>
  <c r="C66" i="3"/>
  <c r="CR66" i="3" s="1"/>
  <c r="C65" i="3"/>
  <c r="CR65" i="3" s="1"/>
  <c r="C64" i="3"/>
  <c r="CR64" i="3" s="1"/>
  <c r="C63" i="3"/>
  <c r="CR63" i="3" s="1"/>
  <c r="C62" i="3"/>
  <c r="CR62" i="3" s="1"/>
  <c r="C61" i="3"/>
  <c r="CR61" i="3" s="1"/>
  <c r="C60" i="3"/>
  <c r="CR60" i="3" s="1"/>
  <c r="C59" i="3"/>
  <c r="CR59" i="3" s="1"/>
  <c r="C58" i="3"/>
  <c r="CR58" i="3" s="1"/>
  <c r="C57" i="3"/>
  <c r="CR57" i="3" s="1"/>
  <c r="C56" i="3"/>
  <c r="CR56" i="3" s="1"/>
  <c r="C55" i="3"/>
  <c r="CR55" i="3" s="1"/>
  <c r="C54" i="3"/>
  <c r="CR54" i="3" s="1"/>
  <c r="C53" i="3"/>
  <c r="CR53" i="3" s="1"/>
  <c r="C52" i="3"/>
  <c r="CR52" i="3" s="1"/>
  <c r="C51" i="3"/>
  <c r="CR51" i="3" s="1"/>
  <c r="C50" i="3"/>
  <c r="CR50" i="3" s="1"/>
  <c r="C49" i="3"/>
  <c r="CR49" i="3" s="1"/>
  <c r="C48" i="3"/>
  <c r="CR48" i="3" s="1"/>
  <c r="C47" i="3"/>
  <c r="CR47" i="3" s="1"/>
  <c r="C46" i="3"/>
  <c r="CR46" i="3" s="1"/>
  <c r="C45" i="3"/>
  <c r="CR45" i="3" s="1"/>
  <c r="C44" i="3"/>
  <c r="CR44" i="3" s="1"/>
  <c r="C43" i="3"/>
  <c r="CR43" i="3" s="1"/>
  <c r="C42" i="3"/>
  <c r="CR42" i="3" s="1"/>
  <c r="C41" i="3"/>
  <c r="CR41" i="3" s="1"/>
  <c r="C40" i="3"/>
  <c r="CR40" i="3" s="1"/>
  <c r="C39" i="3"/>
  <c r="CR39" i="3" s="1"/>
  <c r="C38" i="3"/>
  <c r="CR38" i="3" s="1"/>
  <c r="C37" i="3"/>
  <c r="CR37" i="3" s="1"/>
  <c r="C36" i="3"/>
  <c r="CR36" i="3" s="1"/>
  <c r="C35" i="3"/>
  <c r="CR35" i="3" s="1"/>
  <c r="C34" i="3"/>
  <c r="CR34" i="3" s="1"/>
  <c r="C33" i="3"/>
  <c r="CR33" i="3" s="1"/>
  <c r="C32" i="3"/>
  <c r="CR32" i="3" s="1"/>
  <c r="C31" i="3"/>
  <c r="CR31" i="3" s="1"/>
  <c r="C30" i="3"/>
  <c r="CR30" i="3" s="1"/>
  <c r="C29" i="3"/>
  <c r="CR29" i="3" s="1"/>
  <c r="C28" i="3"/>
  <c r="CR28" i="3" s="1"/>
  <c r="C27" i="3"/>
  <c r="CR27" i="3" s="1"/>
  <c r="C26" i="3"/>
  <c r="CR26" i="3" s="1"/>
  <c r="C25" i="3"/>
  <c r="CR25" i="3" s="1"/>
  <c r="C24" i="3"/>
  <c r="CR24" i="3" s="1"/>
  <c r="C23" i="3"/>
  <c r="CR23" i="3" s="1"/>
  <c r="C22" i="3"/>
  <c r="CR22" i="3" s="1"/>
  <c r="C21" i="3"/>
  <c r="CR21" i="3" s="1"/>
  <c r="C20" i="3"/>
  <c r="CR20" i="3" s="1"/>
  <c r="C19" i="3"/>
  <c r="CR19" i="3" s="1"/>
  <c r="C18" i="3"/>
  <c r="CR18" i="3" s="1"/>
  <c r="C17" i="3"/>
  <c r="CR17" i="3" s="1"/>
  <c r="C16" i="3"/>
  <c r="CR16" i="3" s="1"/>
  <c r="C15" i="3"/>
  <c r="CR15" i="3" s="1"/>
  <c r="C14" i="3"/>
  <c r="CR14" i="3" s="1"/>
  <c r="C13" i="3"/>
  <c r="CR13" i="3" s="1"/>
  <c r="C12" i="3"/>
  <c r="CR12" i="3" s="1"/>
  <c r="C11" i="3"/>
  <c r="CR11" i="3" s="1"/>
  <c r="C10" i="3"/>
  <c r="CR10" i="3" s="1"/>
  <c r="C9" i="3"/>
  <c r="CR9" i="3" s="1"/>
  <c r="C8" i="3"/>
  <c r="CR8" i="3" s="1"/>
  <c r="C7" i="3"/>
  <c r="CR7" i="3" s="1"/>
  <c r="C6" i="3"/>
  <c r="CR6" i="3" s="1"/>
  <c r="C5" i="3"/>
  <c r="CR5" i="3" s="1"/>
  <c r="CG4" i="3"/>
  <c r="CF4" i="3"/>
  <c r="CE4" i="3"/>
  <c r="CD4" i="3"/>
  <c r="CC4" i="3"/>
  <c r="CB4" i="3"/>
  <c r="CA4" i="3"/>
  <c r="BZ4" i="3"/>
  <c r="BY4" i="3"/>
  <c r="BX4" i="3"/>
  <c r="BW4" i="3"/>
  <c r="BV4" i="3"/>
  <c r="BU4" i="3"/>
  <c r="BT4" i="3"/>
  <c r="BS4" i="3"/>
  <c r="BR4" i="3"/>
  <c r="BQ4" i="3"/>
  <c r="BP4" i="3"/>
  <c r="BO4" i="3"/>
  <c r="BN4" i="3"/>
  <c r="BM4" i="3"/>
  <c r="BL4" i="3"/>
  <c r="BK4" i="3"/>
  <c r="BJ4" i="3"/>
  <c r="BI4" i="3"/>
  <c r="BH4" i="3"/>
  <c r="BG4" i="3"/>
  <c r="BF4" i="3"/>
  <c r="BE4" i="3"/>
  <c r="BD4" i="3"/>
  <c r="BC4" i="3"/>
  <c r="BB4" i="3"/>
  <c r="BA4" i="3"/>
  <c r="AZ4" i="3"/>
  <c r="AY4" i="3"/>
  <c r="AX4" i="3"/>
  <c r="AW4" i="3"/>
  <c r="AV4" i="3"/>
  <c r="AU4" i="3"/>
  <c r="AT4" i="3"/>
  <c r="AS4" i="3"/>
  <c r="AR4" i="3"/>
  <c r="AQ4" i="3"/>
  <c r="AP4" i="3"/>
  <c r="AO4" i="3"/>
  <c r="AN4" i="3"/>
  <c r="AM4" i="3"/>
  <c r="AL4" i="3"/>
  <c r="AK4" i="3"/>
  <c r="AJ4" i="3"/>
  <c r="AI4" i="3"/>
  <c r="AH4" i="3"/>
  <c r="AG4" i="3"/>
  <c r="AF4" i="3"/>
  <c r="AE4" i="3"/>
  <c r="AD4" i="3"/>
  <c r="AC4" i="3"/>
  <c r="AB4" i="3"/>
  <c r="AA4" i="3"/>
  <c r="Z4" i="3"/>
  <c r="Y4" i="3"/>
  <c r="X4" i="3"/>
  <c r="W4" i="3"/>
  <c r="V4" i="3"/>
  <c r="U4" i="3"/>
  <c r="T4" i="3"/>
  <c r="S4" i="3"/>
  <c r="R4" i="3"/>
  <c r="Q4" i="3"/>
  <c r="P4" i="3"/>
  <c r="O4" i="3"/>
  <c r="N4" i="3"/>
  <c r="M4" i="3"/>
  <c r="L4" i="3"/>
  <c r="K4" i="3"/>
  <c r="J4" i="3"/>
  <c r="I4" i="3"/>
  <c r="F4" i="3"/>
  <c r="E4" i="3"/>
  <c r="D4" i="3"/>
  <c r="C93" i="3" l="1"/>
  <c r="CR93" i="3" s="1"/>
  <c r="C4" i="4"/>
  <c r="C97" i="3"/>
  <c r="CR97" i="3" s="1"/>
  <c r="C4" i="3"/>
  <c r="C104" i="1"/>
  <c r="C102" i="1"/>
  <c r="C101" i="1"/>
  <c r="C100" i="1"/>
  <c r="C99" i="1"/>
  <c r="CG98" i="1"/>
  <c r="CF98" i="1"/>
  <c r="CE98" i="1"/>
  <c r="CD98" i="1"/>
  <c r="CC98" i="1"/>
  <c r="CB98" i="1"/>
  <c r="CA98" i="1"/>
  <c r="BZ98" i="1"/>
  <c r="BY98" i="1"/>
  <c r="BX98" i="1"/>
  <c r="BW98" i="1"/>
  <c r="BV98" i="1"/>
  <c r="BU98" i="1"/>
  <c r="BT98" i="1"/>
  <c r="BS98" i="1"/>
  <c r="BR98" i="1"/>
  <c r="BQ98" i="1"/>
  <c r="BP98" i="1"/>
  <c r="BO98" i="1"/>
  <c r="BN98" i="1"/>
  <c r="BM98" i="1"/>
  <c r="BL98" i="1"/>
  <c r="BK98" i="1"/>
  <c r="BJ98" i="1"/>
  <c r="BI98" i="1"/>
  <c r="BH98" i="1"/>
  <c r="BG98" i="1"/>
  <c r="BF98" i="1"/>
  <c r="BE98" i="1"/>
  <c r="BD98" i="1"/>
  <c r="BC98" i="1"/>
  <c r="BB98" i="1"/>
  <c r="BA98" i="1"/>
  <c r="AZ98" i="1"/>
  <c r="AY98" i="1"/>
  <c r="AX98" i="1"/>
  <c r="AW98" i="1"/>
  <c r="AV98" i="1"/>
  <c r="AU98" i="1"/>
  <c r="AT98" i="1"/>
  <c r="AS98" i="1"/>
  <c r="AR98" i="1"/>
  <c r="AQ98" i="1"/>
  <c r="AP98" i="1"/>
  <c r="AO98" i="1"/>
  <c r="AN98" i="1"/>
  <c r="AM98" i="1"/>
  <c r="AL98" i="1"/>
  <c r="AK98" i="1"/>
  <c r="AJ98" i="1"/>
  <c r="AI98" i="1"/>
  <c r="AH98" i="1"/>
  <c r="AG98" i="1"/>
  <c r="AF98" i="1"/>
  <c r="AE98" i="1"/>
  <c r="AD98" i="1"/>
  <c r="AC98" i="1"/>
  <c r="AB98" i="1"/>
  <c r="AA98" i="1"/>
  <c r="Z98" i="1"/>
  <c r="Y98" i="1"/>
  <c r="X98" i="1"/>
  <c r="W98" i="1"/>
  <c r="V98" i="1"/>
  <c r="U98" i="1"/>
  <c r="T98" i="1"/>
  <c r="S98" i="1"/>
  <c r="R98" i="1"/>
  <c r="Q98" i="1"/>
  <c r="P98" i="1"/>
  <c r="O98" i="1"/>
  <c r="N98" i="1"/>
  <c r="M98" i="1"/>
  <c r="L98" i="1"/>
  <c r="K98" i="1"/>
  <c r="J98" i="1"/>
  <c r="I98" i="1"/>
  <c r="F98" i="1"/>
  <c r="E98" i="1"/>
  <c r="D98" i="1"/>
  <c r="C96" i="1"/>
  <c r="CR96" i="1" s="1"/>
  <c r="C95" i="1"/>
  <c r="CO94" i="1"/>
  <c r="CN94" i="1"/>
  <c r="CM94" i="1"/>
  <c r="CL94" i="1"/>
  <c r="CK94" i="1"/>
  <c r="CJ94" i="1"/>
  <c r="CG94" i="1"/>
  <c r="CF94" i="1"/>
  <c r="CE94" i="1"/>
  <c r="CD94" i="1"/>
  <c r="CC94" i="1"/>
  <c r="CB94" i="1"/>
  <c r="CA94" i="1"/>
  <c r="BZ94" i="1"/>
  <c r="BY94" i="1"/>
  <c r="BX94" i="1"/>
  <c r="BW94" i="1"/>
  <c r="BV94" i="1"/>
  <c r="BU94" i="1"/>
  <c r="BT94" i="1"/>
  <c r="BS94" i="1"/>
  <c r="BR94" i="1"/>
  <c r="BQ94" i="1"/>
  <c r="BP94" i="1"/>
  <c r="BO94" i="1"/>
  <c r="BN94" i="1"/>
  <c r="BM94" i="1"/>
  <c r="BL94" i="1"/>
  <c r="BK94" i="1"/>
  <c r="BJ94" i="1"/>
  <c r="BI94" i="1"/>
  <c r="BH94" i="1"/>
  <c r="BG94" i="1"/>
  <c r="BF94" i="1"/>
  <c r="BE94" i="1"/>
  <c r="BD94" i="1"/>
  <c r="BC94" i="1"/>
  <c r="BB94" i="1"/>
  <c r="BA94" i="1"/>
  <c r="AZ94" i="1"/>
  <c r="AY94" i="1"/>
  <c r="AX94" i="1"/>
  <c r="AW94" i="1"/>
  <c r="AV94" i="1"/>
  <c r="AU94" i="1"/>
  <c r="AT94" i="1"/>
  <c r="AS94" i="1"/>
  <c r="AR94" i="1"/>
  <c r="AQ94" i="1"/>
  <c r="AP94" i="1"/>
  <c r="AO94" i="1"/>
  <c r="AN94" i="1"/>
  <c r="AM94" i="1"/>
  <c r="AL94" i="1"/>
  <c r="AK94" i="1"/>
  <c r="AJ94" i="1"/>
  <c r="AI94" i="1"/>
  <c r="AH94" i="1"/>
  <c r="AG94" i="1"/>
  <c r="AF94" i="1"/>
  <c r="AE94" i="1"/>
  <c r="AD94" i="1"/>
  <c r="AC94" i="1"/>
  <c r="AB94" i="1"/>
  <c r="AA94" i="1"/>
  <c r="Z94" i="1"/>
  <c r="Y94" i="1"/>
  <c r="X94" i="1"/>
  <c r="W94" i="1"/>
  <c r="V94" i="1"/>
  <c r="U94" i="1"/>
  <c r="T94" i="1"/>
  <c r="S94" i="1"/>
  <c r="R94" i="1"/>
  <c r="Q94" i="1"/>
  <c r="P94" i="1"/>
  <c r="O94" i="1"/>
  <c r="N94" i="1"/>
  <c r="M94" i="1"/>
  <c r="L94" i="1"/>
  <c r="K94" i="1"/>
  <c r="J94" i="1"/>
  <c r="I94" i="1"/>
  <c r="F94" i="1"/>
  <c r="E94" i="1"/>
  <c r="D94" i="1"/>
  <c r="CO93" i="1"/>
  <c r="CN93" i="1"/>
  <c r="CM93" i="1"/>
  <c r="CL93" i="1"/>
  <c r="CK93" i="1"/>
  <c r="CJ93" i="1"/>
  <c r="CG93" i="1"/>
  <c r="CF93" i="1"/>
  <c r="CE93" i="1"/>
  <c r="CD93" i="1"/>
  <c r="CC93" i="1"/>
  <c r="CB93" i="1"/>
  <c r="CA93" i="1"/>
  <c r="BZ93" i="1"/>
  <c r="BY93" i="1"/>
  <c r="BX93" i="1"/>
  <c r="BW93" i="1"/>
  <c r="BV93" i="1"/>
  <c r="BU93" i="1"/>
  <c r="BT93" i="1"/>
  <c r="BS93" i="1"/>
  <c r="BR93" i="1"/>
  <c r="BQ93" i="1"/>
  <c r="BP93" i="1"/>
  <c r="BO93" i="1"/>
  <c r="BN93" i="1"/>
  <c r="BM93" i="1"/>
  <c r="BL93" i="1"/>
  <c r="BK93" i="1"/>
  <c r="BJ93" i="1"/>
  <c r="BI93" i="1"/>
  <c r="BH93" i="1"/>
  <c r="BG93" i="1"/>
  <c r="BF93" i="1"/>
  <c r="BF97" i="1" s="1"/>
  <c r="BE93" i="1"/>
  <c r="BD93" i="1"/>
  <c r="BC93" i="1"/>
  <c r="BB93" i="1"/>
  <c r="BB97" i="1" s="1"/>
  <c r="BA93" i="1"/>
  <c r="AZ93" i="1"/>
  <c r="AY93" i="1"/>
  <c r="AX93" i="1"/>
  <c r="AX97" i="1" s="1"/>
  <c r="AW93" i="1"/>
  <c r="AV93" i="1"/>
  <c r="AU93" i="1"/>
  <c r="AT93" i="1"/>
  <c r="AT97" i="1" s="1"/>
  <c r="AS93" i="1"/>
  <c r="AR93" i="1"/>
  <c r="AQ93" i="1"/>
  <c r="AP93" i="1"/>
  <c r="AP97" i="1" s="1"/>
  <c r="AO93" i="1"/>
  <c r="AN93" i="1"/>
  <c r="AM93" i="1"/>
  <c r="AL93" i="1"/>
  <c r="AL97" i="1" s="1"/>
  <c r="AK93" i="1"/>
  <c r="AJ93" i="1"/>
  <c r="AI93" i="1"/>
  <c r="AH93" i="1"/>
  <c r="AH97" i="1" s="1"/>
  <c r="AG93" i="1"/>
  <c r="AF93" i="1"/>
  <c r="AE93" i="1"/>
  <c r="AD93" i="1"/>
  <c r="AD97" i="1" s="1"/>
  <c r="AC93" i="1"/>
  <c r="AB93" i="1"/>
  <c r="AA93" i="1"/>
  <c r="Z93" i="1"/>
  <c r="Z97" i="1" s="1"/>
  <c r="Y93" i="1"/>
  <c r="X93" i="1"/>
  <c r="W93" i="1"/>
  <c r="V93" i="1"/>
  <c r="V97" i="1" s="1"/>
  <c r="U93" i="1"/>
  <c r="T93" i="1"/>
  <c r="S93" i="1"/>
  <c r="R93" i="1"/>
  <c r="R97" i="1" s="1"/>
  <c r="Q93" i="1"/>
  <c r="P93" i="1"/>
  <c r="O93" i="1"/>
  <c r="N93" i="1"/>
  <c r="N97" i="1" s="1"/>
  <c r="M93" i="1"/>
  <c r="L93" i="1"/>
  <c r="K93" i="1"/>
  <c r="J93" i="1"/>
  <c r="J97" i="1" s="1"/>
  <c r="I93" i="1"/>
  <c r="F93" i="1"/>
  <c r="E93" i="1"/>
  <c r="D93" i="1"/>
  <c r="D97" i="1" s="1"/>
  <c r="C92" i="1"/>
  <c r="C91" i="1"/>
  <c r="CR91" i="1" s="1"/>
  <c r="C90" i="1"/>
  <c r="CR90" i="1" s="1"/>
  <c r="C89" i="1"/>
  <c r="CR89" i="1" s="1"/>
  <c r="C88" i="1"/>
  <c r="CR88" i="1" s="1"/>
  <c r="C87" i="1"/>
  <c r="CR87" i="1" s="1"/>
  <c r="C86" i="1"/>
  <c r="CR86" i="1" s="1"/>
  <c r="C85" i="1"/>
  <c r="CR85" i="1" s="1"/>
  <c r="C84" i="1"/>
  <c r="CR84" i="1" s="1"/>
  <c r="C83" i="1"/>
  <c r="CR83" i="1" s="1"/>
  <c r="C82" i="1"/>
  <c r="CR82" i="1" s="1"/>
  <c r="C81" i="1"/>
  <c r="CR81" i="1" s="1"/>
  <c r="C80" i="1"/>
  <c r="CR80" i="1" s="1"/>
  <c r="C79" i="1"/>
  <c r="CR79" i="1" s="1"/>
  <c r="C78" i="1"/>
  <c r="CR78" i="1" s="1"/>
  <c r="C77" i="1"/>
  <c r="CR77" i="1" s="1"/>
  <c r="C76" i="1"/>
  <c r="CR76" i="1" s="1"/>
  <c r="C75" i="1"/>
  <c r="CR75" i="1" s="1"/>
  <c r="C74" i="1"/>
  <c r="CR74" i="1" s="1"/>
  <c r="C73" i="1"/>
  <c r="CR73" i="1" s="1"/>
  <c r="C72" i="1"/>
  <c r="CR72" i="1" s="1"/>
  <c r="C71" i="1"/>
  <c r="CR71" i="1" s="1"/>
  <c r="C70" i="1"/>
  <c r="CR70" i="1" s="1"/>
  <c r="C69" i="1"/>
  <c r="CR69" i="1" s="1"/>
  <c r="C68" i="1"/>
  <c r="CR68" i="1" s="1"/>
  <c r="C67" i="1"/>
  <c r="CR67" i="1" s="1"/>
  <c r="C66" i="1"/>
  <c r="CR66" i="1" s="1"/>
  <c r="C65" i="1"/>
  <c r="CR65" i="1" s="1"/>
  <c r="C64" i="1"/>
  <c r="CR64" i="1" s="1"/>
  <c r="C63" i="1"/>
  <c r="CR63" i="1" s="1"/>
  <c r="C62" i="1"/>
  <c r="CR62" i="1" s="1"/>
  <c r="C61" i="1"/>
  <c r="CR61" i="1" s="1"/>
  <c r="C60" i="1"/>
  <c r="CR60" i="1" s="1"/>
  <c r="C59" i="1"/>
  <c r="CR59" i="1" s="1"/>
  <c r="C58" i="1"/>
  <c r="CR58" i="1" s="1"/>
  <c r="C57" i="1"/>
  <c r="CR57" i="1" s="1"/>
  <c r="C56" i="1"/>
  <c r="CR56" i="1" s="1"/>
  <c r="C55" i="1"/>
  <c r="CR55" i="1" s="1"/>
  <c r="C54" i="1"/>
  <c r="CR54" i="1" s="1"/>
  <c r="C53" i="1"/>
  <c r="CR53" i="1" s="1"/>
  <c r="C52" i="1"/>
  <c r="CR52" i="1" s="1"/>
  <c r="C51" i="1"/>
  <c r="CR51" i="1" s="1"/>
  <c r="C50" i="1"/>
  <c r="CR50" i="1" s="1"/>
  <c r="C49" i="1"/>
  <c r="CR49" i="1" s="1"/>
  <c r="C48" i="1"/>
  <c r="CR48" i="1" s="1"/>
  <c r="C47" i="1"/>
  <c r="CR47" i="1" s="1"/>
  <c r="C46" i="1"/>
  <c r="CR46" i="1" s="1"/>
  <c r="C45" i="1"/>
  <c r="CR45" i="1" s="1"/>
  <c r="C44" i="1"/>
  <c r="CR44" i="1" s="1"/>
  <c r="C43" i="1"/>
  <c r="CR43" i="1" s="1"/>
  <c r="C42" i="1"/>
  <c r="CR42" i="1" s="1"/>
  <c r="C41" i="1"/>
  <c r="CR41" i="1" s="1"/>
  <c r="C40" i="1"/>
  <c r="CR40" i="1" s="1"/>
  <c r="C39" i="1"/>
  <c r="CR39" i="1" s="1"/>
  <c r="C38" i="1"/>
  <c r="CR38" i="1" s="1"/>
  <c r="C37" i="1"/>
  <c r="CR37" i="1" s="1"/>
  <c r="C36" i="1"/>
  <c r="CR36" i="1" s="1"/>
  <c r="C35" i="1"/>
  <c r="CR35" i="1" s="1"/>
  <c r="C34" i="1"/>
  <c r="CR34" i="1" s="1"/>
  <c r="C33" i="1"/>
  <c r="CR33" i="1" s="1"/>
  <c r="C32" i="1"/>
  <c r="CR32" i="1" s="1"/>
  <c r="C31" i="1"/>
  <c r="CR31" i="1" s="1"/>
  <c r="C30" i="1"/>
  <c r="CR30" i="1" s="1"/>
  <c r="C29" i="1"/>
  <c r="CR29" i="1" s="1"/>
  <c r="C28" i="1"/>
  <c r="CR28" i="1" s="1"/>
  <c r="C27" i="1"/>
  <c r="CR27" i="1" s="1"/>
  <c r="C26" i="1"/>
  <c r="CR26" i="1" s="1"/>
  <c r="C25" i="1"/>
  <c r="CR25" i="1" s="1"/>
  <c r="C24" i="1"/>
  <c r="CR24" i="1" s="1"/>
  <c r="C23" i="1"/>
  <c r="CR23" i="1" s="1"/>
  <c r="C22" i="1"/>
  <c r="CR22" i="1" s="1"/>
  <c r="C21" i="1"/>
  <c r="CR21" i="1" s="1"/>
  <c r="C20" i="1"/>
  <c r="CR20" i="1" s="1"/>
  <c r="C19" i="1"/>
  <c r="CR19" i="1" s="1"/>
  <c r="C18" i="1"/>
  <c r="CR18" i="1" s="1"/>
  <c r="C17" i="1"/>
  <c r="CR17" i="1" s="1"/>
  <c r="C16" i="1"/>
  <c r="CR16" i="1" s="1"/>
  <c r="C15" i="1"/>
  <c r="CR15" i="1" s="1"/>
  <c r="C14" i="1"/>
  <c r="CR14" i="1" s="1"/>
  <c r="C13" i="1"/>
  <c r="CR13" i="1" s="1"/>
  <c r="C12" i="1"/>
  <c r="CR12" i="1" s="1"/>
  <c r="C11" i="1"/>
  <c r="CR11" i="1" s="1"/>
  <c r="C10" i="1"/>
  <c r="CR10" i="1" s="1"/>
  <c r="C9" i="1"/>
  <c r="CR9" i="1" s="1"/>
  <c r="C8" i="1"/>
  <c r="CR8" i="1" s="1"/>
  <c r="C7" i="1"/>
  <c r="CR7" i="1" s="1"/>
  <c r="C6" i="1"/>
  <c r="CR6" i="1" s="1"/>
  <c r="C5" i="1"/>
  <c r="CG4" i="1"/>
  <c r="CF4" i="1"/>
  <c r="CE4" i="1"/>
  <c r="CD4" i="1"/>
  <c r="CC4" i="1"/>
  <c r="CB4" i="1"/>
  <c r="CA4" i="1"/>
  <c r="BZ4" i="1"/>
  <c r="BY4" i="1"/>
  <c r="BX4" i="1"/>
  <c r="BW4" i="1"/>
  <c r="BV4" i="1"/>
  <c r="BU4" i="1"/>
  <c r="BT4" i="1"/>
  <c r="BS4" i="1"/>
  <c r="BR4" i="1"/>
  <c r="BQ4" i="1"/>
  <c r="BP4" i="1"/>
  <c r="BO4" i="1"/>
  <c r="BN4" i="1"/>
  <c r="BM4" i="1"/>
  <c r="BL4" i="1"/>
  <c r="BK4" i="1"/>
  <c r="BJ4" i="1"/>
  <c r="BI4" i="1"/>
  <c r="BH4" i="1"/>
  <c r="BG4" i="1"/>
  <c r="BF4" i="1"/>
  <c r="BE4" i="1"/>
  <c r="BD4" i="1"/>
  <c r="BC4" i="1"/>
  <c r="BB4" i="1"/>
  <c r="BA4" i="1"/>
  <c r="AZ4" i="1"/>
  <c r="AY4" i="1"/>
  <c r="AX4" i="1"/>
  <c r="AW4" i="1"/>
  <c r="AV4" i="1"/>
  <c r="AU4" i="1"/>
  <c r="AT4" i="1"/>
  <c r="AS4" i="1"/>
  <c r="AR4" i="1"/>
  <c r="AQ4" i="1"/>
  <c r="AP4" i="1"/>
  <c r="AO4" i="1"/>
  <c r="AN4" i="1"/>
  <c r="AM4" i="1"/>
  <c r="AL4" i="1"/>
  <c r="AK4" i="1"/>
  <c r="AJ4" i="1"/>
  <c r="AI4" i="1"/>
  <c r="AH4" i="1"/>
  <c r="AG4" i="1"/>
  <c r="AF4" i="1"/>
  <c r="AE4" i="1"/>
  <c r="AD4" i="1"/>
  <c r="AC4" i="1"/>
  <c r="AB4" i="1"/>
  <c r="AA4" i="1"/>
  <c r="Z4" i="1"/>
  <c r="Y4" i="1"/>
  <c r="X4" i="1"/>
  <c r="W4" i="1"/>
  <c r="V4" i="1"/>
  <c r="U4" i="1"/>
  <c r="T4" i="1"/>
  <c r="S4" i="1"/>
  <c r="R4" i="1"/>
  <c r="Q4" i="1"/>
  <c r="P4" i="1"/>
  <c r="O4" i="1"/>
  <c r="N4" i="1"/>
  <c r="M4" i="1"/>
  <c r="L4" i="1"/>
  <c r="K4" i="1"/>
  <c r="J4" i="1"/>
  <c r="I4" i="1"/>
  <c r="F4" i="1"/>
  <c r="E4" i="1"/>
  <c r="D4" i="1"/>
  <c r="BJ97" i="1" l="1"/>
  <c r="BN97" i="1"/>
  <c r="BN106" i="1" s="1"/>
  <c r="BN103" i="1" s="1"/>
  <c r="BN105" i="1" s="1"/>
  <c r="BR97" i="1"/>
  <c r="BR106" i="1" s="1"/>
  <c r="BR103" i="1" s="1"/>
  <c r="BR105" i="1" s="1"/>
  <c r="BV97" i="1"/>
  <c r="BZ97" i="1"/>
  <c r="BZ106" i="1" s="1"/>
  <c r="BZ103" i="1" s="1"/>
  <c r="BZ105" i="1" s="1"/>
  <c r="CD97" i="1"/>
  <c r="CD106" i="1" s="1"/>
  <c r="CD103" i="1" s="1"/>
  <c r="CD105" i="1" s="1"/>
  <c r="CN97" i="1"/>
  <c r="E97" i="1"/>
  <c r="E106" i="1" s="1"/>
  <c r="E103" i="1" s="1"/>
  <c r="E105" i="1" s="1"/>
  <c r="K97" i="1"/>
  <c r="K106" i="1" s="1"/>
  <c r="K103" i="1" s="1"/>
  <c r="K105" i="1" s="1"/>
  <c r="O97" i="1"/>
  <c r="O106" i="1" s="1"/>
  <c r="O103" i="1" s="1"/>
  <c r="O105" i="1" s="1"/>
  <c r="S97" i="1"/>
  <c r="S106" i="1" s="1"/>
  <c r="S103" i="1" s="1"/>
  <c r="S105" i="1" s="1"/>
  <c r="W97" i="1"/>
  <c r="W106" i="1" s="1"/>
  <c r="W103" i="1" s="1"/>
  <c r="W105" i="1" s="1"/>
  <c r="AA97" i="1"/>
  <c r="AA106" i="1" s="1"/>
  <c r="AA103" i="1" s="1"/>
  <c r="AA105" i="1" s="1"/>
  <c r="AE97" i="1"/>
  <c r="AE106" i="1" s="1"/>
  <c r="AE103" i="1" s="1"/>
  <c r="AE105" i="1" s="1"/>
  <c r="AI97" i="1"/>
  <c r="AM97" i="1"/>
  <c r="AM106" i="1" s="1"/>
  <c r="AM103" i="1" s="1"/>
  <c r="AM105" i="1" s="1"/>
  <c r="AQ97" i="1"/>
  <c r="AQ106" i="1" s="1"/>
  <c r="AQ103" i="1" s="1"/>
  <c r="AQ105" i="1" s="1"/>
  <c r="AU97" i="1"/>
  <c r="AU106" i="1" s="1"/>
  <c r="AU103" i="1" s="1"/>
  <c r="AU105" i="1" s="1"/>
  <c r="AY97" i="1"/>
  <c r="AY106" i="1" s="1"/>
  <c r="AY103" i="1" s="1"/>
  <c r="AY105" i="1" s="1"/>
  <c r="BC97" i="1"/>
  <c r="BC106" i="1" s="1"/>
  <c r="BC103" i="1" s="1"/>
  <c r="BC105" i="1" s="1"/>
  <c r="BG97" i="1"/>
  <c r="BG106" i="1" s="1"/>
  <c r="BG103" i="1" s="1"/>
  <c r="BG105" i="1" s="1"/>
  <c r="BK97" i="1"/>
  <c r="BK106" i="1" s="1"/>
  <c r="BK103" i="1" s="1"/>
  <c r="BK105" i="1" s="1"/>
  <c r="BO97" i="1"/>
  <c r="BO106" i="1" s="1"/>
  <c r="BO103" i="1" s="1"/>
  <c r="BO105" i="1" s="1"/>
  <c r="BS97" i="1"/>
  <c r="BW97" i="1"/>
  <c r="BW106" i="1" s="1"/>
  <c r="BW103" i="1" s="1"/>
  <c r="BW105" i="1" s="1"/>
  <c r="CA97" i="1"/>
  <c r="CA106" i="1" s="1"/>
  <c r="CA103" i="1" s="1"/>
  <c r="CA105" i="1" s="1"/>
  <c r="CE97" i="1"/>
  <c r="CK97" i="1"/>
  <c r="CO97" i="1"/>
  <c r="F97" i="1"/>
  <c r="F106" i="1" s="1"/>
  <c r="F103" i="1" s="1"/>
  <c r="F105" i="1" s="1"/>
  <c r="L97" i="1"/>
  <c r="L106" i="1" s="1"/>
  <c r="L103" i="1" s="1"/>
  <c r="L105" i="1" s="1"/>
  <c r="P97" i="1"/>
  <c r="P106" i="1" s="1"/>
  <c r="P103" i="1" s="1"/>
  <c r="P105" i="1" s="1"/>
  <c r="T97" i="1"/>
  <c r="T106" i="1" s="1"/>
  <c r="T103" i="1" s="1"/>
  <c r="T105" i="1" s="1"/>
  <c r="X97" i="1"/>
  <c r="X106" i="1" s="1"/>
  <c r="X103" i="1" s="1"/>
  <c r="X105" i="1" s="1"/>
  <c r="AB97" i="1"/>
  <c r="AB106" i="1" s="1"/>
  <c r="AB103" i="1" s="1"/>
  <c r="AB105" i="1" s="1"/>
  <c r="AF97" i="1"/>
  <c r="AF106" i="1" s="1"/>
  <c r="AF103" i="1" s="1"/>
  <c r="AF105" i="1" s="1"/>
  <c r="AJ97" i="1"/>
  <c r="AJ106" i="1" s="1"/>
  <c r="AJ103" i="1" s="1"/>
  <c r="AJ105" i="1" s="1"/>
  <c r="AN97" i="1"/>
  <c r="AN106" i="1" s="1"/>
  <c r="AN103" i="1" s="1"/>
  <c r="AN105" i="1" s="1"/>
  <c r="AR97" i="1"/>
  <c r="AR106" i="1" s="1"/>
  <c r="AR103" i="1" s="1"/>
  <c r="AR105" i="1" s="1"/>
  <c r="AV97" i="1"/>
  <c r="AV106" i="1" s="1"/>
  <c r="AV103" i="1" s="1"/>
  <c r="AV105" i="1" s="1"/>
  <c r="AZ97" i="1"/>
  <c r="AZ106" i="1" s="1"/>
  <c r="AZ103" i="1" s="1"/>
  <c r="AZ105" i="1" s="1"/>
  <c r="BD97" i="1"/>
  <c r="BD106" i="1" s="1"/>
  <c r="BD103" i="1" s="1"/>
  <c r="BD105" i="1" s="1"/>
  <c r="BH97" i="1"/>
  <c r="BH106" i="1" s="1"/>
  <c r="BH103" i="1" s="1"/>
  <c r="BH105" i="1" s="1"/>
  <c r="BL97" i="1"/>
  <c r="BL106" i="1" s="1"/>
  <c r="BL103" i="1" s="1"/>
  <c r="BL105" i="1" s="1"/>
  <c r="BP97" i="1"/>
  <c r="BT97" i="1"/>
  <c r="BT106" i="1" s="1"/>
  <c r="BT103" i="1" s="1"/>
  <c r="BT105" i="1" s="1"/>
  <c r="BX97" i="1"/>
  <c r="BX106" i="1" s="1"/>
  <c r="BX103" i="1" s="1"/>
  <c r="BX105" i="1" s="1"/>
  <c r="CB97" i="1"/>
  <c r="CB106" i="1" s="1"/>
  <c r="CB103" i="1" s="1"/>
  <c r="CB105" i="1" s="1"/>
  <c r="CF97" i="1"/>
  <c r="CF106" i="1" s="1"/>
  <c r="CF103" i="1" s="1"/>
  <c r="CF105" i="1" s="1"/>
  <c r="CL97" i="1"/>
  <c r="I97" i="1"/>
  <c r="I106" i="1" s="1"/>
  <c r="I103" i="1" s="1"/>
  <c r="I105" i="1" s="1"/>
  <c r="M97" i="1"/>
  <c r="M106" i="1" s="1"/>
  <c r="M103" i="1" s="1"/>
  <c r="M105" i="1" s="1"/>
  <c r="Q97" i="1"/>
  <c r="Q106" i="1" s="1"/>
  <c r="Q103" i="1" s="1"/>
  <c r="Q105" i="1" s="1"/>
  <c r="U97" i="1"/>
  <c r="U106" i="1" s="1"/>
  <c r="U103" i="1" s="1"/>
  <c r="U105" i="1" s="1"/>
  <c r="Y97" i="1"/>
  <c r="Y106" i="1" s="1"/>
  <c r="Y103" i="1" s="1"/>
  <c r="Y105" i="1" s="1"/>
  <c r="AC97" i="1"/>
  <c r="AC106" i="1" s="1"/>
  <c r="AC103" i="1" s="1"/>
  <c r="AC105" i="1" s="1"/>
  <c r="AG97" i="1"/>
  <c r="AG106" i="1" s="1"/>
  <c r="AG103" i="1" s="1"/>
  <c r="AG105" i="1" s="1"/>
  <c r="AK97" i="1"/>
  <c r="AK106" i="1" s="1"/>
  <c r="AK103" i="1" s="1"/>
  <c r="AK105" i="1" s="1"/>
  <c r="AO97" i="1"/>
  <c r="AO106" i="1" s="1"/>
  <c r="AO103" i="1" s="1"/>
  <c r="AO105" i="1" s="1"/>
  <c r="AS97" i="1"/>
  <c r="AS106" i="1" s="1"/>
  <c r="AS103" i="1" s="1"/>
  <c r="AS105" i="1" s="1"/>
  <c r="AW97" i="1"/>
  <c r="AW106" i="1" s="1"/>
  <c r="AW103" i="1" s="1"/>
  <c r="AW105" i="1" s="1"/>
  <c r="BA97" i="1"/>
  <c r="BA106" i="1" s="1"/>
  <c r="BA103" i="1" s="1"/>
  <c r="BA105" i="1" s="1"/>
  <c r="BE97" i="1"/>
  <c r="BE106" i="1" s="1"/>
  <c r="BE103" i="1" s="1"/>
  <c r="BE105" i="1" s="1"/>
  <c r="BI97" i="1"/>
  <c r="BI106" i="1" s="1"/>
  <c r="BI103" i="1" s="1"/>
  <c r="BI105" i="1" s="1"/>
  <c r="BM97" i="1"/>
  <c r="BM106" i="1" s="1"/>
  <c r="BM103" i="1" s="1"/>
  <c r="BM105" i="1" s="1"/>
  <c r="BQ97" i="1"/>
  <c r="BQ106" i="1" s="1"/>
  <c r="BQ103" i="1" s="1"/>
  <c r="BQ105" i="1" s="1"/>
  <c r="BU97" i="1"/>
  <c r="BU106" i="1" s="1"/>
  <c r="BU103" i="1" s="1"/>
  <c r="BU105" i="1" s="1"/>
  <c r="BY97" i="1"/>
  <c r="BY106" i="1" s="1"/>
  <c r="BY103" i="1" s="1"/>
  <c r="BY105" i="1" s="1"/>
  <c r="CC97" i="1"/>
  <c r="CC106" i="1" s="1"/>
  <c r="CC103" i="1" s="1"/>
  <c r="CC105" i="1" s="1"/>
  <c r="CG97" i="1"/>
  <c r="CG106" i="1" s="1"/>
  <c r="CG103" i="1" s="1"/>
  <c r="CG105" i="1" s="1"/>
  <c r="CM97" i="1"/>
  <c r="C4" i="1"/>
  <c r="C106" i="3"/>
  <c r="C98" i="1"/>
  <c r="CR5" i="1"/>
  <c r="CR92" i="1"/>
  <c r="C93" i="1"/>
  <c r="C94" i="1"/>
  <c r="CR94" i="1" s="1"/>
  <c r="CR95" i="1"/>
  <c r="J106" i="1"/>
  <c r="J103" i="1" s="1"/>
  <c r="J105" i="1" s="1"/>
  <c r="N106" i="1"/>
  <c r="N103" i="1" s="1"/>
  <c r="N105" i="1" s="1"/>
  <c r="R106" i="1"/>
  <c r="R103" i="1" s="1"/>
  <c r="R105" i="1" s="1"/>
  <c r="V106" i="1"/>
  <c r="V103" i="1" s="1"/>
  <c r="V105" i="1" s="1"/>
  <c r="Z106" i="1"/>
  <c r="Z103" i="1" s="1"/>
  <c r="Z105" i="1" s="1"/>
  <c r="AD106" i="1"/>
  <c r="AD103" i="1" s="1"/>
  <c r="AD105" i="1" s="1"/>
  <c r="AI106" i="1"/>
  <c r="AI103" i="1" s="1"/>
  <c r="AI105" i="1" s="1"/>
  <c r="BS106" i="1"/>
  <c r="BS103" i="1" s="1"/>
  <c r="BS105" i="1" s="1"/>
  <c r="CE106" i="1"/>
  <c r="CE103" i="1" s="1"/>
  <c r="CE105" i="1" s="1"/>
  <c r="AH106" i="1"/>
  <c r="AH103" i="1" s="1"/>
  <c r="AH105" i="1" s="1"/>
  <c r="AL106" i="1"/>
  <c r="AL103" i="1" s="1"/>
  <c r="AL105" i="1" s="1"/>
  <c r="AP106" i="1"/>
  <c r="AP103" i="1" s="1"/>
  <c r="AP105" i="1" s="1"/>
  <c r="AT106" i="1"/>
  <c r="AT103" i="1" s="1"/>
  <c r="AT105" i="1" s="1"/>
  <c r="AX106" i="1"/>
  <c r="AX103" i="1" s="1"/>
  <c r="AX105" i="1" s="1"/>
  <c r="BB106" i="1"/>
  <c r="BB103" i="1" s="1"/>
  <c r="BB105" i="1" s="1"/>
  <c r="BF106" i="1"/>
  <c r="BF103" i="1" s="1"/>
  <c r="BF105" i="1" s="1"/>
  <c r="BJ106" i="1"/>
  <c r="BJ103" i="1" s="1"/>
  <c r="BJ105" i="1" s="1"/>
  <c r="BP106" i="1"/>
  <c r="BP103" i="1" s="1"/>
  <c r="BP105" i="1" s="1"/>
  <c r="BV106" i="1"/>
  <c r="BV103" i="1" s="1"/>
  <c r="BV105" i="1" s="1"/>
  <c r="CJ97" i="1"/>
  <c r="C97" i="1" l="1"/>
  <c r="C103" i="3"/>
  <c r="C105" i="3"/>
  <c r="CR93" i="1"/>
  <c r="CR97" i="1" s="1"/>
  <c r="C107" i="1" l="1"/>
  <c r="D106" i="1"/>
  <c r="C106" i="1" s="1"/>
  <c r="D103" i="1" l="1"/>
  <c r="C103" i="1" s="1"/>
  <c r="D105" i="1" l="1"/>
  <c r="C105" i="1" s="1"/>
</calcChain>
</file>

<file path=xl/sharedStrings.xml><?xml version="1.0" encoding="utf-8"?>
<sst xmlns="http://schemas.openxmlformats.org/spreadsheetml/2006/main" count="1144" uniqueCount="309">
  <si>
    <t>SUM</t>
  </si>
  <si>
    <t>01</t>
  </si>
  <si>
    <t>02</t>
  </si>
  <si>
    <t>03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</si>
  <si>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</si>
  <si>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</si>
  <si>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</si>
  <si>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</si>
  <si>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</si>
  <si>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</si>
  <si>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</si>
  <si>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</si>
  <si>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</si>
  <si>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</si>
  <si>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</si>
  <si>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</si>
  <si>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</si>
  <si>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</si>
  <si>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</si>
  <si>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</si>
  <si>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</si>
  <si>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</si>
  <si>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</si>
  <si>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</si>
  <si>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</si>
  <si>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</si>
  <si>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</si>
  <si>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</si>
  <si>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</si>
  <si>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</si>
  <si>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</si>
  <si>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</si>
  <si>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</si>
  <si>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35</t>
  </si>
  <si>
    <t>36</t>
  </si>
  <si>
    <t>37</t>
  </si>
  <si>
    <t>38</t>
  </si>
  <si>
    <t>39</t>
  </si>
  <si>
    <t>41</t>
  </si>
  <si>
    <t>42</t>
  </si>
  <si>
    <t>43</t>
  </si>
  <si>
    <t>45</t>
  </si>
  <si>
    <t>46</t>
  </si>
  <si>
    <t>47</t>
  </si>
  <si>
    <t>49</t>
  </si>
  <si>
    <t>50</t>
  </si>
  <si>
    <t>51</t>
  </si>
  <si>
    <t>52</t>
  </si>
  <si>
    <t>53</t>
  </si>
  <si>
    <t>55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</si>
  <si>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</si>
  <si>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</si>
  <si>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</si>
  <si>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</si>
  <si>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</si>
  <si>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</si>
  <si>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</si>
  <si>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</si>
  <si>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</si>
  <si>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</si>
  <si>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68</t>
  </si>
  <si>
    <t>69</t>
  </si>
  <si>
    <t>70</t>
  </si>
  <si>
    <t>71</t>
  </si>
  <si>
    <t>72</t>
  </si>
  <si>
    <t>73</t>
  </si>
  <si>
    <t>74</t>
  </si>
  <si>
    <t>75</t>
  </si>
  <si>
    <t>77</t>
  </si>
  <si>
    <t>78</t>
  </si>
  <si>
    <t>79</t>
  </si>
  <si>
    <t>80</t>
  </si>
  <si>
    <t>81</t>
  </si>
  <si>
    <t>82</t>
  </si>
  <si>
    <t>84</t>
  </si>
  <si>
    <t>85</t>
  </si>
  <si>
    <t>86</t>
  </si>
  <si>
    <t>87</t>
  </si>
  <si>
    <t>88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</si>
  <si>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</si>
  <si>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</si>
  <si>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</si>
  <si>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</si>
  <si>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</si>
  <si>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</si>
  <si>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</si>
  <si>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</si>
  <si>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</si>
  <si>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</si>
  <si>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CPA</t>
  </si>
  <si>
    <t>D.1</t>
  </si>
  <si>
    <t>D.11</t>
  </si>
  <si>
    <t>D.12</t>
  </si>
  <si>
    <t>D.29</t>
  </si>
  <si>
    <t>D.39</t>
  </si>
  <si>
    <t>B.2g</t>
  </si>
  <si>
    <t>B.2n+3.n</t>
  </si>
  <si>
    <t>B.1g</t>
  </si>
  <si>
    <t>P.1</t>
  </si>
  <si>
    <t>P.51c</t>
  </si>
  <si>
    <t>Total</t>
  </si>
  <si>
    <t>Products of agriculture, hunting and related services</t>
  </si>
  <si>
    <t>Products of forestry, logging and related services</t>
  </si>
  <si>
    <t>Fish and other fishing products; aquaculture products; support services to fishing</t>
  </si>
  <si>
    <t>Coal and lignite</t>
  </si>
  <si>
    <t>Crude petroleum and natural gas</t>
  </si>
  <si>
    <t>Metal ores</t>
  </si>
  <si>
    <t>Other mining and quarrying products</t>
  </si>
  <si>
    <t>Mining support services</t>
  </si>
  <si>
    <t>Food products</t>
  </si>
  <si>
    <t>Beverages</t>
  </si>
  <si>
    <t>Tobacco products</t>
  </si>
  <si>
    <t>Textiles</t>
  </si>
  <si>
    <t>Wearing apparel</t>
  </si>
  <si>
    <t>Leather and related products</t>
  </si>
  <si>
    <t>Wood and of products of wood and cork, except furniture; articles of straw and plaiting materials</t>
  </si>
  <si>
    <t>Paper and paper products</t>
  </si>
  <si>
    <t>Printing and recording services</t>
  </si>
  <si>
    <t>Coke and refined petroleum products</t>
  </si>
  <si>
    <t>Chemicals and chemical products</t>
  </si>
  <si>
    <t>Basic pharmaceutical products and pharmaceutical preparations</t>
  </si>
  <si>
    <t>Rubber and plastics products</t>
  </si>
  <si>
    <t>Other non-metallic mineral products</t>
  </si>
  <si>
    <t>Basic metals</t>
  </si>
  <si>
    <t>Fabricated metal products, except machinery and equipment</t>
  </si>
  <si>
    <t>Computer, electronic and optical products</t>
  </si>
  <si>
    <t>Electrical equipment</t>
  </si>
  <si>
    <t>Machinery and equipment n.e.c.</t>
  </si>
  <si>
    <t>Motor vehicles, trailers and semi-trailers</t>
  </si>
  <si>
    <t>Other transport equipment</t>
  </si>
  <si>
    <t>Furniture</t>
  </si>
  <si>
    <t>Other manufactured goods</t>
  </si>
  <si>
    <t>Repair and installation services of machinery and equipment</t>
  </si>
  <si>
    <t>Electricity, gas, steam and air conditioning</t>
  </si>
  <si>
    <t>Natural water; water treatment and supply services</t>
  </si>
  <si>
    <t>Sewerage services; sewage sludge</t>
  </si>
  <si>
    <t>Waste collection, treatment and disposal services; materials recovery services</t>
  </si>
  <si>
    <t>Remediation services and other waste management services</t>
  </si>
  <si>
    <t>Buildings and building construction works</t>
  </si>
  <si>
    <t>Constructions and construction works for civil engineering</t>
  </si>
  <si>
    <t>Specialised construction works</t>
  </si>
  <si>
    <t>Wholesale and retail trade and repair services of motor vehicles and motorcycles</t>
  </si>
  <si>
    <t>Wholesale trade services, except of motor vehicles and motorcycles</t>
  </si>
  <si>
    <t>Retail trade services, except of motor vehicles and motorcycles</t>
  </si>
  <si>
    <t>Land transport services and transport services via pipelines</t>
  </si>
  <si>
    <t>Water transport services</t>
  </si>
  <si>
    <t>Air transport services</t>
  </si>
  <si>
    <t>Warehousing and support services for transportation</t>
  </si>
  <si>
    <t>Postal and courier services</t>
  </si>
  <si>
    <t>Accommodation services</t>
  </si>
  <si>
    <t>Food and beverage serving services</t>
  </si>
  <si>
    <t>Publishing services</t>
  </si>
  <si>
    <t>Motion picture, video and television programme production services, sound recording and music publishing</t>
  </si>
  <si>
    <t>Programming and broadcasting services</t>
  </si>
  <si>
    <t>Telecommunications services</t>
  </si>
  <si>
    <t>Computer programming, consultancy and related services</t>
  </si>
  <si>
    <t>Information services</t>
  </si>
  <si>
    <t>Financial services, except insurance and pension funding</t>
  </si>
  <si>
    <t>Insurance, reinsurance and pension funding services, except compulsory social security</t>
  </si>
  <si>
    <t>Services auxiliary to financial services and insurance services</t>
  </si>
  <si>
    <t>Real estate services</t>
  </si>
  <si>
    <t>Legal and accounting services</t>
  </si>
  <si>
    <t>Services of head offices; management consulting services</t>
  </si>
  <si>
    <t>Architectural and engineering services; technical testing and analysis services</t>
  </si>
  <si>
    <t>Scientific research and development services</t>
  </si>
  <si>
    <t>Advertising and market research services</t>
  </si>
  <si>
    <t>Other professional, scientific and technical services</t>
  </si>
  <si>
    <t>Veterinary services</t>
  </si>
  <si>
    <t>Rental and leasing services</t>
  </si>
  <si>
    <t>Employment services</t>
  </si>
  <si>
    <t>Travel agency, tour operator and other reservation services and related services</t>
  </si>
  <si>
    <t>Security and investigation services</t>
  </si>
  <si>
    <t>Services to buildings and landscape</t>
  </si>
  <si>
    <t>Office administrative, office support and other business support services</t>
  </si>
  <si>
    <t>Public administration and defence services; compulsory social security services</t>
  </si>
  <si>
    <t>Education services</t>
  </si>
  <si>
    <t>Human health services</t>
  </si>
  <si>
    <t>Residential care services</t>
  </si>
  <si>
    <t>Social work services without accommodation</t>
  </si>
  <si>
    <t>Creative, arts and entertainment services</t>
  </si>
  <si>
    <t>Library, archive, museum and other cultural services</t>
  </si>
  <si>
    <t>Gambling and betting services</t>
  </si>
  <si>
    <t>Sporting services and amusement and recreation services</t>
  </si>
  <si>
    <t>Services furnished by membership organisations</t>
  </si>
  <si>
    <t>Repair services of computers and personal and household goods</t>
  </si>
  <si>
    <t>Other personal services</t>
  </si>
  <si>
    <t>Undifferentiated goods and services produced by private households for own use</t>
  </si>
  <si>
    <t>Services provided by extraterritorial organisations and bodies</t>
  </si>
  <si>
    <t>Domestic Use, basic prices</t>
  </si>
  <si>
    <t>Use from imports</t>
  </si>
  <si>
    <t>Taxes on products</t>
  </si>
  <si>
    <t>Subsidies on products</t>
  </si>
  <si>
    <t>Domestic use, purchasers prices</t>
  </si>
  <si>
    <t>Compensation of employees</t>
  </si>
  <si>
    <t>Wages and salaries</t>
  </si>
  <si>
    <t>Employers’ social contributions</t>
  </si>
  <si>
    <t>Other taxes on production</t>
  </si>
  <si>
    <t>Other subsidies on production</t>
  </si>
  <si>
    <t>Gross operating surplus</t>
  </si>
  <si>
    <t>Consumption of fixed capital</t>
  </si>
  <si>
    <t>Operating surplus &amp; Mixed income, net</t>
  </si>
  <si>
    <t>Gross value added</t>
  </si>
  <si>
    <t>Output at basic prices</t>
  </si>
  <si>
    <t>Agriculture</t>
  </si>
  <si>
    <t>Forestry and logging</t>
  </si>
  <si>
    <t>Fishing and aquaculture</t>
  </si>
  <si>
    <t>Manufacture of textiles</t>
  </si>
  <si>
    <t>Manufacture of wearing apparel</t>
  </si>
  <si>
    <t>Manufacture of leather and related products</t>
  </si>
  <si>
    <t>Manufacture of wood, except furniture</t>
  </si>
  <si>
    <t>Manufacture of paper and paper products</t>
  </si>
  <si>
    <t>Printing and reproduction of recorded media</t>
  </si>
  <si>
    <t>Manufacture of coke and refined petroleum products</t>
  </si>
  <si>
    <t>Manufacture of chemicals and chemical products</t>
  </si>
  <si>
    <t xml:space="preserve">Manufacture of basic pharmaceutical products </t>
  </si>
  <si>
    <t>Manufacture of rubber and plastic products</t>
  </si>
  <si>
    <t>Manufacture of other non-metallic mineral products</t>
  </si>
  <si>
    <t>Manufacture of basic metals</t>
  </si>
  <si>
    <t>Manufacture of fabricated metal products, except machinery and equipment</t>
  </si>
  <si>
    <t>Manufacture of computer, electronic and optical products</t>
  </si>
  <si>
    <t>Manufacture of electrical equipment</t>
  </si>
  <si>
    <t>Manufacture of machinery and equipment n.e.c.</t>
  </si>
  <si>
    <t>Manufacture of motor vehicles, trailers and semi-trailers</t>
  </si>
  <si>
    <t>Manufacture of other transport equipment</t>
  </si>
  <si>
    <t>Manufacture of furniture</t>
  </si>
  <si>
    <t>Other manufacturing</t>
  </si>
  <si>
    <t>Repair and installation of machinery and equipment</t>
  </si>
  <si>
    <t>Electricity, gas, steam and air conditioning supply</t>
  </si>
  <si>
    <t>Water collection, treatment and supply</t>
  </si>
  <si>
    <t>Sewerage</t>
  </si>
  <si>
    <t>Waste collection, treatment and disposal activities; materials recovery</t>
  </si>
  <si>
    <t>Remediation activities and other waste management services</t>
  </si>
  <si>
    <t>Construction of buildings</t>
  </si>
  <si>
    <t>Civil engineering</t>
  </si>
  <si>
    <t>Specialised construction activities</t>
  </si>
  <si>
    <t>Wholesale and retail trade and repair of motor vehicles and motorcycles</t>
  </si>
  <si>
    <t xml:space="preserve">Wholesale trade, except of motor vehicles </t>
  </si>
  <si>
    <t xml:space="preserve">Retail trade, except of motor vehicles </t>
  </si>
  <si>
    <t>Land transport and transport via pipelines</t>
  </si>
  <si>
    <t>Water transport</t>
  </si>
  <si>
    <t>Air transport</t>
  </si>
  <si>
    <t>Warehousing and support activities for transportation</t>
  </si>
  <si>
    <t>Postal and courier activities</t>
  </si>
  <si>
    <t>Accommodation</t>
  </si>
  <si>
    <t>Food and beverage service activities</t>
  </si>
  <si>
    <t>Publishing activities</t>
  </si>
  <si>
    <t>Motion picture, video and television programme production</t>
  </si>
  <si>
    <t>Programming and broadcasting activities</t>
  </si>
  <si>
    <t>Telecommunications</t>
  </si>
  <si>
    <t>Computer programming, consultancy and related activities</t>
  </si>
  <si>
    <t>Information service activities</t>
  </si>
  <si>
    <t>Financial service activities</t>
  </si>
  <si>
    <t>Insurance, reinsurance and pension funding, except compulsory social security</t>
  </si>
  <si>
    <t>Activities auxiliary to financial  and insurance services</t>
  </si>
  <si>
    <t>Real estate activities</t>
  </si>
  <si>
    <t>Legal and accounting activities</t>
  </si>
  <si>
    <t>Activities of head offices; management consultancy activities</t>
  </si>
  <si>
    <t xml:space="preserve">Architectural and engineering activities; technical testing </t>
  </si>
  <si>
    <t>Scientific research and development</t>
  </si>
  <si>
    <t>Advertising and market research</t>
  </si>
  <si>
    <t>Other professional, scientific and technical activities</t>
  </si>
  <si>
    <t>Veterinary activities</t>
  </si>
  <si>
    <t>Rental and leasing activities</t>
  </si>
  <si>
    <t>Employment activities</t>
  </si>
  <si>
    <t>Travel agency, tour operator reservation service and related activities</t>
  </si>
  <si>
    <t>Security and investigation activities</t>
  </si>
  <si>
    <t>Services to buildings and landscape activities</t>
  </si>
  <si>
    <t>Office administrative, office support and other business support activities</t>
  </si>
  <si>
    <t>Public administration and defence; compulsory social security</t>
  </si>
  <si>
    <t>Education</t>
  </si>
  <si>
    <t>Human health activities</t>
  </si>
  <si>
    <t>Residential care activities</t>
  </si>
  <si>
    <t>Social work activities without accommodation</t>
  </si>
  <si>
    <t>Creative, arts and entertainment activities</t>
  </si>
  <si>
    <t>Libraries, archives, museums and other cultural activities</t>
  </si>
  <si>
    <t>Gambling and betting activities</t>
  </si>
  <si>
    <t>Sports activities and amusement and recreation activities</t>
  </si>
  <si>
    <t>Activities of membership organisations</t>
  </si>
  <si>
    <t>Repair of computers and personal and household goods</t>
  </si>
  <si>
    <t>Other personal service activities</t>
  </si>
  <si>
    <t>Activities of households as employers of domestic personnel</t>
  </si>
  <si>
    <t>Goods- and services-producing activities of private households for own use</t>
  </si>
  <si>
    <t>Activities of extrater. organisations and bodies</t>
  </si>
  <si>
    <t>P.3
Final consumption expenditure</t>
  </si>
  <si>
    <t>P.5
Gross capital formation</t>
  </si>
  <si>
    <t>P.6 Export (FOB)</t>
  </si>
  <si>
    <t>Total final uses</t>
  </si>
  <si>
    <t>Total use</t>
  </si>
  <si>
    <t>Households</t>
  </si>
  <si>
    <t>Governments</t>
  </si>
  <si>
    <t>NPISH</t>
  </si>
  <si>
    <t>fixed</t>
  </si>
  <si>
    <t>Changes in investories</t>
  </si>
  <si>
    <t>Valuables</t>
  </si>
  <si>
    <t>Current basic prices
EUR thousands</t>
  </si>
  <si>
    <t>Note:</t>
  </si>
  <si>
    <t>CPA - Statistical classification of products by activity (CPA), 2008 version</t>
  </si>
  <si>
    <t>Data for years 1995, 2000, 2005 a 2010 are based on the revision of ANA from september 2015</t>
  </si>
  <si>
    <t>According to ESA 2010 methodology</t>
  </si>
  <si>
    <t>Symmetric Input-Output Table
(domestic use)
year 2010, product x product</t>
  </si>
  <si>
    <t>Symmetric Input-Output Table
(domestic use + use from import)
year 2010, product x product</t>
  </si>
  <si>
    <t>Symmetric Input-Output Table
(use from imports)
year 2010, product x product</t>
  </si>
  <si>
    <t>Manufacture of food, beverages and tobacco</t>
  </si>
  <si>
    <t>CA</t>
  </si>
  <si>
    <t>Mining and extraction</t>
  </si>
  <si>
    <t>B</t>
  </si>
  <si>
    <t>For the protection of individual data, some NACE is aggregated into sections or subsections</t>
  </si>
  <si>
    <t>Section B - NACE 05 -09</t>
  </si>
  <si>
    <t>subsection CA - NACE 10-12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</si>
</sst>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8"/>
      <color rgb="FFFF0000"/>
      <name val="Arial"/>
      <family val="2"/>
      <charset val="238"/>
    </font>
    <font>
      <sz val="10"/>
      <name val="Arial CE"/>
      <charset val="238"/>
    </font>
    <font>
      <b/>
      <i/>
      <sz val="9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b/>
      <sz val="10"/>
      <name val="Arial CE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9"/>
      <color indexed="10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indexed="8"/>
      <name val="Arial CE"/>
      <family val="2"/>
      <charset val="238"/>
    </font>
    <font>
      <sz val="8"/>
      <color theme="1"/>
      <name val="Arial"/>
      <family val="2"/>
      <charset val="238"/>
    </font>
    <font>
      <b/>
      <sz val="12"/>
      <name val="Arial CE"/>
      <charset val="238"/>
    </font>
    <font>
      <b/>
      <sz val="10"/>
      <name val="Arial"/>
      <family val="2"/>
      <charset val="238"/>
    </font>
    <font>
      <b/>
      <sz val="8"/>
      <color theme="1"/>
      <name val="Arial"/>
      <family val="2"/>
      <charset val="238"/>
    </font>
    <font>
      <b/>
      <i/>
      <sz val="8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  <font>
      <sz val="9"/>
      <name val="Arial CE"/>
      <charset val="238"/>
    </font>
  </fonts>
  <fills count="5">
    <fill>
      <patternFill patternType="none"/>
    </fill>
    <fill>
      <patternFill patternType="gray125"/>
    </fill>
    <fill>
      <patternFill patternType="gray0625">
        <fgColor indexed="13"/>
        <bgColor indexed="9"/>
      </patternFill>
    </fill>
    <fill>
      <patternFill patternType="gray0625">
        <fgColor theme="9" tint="0.59996337778862885"/>
        <bgColor theme="9" tint="0.79995117038483843"/>
      </patternFill>
    </fill>
    <fill>
      <patternFill patternType="solid">
        <fgColor rgb="FFFFFFFF"/>
        <bgColor indexed="64"/>
      </patternFill>
    </fill>
  </fills>
  <borders count="7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medium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/>
      <right style="thin">
        <color indexed="64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/>
      <top style="medium">
        <color indexed="8"/>
      </top>
      <bottom style="thin">
        <color indexed="64"/>
      </bottom>
      <diagonal/>
    </border>
    <border>
      <left/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thin">
        <color indexed="64"/>
      </bottom>
      <diagonal/>
    </border>
  </borders>
  <cellStyleXfs count="3">
    <xf numFmtId="0" fontId="0" fillId="0" borderId="0"/>
    <xf numFmtId="0" fontId="4" fillId="0" borderId="0">
      <alignment vertical="top"/>
    </xf>
    <xf numFmtId="0" fontId="4" fillId="0" borderId="0">
      <alignment vertical="top"/>
    </xf>
  </cellStyleXfs>
  <cellXfs count="237">
    <xf numFmtId="0" fontId="0" fillId="0" borderId="0" xfId="0"/>
    <xf numFmtId="3" fontId="1" fillId="0" borderId="0" xfId="0" applyNumberFormat="1" applyFont="1" applyAlignment="1"/>
    <xf numFmtId="0" fontId="1" fillId="0" borderId="0" xfId="0" applyFont="1" applyFill="1" applyBorder="1" applyAlignment="1"/>
    <xf numFmtId="0" fontId="1" fillId="0" borderId="0" xfId="0" applyFont="1" applyFill="1" applyAlignment="1"/>
    <xf numFmtId="0" fontId="1" fillId="0" borderId="0" xfId="0" applyFont="1" applyAlignment="1"/>
    <xf numFmtId="0" fontId="1" fillId="0" borderId="0" xfId="0" applyFont="1" applyFill="1" applyBorder="1" applyAlignment="1">
      <alignment vertical="top"/>
    </xf>
    <xf numFmtId="0" fontId="1" fillId="0" borderId="0" xfId="0" applyFont="1" applyFill="1" applyAlignment="1">
      <alignment vertical="top"/>
    </xf>
    <xf numFmtId="0" fontId="1" fillId="0" borderId="0" xfId="0" applyFont="1" applyAlignment="1">
      <alignment vertical="top"/>
    </xf>
    <xf numFmtId="3" fontId="1" fillId="0" borderId="0" xfId="2" applyNumberFormat="1" applyFont="1" applyFill="1" applyBorder="1">
      <alignment vertical="top"/>
    </xf>
    <xf numFmtId="3" fontId="5" fillId="0" borderId="0" xfId="2" applyNumberFormat="1" applyFont="1" applyFill="1" applyBorder="1">
      <alignment vertical="top"/>
    </xf>
    <xf numFmtId="3" fontId="2" fillId="0" borderId="0" xfId="0" applyNumberFormat="1" applyFont="1" applyFill="1" applyBorder="1" applyAlignment="1">
      <alignment vertical="top"/>
    </xf>
    <xf numFmtId="3" fontId="1" fillId="0" borderId="0" xfId="0" applyNumberFormat="1" applyFont="1" applyFill="1" applyBorder="1" applyAlignment="1"/>
    <xf numFmtId="3" fontId="1" fillId="0" borderId="0" xfId="0" applyNumberFormat="1" applyFont="1" applyFill="1" applyAlignment="1"/>
    <xf numFmtId="3" fontId="2" fillId="0" borderId="20" xfId="0" applyNumberFormat="1" applyFont="1" applyFill="1" applyBorder="1" applyAlignment="1"/>
    <xf numFmtId="3" fontId="2" fillId="0" borderId="0" xfId="0" applyNumberFormat="1" applyFont="1" applyFill="1" applyAlignment="1"/>
    <xf numFmtId="0" fontId="2" fillId="0" borderId="0" xfId="0" applyFont="1" applyFill="1" applyAlignment="1"/>
    <xf numFmtId="0" fontId="1" fillId="0" borderId="0" xfId="0" applyFont="1" applyBorder="1" applyAlignment="1"/>
    <xf numFmtId="1" fontId="8" fillId="0" borderId="1" xfId="0" applyNumberFormat="1" applyFont="1" applyBorder="1" applyAlignment="1">
      <alignment horizontal="center"/>
    </xf>
    <xf numFmtId="0" fontId="9" fillId="0" borderId="0" xfId="0" applyFont="1" applyFill="1" applyBorder="1" applyAlignment="1">
      <alignment vertical="top"/>
    </xf>
    <xf numFmtId="0" fontId="9" fillId="0" borderId="0" xfId="0" applyFont="1" applyFill="1" applyAlignment="1">
      <alignment vertical="top"/>
    </xf>
    <xf numFmtId="0" fontId="9" fillId="0" borderId="0" xfId="0" applyFont="1" applyAlignment="1">
      <alignment vertical="top"/>
    </xf>
    <xf numFmtId="1" fontId="10" fillId="0" borderId="2" xfId="0" applyNumberFormat="1" applyFont="1" applyBorder="1" applyAlignment="1" applyProtection="1">
      <alignment horizontal="center" vertical="top"/>
      <protection locked="0"/>
    </xf>
    <xf numFmtId="49" fontId="13" fillId="0" borderId="15" xfId="0" applyNumberFormat="1" applyFont="1" applyBorder="1" applyAlignment="1">
      <alignment horizontal="center" vertical="top"/>
    </xf>
    <xf numFmtId="49" fontId="13" fillId="0" borderId="19" xfId="0" applyNumberFormat="1" applyFont="1" applyBorder="1" applyAlignment="1">
      <alignment horizontal="center" vertical="top"/>
    </xf>
    <xf numFmtId="0" fontId="10" fillId="0" borderId="14" xfId="1" applyFont="1" applyBorder="1" applyAlignment="1">
      <alignment horizontal="center"/>
    </xf>
    <xf numFmtId="3" fontId="1" fillId="0" borderId="20" xfId="0" applyNumberFormat="1" applyFont="1" applyFill="1" applyBorder="1" applyAlignment="1"/>
    <xf numFmtId="3" fontId="10" fillId="2" borderId="14" xfId="0" applyNumberFormat="1" applyFont="1" applyFill="1" applyBorder="1" applyAlignment="1"/>
    <xf numFmtId="3" fontId="11" fillId="0" borderId="11" xfId="0" applyNumberFormat="1" applyFont="1" applyFill="1" applyBorder="1" applyAlignment="1"/>
    <xf numFmtId="3" fontId="11" fillId="0" borderId="17" xfId="0" applyNumberFormat="1" applyFont="1" applyFill="1" applyBorder="1" applyAlignment="1"/>
    <xf numFmtId="3" fontId="11" fillId="0" borderId="18" xfId="0" applyNumberFormat="1" applyFont="1" applyFill="1" applyBorder="1" applyAlignment="1"/>
    <xf numFmtId="3" fontId="11" fillId="0" borderId="20" xfId="0" applyNumberFormat="1" applyFont="1" applyFill="1" applyBorder="1" applyAlignment="1"/>
    <xf numFmtId="3" fontId="11" fillId="0" borderId="0" xfId="0" applyNumberFormat="1" applyFont="1" applyFill="1" applyBorder="1" applyAlignment="1"/>
    <xf numFmtId="3" fontId="11" fillId="0" borderId="21" xfId="0" applyNumberFormat="1" applyFont="1" applyFill="1" applyBorder="1" applyAlignment="1"/>
    <xf numFmtId="3" fontId="11" fillId="0" borderId="26" xfId="0" applyNumberFormat="1" applyFont="1" applyFill="1" applyBorder="1" applyAlignment="1"/>
    <xf numFmtId="3" fontId="11" fillId="0" borderId="3" xfId="0" applyNumberFormat="1" applyFont="1" applyFill="1" applyBorder="1" applyAlignment="1"/>
    <xf numFmtId="3" fontId="11" fillId="0" borderId="27" xfId="0" applyNumberFormat="1" applyFont="1" applyFill="1" applyBorder="1" applyAlignment="1"/>
    <xf numFmtId="3" fontId="11" fillId="0" borderId="22" xfId="0" applyNumberFormat="1" applyFont="1" applyFill="1" applyBorder="1" applyAlignment="1"/>
    <xf numFmtId="3" fontId="11" fillId="0" borderId="23" xfId="0" applyNumberFormat="1" applyFont="1" applyFill="1" applyBorder="1" applyAlignment="1"/>
    <xf numFmtId="3" fontId="11" fillId="0" borderId="24" xfId="0" applyNumberFormat="1" applyFont="1" applyFill="1" applyBorder="1" applyAlignment="1"/>
    <xf numFmtId="3" fontId="10" fillId="0" borderId="1" xfId="0" applyNumberFormat="1" applyFont="1" applyFill="1" applyBorder="1" applyAlignment="1"/>
    <xf numFmtId="3" fontId="10" fillId="0" borderId="23" xfId="0" applyNumberFormat="1" applyFont="1" applyFill="1" applyBorder="1" applyAlignment="1"/>
    <xf numFmtId="3" fontId="10" fillId="0" borderId="25" xfId="0" applyNumberFormat="1" applyFont="1" applyFill="1" applyBorder="1" applyAlignment="1"/>
    <xf numFmtId="0" fontId="10" fillId="0" borderId="9" xfId="0" applyFont="1" applyBorder="1" applyAlignment="1">
      <alignment horizontal="center" vertical="top"/>
    </xf>
    <xf numFmtId="3" fontId="10" fillId="0" borderId="24" xfId="0" applyNumberFormat="1" applyFont="1" applyFill="1" applyBorder="1" applyAlignment="1"/>
    <xf numFmtId="49" fontId="13" fillId="0" borderId="29" xfId="0" applyNumberFormat="1" applyFont="1" applyBorder="1" applyAlignment="1">
      <alignment horizontal="center" vertical="top"/>
    </xf>
    <xf numFmtId="3" fontId="11" fillId="0" borderId="31" xfId="0" applyNumberFormat="1" applyFont="1" applyFill="1" applyBorder="1" applyAlignment="1"/>
    <xf numFmtId="3" fontId="11" fillId="0" borderId="32" xfId="0" applyNumberFormat="1" applyFont="1" applyFill="1" applyBorder="1" applyAlignment="1"/>
    <xf numFmtId="3" fontId="11" fillId="0" borderId="33" xfId="0" applyNumberFormat="1" applyFont="1" applyFill="1" applyBorder="1" applyAlignment="1"/>
    <xf numFmtId="1" fontId="10" fillId="0" borderId="35" xfId="0" applyNumberFormat="1" applyFont="1" applyBorder="1" applyAlignment="1" applyProtection="1">
      <alignment horizontal="center" vertical="top"/>
      <protection locked="0"/>
    </xf>
    <xf numFmtId="0" fontId="12" fillId="0" borderId="36" xfId="1" applyFont="1" applyBorder="1" applyAlignment="1"/>
    <xf numFmtId="0" fontId="10" fillId="0" borderId="1" xfId="0" applyFont="1" applyFill="1" applyBorder="1" applyAlignment="1">
      <alignment horizontal="center"/>
    </xf>
    <xf numFmtId="3" fontId="11" fillId="0" borderId="25" xfId="0" applyNumberFormat="1" applyFont="1" applyFill="1" applyBorder="1" applyAlignment="1"/>
    <xf numFmtId="3" fontId="10" fillId="0" borderId="13" xfId="0" applyNumberFormat="1" applyFont="1" applyFill="1" applyBorder="1" applyAlignment="1"/>
    <xf numFmtId="3" fontId="11" fillId="0" borderId="1" xfId="0" applyNumberFormat="1" applyFont="1" applyFill="1" applyBorder="1" applyAlignment="1"/>
    <xf numFmtId="0" fontId="1" fillId="0" borderId="17" xfId="0" applyFont="1" applyBorder="1" applyAlignment="1"/>
    <xf numFmtId="0" fontId="1" fillId="0" borderId="17" xfId="0" applyFont="1" applyFill="1" applyBorder="1" applyAlignment="1"/>
    <xf numFmtId="3" fontId="11" fillId="0" borderId="17" xfId="0" applyNumberFormat="1" applyFont="1" applyBorder="1" applyAlignment="1"/>
    <xf numFmtId="0" fontId="3" fillId="0" borderId="0" xfId="0" applyFont="1" applyBorder="1" applyAlignment="1">
      <alignment horizontal="center" vertical="top"/>
    </xf>
    <xf numFmtId="3" fontId="11" fillId="0" borderId="13" xfId="0" applyNumberFormat="1" applyFont="1" applyFill="1" applyBorder="1" applyAlignment="1"/>
    <xf numFmtId="3" fontId="10" fillId="2" borderId="37" xfId="0" applyNumberFormat="1" applyFont="1" applyFill="1" applyBorder="1" applyAlignment="1"/>
    <xf numFmtId="3" fontId="14" fillId="0" borderId="7" xfId="0" applyNumberFormat="1" applyFont="1" applyFill="1" applyBorder="1" applyAlignment="1">
      <alignment horizontal="center"/>
    </xf>
    <xf numFmtId="3" fontId="14" fillId="0" borderId="1" xfId="0" applyNumberFormat="1" applyFont="1" applyFill="1" applyBorder="1" applyAlignment="1">
      <alignment horizontal="center"/>
    </xf>
    <xf numFmtId="3" fontId="14" fillId="0" borderId="38" xfId="0" applyNumberFormat="1" applyFont="1" applyFill="1" applyBorder="1" applyAlignment="1">
      <alignment horizontal="center"/>
    </xf>
    <xf numFmtId="3" fontId="11" fillId="0" borderId="7" xfId="0" applyNumberFormat="1" applyFont="1" applyFill="1" applyBorder="1" applyAlignment="1"/>
    <xf numFmtId="3" fontId="11" fillId="0" borderId="8" xfId="0" applyNumberFormat="1" applyFont="1" applyFill="1" applyBorder="1" applyAlignment="1"/>
    <xf numFmtId="3" fontId="11" fillId="0" borderId="28" xfId="0" applyNumberFormat="1" applyFont="1" applyFill="1" applyBorder="1" applyAlignment="1"/>
    <xf numFmtId="3" fontId="11" fillId="0" borderId="34" xfId="0" applyNumberFormat="1" applyFont="1" applyFill="1" applyBorder="1" applyAlignment="1"/>
    <xf numFmtId="3" fontId="11" fillId="0" borderId="38" xfId="0" applyNumberFormat="1" applyFont="1" applyFill="1" applyBorder="1" applyAlignment="1"/>
    <xf numFmtId="3" fontId="10" fillId="0" borderId="38" xfId="0" applyNumberFormat="1" applyFont="1" applyFill="1" applyBorder="1" applyAlignment="1"/>
    <xf numFmtId="3" fontId="10" fillId="2" borderId="39" xfId="0" applyNumberFormat="1" applyFont="1" applyFill="1" applyBorder="1" applyAlignment="1"/>
    <xf numFmtId="3" fontId="10" fillId="2" borderId="40" xfId="0" applyNumberFormat="1" applyFont="1" applyFill="1" applyBorder="1" applyAlignment="1"/>
    <xf numFmtId="3" fontId="11" fillId="0" borderId="41" xfId="0" applyNumberFormat="1" applyFont="1" applyFill="1" applyBorder="1" applyAlignment="1"/>
    <xf numFmtId="3" fontId="11" fillId="0" borderId="10" xfId="0" applyNumberFormat="1" applyFont="1" applyFill="1" applyBorder="1" applyAlignment="1"/>
    <xf numFmtId="3" fontId="11" fillId="0" borderId="2" xfId="0" applyNumberFormat="1" applyFont="1" applyFill="1" applyBorder="1" applyAlignment="1"/>
    <xf numFmtId="3" fontId="11" fillId="0" borderId="9" xfId="0" applyNumberFormat="1" applyFont="1" applyFill="1" applyBorder="1" applyAlignment="1"/>
    <xf numFmtId="3" fontId="11" fillId="0" borderId="42" xfId="0" applyNumberFormat="1" applyFont="1" applyFill="1" applyBorder="1" applyAlignment="1"/>
    <xf numFmtId="3" fontId="10" fillId="0" borderId="42" xfId="0" applyNumberFormat="1" applyFont="1" applyFill="1" applyBorder="1" applyAlignment="1"/>
    <xf numFmtId="3" fontId="11" fillId="0" borderId="43" xfId="0" applyNumberFormat="1" applyFont="1" applyFill="1" applyBorder="1" applyAlignment="1"/>
    <xf numFmtId="3" fontId="10" fillId="0" borderId="43" xfId="0" applyNumberFormat="1" applyFont="1" applyFill="1" applyBorder="1" applyAlignment="1"/>
    <xf numFmtId="0" fontId="1" fillId="0" borderId="20" xfId="0" applyFont="1" applyFill="1" applyBorder="1" applyAlignment="1"/>
    <xf numFmtId="4" fontId="1" fillId="0" borderId="20" xfId="0" applyNumberFormat="1" applyFont="1" applyFill="1" applyBorder="1" applyAlignment="1"/>
    <xf numFmtId="4" fontId="6" fillId="0" borderId="20" xfId="0" applyNumberFormat="1" applyFont="1" applyFill="1" applyBorder="1" applyAlignment="1"/>
    <xf numFmtId="4" fontId="2" fillId="0" borderId="20" xfId="0" applyNumberFormat="1" applyFont="1" applyFill="1" applyBorder="1" applyAlignment="1"/>
    <xf numFmtId="3" fontId="2" fillId="0" borderId="0" xfId="0" applyNumberFormat="1" applyFont="1" applyFill="1" applyBorder="1" applyAlignment="1"/>
    <xf numFmtId="3" fontId="10" fillId="0" borderId="12" xfId="0" applyNumberFormat="1" applyFont="1" applyFill="1" applyBorder="1" applyAlignment="1"/>
    <xf numFmtId="3" fontId="10" fillId="3" borderId="7" xfId="0" applyNumberFormat="1" applyFont="1" applyFill="1" applyBorder="1" applyAlignment="1" applyProtection="1"/>
    <xf numFmtId="3" fontId="10" fillId="3" borderId="8" xfId="0" applyNumberFormat="1" applyFont="1" applyFill="1" applyBorder="1" applyAlignment="1" applyProtection="1"/>
    <xf numFmtId="3" fontId="11" fillId="0" borderId="12" xfId="0" applyNumberFormat="1" applyFont="1" applyFill="1" applyBorder="1" applyAlignment="1"/>
    <xf numFmtId="3" fontId="10" fillId="2" borderId="1" xfId="0" applyNumberFormat="1" applyFont="1" applyFill="1" applyBorder="1" applyAlignment="1"/>
    <xf numFmtId="3" fontId="10" fillId="3" borderId="1" xfId="0" applyNumberFormat="1" applyFont="1" applyFill="1" applyBorder="1" applyAlignment="1" applyProtection="1"/>
    <xf numFmtId="1" fontId="8" fillId="0" borderId="12" xfId="0" applyNumberFormat="1" applyFont="1" applyBorder="1" applyAlignment="1">
      <alignment horizontal="center"/>
    </xf>
    <xf numFmtId="0" fontId="9" fillId="0" borderId="11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3" fontId="10" fillId="0" borderId="11" xfId="0" applyNumberFormat="1" applyFont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vertical="center" wrapText="1"/>
    </xf>
    <xf numFmtId="0" fontId="10" fillId="0" borderId="45" xfId="1" applyFont="1" applyBorder="1" applyAlignment="1">
      <alignment horizontal="center"/>
    </xf>
    <xf numFmtId="49" fontId="15" fillId="0" borderId="10" xfId="0" applyNumberFormat="1" applyFont="1" applyBorder="1" applyAlignment="1">
      <alignment vertical="top"/>
    </xf>
    <xf numFmtId="49" fontId="15" fillId="0" borderId="2" xfId="0" applyNumberFormat="1" applyFont="1" applyBorder="1" applyAlignment="1">
      <alignment vertical="top"/>
    </xf>
    <xf numFmtId="49" fontId="15" fillId="0" borderId="9" xfId="0" applyNumberFormat="1" applyFont="1" applyBorder="1" applyAlignment="1">
      <alignment vertical="top"/>
    </xf>
    <xf numFmtId="0" fontId="2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0" fillId="0" borderId="46" xfId="0" applyFont="1" applyBorder="1" applyAlignment="1">
      <alignment horizontal="center"/>
    </xf>
    <xf numFmtId="1" fontId="10" fillId="0" borderId="31" xfId="0" applyNumberFormat="1" applyFont="1" applyFill="1" applyBorder="1" applyAlignment="1">
      <alignment horizontal="center"/>
    </xf>
    <xf numFmtId="1" fontId="10" fillId="0" borderId="32" xfId="0" applyNumberFormat="1" applyFont="1" applyFill="1" applyBorder="1" applyAlignment="1">
      <alignment horizontal="center"/>
    </xf>
    <xf numFmtId="1" fontId="10" fillId="0" borderId="33" xfId="0" applyNumberFormat="1" applyFont="1" applyFill="1" applyBorder="1" applyAlignment="1">
      <alignment horizontal="center"/>
    </xf>
    <xf numFmtId="1" fontId="10" fillId="0" borderId="30" xfId="0" applyNumberFormat="1" applyFont="1" applyFill="1" applyBorder="1" applyAlignment="1">
      <alignment horizontal="center"/>
    </xf>
    <xf numFmtId="1" fontId="10" fillId="0" borderId="47" xfId="0" applyNumberFormat="1" applyFont="1" applyFill="1" applyBorder="1" applyAlignment="1">
      <alignment horizontal="center"/>
    </xf>
    <xf numFmtId="0" fontId="10" fillId="0" borderId="32" xfId="0" applyFont="1" applyBorder="1" applyAlignment="1">
      <alignment horizontal="center" vertical="top"/>
    </xf>
    <xf numFmtId="0" fontId="10" fillId="0" borderId="30" xfId="0" applyFont="1" applyBorder="1" applyAlignment="1">
      <alignment horizontal="center" vertical="top"/>
    </xf>
    <xf numFmtId="0" fontId="10" fillId="0" borderId="47" xfId="0" applyFont="1" applyBorder="1" applyAlignment="1">
      <alignment horizontal="center" vertical="top"/>
    </xf>
    <xf numFmtId="0" fontId="10" fillId="0" borderId="11" xfId="1" applyFont="1" applyBorder="1" applyAlignment="1">
      <alignment horizontal="center"/>
    </xf>
    <xf numFmtId="0" fontId="10" fillId="0" borderId="17" xfId="1" applyFont="1" applyBorder="1" applyAlignment="1">
      <alignment horizontal="center"/>
    </xf>
    <xf numFmtId="0" fontId="10" fillId="0" borderId="18" xfId="1" applyFont="1" applyBorder="1" applyAlignment="1">
      <alignment horizontal="center"/>
    </xf>
    <xf numFmtId="0" fontId="10" fillId="0" borderId="7" xfId="0" applyFont="1" applyBorder="1" applyAlignment="1" applyProtection="1">
      <alignment horizontal="center" vertical="center"/>
    </xf>
    <xf numFmtId="0" fontId="10" fillId="0" borderId="7" xfId="0" applyFont="1" applyBorder="1" applyAlignment="1">
      <alignment horizontal="center" vertical="top"/>
    </xf>
    <xf numFmtId="3" fontId="10" fillId="2" borderId="50" xfId="0" applyNumberFormat="1" applyFont="1" applyFill="1" applyBorder="1" applyAlignment="1"/>
    <xf numFmtId="3" fontId="10" fillId="2" borderId="51" xfId="0" applyNumberFormat="1" applyFont="1" applyFill="1" applyBorder="1" applyAlignment="1"/>
    <xf numFmtId="3" fontId="10" fillId="2" borderId="52" xfId="0" applyNumberFormat="1" applyFont="1" applyFill="1" applyBorder="1" applyAlignment="1"/>
    <xf numFmtId="3" fontId="10" fillId="2" borderId="53" xfId="0" applyNumberFormat="1" applyFont="1" applyFill="1" applyBorder="1" applyAlignment="1"/>
    <xf numFmtId="3" fontId="10" fillId="2" borderId="54" xfId="0" applyNumberFormat="1" applyFont="1" applyFill="1" applyBorder="1" applyAlignment="1"/>
    <xf numFmtId="3" fontId="10" fillId="2" borderId="55" xfId="0" applyNumberFormat="1" applyFont="1" applyFill="1" applyBorder="1" applyAlignment="1"/>
    <xf numFmtId="3" fontId="10" fillId="2" borderId="57" xfId="0" applyNumberFormat="1" applyFont="1" applyFill="1" applyBorder="1" applyAlignment="1"/>
    <xf numFmtId="3" fontId="10" fillId="3" borderId="57" xfId="0" applyNumberFormat="1" applyFont="1" applyFill="1" applyBorder="1" applyAlignment="1" applyProtection="1"/>
    <xf numFmtId="3" fontId="11" fillId="0" borderId="16" xfId="0" applyNumberFormat="1" applyFont="1" applyFill="1" applyBorder="1" applyAlignment="1"/>
    <xf numFmtId="3" fontId="11" fillId="0" borderId="58" xfId="0" applyNumberFormat="1" applyFont="1" applyFill="1" applyBorder="1" applyAlignment="1"/>
    <xf numFmtId="3" fontId="11" fillId="0" borderId="5" xfId="0" applyNumberFormat="1" applyFont="1" applyFill="1" applyBorder="1" applyAlignment="1"/>
    <xf numFmtId="3" fontId="11" fillId="0" borderId="44" xfId="0" applyNumberFormat="1" applyFont="1" applyFill="1" applyBorder="1" applyAlignment="1"/>
    <xf numFmtId="3" fontId="11" fillId="0" borderId="4" xfId="0" applyNumberFormat="1" applyFont="1" applyFill="1" applyBorder="1" applyAlignment="1"/>
    <xf numFmtId="3" fontId="11" fillId="0" borderId="48" xfId="0" applyNumberFormat="1" applyFont="1" applyFill="1" applyBorder="1" applyAlignment="1"/>
    <xf numFmtId="3" fontId="10" fillId="3" borderId="38" xfId="0" applyNumberFormat="1" applyFont="1" applyFill="1" applyBorder="1" applyAlignment="1" applyProtection="1"/>
    <xf numFmtId="3" fontId="11" fillId="0" borderId="30" xfId="0" applyNumberFormat="1" applyFont="1" applyFill="1" applyBorder="1" applyAlignment="1"/>
    <xf numFmtId="3" fontId="11" fillId="0" borderId="47" xfId="0" applyNumberFormat="1" applyFont="1" applyFill="1" applyBorder="1" applyAlignment="1"/>
    <xf numFmtId="3" fontId="11" fillId="0" borderId="59" xfId="0" applyNumberFormat="1" applyFont="1" applyFill="1" applyBorder="1" applyAlignment="1"/>
    <xf numFmtId="3" fontId="11" fillId="0" borderId="60" xfId="0" applyNumberFormat="1" applyFont="1" applyFill="1" applyBorder="1" applyAlignment="1"/>
    <xf numFmtId="3" fontId="11" fillId="0" borderId="61" xfId="0" applyNumberFormat="1" applyFont="1" applyFill="1" applyBorder="1" applyAlignment="1"/>
    <xf numFmtId="3" fontId="11" fillId="0" borderId="62" xfId="0" applyNumberFormat="1" applyFont="1" applyFill="1" applyBorder="1" applyAlignment="1"/>
    <xf numFmtId="3" fontId="11" fillId="0" borderId="6" xfId="0" applyNumberFormat="1" applyFont="1" applyFill="1" applyBorder="1" applyAlignment="1"/>
    <xf numFmtId="3" fontId="11" fillId="0" borderId="46" xfId="0" applyNumberFormat="1" applyFont="1" applyFill="1" applyBorder="1" applyAlignment="1"/>
    <xf numFmtId="3" fontId="11" fillId="0" borderId="49" xfId="0" applyNumberFormat="1" applyFont="1" applyFill="1" applyBorder="1" applyAlignment="1"/>
    <xf numFmtId="3" fontId="11" fillId="0" borderId="63" xfId="0" applyNumberFormat="1" applyFont="1" applyFill="1" applyBorder="1" applyAlignment="1"/>
    <xf numFmtId="3" fontId="11" fillId="0" borderId="64" xfId="0" applyNumberFormat="1" applyFont="1" applyFill="1" applyBorder="1" applyAlignment="1"/>
    <xf numFmtId="3" fontId="10" fillId="2" borderId="65" xfId="0" applyNumberFormat="1" applyFont="1" applyFill="1" applyBorder="1" applyAlignment="1"/>
    <xf numFmtId="3" fontId="10" fillId="0" borderId="22" xfId="0" applyNumberFormat="1" applyFont="1" applyFill="1" applyBorder="1" applyAlignment="1"/>
    <xf numFmtId="3" fontId="10" fillId="0" borderId="63" xfId="0" applyNumberFormat="1" applyFont="1" applyFill="1" applyBorder="1" applyAlignment="1"/>
    <xf numFmtId="3" fontId="10" fillId="0" borderId="64" xfId="0" applyNumberFormat="1" applyFont="1" applyFill="1" applyBorder="1" applyAlignment="1"/>
    <xf numFmtId="3" fontId="10" fillId="2" borderId="7" xfId="0" applyNumberFormat="1" applyFont="1" applyFill="1" applyBorder="1" applyAlignment="1" applyProtection="1"/>
    <xf numFmtId="3" fontId="11" fillId="0" borderId="66" xfId="0" applyNumberFormat="1" applyFont="1" applyFill="1" applyBorder="1" applyAlignment="1"/>
    <xf numFmtId="3" fontId="11" fillId="0" borderId="67" xfId="0" applyNumberFormat="1" applyFont="1" applyFill="1" applyBorder="1" applyAlignment="1"/>
    <xf numFmtId="3" fontId="10" fillId="0" borderId="66" xfId="0" applyNumberFormat="1" applyFont="1" applyFill="1" applyBorder="1" applyAlignment="1"/>
    <xf numFmtId="3" fontId="10" fillId="0" borderId="67" xfId="0" applyNumberFormat="1" applyFont="1" applyFill="1" applyBorder="1" applyAlignment="1"/>
    <xf numFmtId="3" fontId="10" fillId="2" borderId="68" xfId="0" applyNumberFormat="1" applyFont="1" applyFill="1" applyBorder="1" applyAlignment="1"/>
    <xf numFmtId="3" fontId="10" fillId="2" borderId="69" xfId="0" applyNumberFormat="1" applyFont="1" applyFill="1" applyBorder="1" applyAlignment="1"/>
    <xf numFmtId="3" fontId="10" fillId="2" borderId="70" xfId="0" applyNumberFormat="1" applyFont="1" applyFill="1" applyBorder="1" applyAlignment="1"/>
    <xf numFmtId="3" fontId="10" fillId="2" borderId="71" xfId="0" applyNumberFormat="1" applyFont="1" applyFill="1" applyBorder="1" applyAlignment="1"/>
    <xf numFmtId="3" fontId="10" fillId="2" borderId="56" xfId="0" applyNumberFormat="1" applyFont="1" applyFill="1" applyBorder="1" applyAlignment="1"/>
    <xf numFmtId="3" fontId="10" fillId="3" borderId="18" xfId="0" applyNumberFormat="1" applyFont="1" applyFill="1" applyBorder="1" applyAlignment="1" applyProtection="1"/>
    <xf numFmtId="3" fontId="10" fillId="2" borderId="8" xfId="0" applyNumberFormat="1" applyFont="1" applyFill="1" applyBorder="1" applyAlignment="1" applyProtection="1"/>
    <xf numFmtId="3" fontId="10" fillId="3" borderId="21" xfId="0" applyNumberFormat="1" applyFont="1" applyFill="1" applyBorder="1" applyAlignment="1" applyProtection="1"/>
    <xf numFmtId="3" fontId="10" fillId="2" borderId="28" xfId="0" applyNumberFormat="1" applyFont="1" applyFill="1" applyBorder="1" applyAlignment="1" applyProtection="1"/>
    <xf numFmtId="3" fontId="10" fillId="3" borderId="27" xfId="0" applyNumberFormat="1" applyFont="1" applyFill="1" applyBorder="1" applyAlignment="1" applyProtection="1"/>
    <xf numFmtId="3" fontId="10" fillId="2" borderId="34" xfId="0" applyNumberFormat="1" applyFont="1" applyFill="1" applyBorder="1" applyAlignment="1" applyProtection="1"/>
    <xf numFmtId="3" fontId="10" fillId="3" borderId="33" xfId="0" applyNumberFormat="1" applyFont="1" applyFill="1" applyBorder="1" applyAlignment="1" applyProtection="1"/>
    <xf numFmtId="3" fontId="10" fillId="2" borderId="38" xfId="0" applyNumberFormat="1" applyFont="1" applyFill="1" applyBorder="1" applyAlignment="1" applyProtection="1"/>
    <xf numFmtId="3" fontId="10" fillId="3" borderId="24" xfId="0" applyNumberFormat="1" applyFont="1" applyFill="1" applyBorder="1" applyAlignment="1" applyProtection="1"/>
    <xf numFmtId="3" fontId="10" fillId="2" borderId="12" xfId="0" applyNumberFormat="1" applyFont="1" applyFill="1" applyBorder="1" applyAlignment="1"/>
    <xf numFmtId="3" fontId="10" fillId="2" borderId="72" xfId="0" applyNumberFormat="1" applyFont="1" applyFill="1" applyBorder="1" applyAlignment="1"/>
    <xf numFmtId="3" fontId="10" fillId="3" borderId="73" xfId="0" applyNumberFormat="1" applyFont="1" applyFill="1" applyBorder="1" applyAlignment="1" applyProtection="1"/>
    <xf numFmtId="3" fontId="11" fillId="2" borderId="41" xfId="0" applyNumberFormat="1" applyFont="1" applyFill="1" applyBorder="1" applyAlignment="1"/>
    <xf numFmtId="3" fontId="10" fillId="2" borderId="41" xfId="0" applyNumberFormat="1" applyFont="1" applyFill="1" applyBorder="1" applyAlignment="1"/>
    <xf numFmtId="3" fontId="11" fillId="2" borderId="10" xfId="0" applyNumberFormat="1" applyFont="1" applyFill="1" applyBorder="1" applyAlignment="1"/>
    <xf numFmtId="3" fontId="10" fillId="2" borderId="10" xfId="0" applyNumberFormat="1" applyFont="1" applyFill="1" applyBorder="1" applyAlignment="1"/>
    <xf numFmtId="3" fontId="11" fillId="2" borderId="2" xfId="0" applyNumberFormat="1" applyFont="1" applyFill="1" applyBorder="1" applyAlignment="1"/>
    <xf numFmtId="3" fontId="10" fillId="2" borderId="2" xfId="0" applyNumberFormat="1" applyFont="1" applyFill="1" applyBorder="1" applyAlignment="1"/>
    <xf numFmtId="3" fontId="11" fillId="2" borderId="9" xfId="0" applyNumberFormat="1" applyFont="1" applyFill="1" applyBorder="1" applyAlignment="1"/>
    <xf numFmtId="3" fontId="10" fillId="2" borderId="9" xfId="0" applyNumberFormat="1" applyFont="1" applyFill="1" applyBorder="1" applyAlignment="1"/>
    <xf numFmtId="3" fontId="11" fillId="2" borderId="6" xfId="0" applyNumberFormat="1" applyFont="1" applyFill="1" applyBorder="1" applyAlignment="1"/>
    <xf numFmtId="3" fontId="10" fillId="2" borderId="6" xfId="0" applyNumberFormat="1" applyFont="1" applyFill="1" applyBorder="1" applyAlignment="1"/>
    <xf numFmtId="3" fontId="10" fillId="3" borderId="61" xfId="0" applyNumberFormat="1" applyFont="1" applyFill="1" applyBorder="1" applyAlignment="1" applyProtection="1"/>
    <xf numFmtId="3" fontId="11" fillId="2" borderId="42" xfId="0" applyNumberFormat="1" applyFont="1" applyFill="1" applyBorder="1" applyAlignment="1"/>
    <xf numFmtId="3" fontId="10" fillId="2" borderId="42" xfId="0" applyNumberFormat="1" applyFont="1" applyFill="1" applyBorder="1" applyAlignment="1"/>
    <xf numFmtId="3" fontId="10" fillId="2" borderId="16" xfId="0" applyNumberFormat="1" applyFont="1" applyFill="1" applyBorder="1" applyAlignment="1"/>
    <xf numFmtId="3" fontId="10" fillId="2" borderId="5" xfId="0" applyNumberFormat="1" applyFont="1" applyFill="1" applyBorder="1" applyAlignment="1"/>
    <xf numFmtId="3" fontId="10" fillId="2" borderId="4" xfId="0" applyNumberFormat="1" applyFont="1" applyFill="1" applyBorder="1" applyAlignment="1"/>
    <xf numFmtId="3" fontId="10" fillId="2" borderId="30" xfId="0" applyNumberFormat="1" applyFont="1" applyFill="1" applyBorder="1" applyAlignment="1"/>
    <xf numFmtId="3" fontId="10" fillId="2" borderId="1" xfId="0" applyNumberFormat="1" applyFont="1" applyFill="1" applyBorder="1" applyAlignment="1" applyProtection="1"/>
    <xf numFmtId="3" fontId="10" fillId="2" borderId="46" xfId="0" applyNumberFormat="1" applyFont="1" applyFill="1" applyBorder="1" applyAlignment="1"/>
    <xf numFmtId="3" fontId="10" fillId="2" borderId="11" xfId="0" applyNumberFormat="1" applyFont="1" applyFill="1" applyBorder="1" applyAlignment="1"/>
    <xf numFmtId="3" fontId="10" fillId="2" borderId="7" xfId="0" applyNumberFormat="1" applyFont="1" applyFill="1" applyBorder="1" applyAlignment="1"/>
    <xf numFmtId="3" fontId="10" fillId="2" borderId="22" xfId="0" applyNumberFormat="1" applyFont="1" applyFill="1" applyBorder="1" applyAlignment="1"/>
    <xf numFmtId="3" fontId="10" fillId="2" borderId="38" xfId="0" applyNumberFormat="1" applyFont="1" applyFill="1" applyBorder="1" applyAlignment="1"/>
    <xf numFmtId="3" fontId="10" fillId="2" borderId="74" xfId="0" applyNumberFormat="1" applyFont="1" applyFill="1" applyBorder="1" applyAlignment="1"/>
    <xf numFmtId="49" fontId="15" fillId="0" borderId="6" xfId="0" applyNumberFormat="1" applyFont="1" applyBorder="1" applyAlignment="1">
      <alignment vertical="top"/>
    </xf>
    <xf numFmtId="0" fontId="2" fillId="0" borderId="1" xfId="0" applyFont="1" applyFill="1" applyBorder="1" applyAlignment="1"/>
    <xf numFmtId="0" fontId="1" fillId="0" borderId="1" xfId="0" applyFont="1" applyFill="1" applyBorder="1" applyAlignment="1"/>
    <xf numFmtId="0" fontId="10" fillId="0" borderId="6" xfId="0" applyFont="1" applyBorder="1" applyAlignment="1">
      <alignment horizontal="center"/>
    </xf>
    <xf numFmtId="0" fontId="10" fillId="0" borderId="0" xfId="1" applyFont="1" applyBorder="1" applyAlignment="1">
      <alignment horizontal="center"/>
    </xf>
    <xf numFmtId="0" fontId="10" fillId="0" borderId="75" xfId="1" applyFont="1" applyBorder="1" applyAlignment="1">
      <alignment horizontal="center"/>
    </xf>
    <xf numFmtId="0" fontId="10" fillId="0" borderId="11" xfId="0" applyFont="1" applyBorder="1" applyAlignment="1" applyProtection="1">
      <alignment horizontal="center" vertical="center"/>
    </xf>
    <xf numFmtId="0" fontId="10" fillId="0" borderId="18" xfId="0" applyFont="1" applyBorder="1" applyAlignment="1">
      <alignment horizontal="center" vertical="top"/>
    </xf>
    <xf numFmtId="0" fontId="10" fillId="0" borderId="76" xfId="1" applyFont="1" applyBorder="1" applyAlignment="1">
      <alignment horizontal="center"/>
    </xf>
    <xf numFmtId="0" fontId="10" fillId="0" borderId="1" xfId="0" applyFont="1" applyBorder="1" applyAlignment="1" applyProtection="1">
      <alignment horizontal="center" vertical="center"/>
    </xf>
    <xf numFmtId="0" fontId="10" fillId="0" borderId="8" xfId="0" applyFont="1" applyBorder="1" applyAlignment="1">
      <alignment horizontal="center" vertical="top"/>
    </xf>
    <xf numFmtId="1" fontId="7" fillId="0" borderId="0" xfId="0" applyNumberFormat="1" applyFont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3" fontId="2" fillId="0" borderId="0" xfId="0" applyNumberFormat="1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18" fillId="0" borderId="12" xfId="0" applyNumberFormat="1" applyFont="1" applyFill="1" applyBorder="1" applyAlignment="1">
      <alignment horizontal="left" vertical="top"/>
    </xf>
    <xf numFmtId="49" fontId="15" fillId="0" borderId="1" xfId="0" applyNumberFormat="1" applyFont="1" applyFill="1" applyBorder="1" applyAlignment="1">
      <alignment horizontal="left" vertical="top"/>
    </xf>
    <xf numFmtId="3" fontId="9" fillId="0" borderId="1" xfId="0" applyNumberFormat="1" applyFont="1" applyFill="1" applyBorder="1" applyAlignment="1">
      <alignment horizontal="left"/>
    </xf>
    <xf numFmtId="49" fontId="18" fillId="0" borderId="1" xfId="0" applyNumberFormat="1" applyFont="1" applyFill="1" applyBorder="1" applyAlignment="1">
      <alignment horizontal="left" vertical="top"/>
    </xf>
    <xf numFmtId="0" fontId="9" fillId="0" borderId="1" xfId="0" applyFont="1" applyFill="1" applyBorder="1" applyAlignment="1">
      <alignment horizontal="left"/>
    </xf>
    <xf numFmtId="0" fontId="9" fillId="0" borderId="1" xfId="1" applyFont="1" applyFill="1" applyBorder="1" applyAlignment="1" applyProtection="1">
      <alignment horizontal="left" vertical="top"/>
    </xf>
    <xf numFmtId="0" fontId="19" fillId="4" borderId="0" xfId="0" applyFont="1" applyFill="1" applyAlignment="1">
      <alignment horizontal="left" vertical="top"/>
    </xf>
    <xf numFmtId="0" fontId="20" fillId="0" borderId="0" xfId="0" applyFont="1"/>
    <xf numFmtId="0" fontId="21" fillId="0" borderId="0" xfId="0" applyFont="1" applyAlignment="1"/>
    <xf numFmtId="3" fontId="11" fillId="0" borderId="0" xfId="0" applyNumberFormat="1" applyFont="1" applyBorder="1" applyAlignment="1"/>
    <xf numFmtId="3" fontId="9" fillId="0" borderId="1" xfId="0" applyNumberFormat="1" applyFont="1" applyFill="1" applyBorder="1" applyAlignment="1"/>
    <xf numFmtId="0" fontId="9" fillId="0" borderId="1" xfId="0" applyFont="1" applyFill="1" applyBorder="1" applyAlignment="1"/>
    <xf numFmtId="0" fontId="9" fillId="0" borderId="1" xfId="1" applyFont="1" applyFill="1" applyBorder="1" applyProtection="1">
      <alignment vertical="top"/>
    </xf>
    <xf numFmtId="0" fontId="9" fillId="0" borderId="17" xfId="0" applyFont="1" applyBorder="1" applyAlignment="1" applyProtection="1">
      <alignment horizontal="center" vertical="center" wrapText="1"/>
    </xf>
    <xf numFmtId="0" fontId="9" fillId="0" borderId="7" xfId="0" applyFont="1" applyBorder="1" applyAlignment="1" applyProtection="1">
      <alignment horizontal="center" vertical="center" wrapText="1"/>
    </xf>
    <xf numFmtId="1" fontId="10" fillId="0" borderId="77" xfId="0" applyNumberFormat="1" applyFont="1" applyFill="1" applyBorder="1" applyAlignment="1">
      <alignment horizontal="center"/>
    </xf>
    <xf numFmtId="3" fontId="10" fillId="2" borderId="78" xfId="0" applyNumberFormat="1" applyFont="1" applyFill="1" applyBorder="1" applyAlignment="1"/>
    <xf numFmtId="1" fontId="10" fillId="0" borderId="1" xfId="0" applyNumberFormat="1" applyFont="1" applyFill="1" applyBorder="1" applyAlignment="1">
      <alignment horizontal="center"/>
    </xf>
    <xf numFmtId="1" fontId="16" fillId="0" borderId="23" xfId="0" applyNumberFormat="1" applyFont="1" applyBorder="1" applyAlignment="1">
      <alignment horizontal="left" vertical="center" wrapText="1"/>
    </xf>
    <xf numFmtId="3" fontId="17" fillId="0" borderId="23" xfId="0" applyNumberFormat="1" applyFont="1" applyBorder="1" applyAlignment="1">
      <alignment horizontal="right" wrapText="1"/>
    </xf>
    <xf numFmtId="0" fontId="20" fillId="0" borderId="0" xfId="0" applyFont="1" applyAlignment="1">
      <alignment horizontal="left" wrapText="1"/>
    </xf>
    <xf numFmtId="0" fontId="10" fillId="0" borderId="12" xfId="0" applyFont="1" applyBorder="1" applyAlignment="1" applyProtection="1">
      <alignment horizontal="center" vertical="center" wrapText="1"/>
    </xf>
    <xf numFmtId="0" fontId="10" fillId="0" borderId="25" xfId="0" applyFont="1" applyBorder="1" applyAlignment="1" applyProtection="1">
      <alignment horizontal="center" vertical="center" wrapText="1"/>
    </xf>
    <xf numFmtId="0" fontId="10" fillId="0" borderId="13" xfId="0" applyFont="1" applyBorder="1" applyAlignment="1" applyProtection="1">
      <alignment horizontal="center" vertical="center" wrapText="1"/>
    </xf>
    <xf numFmtId="0" fontId="20" fillId="0" borderId="0" xfId="0" applyFont="1" applyAlignment="1">
      <alignment horizontal="left"/>
    </xf>
  </cellXfs>
  <cellStyles count="3">
    <cellStyle name="Normal" xfId="0" builtinId="0"/>
    <cellStyle name="normální_Mez_01" xfId="2"/>
    <cellStyle name="normální_Mez_02rr" xfId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kumenty/TDP/2018_publikovanie_na_web/SIOT%202010_rev.sept.2015/hotovo/SIOT_2010_rev.sept.20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NA-NT-PRAC/TDP%20revizia%20sept2015/rok%202010%20rev1/SIOT%202010_rev.sept.2015/SIOT_2010_rev.sept.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OT(dom)"/>
      <sheetName val="SIOT(dov)"/>
      <sheetName val="SIOT(dom+dov)"/>
      <sheetName val="SIOT(dom) koeficienty"/>
      <sheetName val="SIOT(dov) koeficienty"/>
      <sheetName val="SIOT(dom+dov) koeficienty"/>
      <sheetName val="podiel domácej produkcie"/>
    </sheetNames>
    <sheetDataSet>
      <sheetData sheetId="0">
        <row r="6">
          <cell r="CU6">
            <v>41509683</v>
          </cell>
          <cell r="CV6">
            <v>121783</v>
          </cell>
          <cell r="CW6">
            <v>0</v>
          </cell>
          <cell r="CX6">
            <v>2807959</v>
          </cell>
          <cell r="CY6">
            <v>213571</v>
          </cell>
          <cell r="CZ6">
            <v>1285355</v>
          </cell>
        </row>
        <row r="7">
          <cell r="CU7">
            <v>619686</v>
          </cell>
          <cell r="CV7">
            <v>0</v>
          </cell>
          <cell r="CW7">
            <v>0</v>
          </cell>
          <cell r="CX7">
            <v>0</v>
          </cell>
          <cell r="CY7">
            <v>0</v>
          </cell>
          <cell r="CZ7">
            <v>5891</v>
          </cell>
        </row>
        <row r="8">
          <cell r="CU8">
            <v>167290</v>
          </cell>
          <cell r="CV8">
            <v>0</v>
          </cell>
          <cell r="CW8">
            <v>0</v>
          </cell>
          <cell r="CX8">
            <v>0</v>
          </cell>
          <cell r="CY8">
            <v>0</v>
          </cell>
          <cell r="CZ8">
            <v>20</v>
          </cell>
        </row>
        <row r="9">
          <cell r="CU9">
            <v>1863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39</v>
          </cell>
        </row>
        <row r="10">
          <cell r="CU10">
            <v>952</v>
          </cell>
          <cell r="CV10">
            <v>0</v>
          </cell>
          <cell r="CW10">
            <v>0</v>
          </cell>
          <cell r="CX10">
            <v>0</v>
          </cell>
          <cell r="CY10">
            <v>0</v>
          </cell>
          <cell r="CZ10">
            <v>8</v>
          </cell>
        </row>
        <row r="11">
          <cell r="CU11">
            <v>2590</v>
          </cell>
          <cell r="CV11">
            <v>0</v>
          </cell>
          <cell r="CW11">
            <v>0</v>
          </cell>
          <cell r="CX11">
            <v>0</v>
          </cell>
          <cell r="CY11">
            <v>0</v>
          </cell>
          <cell r="CZ11">
            <v>0</v>
          </cell>
        </row>
        <row r="12">
          <cell r="CU12">
            <v>16971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</row>
        <row r="13">
          <cell r="CU13">
            <v>104224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90</v>
          </cell>
        </row>
        <row r="14"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</row>
        <row r="15">
          <cell r="CU15">
            <v>1287394</v>
          </cell>
          <cell r="CV15">
            <v>0</v>
          </cell>
          <cell r="CW15">
            <v>0</v>
          </cell>
          <cell r="CX15">
            <v>0</v>
          </cell>
          <cell r="CY15">
            <v>0</v>
          </cell>
          <cell r="CZ15">
            <v>16418</v>
          </cell>
        </row>
        <row r="16">
          <cell r="CU16">
            <v>128836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24557</v>
          </cell>
        </row>
        <row r="17">
          <cell r="CU17">
            <v>14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4</v>
          </cell>
        </row>
        <row r="18">
          <cell r="CU18">
            <v>284525</v>
          </cell>
          <cell r="CV18">
            <v>0</v>
          </cell>
          <cell r="CW18">
            <v>0</v>
          </cell>
          <cell r="CX18">
            <v>0</v>
          </cell>
          <cell r="CY18">
            <v>18759</v>
          </cell>
          <cell r="CZ18">
            <v>382</v>
          </cell>
        </row>
        <row r="19">
          <cell r="CU19">
            <v>379855</v>
          </cell>
          <cell r="CV19">
            <v>0</v>
          </cell>
          <cell r="CW19">
            <v>0</v>
          </cell>
          <cell r="CX19">
            <v>0</v>
          </cell>
          <cell r="CY19">
            <v>43905</v>
          </cell>
          <cell r="CZ19">
            <v>213</v>
          </cell>
        </row>
        <row r="20">
          <cell r="CU20">
            <v>484004</v>
          </cell>
          <cell r="CV20">
            <v>0</v>
          </cell>
          <cell r="CW20">
            <v>0</v>
          </cell>
          <cell r="CX20">
            <v>0</v>
          </cell>
          <cell r="CY20">
            <v>6462</v>
          </cell>
          <cell r="CZ20">
            <v>4788</v>
          </cell>
        </row>
        <row r="21">
          <cell r="CU21">
            <v>478952</v>
          </cell>
          <cell r="CV21">
            <v>0</v>
          </cell>
          <cell r="CW21">
            <v>0</v>
          </cell>
          <cell r="CX21">
            <v>0</v>
          </cell>
          <cell r="CY21">
            <v>0</v>
          </cell>
          <cell r="CZ21">
            <v>2220</v>
          </cell>
        </row>
        <row r="22">
          <cell r="CU22">
            <v>939251</v>
          </cell>
          <cell r="CV22">
            <v>0</v>
          </cell>
          <cell r="CW22">
            <v>0</v>
          </cell>
          <cell r="CX22">
            <v>0</v>
          </cell>
          <cell r="CY22">
            <v>1842</v>
          </cell>
          <cell r="CZ22">
            <v>168</v>
          </cell>
        </row>
        <row r="23">
          <cell r="CU23">
            <v>2706</v>
          </cell>
          <cell r="CV23">
            <v>0</v>
          </cell>
          <cell r="CW23">
            <v>0</v>
          </cell>
          <cell r="CX23">
            <v>0</v>
          </cell>
          <cell r="CY23">
            <v>1316</v>
          </cell>
          <cell r="CZ23">
            <v>14</v>
          </cell>
        </row>
        <row r="24">
          <cell r="CU24">
            <v>1900278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39380</v>
          </cell>
        </row>
        <row r="25">
          <cell r="CU25">
            <v>1724558</v>
          </cell>
          <cell r="CV25">
            <v>0</v>
          </cell>
          <cell r="CW25">
            <v>0</v>
          </cell>
          <cell r="CX25">
            <v>0</v>
          </cell>
          <cell r="CY25">
            <v>0</v>
          </cell>
          <cell r="CZ25">
            <v>13989</v>
          </cell>
        </row>
        <row r="26">
          <cell r="CU26">
            <v>290434</v>
          </cell>
          <cell r="CV26">
            <v>0</v>
          </cell>
          <cell r="CW26">
            <v>0</v>
          </cell>
          <cell r="CX26">
            <v>0</v>
          </cell>
          <cell r="CY26">
            <v>2143</v>
          </cell>
          <cell r="CZ26">
            <v>269</v>
          </cell>
        </row>
        <row r="27">
          <cell r="CU27">
            <v>1934184</v>
          </cell>
          <cell r="CV27">
            <v>0</v>
          </cell>
          <cell r="CW27">
            <v>0</v>
          </cell>
          <cell r="CX27">
            <v>0</v>
          </cell>
          <cell r="CY27">
            <v>7240</v>
          </cell>
          <cell r="CZ27">
            <v>1682</v>
          </cell>
        </row>
        <row r="28">
          <cell r="CU28">
            <v>684789</v>
          </cell>
          <cell r="CV28">
            <v>0</v>
          </cell>
          <cell r="CW28">
            <v>0</v>
          </cell>
          <cell r="CX28">
            <v>0</v>
          </cell>
          <cell r="CY28">
            <v>1762</v>
          </cell>
          <cell r="CZ28">
            <v>3954</v>
          </cell>
        </row>
        <row r="29">
          <cell r="CU29">
            <v>3559824</v>
          </cell>
          <cell r="CV29">
            <v>0</v>
          </cell>
          <cell r="CW29">
            <v>0</v>
          </cell>
          <cell r="CX29">
            <v>0</v>
          </cell>
          <cell r="CY29">
            <v>14504</v>
          </cell>
          <cell r="CZ29">
            <v>0</v>
          </cell>
        </row>
        <row r="30">
          <cell r="CU30">
            <v>1976303</v>
          </cell>
          <cell r="CV30">
            <v>0</v>
          </cell>
          <cell r="CW30">
            <v>0</v>
          </cell>
          <cell r="CX30">
            <v>0</v>
          </cell>
          <cell r="CY30">
            <v>20753</v>
          </cell>
          <cell r="CZ30">
            <v>3439</v>
          </cell>
        </row>
        <row r="31">
          <cell r="CU31">
            <v>5992331</v>
          </cell>
          <cell r="CV31">
            <v>0</v>
          </cell>
          <cell r="CW31">
            <v>0</v>
          </cell>
          <cell r="CX31">
            <v>0</v>
          </cell>
          <cell r="CY31">
            <v>13918</v>
          </cell>
          <cell r="CZ31">
            <v>930</v>
          </cell>
        </row>
        <row r="32">
          <cell r="CU32">
            <v>2442145</v>
          </cell>
          <cell r="CV32">
            <v>0</v>
          </cell>
          <cell r="CW32">
            <v>0</v>
          </cell>
          <cell r="CX32">
            <v>0</v>
          </cell>
          <cell r="CY32">
            <v>37033</v>
          </cell>
          <cell r="CZ32">
            <v>49</v>
          </cell>
        </row>
        <row r="33">
          <cell r="CU33">
            <v>2368502</v>
          </cell>
          <cell r="CV33">
            <v>0</v>
          </cell>
          <cell r="CW33">
            <v>0</v>
          </cell>
          <cell r="CX33">
            <v>0</v>
          </cell>
          <cell r="CY33">
            <v>6666</v>
          </cell>
          <cell r="CZ33">
            <v>32</v>
          </cell>
        </row>
        <row r="34">
          <cell r="CU34">
            <v>10679345</v>
          </cell>
          <cell r="CV34">
            <v>0</v>
          </cell>
          <cell r="CW34">
            <v>0</v>
          </cell>
          <cell r="CX34">
            <v>0</v>
          </cell>
          <cell r="CY34">
            <v>921</v>
          </cell>
          <cell r="CZ34">
            <v>924</v>
          </cell>
        </row>
        <row r="35">
          <cell r="CU35">
            <v>500486</v>
          </cell>
          <cell r="CV35">
            <v>0</v>
          </cell>
          <cell r="CW35">
            <v>0</v>
          </cell>
          <cell r="CX35">
            <v>0</v>
          </cell>
          <cell r="CY35">
            <v>27373</v>
          </cell>
          <cell r="CZ35">
            <v>18</v>
          </cell>
        </row>
        <row r="36">
          <cell r="CU36">
            <v>746573</v>
          </cell>
          <cell r="CV36">
            <v>0</v>
          </cell>
          <cell r="CW36">
            <v>0</v>
          </cell>
          <cell r="CX36">
            <v>0</v>
          </cell>
          <cell r="CY36">
            <v>0</v>
          </cell>
          <cell r="CZ36">
            <v>0</v>
          </cell>
        </row>
        <row r="37">
          <cell r="CU37">
            <v>467711</v>
          </cell>
          <cell r="CV37">
            <v>0</v>
          </cell>
          <cell r="CW37">
            <v>0</v>
          </cell>
          <cell r="CX37">
            <v>0</v>
          </cell>
          <cell r="CY37">
            <v>8974</v>
          </cell>
          <cell r="CZ37">
            <v>1323</v>
          </cell>
        </row>
        <row r="38">
          <cell r="CU38">
            <v>0</v>
          </cell>
          <cell r="CV38">
            <v>0</v>
          </cell>
          <cell r="CW38">
            <v>0</v>
          </cell>
          <cell r="CX38">
            <v>0</v>
          </cell>
          <cell r="CY38">
            <v>0</v>
          </cell>
          <cell r="CZ38">
            <v>29</v>
          </cell>
        </row>
        <row r="39">
          <cell r="CU39">
            <v>33680</v>
          </cell>
          <cell r="CV39">
            <v>0</v>
          </cell>
          <cell r="CW39">
            <v>0</v>
          </cell>
          <cell r="CX39">
            <v>0</v>
          </cell>
          <cell r="CY39">
            <v>0</v>
          </cell>
          <cell r="CZ39">
            <v>597</v>
          </cell>
        </row>
        <row r="40">
          <cell r="CU40">
            <v>0</v>
          </cell>
          <cell r="CV40">
            <v>0</v>
          </cell>
          <cell r="CW40">
            <v>0</v>
          </cell>
          <cell r="CX40">
            <v>0</v>
          </cell>
          <cell r="CY40">
            <v>0</v>
          </cell>
          <cell r="CZ40">
            <v>37</v>
          </cell>
        </row>
        <row r="41">
          <cell r="CU41">
            <v>0</v>
          </cell>
          <cell r="CV41">
            <v>0</v>
          </cell>
          <cell r="CW41">
            <v>0</v>
          </cell>
          <cell r="CX41">
            <v>0</v>
          </cell>
          <cell r="CY41">
            <v>0</v>
          </cell>
          <cell r="CZ41">
            <v>25</v>
          </cell>
        </row>
        <row r="42">
          <cell r="CU42">
            <v>432460</v>
          </cell>
          <cell r="CV42">
            <v>0</v>
          </cell>
          <cell r="CW42">
            <v>0</v>
          </cell>
          <cell r="CX42">
            <v>1731</v>
          </cell>
          <cell r="CY42">
            <v>0</v>
          </cell>
          <cell r="CZ42">
            <v>0</v>
          </cell>
        </row>
        <row r="43">
          <cell r="CU43">
            <v>0</v>
          </cell>
          <cell r="CV43">
            <v>0</v>
          </cell>
          <cell r="CW43">
            <v>0</v>
          </cell>
          <cell r="CX43">
            <v>0</v>
          </cell>
          <cell r="CY43">
            <v>0</v>
          </cell>
          <cell r="CZ43">
            <v>0</v>
          </cell>
        </row>
        <row r="44">
          <cell r="CU44">
            <v>0</v>
          </cell>
          <cell r="CV44">
            <v>0</v>
          </cell>
          <cell r="CW44">
            <v>0</v>
          </cell>
          <cell r="CX44">
            <v>0</v>
          </cell>
          <cell r="CY44">
            <v>0</v>
          </cell>
          <cell r="CZ44">
            <v>0</v>
          </cell>
        </row>
        <row r="45">
          <cell r="CU45">
            <v>0</v>
          </cell>
          <cell r="CV45">
            <v>0</v>
          </cell>
          <cell r="CW45">
            <v>0</v>
          </cell>
          <cell r="CX45">
            <v>123443</v>
          </cell>
          <cell r="CY45">
            <v>0</v>
          </cell>
          <cell r="CZ45">
            <v>0</v>
          </cell>
        </row>
        <row r="46">
          <cell r="CU46">
            <v>0</v>
          </cell>
          <cell r="CV46">
            <v>0</v>
          </cell>
          <cell r="CW46">
            <v>0</v>
          </cell>
          <cell r="CX46">
            <v>0</v>
          </cell>
          <cell r="CY46">
            <v>0</v>
          </cell>
          <cell r="CZ46">
            <v>0</v>
          </cell>
        </row>
        <row r="47">
          <cell r="CU47">
            <v>71242</v>
          </cell>
          <cell r="CV47">
            <v>0</v>
          </cell>
          <cell r="CW47">
            <v>0</v>
          </cell>
          <cell r="CX47">
            <v>0</v>
          </cell>
          <cell r="CY47">
            <v>0</v>
          </cell>
          <cell r="CZ47">
            <v>13357</v>
          </cell>
        </row>
        <row r="48">
          <cell r="CU48">
            <v>324151</v>
          </cell>
          <cell r="CV48">
            <v>108118</v>
          </cell>
          <cell r="CW48">
            <v>0</v>
          </cell>
          <cell r="CX48">
            <v>75887</v>
          </cell>
          <cell r="CY48">
            <v>0</v>
          </cell>
          <cell r="CZ48">
            <v>99912</v>
          </cell>
        </row>
        <row r="49">
          <cell r="CU49">
            <v>171104</v>
          </cell>
          <cell r="CV49">
            <v>0</v>
          </cell>
          <cell r="CW49">
            <v>0</v>
          </cell>
          <cell r="CX49">
            <v>0</v>
          </cell>
          <cell r="CY49">
            <v>0</v>
          </cell>
          <cell r="CZ49">
            <v>47076</v>
          </cell>
        </row>
        <row r="50">
          <cell r="CU50">
            <v>85995</v>
          </cell>
          <cell r="CV50">
            <v>13528</v>
          </cell>
          <cell r="CW50">
            <v>0</v>
          </cell>
          <cell r="CX50">
            <v>1141123</v>
          </cell>
          <cell r="CY50">
            <v>0</v>
          </cell>
          <cell r="CZ50">
            <v>126920</v>
          </cell>
        </row>
        <row r="51">
          <cell r="CU51">
            <v>696</v>
          </cell>
          <cell r="CV51">
            <v>109</v>
          </cell>
          <cell r="CW51">
            <v>0</v>
          </cell>
          <cell r="CX51">
            <v>6451</v>
          </cell>
          <cell r="CY51">
            <v>0</v>
          </cell>
          <cell r="CZ51">
            <v>2119</v>
          </cell>
        </row>
        <row r="52">
          <cell r="CU52">
            <v>179</v>
          </cell>
          <cell r="CV52">
            <v>28</v>
          </cell>
          <cell r="CW52">
            <v>0</v>
          </cell>
          <cell r="CX52">
            <v>13861</v>
          </cell>
          <cell r="CY52">
            <v>0</v>
          </cell>
          <cell r="CZ52">
            <v>23297</v>
          </cell>
        </row>
        <row r="53">
          <cell r="CU53">
            <v>0</v>
          </cell>
          <cell r="CV53">
            <v>0</v>
          </cell>
          <cell r="CW53">
            <v>0</v>
          </cell>
          <cell r="CX53">
            <v>179946</v>
          </cell>
          <cell r="CY53">
            <v>0</v>
          </cell>
          <cell r="CZ53">
            <v>177</v>
          </cell>
        </row>
        <row r="54">
          <cell r="CU54">
            <v>0</v>
          </cell>
          <cell r="CV54">
            <v>0</v>
          </cell>
          <cell r="CW54">
            <v>0</v>
          </cell>
          <cell r="CX54">
            <v>64060</v>
          </cell>
          <cell r="CY54">
            <v>0</v>
          </cell>
          <cell r="CZ54">
            <v>1687</v>
          </cell>
        </row>
        <row r="55">
          <cell r="CU55">
            <v>0</v>
          </cell>
          <cell r="CV55">
            <v>0</v>
          </cell>
          <cell r="CW55">
            <v>0</v>
          </cell>
          <cell r="CX55">
            <v>0</v>
          </cell>
          <cell r="CY55">
            <v>0</v>
          </cell>
          <cell r="CZ55">
            <v>161151</v>
          </cell>
        </row>
        <row r="56">
          <cell r="CU56">
            <v>0</v>
          </cell>
          <cell r="CV56">
            <v>0</v>
          </cell>
          <cell r="CW56">
            <v>0</v>
          </cell>
          <cell r="CX56">
            <v>0</v>
          </cell>
          <cell r="CY56">
            <v>0</v>
          </cell>
          <cell r="CZ56">
            <v>472014</v>
          </cell>
        </row>
        <row r="57">
          <cell r="CU57">
            <v>201906</v>
          </cell>
          <cell r="CV57">
            <v>0</v>
          </cell>
          <cell r="CW57">
            <v>0</v>
          </cell>
          <cell r="CX57">
            <v>0</v>
          </cell>
          <cell r="CY57">
            <v>0</v>
          </cell>
          <cell r="CZ57">
            <v>571</v>
          </cell>
        </row>
        <row r="58">
          <cell r="CU58">
            <v>14281</v>
          </cell>
          <cell r="CV58">
            <v>0</v>
          </cell>
          <cell r="CW58">
            <v>0</v>
          </cell>
          <cell r="CX58">
            <v>5703</v>
          </cell>
          <cell r="CY58">
            <v>0</v>
          </cell>
          <cell r="CZ58">
            <v>567</v>
          </cell>
        </row>
        <row r="59">
          <cell r="CU59">
            <v>0</v>
          </cell>
          <cell r="CV59">
            <v>0</v>
          </cell>
          <cell r="CW59">
            <v>0</v>
          </cell>
          <cell r="CX59">
            <v>0</v>
          </cell>
          <cell r="CY59">
            <v>0</v>
          </cell>
          <cell r="CZ59">
            <v>6534</v>
          </cell>
        </row>
        <row r="60">
          <cell r="CU60">
            <v>0</v>
          </cell>
          <cell r="CV60">
            <v>0</v>
          </cell>
          <cell r="CW60">
            <v>0</v>
          </cell>
          <cell r="CX60">
            <v>76884</v>
          </cell>
          <cell r="CY60">
            <v>0</v>
          </cell>
          <cell r="CZ60">
            <v>3817</v>
          </cell>
        </row>
        <row r="61">
          <cell r="CU61">
            <v>0</v>
          </cell>
          <cell r="CV61">
            <v>0</v>
          </cell>
          <cell r="CW61">
            <v>0</v>
          </cell>
          <cell r="CX61">
            <v>253172</v>
          </cell>
          <cell r="CY61">
            <v>0</v>
          </cell>
          <cell r="CZ61">
            <v>0</v>
          </cell>
        </row>
        <row r="62">
          <cell r="CU62">
            <v>0</v>
          </cell>
          <cell r="CV62">
            <v>0</v>
          </cell>
          <cell r="CW62">
            <v>0</v>
          </cell>
          <cell r="CX62">
            <v>4173</v>
          </cell>
          <cell r="CY62">
            <v>0</v>
          </cell>
          <cell r="CZ62">
            <v>0</v>
          </cell>
        </row>
        <row r="63">
          <cell r="CU63">
            <v>0</v>
          </cell>
          <cell r="CV63">
            <v>0</v>
          </cell>
          <cell r="CW63">
            <v>0</v>
          </cell>
          <cell r="CX63">
            <v>122528</v>
          </cell>
          <cell r="CY63">
            <v>0</v>
          </cell>
          <cell r="CZ63">
            <v>23</v>
          </cell>
        </row>
        <row r="64">
          <cell r="CU64">
            <v>0</v>
          </cell>
          <cell r="CV64">
            <v>0</v>
          </cell>
          <cell r="CW64">
            <v>0</v>
          </cell>
          <cell r="CX64">
            <v>25897</v>
          </cell>
          <cell r="CY64">
            <v>0</v>
          </cell>
          <cell r="CZ64">
            <v>2528</v>
          </cell>
        </row>
        <row r="65">
          <cell r="CU65">
            <v>0</v>
          </cell>
          <cell r="CV65">
            <v>0</v>
          </cell>
          <cell r="CW65">
            <v>0</v>
          </cell>
          <cell r="CX65">
            <v>3767</v>
          </cell>
          <cell r="CY65">
            <v>0</v>
          </cell>
          <cell r="CZ65">
            <v>35</v>
          </cell>
        </row>
        <row r="66">
          <cell r="CU66">
            <v>0</v>
          </cell>
          <cell r="CV66">
            <v>0</v>
          </cell>
          <cell r="CW66">
            <v>0</v>
          </cell>
          <cell r="CX66">
            <v>20538</v>
          </cell>
          <cell r="CY66">
            <v>0</v>
          </cell>
          <cell r="CZ66">
            <v>20</v>
          </cell>
        </row>
        <row r="67">
          <cell r="CU67">
            <v>0</v>
          </cell>
          <cell r="CV67">
            <v>0</v>
          </cell>
          <cell r="CW67">
            <v>0</v>
          </cell>
          <cell r="CX67">
            <v>117016</v>
          </cell>
          <cell r="CY67">
            <v>0</v>
          </cell>
          <cell r="CZ67">
            <v>1137</v>
          </cell>
        </row>
        <row r="68">
          <cell r="CU68">
            <v>0</v>
          </cell>
          <cell r="CV68">
            <v>0</v>
          </cell>
          <cell r="CW68">
            <v>0</v>
          </cell>
          <cell r="CX68">
            <v>124801</v>
          </cell>
          <cell r="CY68">
            <v>0</v>
          </cell>
          <cell r="CZ68">
            <v>0</v>
          </cell>
        </row>
        <row r="69">
          <cell r="CU69">
            <v>6900</v>
          </cell>
          <cell r="CV69">
            <v>0</v>
          </cell>
          <cell r="CW69">
            <v>0</v>
          </cell>
          <cell r="CX69">
            <v>49674</v>
          </cell>
          <cell r="CY69">
            <v>0</v>
          </cell>
          <cell r="CZ69">
            <v>716</v>
          </cell>
        </row>
        <row r="70">
          <cell r="CU70">
            <v>0</v>
          </cell>
          <cell r="CV70">
            <v>0</v>
          </cell>
          <cell r="CW70">
            <v>0</v>
          </cell>
          <cell r="CX70">
            <v>48839</v>
          </cell>
          <cell r="CY70">
            <v>0</v>
          </cell>
          <cell r="CZ70">
            <v>0</v>
          </cell>
        </row>
        <row r="71">
          <cell r="CU71">
            <v>0</v>
          </cell>
          <cell r="CV71">
            <v>0</v>
          </cell>
          <cell r="CW71">
            <v>0</v>
          </cell>
          <cell r="CX71">
            <v>56174</v>
          </cell>
          <cell r="CY71">
            <v>0</v>
          </cell>
          <cell r="CZ71">
            <v>0</v>
          </cell>
        </row>
        <row r="72">
          <cell r="CU72">
            <v>117</v>
          </cell>
          <cell r="CV72">
            <v>0</v>
          </cell>
          <cell r="CW72">
            <v>0</v>
          </cell>
          <cell r="CX72">
            <v>184878</v>
          </cell>
          <cell r="CY72">
            <v>0</v>
          </cell>
          <cell r="CZ72">
            <v>314</v>
          </cell>
        </row>
        <row r="73">
          <cell r="CU73">
            <v>0</v>
          </cell>
          <cell r="CV73">
            <v>0</v>
          </cell>
          <cell r="CW73">
            <v>0</v>
          </cell>
          <cell r="CX73">
            <v>0</v>
          </cell>
          <cell r="CY73">
            <v>0</v>
          </cell>
          <cell r="CZ73">
            <v>554</v>
          </cell>
        </row>
        <row r="74">
          <cell r="CU74">
            <v>0</v>
          </cell>
          <cell r="CV74">
            <v>0</v>
          </cell>
          <cell r="CW74">
            <v>0</v>
          </cell>
          <cell r="CX74">
            <v>43976</v>
          </cell>
          <cell r="CY74">
            <v>0</v>
          </cell>
          <cell r="CZ74">
            <v>115</v>
          </cell>
        </row>
        <row r="75">
          <cell r="CU75">
            <v>0</v>
          </cell>
          <cell r="CV75">
            <v>0</v>
          </cell>
          <cell r="CW75">
            <v>0</v>
          </cell>
          <cell r="CX75">
            <v>0</v>
          </cell>
          <cell r="CY75">
            <v>0</v>
          </cell>
          <cell r="CZ75">
            <v>0</v>
          </cell>
        </row>
        <row r="76">
          <cell r="CU76">
            <v>0</v>
          </cell>
          <cell r="CV76">
            <v>0</v>
          </cell>
          <cell r="CW76">
            <v>0</v>
          </cell>
          <cell r="CX76">
            <v>0</v>
          </cell>
          <cell r="CY76">
            <v>0</v>
          </cell>
          <cell r="CZ76">
            <v>15515</v>
          </cell>
        </row>
        <row r="77">
          <cell r="CU77">
            <v>0</v>
          </cell>
          <cell r="CV77">
            <v>0</v>
          </cell>
          <cell r="CW77">
            <v>0</v>
          </cell>
          <cell r="CX77">
            <v>0</v>
          </cell>
          <cell r="CY77">
            <v>0</v>
          </cell>
          <cell r="CZ77">
            <v>0</v>
          </cell>
        </row>
        <row r="78">
          <cell r="CU78">
            <v>0</v>
          </cell>
          <cell r="CV78">
            <v>0</v>
          </cell>
          <cell r="CW78">
            <v>0</v>
          </cell>
          <cell r="CX78">
            <v>0</v>
          </cell>
          <cell r="CY78">
            <v>0</v>
          </cell>
          <cell r="CZ78">
            <v>0</v>
          </cell>
        </row>
        <row r="79">
          <cell r="CU79">
            <v>0</v>
          </cell>
          <cell r="CV79">
            <v>0</v>
          </cell>
          <cell r="CW79">
            <v>0</v>
          </cell>
          <cell r="CX79">
            <v>0</v>
          </cell>
          <cell r="CY79">
            <v>0</v>
          </cell>
          <cell r="CZ79">
            <v>216</v>
          </cell>
        </row>
        <row r="80">
          <cell r="CU80">
            <v>0</v>
          </cell>
          <cell r="CV80">
            <v>0</v>
          </cell>
          <cell r="CW80">
            <v>0</v>
          </cell>
          <cell r="CX80">
            <v>9948</v>
          </cell>
          <cell r="CY80">
            <v>0</v>
          </cell>
          <cell r="CZ80">
            <v>0</v>
          </cell>
        </row>
        <row r="81">
          <cell r="CU81">
            <v>0</v>
          </cell>
          <cell r="CV81">
            <v>0</v>
          </cell>
          <cell r="CW81">
            <v>0</v>
          </cell>
          <cell r="CX81">
            <v>7196</v>
          </cell>
          <cell r="CY81">
            <v>0</v>
          </cell>
          <cell r="CZ81">
            <v>3002</v>
          </cell>
        </row>
        <row r="82">
          <cell r="CU82">
            <v>0</v>
          </cell>
          <cell r="CV82">
            <v>0</v>
          </cell>
          <cell r="CW82">
            <v>0</v>
          </cell>
          <cell r="CX82">
            <v>6220</v>
          </cell>
          <cell r="CY82">
            <v>0</v>
          </cell>
          <cell r="CZ82">
            <v>52522</v>
          </cell>
        </row>
        <row r="83">
          <cell r="CU83">
            <v>0</v>
          </cell>
          <cell r="CV83">
            <v>0</v>
          </cell>
          <cell r="CW83">
            <v>0</v>
          </cell>
          <cell r="CX83">
            <v>0</v>
          </cell>
          <cell r="CY83">
            <v>0</v>
          </cell>
          <cell r="CZ83">
            <v>1871</v>
          </cell>
        </row>
        <row r="84">
          <cell r="CU84">
            <v>0</v>
          </cell>
          <cell r="CV84">
            <v>0</v>
          </cell>
          <cell r="CW84">
            <v>0</v>
          </cell>
          <cell r="CX84">
            <v>0</v>
          </cell>
          <cell r="CY84">
            <v>0</v>
          </cell>
          <cell r="CZ84">
            <v>0</v>
          </cell>
        </row>
        <row r="85">
          <cell r="CU85">
            <v>360</v>
          </cell>
          <cell r="CV85">
            <v>0</v>
          </cell>
          <cell r="CW85">
            <v>0</v>
          </cell>
          <cell r="CX85">
            <v>0</v>
          </cell>
          <cell r="CY85">
            <v>0</v>
          </cell>
          <cell r="CZ85">
            <v>238</v>
          </cell>
        </row>
        <row r="86">
          <cell r="CU86">
            <v>36</v>
          </cell>
          <cell r="CV86">
            <v>0</v>
          </cell>
          <cell r="CW86">
            <v>0</v>
          </cell>
          <cell r="CX86">
            <v>0</v>
          </cell>
          <cell r="CY86">
            <v>0</v>
          </cell>
          <cell r="CZ86">
            <v>8243</v>
          </cell>
        </row>
        <row r="87">
          <cell r="CU87">
            <v>0</v>
          </cell>
          <cell r="CV87">
            <v>0</v>
          </cell>
          <cell r="CW87">
            <v>0</v>
          </cell>
          <cell r="CX87">
            <v>0</v>
          </cell>
          <cell r="CY87">
            <v>0</v>
          </cell>
          <cell r="CZ87">
            <v>2528</v>
          </cell>
        </row>
        <row r="88">
          <cell r="CU88">
            <v>0</v>
          </cell>
          <cell r="CV88">
            <v>0</v>
          </cell>
          <cell r="CW88">
            <v>0</v>
          </cell>
          <cell r="CX88">
            <v>40073</v>
          </cell>
          <cell r="CY88">
            <v>0</v>
          </cell>
          <cell r="CZ88">
            <v>3465</v>
          </cell>
        </row>
        <row r="89">
          <cell r="CU89">
            <v>0</v>
          </cell>
          <cell r="CV89">
            <v>0</v>
          </cell>
          <cell r="CW89">
            <v>0</v>
          </cell>
          <cell r="CX89">
            <v>0</v>
          </cell>
          <cell r="CY89">
            <v>0</v>
          </cell>
          <cell r="CZ89">
            <v>0</v>
          </cell>
        </row>
        <row r="90">
          <cell r="CU90">
            <v>0</v>
          </cell>
          <cell r="CV90">
            <v>0</v>
          </cell>
          <cell r="CW90">
            <v>0</v>
          </cell>
          <cell r="CX90">
            <v>0</v>
          </cell>
          <cell r="CY90">
            <v>0</v>
          </cell>
          <cell r="CZ90">
            <v>1212</v>
          </cell>
        </row>
        <row r="91">
          <cell r="CU91">
            <v>0</v>
          </cell>
          <cell r="CV91">
            <v>0</v>
          </cell>
          <cell r="CW91">
            <v>0</v>
          </cell>
          <cell r="CX91">
            <v>0</v>
          </cell>
          <cell r="CY91">
            <v>0</v>
          </cell>
          <cell r="CZ91">
            <v>110413</v>
          </cell>
        </row>
        <row r="92">
          <cell r="CU92">
            <v>0</v>
          </cell>
          <cell r="CV92">
            <v>0</v>
          </cell>
          <cell r="CW92">
            <v>0</v>
          </cell>
          <cell r="CX92">
            <v>0</v>
          </cell>
          <cell r="CY92">
            <v>0</v>
          </cell>
          <cell r="CZ92">
            <v>0</v>
          </cell>
        </row>
        <row r="93">
          <cell r="CU93">
            <v>0</v>
          </cell>
          <cell r="CV93">
            <v>0</v>
          </cell>
          <cell r="CW93">
            <v>0</v>
          </cell>
          <cell r="CX93">
            <v>0</v>
          </cell>
          <cell r="CY93">
            <v>0</v>
          </cell>
          <cell r="CZ93">
            <v>0</v>
          </cell>
        </row>
        <row r="94">
          <cell r="CU94">
            <v>0</v>
          </cell>
          <cell r="CV94">
            <v>0</v>
          </cell>
          <cell r="CW94">
            <v>0</v>
          </cell>
          <cell r="CX94">
            <v>0</v>
          </cell>
          <cell r="CY94">
            <v>0</v>
          </cell>
          <cell r="CZ94">
            <v>0</v>
          </cell>
        </row>
        <row r="95">
          <cell r="CU95">
            <v>41509683</v>
          </cell>
          <cell r="CV95">
            <v>121783</v>
          </cell>
          <cell r="CW95">
            <v>0</v>
          </cell>
          <cell r="CX95">
            <v>2807959</v>
          </cell>
          <cell r="CY95">
            <v>213571</v>
          </cell>
          <cell r="CZ95">
            <v>1285355</v>
          </cell>
        </row>
        <row r="96">
          <cell r="CU96">
            <v>0</v>
          </cell>
          <cell r="CV96">
            <v>5041383</v>
          </cell>
          <cell r="CW96">
            <v>0</v>
          </cell>
          <cell r="CX96">
            <v>0</v>
          </cell>
          <cell r="CY96">
            <v>0</v>
          </cell>
          <cell r="CZ96">
            <v>305753</v>
          </cell>
        </row>
        <row r="97">
          <cell r="CU97">
            <v>0</v>
          </cell>
          <cell r="CV97">
            <v>0</v>
          </cell>
          <cell r="CW97">
            <v>0</v>
          </cell>
          <cell r="CX97">
            <v>0</v>
          </cell>
          <cell r="CY97">
            <v>0</v>
          </cell>
          <cell r="CZ97">
            <v>344866</v>
          </cell>
        </row>
        <row r="98">
          <cell r="CU98">
            <v>0</v>
          </cell>
          <cell r="CV98">
            <v>0</v>
          </cell>
          <cell r="CW98">
            <v>0</v>
          </cell>
          <cell r="CX98">
            <v>0</v>
          </cell>
          <cell r="CY98">
            <v>0</v>
          </cell>
          <cell r="CZ98">
            <v>-45056</v>
          </cell>
        </row>
        <row r="99">
          <cell r="CU99">
            <v>41509683</v>
          </cell>
          <cell r="CV99">
            <v>5163166</v>
          </cell>
          <cell r="CW99">
            <v>0</v>
          </cell>
          <cell r="CX99">
            <v>2807959</v>
          </cell>
          <cell r="CY99">
            <v>213571</v>
          </cell>
          <cell r="CZ99">
            <v>1890918</v>
          </cell>
        </row>
      </sheetData>
      <sheetData sheetId="1">
        <row r="6">
          <cell r="CU6">
            <v>0</v>
          </cell>
          <cell r="CV6">
            <v>5041383</v>
          </cell>
          <cell r="CW6">
            <v>0</v>
          </cell>
          <cell r="CX6">
            <v>0</v>
          </cell>
          <cell r="CY6">
            <v>0</v>
          </cell>
          <cell r="CZ6">
            <v>305753</v>
          </cell>
        </row>
      </sheetData>
      <sheetData sheetId="2">
        <row r="6">
          <cell r="CU6">
            <v>41509683</v>
          </cell>
          <cell r="CV6">
            <v>5163166</v>
          </cell>
          <cell r="CW6">
            <v>0</v>
          </cell>
          <cell r="CX6">
            <v>2807959</v>
          </cell>
          <cell r="CY6">
            <v>213571</v>
          </cell>
          <cell r="CZ6">
            <v>1591108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OT(dom)"/>
      <sheetName val="SIOT(dov)"/>
      <sheetName val="SIOT(dom+dov)"/>
      <sheetName val="SIOT(dom) koeficienty"/>
      <sheetName val="SIOT(dov) koeficienty"/>
      <sheetName val="SIOT(dom+dov) koeficienty"/>
      <sheetName val="podiel domácej produkcie"/>
    </sheetNames>
    <sheetDataSet>
      <sheetData sheetId="0"/>
      <sheetData sheetId="1">
        <row r="6">
          <cell r="C6">
            <v>462352.12788820552</v>
          </cell>
          <cell r="D6">
            <v>24820.109471185493</v>
          </cell>
          <cell r="E6">
            <v>1914.6186459795897</v>
          </cell>
          <cell r="N6">
            <v>76140.100742804003</v>
          </cell>
          <cell r="O6">
            <v>95536.840394373779</v>
          </cell>
          <cell r="P6">
            <v>134399.01862850261</v>
          </cell>
          <cell r="Q6">
            <v>160937.77008373811</v>
          </cell>
          <cell r="R6">
            <v>335673.78750480729</v>
          </cell>
          <cell r="S6">
            <v>76073.446708585019</v>
          </cell>
          <cell r="T6">
            <v>2496592.9172780043</v>
          </cell>
          <cell r="U6">
            <v>714410.52217844606</v>
          </cell>
          <cell r="V6">
            <v>56656.086895539163</v>
          </cell>
          <cell r="W6">
            <v>994522.77104289376</v>
          </cell>
          <cell r="X6">
            <v>299870.07772145374</v>
          </cell>
          <cell r="Y6">
            <v>1820378.8087448778</v>
          </cell>
          <cell r="Z6">
            <v>1029439.3043819304</v>
          </cell>
          <cell r="AA6">
            <v>3926596.4624182042</v>
          </cell>
          <cell r="AB6">
            <v>1088227.7487280306</v>
          </cell>
          <cell r="AC6">
            <v>986149.47015446017</v>
          </cell>
          <cell r="AD6">
            <v>6648815.0761368461</v>
          </cell>
          <cell r="AE6">
            <v>182211.81030584229</v>
          </cell>
          <cell r="AF6">
            <v>187176.37959432419</v>
          </cell>
          <cell r="AG6">
            <v>81864.687977565147</v>
          </cell>
          <cell r="AH6">
            <v>291615.43561225873</v>
          </cell>
          <cell r="AI6">
            <v>2540318.693717292</v>
          </cell>
          <cell r="AJ6">
            <v>27949.269005930142</v>
          </cell>
          <cell r="AK6">
            <v>19059.051147871374</v>
          </cell>
          <cell r="AL6">
            <v>61653.286977807911</v>
          </cell>
          <cell r="AM6">
            <v>695.20358309814105</v>
          </cell>
          <cell r="AN6">
            <v>244393.52440192911</v>
          </cell>
          <cell r="AO6">
            <v>519944.77594679914</v>
          </cell>
          <cell r="AP6">
            <v>664612.06667454506</v>
          </cell>
          <cell r="AQ6">
            <v>155171.3000240337</v>
          </cell>
          <cell r="AR6">
            <v>872604.07583026227</v>
          </cell>
          <cell r="AS6">
            <v>447669.41179250769</v>
          </cell>
          <cell r="AT6">
            <v>544866.13225592987</v>
          </cell>
          <cell r="AU6">
            <v>4395.7802343667699</v>
          </cell>
          <cell r="AV6">
            <v>15840.342968593384</v>
          </cell>
          <cell r="AW6">
            <v>160779.178306252</v>
          </cell>
          <cell r="AX6">
            <v>17927.302550696408</v>
          </cell>
          <cell r="AY6">
            <v>60177.509982315263</v>
          </cell>
          <cell r="AZ6">
            <v>101350.52642265179</v>
          </cell>
          <cell r="BA6">
            <v>114364.04694555813</v>
          </cell>
          <cell r="BB6">
            <v>12829.351567432712</v>
          </cell>
          <cell r="BC6">
            <v>28331.153633374823</v>
          </cell>
          <cell r="BD6">
            <v>118130.36952574362</v>
          </cell>
          <cell r="BE6">
            <v>155078.90416264001</v>
          </cell>
          <cell r="BF6">
            <v>11313.672516846946</v>
          </cell>
          <cell r="BG6">
            <v>134863.31085323624</v>
          </cell>
          <cell r="BH6">
            <v>67231.145751148157</v>
          </cell>
          <cell r="BI6">
            <v>36595.83601195721</v>
          </cell>
          <cell r="BJ6">
            <v>115999.97511119152</v>
          </cell>
          <cell r="BK6">
            <v>32235.943944508374</v>
          </cell>
          <cell r="BL6">
            <v>90399.98242256933</v>
          </cell>
          <cell r="BM6">
            <v>152273.37721010268</v>
          </cell>
          <cell r="BN6">
            <v>37730.522406857737</v>
          </cell>
          <cell r="BO6">
            <v>103232.84564074648</v>
          </cell>
          <cell r="BP6">
            <v>53885.688050215838</v>
          </cell>
          <cell r="BQ6">
            <v>6035.6355520568304</v>
          </cell>
          <cell r="BR6">
            <v>67484.264704713321</v>
          </cell>
          <cell r="BS6">
            <v>10596.969135021973</v>
          </cell>
          <cell r="BT6">
            <v>98716.416649070597</v>
          </cell>
          <cell r="BU6">
            <v>15016.697744798203</v>
          </cell>
          <cell r="BV6">
            <v>15111.209480583959</v>
          </cell>
          <cell r="BW6">
            <v>59380.202047516126</v>
          </cell>
          <cell r="BX6">
            <v>315613.22963672108</v>
          </cell>
          <cell r="BY6">
            <v>90493.279494367467</v>
          </cell>
          <cell r="BZ6">
            <v>264133.54439789732</v>
          </cell>
          <cell r="CA6">
            <v>20717.130870354809</v>
          </cell>
          <cell r="CB6">
            <v>11266.156895291104</v>
          </cell>
          <cell r="CC6">
            <v>9150.161916900166</v>
          </cell>
          <cell r="CD6">
            <v>4882.766496007207</v>
          </cell>
          <cell r="CE6">
            <v>8818.7184797747213</v>
          </cell>
          <cell r="CF6">
            <v>53138.157958589029</v>
          </cell>
          <cell r="CG6">
            <v>29231.359187982489</v>
          </cell>
          <cell r="CH6">
            <v>46534.114375043042</v>
          </cell>
          <cell r="CI6">
            <v>9288.3700336064812</v>
          </cell>
          <cell r="CJ6">
            <v>0</v>
          </cell>
          <cell r="CK6">
            <v>0</v>
          </cell>
          <cell r="CL6">
            <v>0</v>
          </cell>
          <cell r="CO6">
            <v>9117801</v>
          </cell>
          <cell r="CP6">
            <v>1011861</v>
          </cell>
          <cell r="CQ6">
            <v>0</v>
          </cell>
          <cell r="CR6">
            <v>4320433</v>
          </cell>
          <cell r="CS6">
            <v>845260</v>
          </cell>
          <cell r="CT6">
            <v>431</v>
          </cell>
        </row>
        <row r="7">
          <cell r="CU7">
            <v>0</v>
          </cell>
          <cell r="CV7">
            <v>3885</v>
          </cell>
          <cell r="CW7">
            <v>0</v>
          </cell>
          <cell r="CX7">
            <v>0</v>
          </cell>
          <cell r="CY7">
            <v>0</v>
          </cell>
          <cell r="CZ7">
            <v>2559</v>
          </cell>
        </row>
        <row r="8">
          <cell r="CU8">
            <v>0</v>
          </cell>
          <cell r="CV8">
            <v>0</v>
          </cell>
          <cell r="CW8">
            <v>0</v>
          </cell>
          <cell r="CX8">
            <v>0</v>
          </cell>
          <cell r="CY8">
            <v>0</v>
          </cell>
          <cell r="CZ8">
            <v>1</v>
          </cell>
        </row>
        <row r="9"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15</v>
          </cell>
        </row>
        <row r="10">
          <cell r="CU10">
            <v>0</v>
          </cell>
          <cell r="CV10">
            <v>0</v>
          </cell>
          <cell r="CW10">
            <v>0</v>
          </cell>
          <cell r="CX10">
            <v>0</v>
          </cell>
          <cell r="CY10">
            <v>0</v>
          </cell>
          <cell r="CZ10">
            <v>34</v>
          </cell>
        </row>
        <row r="11">
          <cell r="CU11">
            <v>0</v>
          </cell>
          <cell r="CV11">
            <v>242389</v>
          </cell>
          <cell r="CW11">
            <v>0</v>
          </cell>
          <cell r="CX11">
            <v>0</v>
          </cell>
          <cell r="CY11">
            <v>0</v>
          </cell>
          <cell r="CZ11">
            <v>0</v>
          </cell>
        </row>
        <row r="12"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</row>
        <row r="13"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50</v>
          </cell>
        </row>
        <row r="14"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</row>
        <row r="15">
          <cell r="CU15">
            <v>0</v>
          </cell>
          <cell r="CV15">
            <v>0</v>
          </cell>
          <cell r="CW15">
            <v>0</v>
          </cell>
          <cell r="CX15">
            <v>0</v>
          </cell>
          <cell r="CY15">
            <v>0</v>
          </cell>
          <cell r="CZ15">
            <v>19951</v>
          </cell>
        </row>
        <row r="16"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11618</v>
          </cell>
        </row>
        <row r="17"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26402</v>
          </cell>
        </row>
        <row r="18"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10880</v>
          </cell>
        </row>
        <row r="19">
          <cell r="CU19">
            <v>0</v>
          </cell>
          <cell r="CV19">
            <v>241001</v>
          </cell>
          <cell r="CW19">
            <v>0</v>
          </cell>
          <cell r="CX19">
            <v>0</v>
          </cell>
          <cell r="CY19">
            <v>0</v>
          </cell>
          <cell r="CZ19">
            <v>18418</v>
          </cell>
        </row>
        <row r="20">
          <cell r="CU20">
            <v>0</v>
          </cell>
          <cell r="CV20">
            <v>263832</v>
          </cell>
          <cell r="CW20">
            <v>0</v>
          </cell>
          <cell r="CX20">
            <v>0</v>
          </cell>
          <cell r="CY20">
            <v>0</v>
          </cell>
          <cell r="CZ20">
            <v>17845</v>
          </cell>
        </row>
        <row r="21">
          <cell r="CU21">
            <v>0</v>
          </cell>
          <cell r="CV21">
            <v>0</v>
          </cell>
          <cell r="CW21">
            <v>0</v>
          </cell>
          <cell r="CX21">
            <v>0</v>
          </cell>
          <cell r="CY21">
            <v>0</v>
          </cell>
          <cell r="CZ21">
            <v>813</v>
          </cell>
        </row>
        <row r="22"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558</v>
          </cell>
        </row>
        <row r="23"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</row>
        <row r="24"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32604</v>
          </cell>
        </row>
        <row r="25">
          <cell r="CU25">
            <v>0</v>
          </cell>
          <cell r="CV25">
            <v>0</v>
          </cell>
          <cell r="CW25">
            <v>0</v>
          </cell>
          <cell r="CX25">
            <v>0</v>
          </cell>
          <cell r="CY25">
            <v>0</v>
          </cell>
          <cell r="CZ25">
            <v>86300</v>
          </cell>
        </row>
        <row r="26"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35537</v>
          </cell>
        </row>
        <row r="27">
          <cell r="CU27">
            <v>0</v>
          </cell>
          <cell r="CV27">
            <v>0</v>
          </cell>
          <cell r="CW27">
            <v>0</v>
          </cell>
          <cell r="CX27">
            <v>0</v>
          </cell>
          <cell r="CY27">
            <v>0</v>
          </cell>
          <cell r="CZ27">
            <v>4524</v>
          </cell>
        </row>
        <row r="28">
          <cell r="CU28">
            <v>0</v>
          </cell>
          <cell r="CV28">
            <v>0</v>
          </cell>
          <cell r="CW28">
            <v>0</v>
          </cell>
          <cell r="CX28">
            <v>0</v>
          </cell>
          <cell r="CY28">
            <v>0</v>
          </cell>
          <cell r="CZ28">
            <v>3507</v>
          </cell>
        </row>
        <row r="29">
          <cell r="CU29">
            <v>0</v>
          </cell>
          <cell r="CV29">
            <v>0</v>
          </cell>
          <cell r="CW29">
            <v>0</v>
          </cell>
          <cell r="CX29">
            <v>0</v>
          </cell>
          <cell r="CY29">
            <v>0</v>
          </cell>
          <cell r="CZ29">
            <v>0</v>
          </cell>
        </row>
        <row r="30">
          <cell r="CU30">
            <v>0</v>
          </cell>
          <cell r="CV30">
            <v>0</v>
          </cell>
          <cell r="CW30">
            <v>0</v>
          </cell>
          <cell r="CX30">
            <v>0</v>
          </cell>
          <cell r="CY30">
            <v>0</v>
          </cell>
          <cell r="CZ30">
            <v>3190</v>
          </cell>
        </row>
        <row r="31">
          <cell r="CU31">
            <v>0</v>
          </cell>
          <cell r="CV31">
            <v>3229776</v>
          </cell>
          <cell r="CW31">
            <v>0</v>
          </cell>
          <cell r="CX31">
            <v>0</v>
          </cell>
          <cell r="CY31">
            <v>0</v>
          </cell>
          <cell r="CZ31">
            <v>6010</v>
          </cell>
        </row>
        <row r="32">
          <cell r="CU32">
            <v>0</v>
          </cell>
          <cell r="CV32">
            <v>88665</v>
          </cell>
          <cell r="CW32">
            <v>0</v>
          </cell>
          <cell r="CX32">
            <v>0</v>
          </cell>
          <cell r="CY32">
            <v>0</v>
          </cell>
          <cell r="CZ32">
            <v>9395</v>
          </cell>
        </row>
        <row r="33">
          <cell r="CU33">
            <v>0</v>
          </cell>
          <cell r="CV33">
            <v>971835</v>
          </cell>
          <cell r="CW33">
            <v>0</v>
          </cell>
          <cell r="CX33">
            <v>0</v>
          </cell>
          <cell r="CY33">
            <v>0</v>
          </cell>
          <cell r="CZ33">
            <v>159</v>
          </cell>
        </row>
        <row r="34">
          <cell r="CU34">
            <v>0</v>
          </cell>
          <cell r="CV34">
            <v>0</v>
          </cell>
          <cell r="CW34">
            <v>0</v>
          </cell>
          <cell r="CX34">
            <v>0</v>
          </cell>
          <cell r="CY34">
            <v>0</v>
          </cell>
          <cell r="CZ34">
            <v>2603</v>
          </cell>
        </row>
        <row r="35">
          <cell r="CU35">
            <v>0</v>
          </cell>
          <cell r="CV35">
            <v>0</v>
          </cell>
          <cell r="CW35">
            <v>0</v>
          </cell>
          <cell r="CX35">
            <v>0</v>
          </cell>
          <cell r="CY35">
            <v>0</v>
          </cell>
          <cell r="CZ35">
            <v>928</v>
          </cell>
        </row>
        <row r="36">
          <cell r="CU36">
            <v>0</v>
          </cell>
          <cell r="CV36">
            <v>0</v>
          </cell>
          <cell r="CW36">
            <v>0</v>
          </cell>
          <cell r="CX36">
            <v>0</v>
          </cell>
          <cell r="CY36">
            <v>0</v>
          </cell>
          <cell r="CZ36">
            <v>0</v>
          </cell>
        </row>
        <row r="37">
          <cell r="CU37">
            <v>0</v>
          </cell>
          <cell r="CV37">
            <v>0</v>
          </cell>
          <cell r="CW37">
            <v>0</v>
          </cell>
          <cell r="CX37">
            <v>0</v>
          </cell>
          <cell r="CY37">
            <v>0</v>
          </cell>
          <cell r="CZ37">
            <v>11166</v>
          </cell>
        </row>
        <row r="38">
          <cell r="CU38">
            <v>0</v>
          </cell>
          <cell r="CV38">
            <v>0</v>
          </cell>
          <cell r="CW38">
            <v>0</v>
          </cell>
          <cell r="CX38">
            <v>0</v>
          </cell>
          <cell r="CY38">
            <v>0</v>
          </cell>
          <cell r="CZ38">
            <v>0</v>
          </cell>
        </row>
        <row r="39">
          <cell r="CU39">
            <v>0</v>
          </cell>
          <cell r="CV39">
            <v>0</v>
          </cell>
          <cell r="CW39">
            <v>0</v>
          </cell>
          <cell r="CX39">
            <v>0</v>
          </cell>
          <cell r="CY39">
            <v>0</v>
          </cell>
          <cell r="CZ39">
            <v>4</v>
          </cell>
        </row>
        <row r="40">
          <cell r="CU40">
            <v>0</v>
          </cell>
          <cell r="CV40">
            <v>0</v>
          </cell>
          <cell r="CW40">
            <v>0</v>
          </cell>
          <cell r="CX40">
            <v>0</v>
          </cell>
          <cell r="CY40">
            <v>0</v>
          </cell>
          <cell r="CZ40">
            <v>0</v>
          </cell>
        </row>
        <row r="41">
          <cell r="CU41">
            <v>0</v>
          </cell>
          <cell r="CV41">
            <v>0</v>
          </cell>
          <cell r="CW41">
            <v>0</v>
          </cell>
          <cell r="CX41">
            <v>0</v>
          </cell>
          <cell r="CY41">
            <v>0</v>
          </cell>
          <cell r="CZ41">
            <v>0</v>
          </cell>
        </row>
        <row r="42">
          <cell r="CU42">
            <v>0</v>
          </cell>
          <cell r="CV42">
            <v>0</v>
          </cell>
          <cell r="CW42">
            <v>0</v>
          </cell>
          <cell r="CX42">
            <v>0</v>
          </cell>
          <cell r="CY42">
            <v>0</v>
          </cell>
          <cell r="CZ42">
            <v>9</v>
          </cell>
        </row>
        <row r="43">
          <cell r="CU43">
            <v>0</v>
          </cell>
          <cell r="CV43">
            <v>0</v>
          </cell>
          <cell r="CW43">
            <v>0</v>
          </cell>
          <cell r="CX43">
            <v>0</v>
          </cell>
          <cell r="CY43">
            <v>0</v>
          </cell>
          <cell r="CZ43">
            <v>0</v>
          </cell>
        </row>
        <row r="44">
          <cell r="CU44">
            <v>0</v>
          </cell>
          <cell r="CV44">
            <v>0</v>
          </cell>
          <cell r="CW44">
            <v>0</v>
          </cell>
          <cell r="CX44">
            <v>0</v>
          </cell>
          <cell r="CY44">
            <v>0</v>
          </cell>
          <cell r="CZ44">
            <v>0</v>
          </cell>
        </row>
        <row r="45">
          <cell r="CU45">
            <v>0</v>
          </cell>
          <cell r="CV45">
            <v>0</v>
          </cell>
          <cell r="CW45">
            <v>0</v>
          </cell>
          <cell r="CX45">
            <v>0</v>
          </cell>
          <cell r="CY45">
            <v>0</v>
          </cell>
          <cell r="CZ45">
            <v>0</v>
          </cell>
        </row>
        <row r="46">
          <cell r="CU46">
            <v>0</v>
          </cell>
          <cell r="CV46">
            <v>0</v>
          </cell>
          <cell r="CW46">
            <v>0</v>
          </cell>
          <cell r="CX46">
            <v>0</v>
          </cell>
          <cell r="CY46">
            <v>0</v>
          </cell>
          <cell r="CZ46">
            <v>0</v>
          </cell>
        </row>
        <row r="47">
          <cell r="CU47">
            <v>0</v>
          </cell>
          <cell r="CV47">
            <v>0</v>
          </cell>
          <cell r="CW47">
            <v>0</v>
          </cell>
          <cell r="CX47">
            <v>0</v>
          </cell>
          <cell r="CY47">
            <v>0</v>
          </cell>
          <cell r="CZ47">
            <v>0</v>
          </cell>
        </row>
        <row r="48">
          <cell r="CU48">
            <v>0</v>
          </cell>
          <cell r="CV48">
            <v>0</v>
          </cell>
          <cell r="CW48">
            <v>0</v>
          </cell>
          <cell r="CX48">
            <v>0</v>
          </cell>
          <cell r="CY48">
            <v>0</v>
          </cell>
          <cell r="CZ48">
            <v>0</v>
          </cell>
        </row>
        <row r="49">
          <cell r="CU49">
            <v>0</v>
          </cell>
          <cell r="CV49">
            <v>0</v>
          </cell>
          <cell r="CW49">
            <v>0</v>
          </cell>
          <cell r="CX49">
            <v>0</v>
          </cell>
          <cell r="CY49">
            <v>0</v>
          </cell>
          <cell r="CZ49">
            <v>0</v>
          </cell>
        </row>
        <row r="50">
          <cell r="CU50">
            <v>0</v>
          </cell>
          <cell r="CV50">
            <v>0</v>
          </cell>
          <cell r="CW50">
            <v>0</v>
          </cell>
          <cell r="CX50">
            <v>0</v>
          </cell>
          <cell r="CY50">
            <v>0</v>
          </cell>
          <cell r="CZ50">
            <v>0</v>
          </cell>
        </row>
        <row r="51">
          <cell r="CU51">
            <v>0</v>
          </cell>
          <cell r="CV51">
            <v>0</v>
          </cell>
          <cell r="CW51">
            <v>0</v>
          </cell>
          <cell r="CX51">
            <v>0</v>
          </cell>
          <cell r="CY51">
            <v>0</v>
          </cell>
          <cell r="CZ51">
            <v>0</v>
          </cell>
        </row>
        <row r="52">
          <cell r="CU52">
            <v>0</v>
          </cell>
          <cell r="CV52">
            <v>0</v>
          </cell>
          <cell r="CW52">
            <v>0</v>
          </cell>
          <cell r="CX52">
            <v>0</v>
          </cell>
          <cell r="CY52">
            <v>0</v>
          </cell>
          <cell r="CZ52">
            <v>0</v>
          </cell>
        </row>
        <row r="53">
          <cell r="CU53">
            <v>0</v>
          </cell>
          <cell r="CV53">
            <v>0</v>
          </cell>
          <cell r="CW53">
            <v>0</v>
          </cell>
          <cell r="CX53">
            <v>0</v>
          </cell>
          <cell r="CY53">
            <v>0</v>
          </cell>
          <cell r="CZ53">
            <v>0</v>
          </cell>
        </row>
        <row r="54">
          <cell r="CU54">
            <v>0</v>
          </cell>
          <cell r="CV54">
            <v>0</v>
          </cell>
          <cell r="CW54">
            <v>0</v>
          </cell>
          <cell r="CX54">
            <v>0</v>
          </cell>
          <cell r="CY54">
            <v>0</v>
          </cell>
          <cell r="CZ54">
            <v>0</v>
          </cell>
        </row>
        <row r="55">
          <cell r="CU55">
            <v>0</v>
          </cell>
          <cell r="CV55">
            <v>0</v>
          </cell>
          <cell r="CW55">
            <v>0</v>
          </cell>
          <cell r="CX55">
            <v>0</v>
          </cell>
          <cell r="CY55">
            <v>0</v>
          </cell>
          <cell r="CZ55">
            <v>0</v>
          </cell>
        </row>
        <row r="56">
          <cell r="CU56">
            <v>0</v>
          </cell>
          <cell r="CV56">
            <v>0</v>
          </cell>
          <cell r="CW56">
            <v>0</v>
          </cell>
          <cell r="CX56">
            <v>0</v>
          </cell>
          <cell r="CY56">
            <v>0</v>
          </cell>
          <cell r="CZ56">
            <v>0</v>
          </cell>
        </row>
        <row r="57">
          <cell r="CU57">
            <v>0</v>
          </cell>
          <cell r="CV57">
            <v>0</v>
          </cell>
          <cell r="CW57">
            <v>0</v>
          </cell>
          <cell r="CX57">
            <v>0</v>
          </cell>
          <cell r="CY57">
            <v>0</v>
          </cell>
          <cell r="CZ57">
            <v>215</v>
          </cell>
        </row>
        <row r="58">
          <cell r="CU58">
            <v>0</v>
          </cell>
          <cell r="CV58">
            <v>0</v>
          </cell>
          <cell r="CW58">
            <v>0</v>
          </cell>
          <cell r="CX58">
            <v>0</v>
          </cell>
          <cell r="CY58">
            <v>0</v>
          </cell>
          <cell r="CZ58">
            <v>223</v>
          </cell>
        </row>
        <row r="59">
          <cell r="CU59">
            <v>0</v>
          </cell>
          <cell r="CV59">
            <v>0</v>
          </cell>
          <cell r="CW59">
            <v>0</v>
          </cell>
          <cell r="CX59">
            <v>0</v>
          </cell>
          <cell r="CY59">
            <v>0</v>
          </cell>
          <cell r="CZ59">
            <v>0</v>
          </cell>
        </row>
        <row r="60">
          <cell r="CU60">
            <v>0</v>
          </cell>
          <cell r="CV60">
            <v>0</v>
          </cell>
          <cell r="CW60">
            <v>0</v>
          </cell>
          <cell r="CX60">
            <v>0</v>
          </cell>
          <cell r="CY60">
            <v>0</v>
          </cell>
          <cell r="CZ60">
            <v>0</v>
          </cell>
        </row>
        <row r="61">
          <cell r="CU61">
            <v>0</v>
          </cell>
          <cell r="CV61">
            <v>0</v>
          </cell>
          <cell r="CW61">
            <v>0</v>
          </cell>
          <cell r="CX61">
            <v>0</v>
          </cell>
          <cell r="CY61">
            <v>0</v>
          </cell>
          <cell r="CZ61">
            <v>0</v>
          </cell>
        </row>
        <row r="62">
          <cell r="CU62">
            <v>0</v>
          </cell>
          <cell r="CV62">
            <v>0</v>
          </cell>
          <cell r="CW62">
            <v>0</v>
          </cell>
          <cell r="CX62">
            <v>0</v>
          </cell>
          <cell r="CY62">
            <v>0</v>
          </cell>
          <cell r="CZ62">
            <v>0</v>
          </cell>
        </row>
        <row r="63">
          <cell r="CU63">
            <v>0</v>
          </cell>
          <cell r="CV63">
            <v>0</v>
          </cell>
          <cell r="CW63">
            <v>0</v>
          </cell>
          <cell r="CX63">
            <v>0</v>
          </cell>
          <cell r="CY63">
            <v>0</v>
          </cell>
          <cell r="CZ63">
            <v>0</v>
          </cell>
        </row>
        <row r="64">
          <cell r="CU64">
            <v>0</v>
          </cell>
          <cell r="CV64">
            <v>0</v>
          </cell>
          <cell r="CW64">
            <v>0</v>
          </cell>
          <cell r="CX64">
            <v>0</v>
          </cell>
          <cell r="CY64">
            <v>0</v>
          </cell>
          <cell r="CZ64">
            <v>0</v>
          </cell>
        </row>
        <row r="65">
          <cell r="CU65">
            <v>0</v>
          </cell>
          <cell r="CV65">
            <v>0</v>
          </cell>
          <cell r="CW65">
            <v>0</v>
          </cell>
          <cell r="CX65">
            <v>0</v>
          </cell>
          <cell r="CY65">
            <v>0</v>
          </cell>
          <cell r="CZ65">
            <v>0</v>
          </cell>
        </row>
        <row r="66">
          <cell r="CU66">
            <v>0</v>
          </cell>
          <cell r="CV66">
            <v>0</v>
          </cell>
          <cell r="CW66">
            <v>0</v>
          </cell>
          <cell r="CX66">
            <v>0</v>
          </cell>
          <cell r="CY66">
            <v>0</v>
          </cell>
          <cell r="CZ66">
            <v>0</v>
          </cell>
        </row>
        <row r="67">
          <cell r="CU67">
            <v>0</v>
          </cell>
          <cell r="CV67">
            <v>0</v>
          </cell>
          <cell r="CW67">
            <v>0</v>
          </cell>
          <cell r="CX67">
            <v>0</v>
          </cell>
          <cell r="CY67">
            <v>0</v>
          </cell>
          <cell r="CZ67">
            <v>0</v>
          </cell>
        </row>
        <row r="68">
          <cell r="CU68">
            <v>0</v>
          </cell>
          <cell r="CV68">
            <v>0</v>
          </cell>
          <cell r="CW68">
            <v>0</v>
          </cell>
          <cell r="CX68">
            <v>0</v>
          </cell>
          <cell r="CY68">
            <v>0</v>
          </cell>
          <cell r="CZ68">
            <v>0</v>
          </cell>
        </row>
        <row r="69">
          <cell r="CU69">
            <v>0</v>
          </cell>
          <cell r="CV69">
            <v>0</v>
          </cell>
          <cell r="CW69">
            <v>0</v>
          </cell>
          <cell r="CX69">
            <v>0</v>
          </cell>
          <cell r="CY69">
            <v>0</v>
          </cell>
          <cell r="CZ69">
            <v>0</v>
          </cell>
        </row>
        <row r="70">
          <cell r="CU70">
            <v>0</v>
          </cell>
          <cell r="CV70">
            <v>0</v>
          </cell>
          <cell r="CW70">
            <v>0</v>
          </cell>
          <cell r="CX70">
            <v>0</v>
          </cell>
          <cell r="CY70">
            <v>0</v>
          </cell>
          <cell r="CZ70">
            <v>0</v>
          </cell>
        </row>
        <row r="71">
          <cell r="CU71">
            <v>0</v>
          </cell>
          <cell r="CV71">
            <v>0</v>
          </cell>
          <cell r="CW71">
            <v>0</v>
          </cell>
          <cell r="CX71">
            <v>0</v>
          </cell>
          <cell r="CY71">
            <v>0</v>
          </cell>
          <cell r="CZ71">
            <v>0</v>
          </cell>
        </row>
        <row r="72">
          <cell r="CU72">
            <v>0</v>
          </cell>
          <cell r="CV72">
            <v>0</v>
          </cell>
          <cell r="CW72">
            <v>0</v>
          </cell>
          <cell r="CX72">
            <v>0</v>
          </cell>
          <cell r="CY72">
            <v>0</v>
          </cell>
          <cell r="CZ72">
            <v>0</v>
          </cell>
        </row>
        <row r="73">
          <cell r="CU73">
            <v>0</v>
          </cell>
          <cell r="CV73">
            <v>0</v>
          </cell>
          <cell r="CW73">
            <v>0</v>
          </cell>
          <cell r="CX73">
            <v>0</v>
          </cell>
          <cell r="CY73">
            <v>0</v>
          </cell>
          <cell r="CZ73">
            <v>0</v>
          </cell>
        </row>
        <row r="74">
          <cell r="CU74">
            <v>0</v>
          </cell>
          <cell r="CV74">
            <v>0</v>
          </cell>
          <cell r="CW74">
            <v>0</v>
          </cell>
          <cell r="CX74">
            <v>0</v>
          </cell>
          <cell r="CY74">
            <v>0</v>
          </cell>
          <cell r="CZ74">
            <v>0</v>
          </cell>
        </row>
        <row r="75">
          <cell r="CU75">
            <v>0</v>
          </cell>
          <cell r="CV75">
            <v>0</v>
          </cell>
          <cell r="CW75">
            <v>0</v>
          </cell>
          <cell r="CX75">
            <v>0</v>
          </cell>
          <cell r="CY75">
            <v>0</v>
          </cell>
          <cell r="CZ75">
            <v>0</v>
          </cell>
        </row>
        <row r="76">
          <cell r="CU76">
            <v>0</v>
          </cell>
          <cell r="CV76">
            <v>0</v>
          </cell>
          <cell r="CW76">
            <v>0</v>
          </cell>
          <cell r="CX76">
            <v>0</v>
          </cell>
          <cell r="CY76">
            <v>0</v>
          </cell>
          <cell r="CZ76">
            <v>0</v>
          </cell>
        </row>
        <row r="77">
          <cell r="CU77">
            <v>0</v>
          </cell>
          <cell r="CV77">
            <v>0</v>
          </cell>
          <cell r="CW77">
            <v>0</v>
          </cell>
          <cell r="CX77">
            <v>0</v>
          </cell>
          <cell r="CY77">
            <v>0</v>
          </cell>
          <cell r="CZ77">
            <v>0</v>
          </cell>
        </row>
        <row r="78">
          <cell r="CU78">
            <v>0</v>
          </cell>
          <cell r="CV78">
            <v>0</v>
          </cell>
          <cell r="CW78">
            <v>0</v>
          </cell>
          <cell r="CX78">
            <v>0</v>
          </cell>
          <cell r="CY78">
            <v>0</v>
          </cell>
          <cell r="CZ78">
            <v>0</v>
          </cell>
        </row>
        <row r="79">
          <cell r="CU79">
            <v>0</v>
          </cell>
          <cell r="CV79">
            <v>0</v>
          </cell>
          <cell r="CW79">
            <v>0</v>
          </cell>
          <cell r="CX79">
            <v>0</v>
          </cell>
          <cell r="CY79">
            <v>0</v>
          </cell>
          <cell r="CZ79">
            <v>0</v>
          </cell>
        </row>
        <row r="80">
          <cell r="CU80">
            <v>0</v>
          </cell>
          <cell r="CV80">
            <v>0</v>
          </cell>
          <cell r="CW80">
            <v>0</v>
          </cell>
          <cell r="CX80">
            <v>0</v>
          </cell>
          <cell r="CY80">
            <v>0</v>
          </cell>
          <cell r="CZ80">
            <v>0</v>
          </cell>
        </row>
        <row r="81">
          <cell r="CU81">
            <v>0</v>
          </cell>
          <cell r="CV81">
            <v>0</v>
          </cell>
          <cell r="CW81">
            <v>0</v>
          </cell>
          <cell r="CX81">
            <v>0</v>
          </cell>
          <cell r="CY81">
            <v>0</v>
          </cell>
          <cell r="CZ81">
            <v>0</v>
          </cell>
        </row>
        <row r="82">
          <cell r="CU82">
            <v>0</v>
          </cell>
          <cell r="CV82">
            <v>0</v>
          </cell>
          <cell r="CW82">
            <v>0</v>
          </cell>
          <cell r="CX82">
            <v>0</v>
          </cell>
          <cell r="CY82">
            <v>0</v>
          </cell>
          <cell r="CZ82">
            <v>0</v>
          </cell>
        </row>
        <row r="83">
          <cell r="CU83">
            <v>0</v>
          </cell>
          <cell r="CV83">
            <v>0</v>
          </cell>
          <cell r="CW83">
            <v>0</v>
          </cell>
          <cell r="CX83">
            <v>0</v>
          </cell>
          <cell r="CY83">
            <v>0</v>
          </cell>
          <cell r="CZ83">
            <v>0</v>
          </cell>
        </row>
        <row r="84">
          <cell r="CU84">
            <v>0</v>
          </cell>
          <cell r="CV84">
            <v>0</v>
          </cell>
          <cell r="CW84">
            <v>0</v>
          </cell>
          <cell r="CX84">
            <v>0</v>
          </cell>
          <cell r="CY84">
            <v>0</v>
          </cell>
          <cell r="CZ84">
            <v>0</v>
          </cell>
        </row>
        <row r="85">
          <cell r="CU85">
            <v>0</v>
          </cell>
          <cell r="CV85">
            <v>0</v>
          </cell>
          <cell r="CW85">
            <v>0</v>
          </cell>
          <cell r="CX85">
            <v>0</v>
          </cell>
          <cell r="CY85">
            <v>0</v>
          </cell>
          <cell r="CZ85">
            <v>4</v>
          </cell>
        </row>
        <row r="86">
          <cell r="CU86">
            <v>0</v>
          </cell>
          <cell r="CV86">
            <v>0</v>
          </cell>
          <cell r="CW86">
            <v>0</v>
          </cell>
          <cell r="CX86">
            <v>0</v>
          </cell>
          <cell r="CY86">
            <v>0</v>
          </cell>
          <cell r="CZ86">
            <v>227</v>
          </cell>
        </row>
        <row r="87">
          <cell r="CU87">
            <v>0</v>
          </cell>
          <cell r="CV87">
            <v>0</v>
          </cell>
          <cell r="CW87">
            <v>0</v>
          </cell>
          <cell r="CX87">
            <v>0</v>
          </cell>
          <cell r="CY87">
            <v>0</v>
          </cell>
          <cell r="CZ87">
            <v>0</v>
          </cell>
        </row>
        <row r="88">
          <cell r="CU88">
            <v>0</v>
          </cell>
          <cell r="CV88">
            <v>0</v>
          </cell>
          <cell r="CW88">
            <v>0</v>
          </cell>
          <cell r="CX88">
            <v>0</v>
          </cell>
          <cell r="CY88">
            <v>0</v>
          </cell>
          <cell r="CZ88">
            <v>0</v>
          </cell>
        </row>
        <row r="89">
          <cell r="CU89">
            <v>0</v>
          </cell>
          <cell r="CV89">
            <v>0</v>
          </cell>
          <cell r="CW89">
            <v>0</v>
          </cell>
          <cell r="CX89">
            <v>0</v>
          </cell>
          <cell r="CY89">
            <v>0</v>
          </cell>
          <cell r="CZ89">
            <v>0</v>
          </cell>
        </row>
        <row r="90">
          <cell r="CU90">
            <v>0</v>
          </cell>
          <cell r="CV90">
            <v>0</v>
          </cell>
          <cell r="CW90">
            <v>0</v>
          </cell>
          <cell r="CX90">
            <v>0</v>
          </cell>
          <cell r="CY90">
            <v>0</v>
          </cell>
          <cell r="CZ90">
            <v>0</v>
          </cell>
        </row>
        <row r="91">
          <cell r="CU91">
            <v>0</v>
          </cell>
          <cell r="CV91">
            <v>0</v>
          </cell>
          <cell r="CW91">
            <v>0</v>
          </cell>
          <cell r="CX91">
            <v>0</v>
          </cell>
          <cell r="CY91">
            <v>0</v>
          </cell>
          <cell r="CZ91">
            <v>4</v>
          </cell>
        </row>
        <row r="92">
          <cell r="CU92">
            <v>0</v>
          </cell>
          <cell r="CV92">
            <v>0</v>
          </cell>
          <cell r="CW92">
            <v>0</v>
          </cell>
          <cell r="CX92">
            <v>0</v>
          </cell>
          <cell r="CY92">
            <v>0</v>
          </cell>
          <cell r="CZ92">
            <v>0</v>
          </cell>
        </row>
        <row r="93">
          <cell r="CU93">
            <v>0</v>
          </cell>
          <cell r="CV93">
            <v>0</v>
          </cell>
          <cell r="CW93">
            <v>0</v>
          </cell>
          <cell r="CX93">
            <v>0</v>
          </cell>
          <cell r="CY93">
            <v>0</v>
          </cell>
          <cell r="CZ93">
            <v>0</v>
          </cell>
        </row>
        <row r="94">
          <cell r="CU94">
            <v>0</v>
          </cell>
          <cell r="CV94">
            <v>0</v>
          </cell>
          <cell r="CW94">
            <v>0</v>
          </cell>
          <cell r="CX94">
            <v>0</v>
          </cell>
          <cell r="CY94">
            <v>0</v>
          </cell>
          <cell r="CZ94">
            <v>0</v>
          </cell>
        </row>
      </sheetData>
      <sheetData sheetId="2">
        <row r="7">
          <cell r="CU7">
            <v>619686</v>
          </cell>
          <cell r="CV7">
            <v>3885</v>
          </cell>
          <cell r="CW7">
            <v>0</v>
          </cell>
          <cell r="CX7">
            <v>0</v>
          </cell>
          <cell r="CY7">
            <v>0</v>
          </cell>
          <cell r="CZ7">
            <v>8450</v>
          </cell>
        </row>
        <row r="8">
          <cell r="CU8">
            <v>167290</v>
          </cell>
          <cell r="CV8">
            <v>0</v>
          </cell>
          <cell r="CW8">
            <v>0</v>
          </cell>
          <cell r="CX8">
            <v>0</v>
          </cell>
          <cell r="CY8">
            <v>0</v>
          </cell>
          <cell r="CZ8">
            <v>21</v>
          </cell>
        </row>
        <row r="9">
          <cell r="CU9">
            <v>1863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54</v>
          </cell>
        </row>
        <row r="10">
          <cell r="CU10">
            <v>952</v>
          </cell>
          <cell r="CV10">
            <v>0</v>
          </cell>
          <cell r="CW10">
            <v>0</v>
          </cell>
          <cell r="CX10">
            <v>0</v>
          </cell>
          <cell r="CY10">
            <v>0</v>
          </cell>
          <cell r="CZ10">
            <v>42</v>
          </cell>
        </row>
        <row r="11">
          <cell r="CU11">
            <v>2590</v>
          </cell>
          <cell r="CV11">
            <v>242389</v>
          </cell>
          <cell r="CW11">
            <v>0</v>
          </cell>
          <cell r="CX11">
            <v>0</v>
          </cell>
          <cell r="CY11">
            <v>0</v>
          </cell>
          <cell r="CZ11">
            <v>0</v>
          </cell>
        </row>
        <row r="12">
          <cell r="CU12">
            <v>16971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</row>
        <row r="13">
          <cell r="CU13">
            <v>104224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140</v>
          </cell>
        </row>
        <row r="14"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</row>
        <row r="15">
          <cell r="CU15">
            <v>1287394</v>
          </cell>
          <cell r="CV15">
            <v>0</v>
          </cell>
          <cell r="CW15">
            <v>0</v>
          </cell>
          <cell r="CX15">
            <v>0</v>
          </cell>
          <cell r="CY15">
            <v>0</v>
          </cell>
          <cell r="CZ15">
            <v>36369</v>
          </cell>
        </row>
        <row r="16">
          <cell r="CU16">
            <v>128836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36175</v>
          </cell>
        </row>
        <row r="17">
          <cell r="CU17">
            <v>14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26406</v>
          </cell>
        </row>
        <row r="18">
          <cell r="CU18">
            <v>284525</v>
          </cell>
          <cell r="CV18">
            <v>0</v>
          </cell>
          <cell r="CW18">
            <v>0</v>
          </cell>
          <cell r="CX18">
            <v>0</v>
          </cell>
          <cell r="CY18">
            <v>18759</v>
          </cell>
          <cell r="CZ18">
            <v>11262</v>
          </cell>
        </row>
        <row r="19">
          <cell r="CU19">
            <v>379855</v>
          </cell>
          <cell r="CV19">
            <v>241001</v>
          </cell>
          <cell r="CW19">
            <v>0</v>
          </cell>
          <cell r="CX19">
            <v>0</v>
          </cell>
          <cell r="CY19">
            <v>43905</v>
          </cell>
          <cell r="CZ19">
            <v>18631</v>
          </cell>
        </row>
        <row r="20">
          <cell r="CU20">
            <v>484004</v>
          </cell>
          <cell r="CV20">
            <v>263832</v>
          </cell>
          <cell r="CW20">
            <v>0</v>
          </cell>
          <cell r="CX20">
            <v>0</v>
          </cell>
          <cell r="CY20">
            <v>6462</v>
          </cell>
          <cell r="CZ20">
            <v>22633</v>
          </cell>
        </row>
        <row r="21">
          <cell r="CU21">
            <v>478952</v>
          </cell>
          <cell r="CV21">
            <v>0</v>
          </cell>
          <cell r="CW21">
            <v>0</v>
          </cell>
          <cell r="CX21">
            <v>0</v>
          </cell>
          <cell r="CY21">
            <v>0</v>
          </cell>
          <cell r="CZ21">
            <v>3033</v>
          </cell>
        </row>
        <row r="22">
          <cell r="CU22">
            <v>939251</v>
          </cell>
          <cell r="CV22">
            <v>0</v>
          </cell>
          <cell r="CW22">
            <v>0</v>
          </cell>
          <cell r="CX22">
            <v>0</v>
          </cell>
          <cell r="CY22">
            <v>1842</v>
          </cell>
          <cell r="CZ22">
            <v>726</v>
          </cell>
        </row>
        <row r="23">
          <cell r="CU23">
            <v>2706</v>
          </cell>
          <cell r="CV23">
            <v>0</v>
          </cell>
          <cell r="CW23">
            <v>0</v>
          </cell>
          <cell r="CX23">
            <v>0</v>
          </cell>
          <cell r="CY23">
            <v>1316</v>
          </cell>
          <cell r="CZ23">
            <v>14</v>
          </cell>
        </row>
        <row r="24">
          <cell r="CU24">
            <v>1900278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71984</v>
          </cell>
        </row>
        <row r="25">
          <cell r="CU25">
            <v>1724558</v>
          </cell>
          <cell r="CV25">
            <v>0</v>
          </cell>
          <cell r="CW25">
            <v>0</v>
          </cell>
          <cell r="CX25">
            <v>0</v>
          </cell>
          <cell r="CY25">
            <v>0</v>
          </cell>
          <cell r="CZ25">
            <v>100289</v>
          </cell>
        </row>
        <row r="26">
          <cell r="CU26">
            <v>290434</v>
          </cell>
          <cell r="CV26">
            <v>0</v>
          </cell>
          <cell r="CW26">
            <v>0</v>
          </cell>
          <cell r="CX26">
            <v>0</v>
          </cell>
          <cell r="CY26">
            <v>2143</v>
          </cell>
          <cell r="CZ26">
            <v>35806</v>
          </cell>
        </row>
        <row r="27">
          <cell r="CU27">
            <v>1934184</v>
          </cell>
          <cell r="CV27">
            <v>0</v>
          </cell>
          <cell r="CW27">
            <v>0</v>
          </cell>
          <cell r="CX27">
            <v>0</v>
          </cell>
          <cell r="CY27">
            <v>7240</v>
          </cell>
          <cell r="CZ27">
            <v>6206</v>
          </cell>
        </row>
        <row r="28">
          <cell r="CU28">
            <v>684789</v>
          </cell>
          <cell r="CV28">
            <v>0</v>
          </cell>
          <cell r="CW28">
            <v>0</v>
          </cell>
          <cell r="CX28">
            <v>0</v>
          </cell>
          <cell r="CY28">
            <v>1762</v>
          </cell>
          <cell r="CZ28">
            <v>7461</v>
          </cell>
        </row>
        <row r="29">
          <cell r="CU29">
            <v>3559824</v>
          </cell>
          <cell r="CV29">
            <v>0</v>
          </cell>
          <cell r="CW29">
            <v>0</v>
          </cell>
          <cell r="CX29">
            <v>0</v>
          </cell>
          <cell r="CY29">
            <v>14504</v>
          </cell>
          <cell r="CZ29">
            <v>0</v>
          </cell>
        </row>
        <row r="30">
          <cell r="CU30">
            <v>1976303</v>
          </cell>
          <cell r="CV30">
            <v>0</v>
          </cell>
          <cell r="CW30">
            <v>0</v>
          </cell>
          <cell r="CX30">
            <v>0</v>
          </cell>
          <cell r="CY30">
            <v>20753</v>
          </cell>
          <cell r="CZ30">
            <v>6629</v>
          </cell>
        </row>
        <row r="31">
          <cell r="CU31">
            <v>5992331</v>
          </cell>
          <cell r="CV31">
            <v>3229776</v>
          </cell>
          <cell r="CW31">
            <v>0</v>
          </cell>
          <cell r="CX31">
            <v>0</v>
          </cell>
          <cell r="CY31">
            <v>13918</v>
          </cell>
          <cell r="CZ31">
            <v>6940</v>
          </cell>
        </row>
        <row r="32">
          <cell r="CU32">
            <v>2442145</v>
          </cell>
          <cell r="CV32">
            <v>88665</v>
          </cell>
          <cell r="CW32">
            <v>0</v>
          </cell>
          <cell r="CX32">
            <v>0</v>
          </cell>
          <cell r="CY32">
            <v>37033</v>
          </cell>
          <cell r="CZ32">
            <v>9444</v>
          </cell>
        </row>
        <row r="33">
          <cell r="CU33">
            <v>2368502</v>
          </cell>
          <cell r="CV33">
            <v>971835</v>
          </cell>
          <cell r="CW33">
            <v>0</v>
          </cell>
          <cell r="CX33">
            <v>0</v>
          </cell>
          <cell r="CY33">
            <v>6666</v>
          </cell>
          <cell r="CZ33">
            <v>191</v>
          </cell>
        </row>
        <row r="34">
          <cell r="CU34">
            <v>10679345</v>
          </cell>
          <cell r="CV34">
            <v>0</v>
          </cell>
          <cell r="CW34">
            <v>0</v>
          </cell>
          <cell r="CX34">
            <v>0</v>
          </cell>
          <cell r="CY34">
            <v>921</v>
          </cell>
          <cell r="CZ34">
            <v>3527</v>
          </cell>
        </row>
        <row r="35">
          <cell r="CU35">
            <v>500486</v>
          </cell>
          <cell r="CV35">
            <v>0</v>
          </cell>
          <cell r="CW35">
            <v>0</v>
          </cell>
          <cell r="CX35">
            <v>0</v>
          </cell>
          <cell r="CY35">
            <v>27373</v>
          </cell>
          <cell r="CZ35">
            <v>946</v>
          </cell>
        </row>
        <row r="36">
          <cell r="CU36">
            <v>746573</v>
          </cell>
          <cell r="CV36">
            <v>0</v>
          </cell>
          <cell r="CW36">
            <v>0</v>
          </cell>
          <cell r="CX36">
            <v>0</v>
          </cell>
          <cell r="CY36">
            <v>0</v>
          </cell>
          <cell r="CZ36">
            <v>0</v>
          </cell>
        </row>
        <row r="37">
          <cell r="CU37">
            <v>467711</v>
          </cell>
          <cell r="CV37">
            <v>0</v>
          </cell>
          <cell r="CW37">
            <v>0</v>
          </cell>
          <cell r="CX37">
            <v>0</v>
          </cell>
          <cell r="CY37">
            <v>8974</v>
          </cell>
          <cell r="CZ37">
            <v>12489</v>
          </cell>
        </row>
        <row r="38">
          <cell r="CU38">
            <v>0</v>
          </cell>
          <cell r="CV38">
            <v>0</v>
          </cell>
          <cell r="CW38">
            <v>0</v>
          </cell>
          <cell r="CX38">
            <v>0</v>
          </cell>
          <cell r="CY38">
            <v>0</v>
          </cell>
          <cell r="CZ38">
            <v>29</v>
          </cell>
        </row>
        <row r="39">
          <cell r="CU39">
            <v>33680</v>
          </cell>
          <cell r="CV39">
            <v>0</v>
          </cell>
          <cell r="CW39">
            <v>0</v>
          </cell>
          <cell r="CX39">
            <v>0</v>
          </cell>
          <cell r="CY39">
            <v>0</v>
          </cell>
          <cell r="CZ39">
            <v>601</v>
          </cell>
        </row>
        <row r="40">
          <cell r="CU40">
            <v>0</v>
          </cell>
          <cell r="CV40">
            <v>0</v>
          </cell>
          <cell r="CW40">
            <v>0</v>
          </cell>
          <cell r="CX40">
            <v>0</v>
          </cell>
          <cell r="CY40">
            <v>0</v>
          </cell>
          <cell r="CZ40">
            <v>37</v>
          </cell>
        </row>
        <row r="41">
          <cell r="CU41">
            <v>0</v>
          </cell>
          <cell r="CV41">
            <v>0</v>
          </cell>
          <cell r="CW41">
            <v>0</v>
          </cell>
          <cell r="CX41">
            <v>0</v>
          </cell>
          <cell r="CY41">
            <v>0</v>
          </cell>
          <cell r="CZ41">
            <v>25</v>
          </cell>
        </row>
        <row r="42">
          <cell r="CU42">
            <v>432460</v>
          </cell>
          <cell r="CV42">
            <v>0</v>
          </cell>
          <cell r="CW42">
            <v>0</v>
          </cell>
          <cell r="CX42">
            <v>1731</v>
          </cell>
          <cell r="CY42">
            <v>0</v>
          </cell>
          <cell r="CZ42">
            <v>9</v>
          </cell>
        </row>
        <row r="43">
          <cell r="CU43">
            <v>0</v>
          </cell>
          <cell r="CV43">
            <v>0</v>
          </cell>
          <cell r="CW43">
            <v>0</v>
          </cell>
          <cell r="CX43">
            <v>0</v>
          </cell>
          <cell r="CY43">
            <v>0</v>
          </cell>
          <cell r="CZ43">
            <v>0</v>
          </cell>
        </row>
        <row r="44">
          <cell r="CU44">
            <v>0</v>
          </cell>
          <cell r="CV44">
            <v>0</v>
          </cell>
          <cell r="CW44">
            <v>0</v>
          </cell>
          <cell r="CX44">
            <v>0</v>
          </cell>
          <cell r="CY44">
            <v>0</v>
          </cell>
          <cell r="CZ44">
            <v>0</v>
          </cell>
        </row>
        <row r="45">
          <cell r="CU45">
            <v>0</v>
          </cell>
          <cell r="CV45">
            <v>0</v>
          </cell>
          <cell r="CW45">
            <v>0</v>
          </cell>
          <cell r="CX45">
            <v>123443</v>
          </cell>
          <cell r="CY45">
            <v>0</v>
          </cell>
          <cell r="CZ45">
            <v>0</v>
          </cell>
        </row>
        <row r="46">
          <cell r="CU46">
            <v>0</v>
          </cell>
          <cell r="CV46">
            <v>0</v>
          </cell>
          <cell r="CW46">
            <v>0</v>
          </cell>
          <cell r="CX46">
            <v>0</v>
          </cell>
          <cell r="CY46">
            <v>0</v>
          </cell>
          <cell r="CZ46">
            <v>0</v>
          </cell>
        </row>
        <row r="47">
          <cell r="CU47">
            <v>71242</v>
          </cell>
          <cell r="CV47">
            <v>0</v>
          </cell>
          <cell r="CW47">
            <v>0</v>
          </cell>
          <cell r="CX47">
            <v>0</v>
          </cell>
          <cell r="CY47">
            <v>0</v>
          </cell>
          <cell r="CZ47">
            <v>13357</v>
          </cell>
        </row>
        <row r="48">
          <cell r="CU48">
            <v>324151</v>
          </cell>
          <cell r="CV48">
            <v>108118</v>
          </cell>
          <cell r="CW48">
            <v>0</v>
          </cell>
          <cell r="CX48">
            <v>75887</v>
          </cell>
          <cell r="CY48">
            <v>0</v>
          </cell>
          <cell r="CZ48">
            <v>99912</v>
          </cell>
        </row>
        <row r="49">
          <cell r="CU49">
            <v>171104</v>
          </cell>
          <cell r="CV49">
            <v>0</v>
          </cell>
          <cell r="CW49">
            <v>0</v>
          </cell>
          <cell r="CX49">
            <v>0</v>
          </cell>
          <cell r="CY49">
            <v>0</v>
          </cell>
          <cell r="CZ49">
            <v>47076</v>
          </cell>
        </row>
        <row r="50">
          <cell r="CU50">
            <v>85995</v>
          </cell>
          <cell r="CV50">
            <v>13528</v>
          </cell>
          <cell r="CW50">
            <v>0</v>
          </cell>
          <cell r="CX50">
            <v>1141123</v>
          </cell>
          <cell r="CY50">
            <v>0</v>
          </cell>
          <cell r="CZ50">
            <v>126920</v>
          </cell>
        </row>
        <row r="51">
          <cell r="CU51">
            <v>696</v>
          </cell>
          <cell r="CV51">
            <v>109</v>
          </cell>
          <cell r="CW51">
            <v>0</v>
          </cell>
          <cell r="CX51">
            <v>6451</v>
          </cell>
          <cell r="CY51">
            <v>0</v>
          </cell>
          <cell r="CZ51">
            <v>2119</v>
          </cell>
        </row>
        <row r="52">
          <cell r="CU52">
            <v>179</v>
          </cell>
          <cell r="CV52">
            <v>28</v>
          </cell>
          <cell r="CW52">
            <v>0</v>
          </cell>
          <cell r="CX52">
            <v>13861</v>
          </cell>
          <cell r="CY52">
            <v>0</v>
          </cell>
          <cell r="CZ52">
            <v>23297</v>
          </cell>
        </row>
        <row r="53">
          <cell r="CU53">
            <v>0</v>
          </cell>
          <cell r="CV53">
            <v>0</v>
          </cell>
          <cell r="CW53">
            <v>0</v>
          </cell>
          <cell r="CX53">
            <v>179946</v>
          </cell>
          <cell r="CY53">
            <v>0</v>
          </cell>
          <cell r="CZ53">
            <v>177</v>
          </cell>
        </row>
        <row r="54">
          <cell r="CU54">
            <v>0</v>
          </cell>
          <cell r="CV54">
            <v>0</v>
          </cell>
          <cell r="CW54">
            <v>0</v>
          </cell>
          <cell r="CX54">
            <v>64060</v>
          </cell>
          <cell r="CY54">
            <v>0</v>
          </cell>
          <cell r="CZ54">
            <v>1687</v>
          </cell>
        </row>
        <row r="55">
          <cell r="CU55">
            <v>0</v>
          </cell>
          <cell r="CV55">
            <v>0</v>
          </cell>
          <cell r="CW55">
            <v>0</v>
          </cell>
          <cell r="CX55">
            <v>0</v>
          </cell>
          <cell r="CY55">
            <v>0</v>
          </cell>
          <cell r="CZ55">
            <v>161151</v>
          </cell>
        </row>
        <row r="56">
          <cell r="CU56">
            <v>0</v>
          </cell>
          <cell r="CV56">
            <v>0</v>
          </cell>
          <cell r="CW56">
            <v>0</v>
          </cell>
          <cell r="CX56">
            <v>0</v>
          </cell>
          <cell r="CY56">
            <v>0</v>
          </cell>
          <cell r="CZ56">
            <v>472014</v>
          </cell>
        </row>
        <row r="57">
          <cell r="CU57">
            <v>201906</v>
          </cell>
          <cell r="CV57">
            <v>0</v>
          </cell>
          <cell r="CW57">
            <v>0</v>
          </cell>
          <cell r="CX57">
            <v>0</v>
          </cell>
          <cell r="CY57">
            <v>0</v>
          </cell>
          <cell r="CZ57">
            <v>786</v>
          </cell>
        </row>
        <row r="58">
          <cell r="CU58">
            <v>14281</v>
          </cell>
          <cell r="CV58">
            <v>0</v>
          </cell>
          <cell r="CW58">
            <v>0</v>
          </cell>
          <cell r="CX58">
            <v>5703</v>
          </cell>
          <cell r="CY58">
            <v>0</v>
          </cell>
          <cell r="CZ58">
            <v>790</v>
          </cell>
        </row>
        <row r="59">
          <cell r="CU59">
            <v>0</v>
          </cell>
          <cell r="CV59">
            <v>0</v>
          </cell>
          <cell r="CW59">
            <v>0</v>
          </cell>
          <cell r="CX59">
            <v>0</v>
          </cell>
          <cell r="CY59">
            <v>0</v>
          </cell>
          <cell r="CZ59">
            <v>6534</v>
          </cell>
        </row>
        <row r="60">
          <cell r="CU60">
            <v>0</v>
          </cell>
          <cell r="CV60">
            <v>0</v>
          </cell>
          <cell r="CW60">
            <v>0</v>
          </cell>
          <cell r="CX60">
            <v>76884</v>
          </cell>
          <cell r="CY60">
            <v>0</v>
          </cell>
          <cell r="CZ60">
            <v>3817</v>
          </cell>
        </row>
        <row r="61">
          <cell r="CU61">
            <v>0</v>
          </cell>
          <cell r="CV61">
            <v>0</v>
          </cell>
          <cell r="CW61">
            <v>0</v>
          </cell>
          <cell r="CX61">
            <v>253172</v>
          </cell>
          <cell r="CY61">
            <v>0</v>
          </cell>
          <cell r="CZ61">
            <v>0</v>
          </cell>
        </row>
        <row r="62">
          <cell r="CU62">
            <v>0</v>
          </cell>
          <cell r="CV62">
            <v>0</v>
          </cell>
          <cell r="CW62">
            <v>0</v>
          </cell>
          <cell r="CX62">
            <v>4173</v>
          </cell>
          <cell r="CY62">
            <v>0</v>
          </cell>
          <cell r="CZ62">
            <v>0</v>
          </cell>
        </row>
        <row r="63">
          <cell r="CU63">
            <v>0</v>
          </cell>
          <cell r="CV63">
            <v>0</v>
          </cell>
          <cell r="CW63">
            <v>0</v>
          </cell>
          <cell r="CX63">
            <v>122528</v>
          </cell>
          <cell r="CY63">
            <v>0</v>
          </cell>
          <cell r="CZ63">
            <v>23</v>
          </cell>
        </row>
        <row r="64">
          <cell r="CU64">
            <v>0</v>
          </cell>
          <cell r="CV64">
            <v>0</v>
          </cell>
          <cell r="CW64">
            <v>0</v>
          </cell>
          <cell r="CX64">
            <v>25897</v>
          </cell>
          <cell r="CY64">
            <v>0</v>
          </cell>
          <cell r="CZ64">
            <v>2528</v>
          </cell>
        </row>
        <row r="65">
          <cell r="CU65">
            <v>0</v>
          </cell>
          <cell r="CV65">
            <v>0</v>
          </cell>
          <cell r="CW65">
            <v>0</v>
          </cell>
          <cell r="CX65">
            <v>3767</v>
          </cell>
          <cell r="CY65">
            <v>0</v>
          </cell>
          <cell r="CZ65">
            <v>35</v>
          </cell>
        </row>
        <row r="66">
          <cell r="CU66">
            <v>0</v>
          </cell>
          <cell r="CV66">
            <v>0</v>
          </cell>
          <cell r="CW66">
            <v>0</v>
          </cell>
          <cell r="CX66">
            <v>20538</v>
          </cell>
          <cell r="CY66">
            <v>0</v>
          </cell>
          <cell r="CZ66">
            <v>20</v>
          </cell>
        </row>
        <row r="67">
          <cell r="CU67">
            <v>0</v>
          </cell>
          <cell r="CV67">
            <v>0</v>
          </cell>
          <cell r="CW67">
            <v>0</v>
          </cell>
          <cell r="CX67">
            <v>117016</v>
          </cell>
          <cell r="CY67">
            <v>0</v>
          </cell>
          <cell r="CZ67">
            <v>1137</v>
          </cell>
        </row>
        <row r="68">
          <cell r="CU68">
            <v>0</v>
          </cell>
          <cell r="CV68">
            <v>0</v>
          </cell>
          <cell r="CW68">
            <v>0</v>
          </cell>
          <cell r="CX68">
            <v>124801</v>
          </cell>
          <cell r="CY68">
            <v>0</v>
          </cell>
          <cell r="CZ68">
            <v>0</v>
          </cell>
        </row>
        <row r="69">
          <cell r="CU69">
            <v>6900</v>
          </cell>
          <cell r="CV69">
            <v>0</v>
          </cell>
          <cell r="CW69">
            <v>0</v>
          </cell>
          <cell r="CX69">
            <v>49674</v>
          </cell>
          <cell r="CY69">
            <v>0</v>
          </cell>
          <cell r="CZ69">
            <v>716</v>
          </cell>
        </row>
        <row r="70">
          <cell r="CU70">
            <v>0</v>
          </cell>
          <cell r="CV70">
            <v>0</v>
          </cell>
          <cell r="CW70">
            <v>0</v>
          </cell>
          <cell r="CX70">
            <v>48839</v>
          </cell>
          <cell r="CY70">
            <v>0</v>
          </cell>
          <cell r="CZ70">
            <v>0</v>
          </cell>
        </row>
        <row r="71">
          <cell r="CU71">
            <v>0</v>
          </cell>
          <cell r="CV71">
            <v>0</v>
          </cell>
          <cell r="CW71">
            <v>0</v>
          </cell>
          <cell r="CX71">
            <v>56174</v>
          </cell>
          <cell r="CY71">
            <v>0</v>
          </cell>
          <cell r="CZ71">
            <v>0</v>
          </cell>
        </row>
        <row r="72">
          <cell r="CU72">
            <v>117</v>
          </cell>
          <cell r="CV72">
            <v>0</v>
          </cell>
          <cell r="CW72">
            <v>0</v>
          </cell>
          <cell r="CX72">
            <v>184878</v>
          </cell>
          <cell r="CY72">
            <v>0</v>
          </cell>
          <cell r="CZ72">
            <v>314</v>
          </cell>
        </row>
        <row r="73">
          <cell r="CU73">
            <v>0</v>
          </cell>
          <cell r="CV73">
            <v>0</v>
          </cell>
          <cell r="CW73">
            <v>0</v>
          </cell>
          <cell r="CX73">
            <v>0</v>
          </cell>
          <cell r="CY73">
            <v>0</v>
          </cell>
          <cell r="CZ73">
            <v>554</v>
          </cell>
        </row>
        <row r="74">
          <cell r="CU74">
            <v>0</v>
          </cell>
          <cell r="CV74">
            <v>0</v>
          </cell>
          <cell r="CW74">
            <v>0</v>
          </cell>
          <cell r="CX74">
            <v>43976</v>
          </cell>
          <cell r="CY74">
            <v>0</v>
          </cell>
          <cell r="CZ74">
            <v>115</v>
          </cell>
        </row>
        <row r="75">
          <cell r="CU75">
            <v>0</v>
          </cell>
          <cell r="CV75">
            <v>0</v>
          </cell>
          <cell r="CW75">
            <v>0</v>
          </cell>
          <cell r="CX75">
            <v>0</v>
          </cell>
          <cell r="CY75">
            <v>0</v>
          </cell>
          <cell r="CZ75">
            <v>0</v>
          </cell>
        </row>
        <row r="76">
          <cell r="CU76">
            <v>0</v>
          </cell>
          <cell r="CV76">
            <v>0</v>
          </cell>
          <cell r="CW76">
            <v>0</v>
          </cell>
          <cell r="CX76">
            <v>0</v>
          </cell>
          <cell r="CY76">
            <v>0</v>
          </cell>
          <cell r="CZ76">
            <v>15515</v>
          </cell>
        </row>
        <row r="77">
          <cell r="CU77">
            <v>0</v>
          </cell>
          <cell r="CV77">
            <v>0</v>
          </cell>
          <cell r="CW77">
            <v>0</v>
          </cell>
          <cell r="CX77">
            <v>0</v>
          </cell>
          <cell r="CY77">
            <v>0</v>
          </cell>
          <cell r="CZ77">
            <v>0</v>
          </cell>
        </row>
        <row r="78">
          <cell r="CU78">
            <v>0</v>
          </cell>
          <cell r="CV78">
            <v>0</v>
          </cell>
          <cell r="CW78">
            <v>0</v>
          </cell>
          <cell r="CX78">
            <v>0</v>
          </cell>
          <cell r="CY78">
            <v>0</v>
          </cell>
          <cell r="CZ78">
            <v>0</v>
          </cell>
        </row>
        <row r="79">
          <cell r="CU79">
            <v>0</v>
          </cell>
          <cell r="CV79">
            <v>0</v>
          </cell>
          <cell r="CW79">
            <v>0</v>
          </cell>
          <cell r="CX79">
            <v>0</v>
          </cell>
          <cell r="CY79">
            <v>0</v>
          </cell>
          <cell r="CZ79">
            <v>216</v>
          </cell>
        </row>
        <row r="80">
          <cell r="CU80">
            <v>0</v>
          </cell>
          <cell r="CV80">
            <v>0</v>
          </cell>
          <cell r="CW80">
            <v>0</v>
          </cell>
          <cell r="CX80">
            <v>9948</v>
          </cell>
          <cell r="CY80">
            <v>0</v>
          </cell>
          <cell r="CZ80">
            <v>0</v>
          </cell>
        </row>
        <row r="81">
          <cell r="CU81">
            <v>0</v>
          </cell>
          <cell r="CV81">
            <v>0</v>
          </cell>
          <cell r="CW81">
            <v>0</v>
          </cell>
          <cell r="CX81">
            <v>7196</v>
          </cell>
          <cell r="CY81">
            <v>0</v>
          </cell>
          <cell r="CZ81">
            <v>3002</v>
          </cell>
        </row>
        <row r="82">
          <cell r="CU82">
            <v>0</v>
          </cell>
          <cell r="CV82">
            <v>0</v>
          </cell>
          <cell r="CW82">
            <v>0</v>
          </cell>
          <cell r="CX82">
            <v>6220</v>
          </cell>
          <cell r="CY82">
            <v>0</v>
          </cell>
          <cell r="CZ82">
            <v>52522</v>
          </cell>
        </row>
        <row r="83">
          <cell r="CU83">
            <v>0</v>
          </cell>
          <cell r="CV83">
            <v>0</v>
          </cell>
          <cell r="CW83">
            <v>0</v>
          </cell>
          <cell r="CX83">
            <v>0</v>
          </cell>
          <cell r="CY83">
            <v>0</v>
          </cell>
          <cell r="CZ83">
            <v>1871</v>
          </cell>
        </row>
        <row r="84">
          <cell r="CU84">
            <v>0</v>
          </cell>
          <cell r="CV84">
            <v>0</v>
          </cell>
          <cell r="CW84">
            <v>0</v>
          </cell>
          <cell r="CX84">
            <v>0</v>
          </cell>
          <cell r="CY84">
            <v>0</v>
          </cell>
          <cell r="CZ84">
            <v>0</v>
          </cell>
        </row>
        <row r="85">
          <cell r="CU85">
            <v>360</v>
          </cell>
          <cell r="CV85">
            <v>0</v>
          </cell>
          <cell r="CW85">
            <v>0</v>
          </cell>
          <cell r="CX85">
            <v>0</v>
          </cell>
          <cell r="CY85">
            <v>0</v>
          </cell>
          <cell r="CZ85">
            <v>242</v>
          </cell>
        </row>
        <row r="86">
          <cell r="CU86">
            <v>36</v>
          </cell>
          <cell r="CV86">
            <v>0</v>
          </cell>
          <cell r="CW86">
            <v>0</v>
          </cell>
          <cell r="CX86">
            <v>0</v>
          </cell>
          <cell r="CY86">
            <v>0</v>
          </cell>
          <cell r="CZ86">
            <v>8470</v>
          </cell>
        </row>
        <row r="87">
          <cell r="CU87">
            <v>0</v>
          </cell>
          <cell r="CV87">
            <v>0</v>
          </cell>
          <cell r="CW87">
            <v>0</v>
          </cell>
          <cell r="CX87">
            <v>0</v>
          </cell>
          <cell r="CY87">
            <v>0</v>
          </cell>
          <cell r="CZ87">
            <v>2528</v>
          </cell>
        </row>
        <row r="88">
          <cell r="CU88">
            <v>0</v>
          </cell>
          <cell r="CV88">
            <v>0</v>
          </cell>
          <cell r="CW88">
            <v>0</v>
          </cell>
          <cell r="CX88">
            <v>40073</v>
          </cell>
          <cell r="CY88">
            <v>0</v>
          </cell>
          <cell r="CZ88">
            <v>3465</v>
          </cell>
        </row>
        <row r="89">
          <cell r="CU89">
            <v>0</v>
          </cell>
          <cell r="CV89">
            <v>0</v>
          </cell>
          <cell r="CW89">
            <v>0</v>
          </cell>
          <cell r="CX89">
            <v>0</v>
          </cell>
          <cell r="CY89">
            <v>0</v>
          </cell>
          <cell r="CZ89">
            <v>0</v>
          </cell>
        </row>
        <row r="90">
          <cell r="CU90">
            <v>0</v>
          </cell>
          <cell r="CV90">
            <v>0</v>
          </cell>
          <cell r="CW90">
            <v>0</v>
          </cell>
          <cell r="CX90">
            <v>0</v>
          </cell>
          <cell r="CY90">
            <v>0</v>
          </cell>
          <cell r="CZ90">
            <v>1212</v>
          </cell>
        </row>
        <row r="91">
          <cell r="CU91">
            <v>0</v>
          </cell>
          <cell r="CV91">
            <v>0</v>
          </cell>
          <cell r="CW91">
            <v>0</v>
          </cell>
          <cell r="CX91">
            <v>0</v>
          </cell>
          <cell r="CY91">
            <v>0</v>
          </cell>
          <cell r="CZ91">
            <v>110417</v>
          </cell>
        </row>
        <row r="92">
          <cell r="CU92">
            <v>0</v>
          </cell>
          <cell r="CV92">
            <v>0</v>
          </cell>
          <cell r="CW92">
            <v>0</v>
          </cell>
          <cell r="CX92">
            <v>0</v>
          </cell>
          <cell r="CY92">
            <v>0</v>
          </cell>
          <cell r="CZ92">
            <v>0</v>
          </cell>
        </row>
        <row r="93">
          <cell r="CU93">
            <v>0</v>
          </cell>
          <cell r="CV93">
            <v>0</v>
          </cell>
          <cell r="CW93">
            <v>0</v>
          </cell>
          <cell r="CX93">
            <v>0</v>
          </cell>
          <cell r="CY93">
            <v>0</v>
          </cell>
          <cell r="CZ93">
            <v>0</v>
          </cell>
        </row>
        <row r="94">
          <cell r="CU94">
            <v>0</v>
          </cell>
          <cell r="CV94">
            <v>0</v>
          </cell>
          <cell r="CW94">
            <v>0</v>
          </cell>
          <cell r="CX94">
            <v>0</v>
          </cell>
          <cell r="CY94">
            <v>0</v>
          </cell>
          <cell r="CZ94">
            <v>0</v>
          </cell>
        </row>
        <row r="97">
          <cell r="CT97">
            <v>0</v>
          </cell>
          <cell r="CU97">
            <v>0</v>
          </cell>
          <cell r="CV97">
            <v>0</v>
          </cell>
          <cell r="CW97">
            <v>0</v>
          </cell>
          <cell r="CX97">
            <v>0</v>
          </cell>
          <cell r="CY97">
            <v>0</v>
          </cell>
          <cell r="CZ97">
            <v>344866</v>
          </cell>
        </row>
        <row r="98">
          <cell r="CU98">
            <v>0</v>
          </cell>
          <cell r="CV98">
            <v>0</v>
          </cell>
          <cell r="CW98">
            <v>0</v>
          </cell>
          <cell r="CX98">
            <v>0</v>
          </cell>
          <cell r="CY98">
            <v>0</v>
          </cell>
          <cell r="CZ98">
            <v>-45056</v>
          </cell>
        </row>
      </sheetData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U119"/>
  <sheetViews>
    <sheetView tabSelected="1" workbookViewId="0">
      <pane xSplit="2" ySplit="3" topLeftCell="C106" activePane="bottomRight" state="frozen"/>
      <selection pane="topRight" activeCell="C1" sqref="C1"/>
      <selection pane="bottomLeft" activeCell="A4" sqref="A4"/>
      <selection pane="bottomRight" activeCell="A113" sqref="A113:A115"/>
    </sheetView>
  </sheetViews>
  <sheetFormatPr defaultColWidth="10.28515625" defaultRowHeight="12" x14ac:dyDescent="0.2"/>
  <cols>
    <col min="1" max="1" width="7.5703125" style="4" customWidth="1"/>
    <col min="2" max="2" width="62" style="4" customWidth="1"/>
    <col min="3" max="3" width="12.5703125" style="4" bestFit="1" customWidth="1"/>
    <col min="4" max="85" width="12.7109375" style="4" customWidth="1"/>
    <col min="86" max="87" width="7.7109375" style="2" customWidth="1"/>
    <col min="88" max="88" width="10.7109375" style="4" customWidth="1"/>
    <col min="89" max="89" width="11.7109375" style="4" customWidth="1"/>
    <col min="90" max="91" width="10.7109375" style="4" customWidth="1"/>
    <col min="92" max="92" width="19.28515625" style="4" customWidth="1"/>
    <col min="93" max="96" width="10.7109375" style="4" customWidth="1"/>
    <col min="97" max="98" width="10.28515625" style="3"/>
    <col min="99" max="16384" width="10.28515625" style="4"/>
  </cols>
  <sheetData>
    <row r="1" spans="1:99" s="211" customFormat="1" ht="50.1" customHeight="1" x14ac:dyDescent="0.2">
      <c r="A1" s="230" t="s">
        <v>300</v>
      </c>
      <c r="B1" s="230"/>
      <c r="C1" s="204"/>
      <c r="D1" s="204"/>
      <c r="E1" s="204"/>
      <c r="F1" s="205"/>
      <c r="G1" s="205"/>
      <c r="H1" s="205"/>
      <c r="I1" s="205"/>
      <c r="J1" s="205"/>
      <c r="K1" s="205"/>
      <c r="L1" s="205"/>
      <c r="M1" s="205"/>
      <c r="N1" s="205"/>
      <c r="O1" s="205"/>
      <c r="P1" s="205"/>
      <c r="Q1" s="205"/>
      <c r="R1" s="205"/>
      <c r="S1" s="205"/>
      <c r="T1" s="205"/>
      <c r="U1" s="205"/>
      <c r="V1" s="205"/>
      <c r="W1" s="205"/>
      <c r="X1" s="205"/>
      <c r="Y1" s="205"/>
      <c r="Z1" s="205"/>
      <c r="AA1" s="205"/>
      <c r="AB1" s="205"/>
      <c r="AC1" s="205"/>
      <c r="AD1" s="205"/>
      <c r="AE1" s="205"/>
      <c r="AF1" s="205"/>
      <c r="AG1" s="205"/>
      <c r="AH1" s="205"/>
      <c r="AI1" s="205"/>
      <c r="AJ1" s="205"/>
      <c r="AK1" s="205"/>
      <c r="AL1" s="205"/>
      <c r="AM1" s="205"/>
      <c r="AN1" s="205"/>
      <c r="AO1" s="205"/>
      <c r="AP1" s="205"/>
      <c r="AQ1" s="205"/>
      <c r="AR1" s="205"/>
      <c r="AS1" s="205"/>
      <c r="AT1" s="205"/>
      <c r="AU1" s="205"/>
      <c r="AV1" s="205"/>
      <c r="AW1" s="205"/>
      <c r="AX1" s="205"/>
      <c r="AY1" s="205"/>
      <c r="AZ1" s="205"/>
      <c r="BA1" s="205"/>
      <c r="BB1" s="205"/>
      <c r="BC1" s="205"/>
      <c r="BD1" s="205"/>
      <c r="BE1" s="206"/>
      <c r="BF1" s="206"/>
      <c r="BG1" s="206"/>
      <c r="BH1" s="206"/>
      <c r="BI1" s="206"/>
      <c r="BJ1" s="206"/>
      <c r="BK1" s="206"/>
      <c r="BL1" s="206"/>
      <c r="BM1" s="206"/>
      <c r="BN1" s="206"/>
      <c r="BO1" s="206"/>
      <c r="BP1" s="206"/>
      <c r="BQ1" s="206"/>
      <c r="BR1" s="206"/>
      <c r="BS1" s="206"/>
      <c r="BT1" s="206"/>
      <c r="BU1" s="206"/>
      <c r="BV1" s="206"/>
      <c r="BW1" s="206"/>
      <c r="BX1" s="206"/>
      <c r="BY1" s="206"/>
      <c r="BZ1" s="207"/>
      <c r="CA1" s="207"/>
      <c r="CB1" s="207"/>
      <c r="CC1" s="206"/>
      <c r="CD1" s="206"/>
      <c r="CE1" s="206"/>
      <c r="CF1" s="206"/>
      <c r="CG1" s="206"/>
      <c r="CH1" s="208"/>
      <c r="CI1" s="208"/>
      <c r="CJ1" s="209"/>
      <c r="CK1" s="209"/>
      <c r="CL1" s="209"/>
      <c r="CM1" s="209"/>
      <c r="CN1" s="209"/>
      <c r="CO1" s="209"/>
      <c r="CP1" s="209"/>
      <c r="CQ1" s="231" t="s">
        <v>294</v>
      </c>
      <c r="CR1" s="231"/>
      <c r="CS1" s="210"/>
      <c r="CT1" s="210"/>
    </row>
    <row r="2" spans="1:99" s="20" customFormat="1" ht="78.75" x14ac:dyDescent="0.2">
      <c r="A2" s="17"/>
      <c r="B2" s="17"/>
      <c r="C2" s="90" t="s">
        <v>89</v>
      </c>
      <c r="D2" s="91" t="s">
        <v>203</v>
      </c>
      <c r="E2" s="92" t="s">
        <v>204</v>
      </c>
      <c r="F2" s="92" t="s">
        <v>205</v>
      </c>
      <c r="G2" s="226" t="s">
        <v>304</v>
      </c>
      <c r="H2" s="225" t="s">
        <v>302</v>
      </c>
      <c r="I2" s="92" t="s">
        <v>206</v>
      </c>
      <c r="J2" s="92" t="s">
        <v>207</v>
      </c>
      <c r="K2" s="92" t="s">
        <v>208</v>
      </c>
      <c r="L2" s="92" t="s">
        <v>209</v>
      </c>
      <c r="M2" s="92" t="s">
        <v>210</v>
      </c>
      <c r="N2" s="92" t="s">
        <v>211</v>
      </c>
      <c r="O2" s="92" t="s">
        <v>212</v>
      </c>
      <c r="P2" s="92" t="s">
        <v>213</v>
      </c>
      <c r="Q2" s="92" t="s">
        <v>214</v>
      </c>
      <c r="R2" s="92" t="s">
        <v>215</v>
      </c>
      <c r="S2" s="92" t="s">
        <v>216</v>
      </c>
      <c r="T2" s="92" t="s">
        <v>217</v>
      </c>
      <c r="U2" s="92" t="s">
        <v>218</v>
      </c>
      <c r="V2" s="92" t="s">
        <v>219</v>
      </c>
      <c r="W2" s="92" t="s">
        <v>220</v>
      </c>
      <c r="X2" s="92" t="s">
        <v>221</v>
      </c>
      <c r="Y2" s="92" t="s">
        <v>222</v>
      </c>
      <c r="Z2" s="92" t="s">
        <v>223</v>
      </c>
      <c r="AA2" s="92" t="s">
        <v>224</v>
      </c>
      <c r="AB2" s="92" t="s">
        <v>225</v>
      </c>
      <c r="AC2" s="92" t="s">
        <v>226</v>
      </c>
      <c r="AD2" s="91" t="s">
        <v>227</v>
      </c>
      <c r="AE2" s="92" t="s">
        <v>228</v>
      </c>
      <c r="AF2" s="92" t="s">
        <v>229</v>
      </c>
      <c r="AG2" s="92" t="s">
        <v>230</v>
      </c>
      <c r="AH2" s="92" t="s">
        <v>231</v>
      </c>
      <c r="AI2" s="91" t="s">
        <v>232</v>
      </c>
      <c r="AJ2" s="92" t="s">
        <v>233</v>
      </c>
      <c r="AK2" s="93" t="s">
        <v>234</v>
      </c>
      <c r="AL2" s="92" t="s">
        <v>235</v>
      </c>
      <c r="AM2" s="92" t="s">
        <v>236</v>
      </c>
      <c r="AN2" s="92" t="s">
        <v>237</v>
      </c>
      <c r="AO2" s="91" t="s">
        <v>238</v>
      </c>
      <c r="AP2" s="92" t="s">
        <v>239</v>
      </c>
      <c r="AQ2" s="92" t="s">
        <v>240</v>
      </c>
      <c r="AR2" s="92" t="s">
        <v>241</v>
      </c>
      <c r="AS2" s="93" t="s">
        <v>242</v>
      </c>
      <c r="AT2" s="92" t="s">
        <v>243</v>
      </c>
      <c r="AU2" s="92" t="s">
        <v>244</v>
      </c>
      <c r="AV2" s="91" t="s">
        <v>245</v>
      </c>
      <c r="AW2" s="92" t="s">
        <v>246</v>
      </c>
      <c r="AX2" s="92" t="s">
        <v>247</v>
      </c>
      <c r="AY2" s="92" t="s">
        <v>248</v>
      </c>
      <c r="AZ2" s="92" t="s">
        <v>249</v>
      </c>
      <c r="BA2" s="93" t="s">
        <v>250</v>
      </c>
      <c r="BB2" s="92" t="s">
        <v>251</v>
      </c>
      <c r="BC2" s="92" t="s">
        <v>252</v>
      </c>
      <c r="BD2" s="92" t="s">
        <v>253</v>
      </c>
      <c r="BE2" s="94" t="s">
        <v>254</v>
      </c>
      <c r="BF2" s="92" t="s">
        <v>255</v>
      </c>
      <c r="BG2" s="92" t="s">
        <v>256</v>
      </c>
      <c r="BH2" s="92" t="s">
        <v>257</v>
      </c>
      <c r="BI2" s="92" t="s">
        <v>258</v>
      </c>
      <c r="BJ2" s="92" t="s">
        <v>259</v>
      </c>
      <c r="BK2" s="92" t="s">
        <v>260</v>
      </c>
      <c r="BL2" s="92" t="s">
        <v>261</v>
      </c>
      <c r="BM2" s="91" t="s">
        <v>262</v>
      </c>
      <c r="BN2" s="92" t="s">
        <v>263</v>
      </c>
      <c r="BO2" s="92" t="s">
        <v>264</v>
      </c>
      <c r="BP2" s="92" t="s">
        <v>265</v>
      </c>
      <c r="BQ2" s="92" t="s">
        <v>266</v>
      </c>
      <c r="BR2" s="93" t="s">
        <v>267</v>
      </c>
      <c r="BS2" s="92" t="s">
        <v>268</v>
      </c>
      <c r="BT2" s="94" t="s">
        <v>269</v>
      </c>
      <c r="BU2" s="92" t="s">
        <v>270</v>
      </c>
      <c r="BV2" s="92" t="s">
        <v>271</v>
      </c>
      <c r="BW2" s="93" t="s">
        <v>272</v>
      </c>
      <c r="BX2" s="92" t="s">
        <v>273</v>
      </c>
      <c r="BY2" s="92" t="s">
        <v>274</v>
      </c>
      <c r="BZ2" s="92" t="s">
        <v>275</v>
      </c>
      <c r="CA2" s="92" t="s">
        <v>276</v>
      </c>
      <c r="CB2" s="91" t="s">
        <v>277</v>
      </c>
      <c r="CC2" s="92" t="s">
        <v>278</v>
      </c>
      <c r="CD2" s="93" t="s">
        <v>279</v>
      </c>
      <c r="CE2" s="92" t="s">
        <v>280</v>
      </c>
      <c r="CF2" s="92" t="s">
        <v>281</v>
      </c>
      <c r="CG2" s="94" t="s">
        <v>282</v>
      </c>
      <c r="CH2" s="18"/>
      <c r="CI2" s="18"/>
      <c r="CJ2" s="233" t="s">
        <v>283</v>
      </c>
      <c r="CK2" s="234"/>
      <c r="CL2" s="235"/>
      <c r="CM2" s="233" t="s">
        <v>284</v>
      </c>
      <c r="CN2" s="234"/>
      <c r="CO2" s="235"/>
      <c r="CP2" s="95" t="s">
        <v>285</v>
      </c>
      <c r="CQ2" s="96" t="s">
        <v>286</v>
      </c>
      <c r="CR2" s="96" t="s">
        <v>287</v>
      </c>
      <c r="CS2" s="19"/>
      <c r="CT2" s="19"/>
    </row>
    <row r="3" spans="1:99" s="7" customFormat="1" ht="12.75" thickBot="1" x14ac:dyDescent="0.25">
      <c r="A3" s="48"/>
      <c r="B3" s="21" t="s">
        <v>89</v>
      </c>
      <c r="C3" s="103" t="s">
        <v>0</v>
      </c>
      <c r="D3" s="104" t="s">
        <v>1</v>
      </c>
      <c r="E3" s="105" t="s">
        <v>2</v>
      </c>
      <c r="F3" s="106" t="s">
        <v>3</v>
      </c>
      <c r="G3" s="227" t="s">
        <v>305</v>
      </c>
      <c r="H3" s="105" t="s">
        <v>303</v>
      </c>
      <c r="I3" s="105" t="s">
        <v>12</v>
      </c>
      <c r="J3" s="105" t="s">
        <v>13</v>
      </c>
      <c r="K3" s="105" t="s">
        <v>14</v>
      </c>
      <c r="L3" s="105" t="s">
        <v>15</v>
      </c>
      <c r="M3" s="105" t="s">
        <v>16</v>
      </c>
      <c r="N3" s="105" t="s">
        <v>17</v>
      </c>
      <c r="O3" s="105" t="s">
        <v>18</v>
      </c>
      <c r="P3" s="105" t="s">
        <v>19</v>
      </c>
      <c r="Q3" s="105" t="s">
        <v>20</v>
      </c>
      <c r="R3" s="105" t="s">
        <v>21</v>
      </c>
      <c r="S3" s="105" t="s">
        <v>22</v>
      </c>
      <c r="T3" s="105" t="s">
        <v>23</v>
      </c>
      <c r="U3" s="105" t="s">
        <v>24</v>
      </c>
      <c r="V3" s="105" t="s">
        <v>25</v>
      </c>
      <c r="W3" s="105" t="s">
        <v>26</v>
      </c>
      <c r="X3" s="105" t="s">
        <v>27</v>
      </c>
      <c r="Y3" s="105" t="s">
        <v>28</v>
      </c>
      <c r="Z3" s="105" t="s">
        <v>29</v>
      </c>
      <c r="AA3" s="105" t="s">
        <v>30</v>
      </c>
      <c r="AB3" s="105" t="s">
        <v>31</v>
      </c>
      <c r="AC3" s="105" t="s">
        <v>32</v>
      </c>
      <c r="AD3" s="107" t="s">
        <v>33</v>
      </c>
      <c r="AE3" s="105" t="s">
        <v>34</v>
      </c>
      <c r="AF3" s="105" t="s">
        <v>35</v>
      </c>
      <c r="AG3" s="105" t="s">
        <v>36</v>
      </c>
      <c r="AH3" s="105" t="s">
        <v>37</v>
      </c>
      <c r="AI3" s="107" t="s">
        <v>38</v>
      </c>
      <c r="AJ3" s="105" t="s">
        <v>39</v>
      </c>
      <c r="AK3" s="108" t="s">
        <v>40</v>
      </c>
      <c r="AL3" s="105" t="s">
        <v>41</v>
      </c>
      <c r="AM3" s="105" t="s">
        <v>42</v>
      </c>
      <c r="AN3" s="105" t="s">
        <v>43</v>
      </c>
      <c r="AO3" s="107" t="s">
        <v>44</v>
      </c>
      <c r="AP3" s="105" t="s">
        <v>45</v>
      </c>
      <c r="AQ3" s="105" t="s">
        <v>46</v>
      </c>
      <c r="AR3" s="105" t="s">
        <v>47</v>
      </c>
      <c r="AS3" s="108" t="s">
        <v>48</v>
      </c>
      <c r="AT3" s="105" t="s">
        <v>49</v>
      </c>
      <c r="AU3" s="105" t="s">
        <v>50</v>
      </c>
      <c r="AV3" s="107" t="s">
        <v>51</v>
      </c>
      <c r="AW3" s="105" t="s">
        <v>52</v>
      </c>
      <c r="AX3" s="105" t="s">
        <v>53</v>
      </c>
      <c r="AY3" s="105" t="s">
        <v>54</v>
      </c>
      <c r="AZ3" s="105" t="s">
        <v>55</v>
      </c>
      <c r="BA3" s="108" t="s">
        <v>56</v>
      </c>
      <c r="BB3" s="105" t="s">
        <v>57</v>
      </c>
      <c r="BC3" s="105" t="s">
        <v>58</v>
      </c>
      <c r="BD3" s="105" t="s">
        <v>59</v>
      </c>
      <c r="BE3" s="42" t="s">
        <v>60</v>
      </c>
      <c r="BF3" s="109" t="s">
        <v>61</v>
      </c>
      <c r="BG3" s="109" t="s">
        <v>62</v>
      </c>
      <c r="BH3" s="109" t="s">
        <v>63</v>
      </c>
      <c r="BI3" s="109" t="s">
        <v>64</v>
      </c>
      <c r="BJ3" s="109" t="s">
        <v>65</v>
      </c>
      <c r="BK3" s="109" t="s">
        <v>66</v>
      </c>
      <c r="BL3" s="109" t="s">
        <v>67</v>
      </c>
      <c r="BM3" s="110" t="s">
        <v>68</v>
      </c>
      <c r="BN3" s="109" t="s">
        <v>69</v>
      </c>
      <c r="BO3" s="109" t="s">
        <v>70</v>
      </c>
      <c r="BP3" s="109" t="s">
        <v>71</v>
      </c>
      <c r="BQ3" s="109" t="s">
        <v>72</v>
      </c>
      <c r="BR3" s="111" t="s">
        <v>73</v>
      </c>
      <c r="BS3" s="109" t="s">
        <v>74</v>
      </c>
      <c r="BT3" s="42" t="s">
        <v>75</v>
      </c>
      <c r="BU3" s="109" t="s">
        <v>76</v>
      </c>
      <c r="BV3" s="109" t="s">
        <v>77</v>
      </c>
      <c r="BW3" s="109" t="s">
        <v>78</v>
      </c>
      <c r="BX3" s="110" t="s">
        <v>79</v>
      </c>
      <c r="BY3" s="109" t="s">
        <v>80</v>
      </c>
      <c r="BZ3" s="109" t="s">
        <v>81</v>
      </c>
      <c r="CA3" s="109" t="s">
        <v>82</v>
      </c>
      <c r="CB3" s="110" t="s">
        <v>83</v>
      </c>
      <c r="CC3" s="109" t="s">
        <v>84</v>
      </c>
      <c r="CD3" s="111" t="s">
        <v>85</v>
      </c>
      <c r="CE3" s="109" t="s">
        <v>86</v>
      </c>
      <c r="CF3" s="111" t="s">
        <v>87</v>
      </c>
      <c r="CG3" s="111" t="s">
        <v>88</v>
      </c>
      <c r="CH3" s="5"/>
      <c r="CI3" s="5"/>
      <c r="CJ3" s="112" t="s">
        <v>288</v>
      </c>
      <c r="CK3" s="113" t="s">
        <v>289</v>
      </c>
      <c r="CL3" s="114" t="s">
        <v>290</v>
      </c>
      <c r="CM3" s="112" t="s">
        <v>291</v>
      </c>
      <c r="CN3" s="113" t="s">
        <v>292</v>
      </c>
      <c r="CO3" s="114" t="s">
        <v>293</v>
      </c>
      <c r="CP3" s="115"/>
      <c r="CQ3" s="116"/>
      <c r="CR3" s="116"/>
      <c r="CS3" s="6"/>
      <c r="CT3" s="6"/>
    </row>
    <row r="4" spans="1:99" x14ac:dyDescent="0.2">
      <c r="A4" s="49"/>
      <c r="B4" s="97" t="s">
        <v>100</v>
      </c>
      <c r="C4" s="69">
        <f>SUM(C5:C92)</f>
        <v>87891210.036196902</v>
      </c>
      <c r="D4" s="117">
        <f t="shared" ref="D4:BI4" si="0">SUM(D5:D92)</f>
        <v>1395889.8394699676</v>
      </c>
      <c r="E4" s="118">
        <f t="shared" si="0"/>
        <v>473015.0875657603</v>
      </c>
      <c r="F4" s="119">
        <f t="shared" si="0"/>
        <v>7147.3956937849653</v>
      </c>
      <c r="G4" s="228">
        <v>251886.04174520419</v>
      </c>
      <c r="H4" s="118">
        <v>2673357.0805171793</v>
      </c>
      <c r="I4" s="118">
        <f t="shared" si="0"/>
        <v>150199.75753908593</v>
      </c>
      <c r="J4" s="118">
        <f t="shared" si="0"/>
        <v>185675.58526180102</v>
      </c>
      <c r="K4" s="118">
        <f t="shared" si="0"/>
        <v>253747.78729300489</v>
      </c>
      <c r="L4" s="118">
        <f t="shared" si="0"/>
        <v>844307.86352036335</v>
      </c>
      <c r="M4" s="118">
        <f t="shared" si="0"/>
        <v>881179.66182169039</v>
      </c>
      <c r="N4" s="118">
        <f t="shared" si="0"/>
        <v>175074.65519814656</v>
      </c>
      <c r="O4" s="118">
        <f t="shared" si="0"/>
        <v>3052072.2456039223</v>
      </c>
      <c r="P4" s="118">
        <f t="shared" si="0"/>
        <v>1598217.5573312314</v>
      </c>
      <c r="Q4" s="118">
        <f t="shared" si="0"/>
        <v>148380.49025191885</v>
      </c>
      <c r="R4" s="118">
        <f t="shared" si="0"/>
        <v>1957598.422403961</v>
      </c>
      <c r="S4" s="118">
        <f t="shared" si="0"/>
        <v>969397.77598579193</v>
      </c>
      <c r="T4" s="118">
        <f t="shared" si="0"/>
        <v>3272201.592963723</v>
      </c>
      <c r="U4" s="118">
        <f t="shared" si="0"/>
        <v>2451454.1612689849</v>
      </c>
      <c r="V4" s="118">
        <f t="shared" si="0"/>
        <v>5991258.0246538091</v>
      </c>
      <c r="W4" s="118">
        <f t="shared" si="0"/>
        <v>1785346.0599136301</v>
      </c>
      <c r="X4" s="118">
        <f t="shared" si="0"/>
        <v>1998045.1851366255</v>
      </c>
      <c r="Y4" s="118">
        <f t="shared" si="0"/>
        <v>11126254.63220213</v>
      </c>
      <c r="Z4" s="118">
        <f t="shared" si="0"/>
        <v>308348.07446986577</v>
      </c>
      <c r="AA4" s="118">
        <f t="shared" si="0"/>
        <v>505460.31054483145</v>
      </c>
      <c r="AB4" s="118">
        <f t="shared" si="0"/>
        <v>251893.73858572016</v>
      </c>
      <c r="AC4" s="118">
        <f t="shared" si="0"/>
        <v>790287.46129372541</v>
      </c>
      <c r="AD4" s="120">
        <f t="shared" si="0"/>
        <v>8070715.7437790278</v>
      </c>
      <c r="AE4" s="118">
        <f t="shared" si="0"/>
        <v>148079.81186528815</v>
      </c>
      <c r="AF4" s="118">
        <f t="shared" si="0"/>
        <v>93761.354275311372</v>
      </c>
      <c r="AG4" s="118">
        <f t="shared" si="0"/>
        <v>167161.67902240582</v>
      </c>
      <c r="AH4" s="118">
        <f t="shared" si="0"/>
        <v>6404.0632463004604</v>
      </c>
      <c r="AI4" s="120">
        <f t="shared" si="0"/>
        <v>2931292.1433207584</v>
      </c>
      <c r="AJ4" s="118">
        <f t="shared" si="0"/>
        <v>2051345.4576500135</v>
      </c>
      <c r="AK4" s="121">
        <f t="shared" si="0"/>
        <v>2938989.9604884363</v>
      </c>
      <c r="AL4" s="118">
        <f t="shared" si="0"/>
        <v>607049.35379300476</v>
      </c>
      <c r="AM4" s="118">
        <f t="shared" si="0"/>
        <v>3339889.6718132221</v>
      </c>
      <c r="AN4" s="118">
        <f t="shared" si="0"/>
        <v>2364681.2193666631</v>
      </c>
      <c r="AO4" s="120">
        <f t="shared" si="0"/>
        <v>3213500.6875826358</v>
      </c>
      <c r="AP4" s="118">
        <f t="shared" si="0"/>
        <v>23726.510225562066</v>
      </c>
      <c r="AQ4" s="118">
        <f t="shared" si="0"/>
        <v>34832.630889055217</v>
      </c>
      <c r="AR4" s="118">
        <f t="shared" si="0"/>
        <v>1854453.0778357913</v>
      </c>
      <c r="AS4" s="121">
        <f t="shared" si="0"/>
        <v>224504.53319147727</v>
      </c>
      <c r="AT4" s="118">
        <f t="shared" si="0"/>
        <v>202615.13354141937</v>
      </c>
      <c r="AU4" s="118">
        <f t="shared" si="0"/>
        <v>473195.8559488196</v>
      </c>
      <c r="AV4" s="120">
        <f t="shared" si="0"/>
        <v>342902.36943348468</v>
      </c>
      <c r="AW4" s="118">
        <f t="shared" si="0"/>
        <v>61183.658208941524</v>
      </c>
      <c r="AX4" s="118">
        <f t="shared" si="0"/>
        <v>180380.95633260233</v>
      </c>
      <c r="AY4" s="118">
        <f t="shared" si="0"/>
        <v>973214.08323804988</v>
      </c>
      <c r="AZ4" s="118">
        <f t="shared" si="0"/>
        <v>671008.86656871764</v>
      </c>
      <c r="BA4" s="121">
        <f t="shared" si="0"/>
        <v>121375.89176625205</v>
      </c>
      <c r="BB4" s="118">
        <f t="shared" si="0"/>
        <v>887740.1439681839</v>
      </c>
      <c r="BC4" s="118">
        <f t="shared" si="0"/>
        <v>638209.78039691178</v>
      </c>
      <c r="BD4" s="118">
        <f t="shared" si="0"/>
        <v>321477.81045779504</v>
      </c>
      <c r="BE4" s="122">
        <f t="shared" si="0"/>
        <v>2978846.4962542616</v>
      </c>
      <c r="BF4" s="118">
        <f t="shared" si="0"/>
        <v>402288.5011126193</v>
      </c>
      <c r="BG4" s="118">
        <f t="shared" si="0"/>
        <v>474314.41965079174</v>
      </c>
      <c r="BH4" s="118">
        <f t="shared" si="0"/>
        <v>587215.79290369269</v>
      </c>
      <c r="BI4" s="118">
        <f t="shared" si="0"/>
        <v>148191.98754454649</v>
      </c>
      <c r="BJ4" s="118">
        <f t="shared" ref="BJ4:CG4" si="1">SUM(BJ5:BJ92)</f>
        <v>897440.39614533645</v>
      </c>
      <c r="BK4" s="118">
        <f t="shared" si="1"/>
        <v>246326.65491263551</v>
      </c>
      <c r="BL4" s="118">
        <f t="shared" si="1"/>
        <v>26500.398908248124</v>
      </c>
      <c r="BM4" s="120">
        <f t="shared" si="1"/>
        <v>307582.53309014958</v>
      </c>
      <c r="BN4" s="118">
        <f t="shared" si="1"/>
        <v>59918.349970778829</v>
      </c>
      <c r="BO4" s="118">
        <f t="shared" si="1"/>
        <v>393837.5987039234</v>
      </c>
      <c r="BP4" s="118">
        <f t="shared" si="1"/>
        <v>62624.611920974326</v>
      </c>
      <c r="BQ4" s="118">
        <f t="shared" si="1"/>
        <v>133020.54695094234</v>
      </c>
      <c r="BR4" s="121">
        <f t="shared" si="1"/>
        <v>351429.89520140702</v>
      </c>
      <c r="BS4" s="118">
        <f t="shared" si="1"/>
        <v>1728060.8639299548</v>
      </c>
      <c r="BT4" s="122">
        <f t="shared" si="1"/>
        <v>587178.76776936278</v>
      </c>
      <c r="BU4" s="118">
        <f t="shared" si="1"/>
        <v>1032331.1513283181</v>
      </c>
      <c r="BV4" s="118">
        <f t="shared" si="1"/>
        <v>114493.85552017106</v>
      </c>
      <c r="BW4" s="118">
        <f t="shared" si="1"/>
        <v>65848.286718657415</v>
      </c>
      <c r="BX4" s="120">
        <f t="shared" si="1"/>
        <v>74126.329123844916</v>
      </c>
      <c r="BY4" s="118">
        <f t="shared" si="1"/>
        <v>38726.887687000075</v>
      </c>
      <c r="BZ4" s="118">
        <f t="shared" si="1"/>
        <v>170136.38322346975</v>
      </c>
      <c r="CA4" s="118">
        <f t="shared" si="1"/>
        <v>169669.86514122997</v>
      </c>
      <c r="CB4" s="120">
        <f t="shared" si="1"/>
        <v>190766.62169585907</v>
      </c>
      <c r="CC4" s="118">
        <f t="shared" si="1"/>
        <v>84844.794994742391</v>
      </c>
      <c r="CD4" s="121">
        <f t="shared" si="1"/>
        <v>124099.10935207561</v>
      </c>
      <c r="CE4" s="118">
        <f t="shared" si="1"/>
        <v>0</v>
      </c>
      <c r="CF4" s="121">
        <f t="shared" si="1"/>
        <v>0</v>
      </c>
      <c r="CG4" s="121">
        <f t="shared" si="1"/>
        <v>0</v>
      </c>
      <c r="CH4" s="8"/>
      <c r="CI4" s="9"/>
      <c r="CJ4" s="120">
        <v>34778449</v>
      </c>
      <c r="CK4" s="118">
        <v>12884063</v>
      </c>
      <c r="CL4" s="121">
        <v>699295</v>
      </c>
      <c r="CM4" s="118">
        <v>14617876</v>
      </c>
      <c r="CN4" s="118">
        <v>1264449</v>
      </c>
      <c r="CO4" s="118">
        <v>23182</v>
      </c>
      <c r="CP4" s="123">
        <f>SUM('[1]SIOT(dom+dov)'!$CU$6:$CZ$6)</f>
        <v>51285487</v>
      </c>
      <c r="CQ4" s="123">
        <v>115552801</v>
      </c>
      <c r="CR4" s="124">
        <v>203444011.03619704</v>
      </c>
      <c r="CS4" s="10"/>
      <c r="CT4" s="10"/>
    </row>
    <row r="5" spans="1:99" x14ac:dyDescent="0.2">
      <c r="A5" s="22" t="s">
        <v>1</v>
      </c>
      <c r="B5" s="98" t="s">
        <v>101</v>
      </c>
      <c r="C5" s="182">
        <f t="shared" ref="C5:C36" si="2">SUM(D5:CG5)</f>
        <v>1584504.998831132</v>
      </c>
      <c r="D5" s="27">
        <v>482410.74607545289</v>
      </c>
      <c r="E5" s="28">
        <v>8875.2937501729393</v>
      </c>
      <c r="F5" s="29">
        <v>4.6535208747227621</v>
      </c>
      <c r="G5" s="63">
        <v>254.91726681281639</v>
      </c>
      <c r="H5" s="28">
        <v>790382.87915450917</v>
      </c>
      <c r="I5" s="28">
        <v>12304.977803818287</v>
      </c>
      <c r="J5" s="28">
        <v>45.498986268910755</v>
      </c>
      <c r="K5" s="28">
        <v>87.531039306130495</v>
      </c>
      <c r="L5" s="28">
        <v>1.0003656470141018</v>
      </c>
      <c r="M5" s="28">
        <v>669.26484156087838</v>
      </c>
      <c r="N5" s="28">
        <v>0</v>
      </c>
      <c r="O5" s="28">
        <v>750.31760346381407</v>
      </c>
      <c r="P5" s="28">
        <v>58838.15839314153</v>
      </c>
      <c r="Q5" s="28">
        <v>0</v>
      </c>
      <c r="R5" s="28">
        <v>102862.24653638134</v>
      </c>
      <c r="S5" s="28">
        <v>175.95098336262606</v>
      </c>
      <c r="T5" s="28">
        <v>55.694971555978874</v>
      </c>
      <c r="U5" s="28">
        <v>1860.5512792171262</v>
      </c>
      <c r="V5" s="28">
        <v>1359.2751231217251</v>
      </c>
      <c r="W5" s="28">
        <v>2279.247117934241</v>
      </c>
      <c r="X5" s="28">
        <v>570.07584606741921</v>
      </c>
      <c r="Y5" s="28">
        <v>0</v>
      </c>
      <c r="Z5" s="28">
        <v>166.41500339079221</v>
      </c>
      <c r="AA5" s="28">
        <v>133.62720962142689</v>
      </c>
      <c r="AB5" s="28">
        <v>1125.6494510564914</v>
      </c>
      <c r="AC5" s="29">
        <v>955.7220417937491</v>
      </c>
      <c r="AD5" s="27">
        <v>109.31210905479421</v>
      </c>
      <c r="AE5" s="28">
        <v>51.918458020900594</v>
      </c>
      <c r="AF5" s="28">
        <v>0.99173521565717282</v>
      </c>
      <c r="AG5" s="28">
        <v>138.53906817223248</v>
      </c>
      <c r="AH5" s="29">
        <v>0</v>
      </c>
      <c r="AI5" s="28">
        <v>587.10705820209637</v>
      </c>
      <c r="AJ5" s="28">
        <v>129.61371713723537</v>
      </c>
      <c r="AK5" s="29">
        <v>454.5588318461617</v>
      </c>
      <c r="AL5" s="28">
        <v>3.8979277006226747</v>
      </c>
      <c r="AM5" s="28">
        <v>62841.733411076741</v>
      </c>
      <c r="AN5" s="29">
        <v>19264.26446518808</v>
      </c>
      <c r="AO5" s="28">
        <v>126.92993706590963</v>
      </c>
      <c r="AP5" s="28">
        <v>13.061120155607394</v>
      </c>
      <c r="AQ5" s="28">
        <v>0</v>
      </c>
      <c r="AR5" s="28">
        <v>286.61953659757074</v>
      </c>
      <c r="AS5" s="29">
        <v>19.306315251302419</v>
      </c>
      <c r="AT5" s="28">
        <v>2415.4501112953772</v>
      </c>
      <c r="AU5" s="29">
        <v>1692.9969919159375</v>
      </c>
      <c r="AV5" s="28">
        <v>30.816793942955211</v>
      </c>
      <c r="AW5" s="28">
        <v>8.7861034176887767</v>
      </c>
      <c r="AX5" s="28">
        <v>329.84856329656259</v>
      </c>
      <c r="AY5" s="28">
        <v>676.27126465460162</v>
      </c>
      <c r="AZ5" s="28">
        <v>1340.2122589566643</v>
      </c>
      <c r="BA5" s="29">
        <v>57.548633207267038</v>
      </c>
      <c r="BB5" s="28">
        <v>143.22629185628085</v>
      </c>
      <c r="BC5" s="28">
        <v>21.978817751187357</v>
      </c>
      <c r="BD5" s="29">
        <v>75.821347105758761</v>
      </c>
      <c r="BE5" s="63">
        <v>2353.658026279486</v>
      </c>
      <c r="BF5" s="28">
        <v>82.062535372111171</v>
      </c>
      <c r="BG5" s="28">
        <v>1052.8886517424614</v>
      </c>
      <c r="BH5" s="28">
        <v>95.914788102224463</v>
      </c>
      <c r="BI5" s="28">
        <v>195.0384415765497</v>
      </c>
      <c r="BJ5" s="28">
        <v>1335.9517589775678</v>
      </c>
      <c r="BK5" s="28">
        <v>0</v>
      </c>
      <c r="BL5" s="29">
        <v>5.1308713026949651</v>
      </c>
      <c r="BM5" s="28">
        <v>890.57592505789466</v>
      </c>
      <c r="BN5" s="28">
        <v>86.937133096557858</v>
      </c>
      <c r="BO5" s="28">
        <v>0</v>
      </c>
      <c r="BP5" s="28">
        <v>3.8115045970076054</v>
      </c>
      <c r="BQ5" s="28">
        <v>1022.591308882968</v>
      </c>
      <c r="BR5" s="28">
        <v>2897.5018990124372</v>
      </c>
      <c r="BS5" s="71">
        <v>2450.1941678419253</v>
      </c>
      <c r="BT5" s="71">
        <v>5301.7258984465188</v>
      </c>
      <c r="BU5" s="28">
        <v>3067.8477789953522</v>
      </c>
      <c r="BV5" s="28">
        <v>3248.5254207223943</v>
      </c>
      <c r="BW5" s="29">
        <v>798.57902866566144</v>
      </c>
      <c r="BX5" s="28">
        <v>79.733911139043201</v>
      </c>
      <c r="BY5" s="28">
        <v>194.32236194725868</v>
      </c>
      <c r="BZ5" s="28">
        <v>0</v>
      </c>
      <c r="CA5" s="28">
        <v>98.153826994555146</v>
      </c>
      <c r="CB5" s="125">
        <v>1548.8378942631759</v>
      </c>
      <c r="CC5" s="28">
        <v>0</v>
      </c>
      <c r="CD5" s="126">
        <v>704.51046549942168</v>
      </c>
      <c r="CE5" s="28">
        <v>0</v>
      </c>
      <c r="CF5" s="126">
        <v>0</v>
      </c>
      <c r="CG5" s="29">
        <v>0</v>
      </c>
      <c r="CH5" s="11"/>
      <c r="CI5" s="11"/>
      <c r="CJ5" s="27">
        <v>1052662</v>
      </c>
      <c r="CK5" s="28">
        <v>1386</v>
      </c>
      <c r="CL5" s="29">
        <v>0</v>
      </c>
      <c r="CM5" s="27">
        <v>37243</v>
      </c>
      <c r="CN5" s="28">
        <v>32615</v>
      </c>
      <c r="CO5" s="29">
        <v>0</v>
      </c>
      <c r="CP5" s="63">
        <f>SUM('[2]SIOT(dom+dov)'!CU7:CZ7)</f>
        <v>632021</v>
      </c>
      <c r="CQ5" s="147">
        <v>1755927</v>
      </c>
      <c r="CR5" s="85">
        <f t="shared" ref="CR5:CR36" si="3">C5+CP5+CJ5+CK5+CL5+CM5+CN5+CO5</f>
        <v>3340431.998831132</v>
      </c>
      <c r="CS5" s="12"/>
      <c r="CT5" s="12"/>
    </row>
    <row r="6" spans="1:99" x14ac:dyDescent="0.2">
      <c r="A6" s="23" t="s">
        <v>2</v>
      </c>
      <c r="B6" s="98" t="s">
        <v>102</v>
      </c>
      <c r="C6" s="183">
        <f t="shared" si="2"/>
        <v>812378.9993420525</v>
      </c>
      <c r="D6" s="30">
        <v>7207.1410032497688</v>
      </c>
      <c r="E6" s="31">
        <v>376712.62773874938</v>
      </c>
      <c r="F6" s="32">
        <v>3.3615974087828686</v>
      </c>
      <c r="G6" s="64">
        <v>2278.7087413917234</v>
      </c>
      <c r="H6" s="31">
        <v>1677.1980523274278</v>
      </c>
      <c r="I6" s="31">
        <v>0</v>
      </c>
      <c r="J6" s="31">
        <v>22.971144833186635</v>
      </c>
      <c r="K6" s="31">
        <v>4.2578056963968853</v>
      </c>
      <c r="L6" s="31">
        <v>213456.15265604845</v>
      </c>
      <c r="M6" s="31">
        <v>106501.6638739224</v>
      </c>
      <c r="N6" s="31">
        <v>0</v>
      </c>
      <c r="O6" s="31">
        <v>41.629615120938588</v>
      </c>
      <c r="P6" s="31">
        <v>38.761345312481446</v>
      </c>
      <c r="Q6" s="31">
        <v>0</v>
      </c>
      <c r="R6" s="31">
        <v>31.243214403277811</v>
      </c>
      <c r="S6" s="31">
        <v>290.74643797040898</v>
      </c>
      <c r="T6" s="31">
        <v>155.61849943924804</v>
      </c>
      <c r="U6" s="31">
        <v>538.78709640237264</v>
      </c>
      <c r="V6" s="31">
        <v>730.79473860135477</v>
      </c>
      <c r="W6" s="31">
        <v>515.04728568628082</v>
      </c>
      <c r="X6" s="31">
        <v>2478.10931000653</v>
      </c>
      <c r="Y6" s="31">
        <v>0</v>
      </c>
      <c r="Z6" s="31">
        <v>0</v>
      </c>
      <c r="AA6" s="31">
        <v>1784.9025477250475</v>
      </c>
      <c r="AB6" s="31">
        <v>0</v>
      </c>
      <c r="AC6" s="32">
        <v>48.77298751840847</v>
      </c>
      <c r="AD6" s="30">
        <v>17485.73223594491</v>
      </c>
      <c r="AE6" s="31">
        <v>958.68960385376181</v>
      </c>
      <c r="AF6" s="31">
        <v>542.28187608182657</v>
      </c>
      <c r="AG6" s="31">
        <v>343.26362609078035</v>
      </c>
      <c r="AH6" s="32">
        <v>57.455434804434326</v>
      </c>
      <c r="AI6" s="31">
        <v>166.72980650251753</v>
      </c>
      <c r="AJ6" s="31">
        <v>1893.9558109048935</v>
      </c>
      <c r="AK6" s="32">
        <v>114.2264293825539</v>
      </c>
      <c r="AL6" s="31">
        <v>1.9138974354036729</v>
      </c>
      <c r="AM6" s="31">
        <v>30739.756268243302</v>
      </c>
      <c r="AN6" s="32">
        <v>9156.6889474805157</v>
      </c>
      <c r="AO6" s="31">
        <v>5449.5059271975133</v>
      </c>
      <c r="AP6" s="31">
        <v>13.222810770664283</v>
      </c>
      <c r="AQ6" s="31">
        <v>0</v>
      </c>
      <c r="AR6" s="31">
        <v>115.03982229516522</v>
      </c>
      <c r="AS6" s="32">
        <v>0.114199970125256</v>
      </c>
      <c r="AT6" s="31">
        <v>13.512225664068211</v>
      </c>
      <c r="AU6" s="32">
        <v>7471.6614972719317</v>
      </c>
      <c r="AV6" s="31">
        <v>1.4152138213802765</v>
      </c>
      <c r="AW6" s="31">
        <v>4.7778181271930071</v>
      </c>
      <c r="AX6" s="31">
        <v>116.05198934659624</v>
      </c>
      <c r="AY6" s="31">
        <v>132.53166679148336</v>
      </c>
      <c r="AZ6" s="31">
        <v>389.61407318859989</v>
      </c>
      <c r="BA6" s="32">
        <v>25.873719989050869</v>
      </c>
      <c r="BB6" s="31">
        <v>54.57132100908958</v>
      </c>
      <c r="BC6" s="31">
        <v>12.776272636830823</v>
      </c>
      <c r="BD6" s="32">
        <v>25.787653171868619</v>
      </c>
      <c r="BE6" s="64">
        <v>652.04650829849197</v>
      </c>
      <c r="BF6" s="31">
        <v>0</v>
      </c>
      <c r="BG6" s="31">
        <v>3359.6530172163907</v>
      </c>
      <c r="BH6" s="31">
        <v>91.799589272445402</v>
      </c>
      <c r="BI6" s="31">
        <v>6694.2534453482422</v>
      </c>
      <c r="BJ6" s="31">
        <v>484.30848087152208</v>
      </c>
      <c r="BK6" s="31">
        <v>0</v>
      </c>
      <c r="BL6" s="32">
        <v>0.77455744585542674</v>
      </c>
      <c r="BM6" s="31">
        <v>749.06354310214851</v>
      </c>
      <c r="BN6" s="31">
        <v>0</v>
      </c>
      <c r="BO6" s="31">
        <v>21.890453481605807</v>
      </c>
      <c r="BP6" s="31">
        <v>0</v>
      </c>
      <c r="BQ6" s="31">
        <v>7887.9009264586657</v>
      </c>
      <c r="BR6" s="31">
        <v>178.62589086309532</v>
      </c>
      <c r="BS6" s="72">
        <v>713.09395664481247</v>
      </c>
      <c r="BT6" s="72">
        <v>26.103034496047744</v>
      </c>
      <c r="BU6" s="31">
        <v>130.87804314514383</v>
      </c>
      <c r="BV6" s="31">
        <v>49.095867027207262</v>
      </c>
      <c r="BW6" s="32">
        <v>2.3050288438007769</v>
      </c>
      <c r="BX6" s="31">
        <v>0</v>
      </c>
      <c r="BY6" s="31">
        <v>0</v>
      </c>
      <c r="BZ6" s="31">
        <v>0</v>
      </c>
      <c r="CA6" s="31">
        <v>8.5907873349390655</v>
      </c>
      <c r="CB6" s="127">
        <v>1522.9703724116621</v>
      </c>
      <c r="CC6" s="31">
        <v>0</v>
      </c>
      <c r="CD6" s="128">
        <v>0</v>
      </c>
      <c r="CE6" s="31">
        <v>0</v>
      </c>
      <c r="CF6" s="128">
        <v>0</v>
      </c>
      <c r="CG6" s="32">
        <v>0</v>
      </c>
      <c r="CH6" s="11"/>
      <c r="CI6" s="11"/>
      <c r="CJ6" s="30">
        <v>19177</v>
      </c>
      <c r="CK6" s="31">
        <v>0</v>
      </c>
      <c r="CL6" s="32">
        <v>0</v>
      </c>
      <c r="CM6" s="30">
        <v>0</v>
      </c>
      <c r="CN6" s="31">
        <v>-2320</v>
      </c>
      <c r="CO6" s="32">
        <v>0</v>
      </c>
      <c r="CP6" s="64">
        <f>SUM('[2]SIOT(dom+dov)'!CU8:CZ8)</f>
        <v>167311</v>
      </c>
      <c r="CQ6" s="158">
        <v>184168</v>
      </c>
      <c r="CR6" s="86">
        <f t="shared" si="3"/>
        <v>996546.9993420525</v>
      </c>
      <c r="CS6" s="12"/>
      <c r="CT6" s="12"/>
    </row>
    <row r="7" spans="1:99" x14ac:dyDescent="0.2">
      <c r="A7" s="23" t="s">
        <v>3</v>
      </c>
      <c r="B7" s="98" t="s">
        <v>103</v>
      </c>
      <c r="C7" s="183">
        <f t="shared" si="2"/>
        <v>7282.0004358699025</v>
      </c>
      <c r="D7" s="30">
        <v>0</v>
      </c>
      <c r="E7" s="31">
        <v>50.04280837488276</v>
      </c>
      <c r="F7" s="32">
        <v>23.387066284370754</v>
      </c>
      <c r="G7" s="64">
        <v>0.10058889463420248</v>
      </c>
      <c r="H7" s="31">
        <v>311.49297560815791</v>
      </c>
      <c r="I7" s="31">
        <v>0</v>
      </c>
      <c r="J7" s="31">
        <v>0</v>
      </c>
      <c r="K7" s="31">
        <v>0.84334970369135376</v>
      </c>
      <c r="L7" s="31">
        <v>0</v>
      </c>
      <c r="M7" s="31">
        <v>5.1211266791890012E-3</v>
      </c>
      <c r="N7" s="31">
        <v>0</v>
      </c>
      <c r="O7" s="31">
        <v>0.3182153938368002</v>
      </c>
      <c r="P7" s="31">
        <v>0</v>
      </c>
      <c r="Q7" s="31">
        <v>0</v>
      </c>
      <c r="R7" s="31">
        <v>0</v>
      </c>
      <c r="S7" s="31">
        <v>0</v>
      </c>
      <c r="T7" s="31">
        <v>0</v>
      </c>
      <c r="U7" s="31">
        <v>0</v>
      </c>
      <c r="V7" s="31">
        <v>0</v>
      </c>
      <c r="W7" s="31">
        <v>0</v>
      </c>
      <c r="X7" s="31">
        <v>0</v>
      </c>
      <c r="Y7" s="31">
        <v>0</v>
      </c>
      <c r="Z7" s="31">
        <v>0</v>
      </c>
      <c r="AA7" s="31">
        <v>0</v>
      </c>
      <c r="AB7" s="31">
        <v>0.58248845236010593</v>
      </c>
      <c r="AC7" s="32">
        <v>7.7745956286832174E-2</v>
      </c>
      <c r="AD7" s="30">
        <v>0</v>
      </c>
      <c r="AE7" s="31">
        <v>0</v>
      </c>
      <c r="AF7" s="31">
        <v>0</v>
      </c>
      <c r="AG7" s="31">
        <v>0</v>
      </c>
      <c r="AH7" s="32">
        <v>3.8877754963617017E-3</v>
      </c>
      <c r="AI7" s="31">
        <v>5.1108513915004803</v>
      </c>
      <c r="AJ7" s="31">
        <v>0</v>
      </c>
      <c r="AK7" s="32">
        <v>0</v>
      </c>
      <c r="AL7" s="31">
        <v>0</v>
      </c>
      <c r="AM7" s="31">
        <v>32.546214304651606</v>
      </c>
      <c r="AN7" s="32">
        <v>109.27023940009531</v>
      </c>
      <c r="AO7" s="31">
        <v>1.863150623124824</v>
      </c>
      <c r="AP7" s="31">
        <v>0.16080773120481906</v>
      </c>
      <c r="AQ7" s="31">
        <v>0</v>
      </c>
      <c r="AR7" s="31">
        <v>0</v>
      </c>
      <c r="AS7" s="32">
        <v>0</v>
      </c>
      <c r="AT7" s="31">
        <v>9.316980063346314</v>
      </c>
      <c r="AU7" s="32">
        <v>26.452975822246909</v>
      </c>
      <c r="AV7" s="31">
        <v>0</v>
      </c>
      <c r="AW7" s="31">
        <v>8.9987754995550194E-3</v>
      </c>
      <c r="AX7" s="31">
        <v>12.321634338205991</v>
      </c>
      <c r="AY7" s="31">
        <v>0</v>
      </c>
      <c r="AZ7" s="31">
        <v>0.13628119701464264</v>
      </c>
      <c r="BA7" s="32">
        <v>0.51629326785796636</v>
      </c>
      <c r="BB7" s="31">
        <v>1.5328892169853916E-2</v>
      </c>
      <c r="BC7" s="31">
        <v>0.24121974203599506</v>
      </c>
      <c r="BD7" s="32">
        <v>0.51550288400188382</v>
      </c>
      <c r="BE7" s="64">
        <v>1.0157437300005951</v>
      </c>
      <c r="BF7" s="31">
        <v>0</v>
      </c>
      <c r="BG7" s="31">
        <v>0.45596850042301273</v>
      </c>
      <c r="BH7" s="31">
        <v>0.82444650196747327</v>
      </c>
      <c r="BI7" s="31">
        <v>11.427042274488489</v>
      </c>
      <c r="BJ7" s="31">
        <v>0</v>
      </c>
      <c r="BK7" s="31">
        <v>0.76126323351155878</v>
      </c>
      <c r="BL7" s="32">
        <v>0</v>
      </c>
      <c r="BM7" s="31">
        <v>0.35163425901238721</v>
      </c>
      <c r="BN7" s="31">
        <v>0.12288548698509841</v>
      </c>
      <c r="BO7" s="31">
        <v>3.7135083240706135E-2</v>
      </c>
      <c r="BP7" s="31">
        <v>0</v>
      </c>
      <c r="BQ7" s="31">
        <v>0</v>
      </c>
      <c r="BR7" s="31">
        <v>0.66318181585214431</v>
      </c>
      <c r="BS7" s="72">
        <v>90.994606148210494</v>
      </c>
      <c r="BT7" s="72">
        <v>85.329047034039078</v>
      </c>
      <c r="BU7" s="31">
        <v>4.1135178573102724</v>
      </c>
      <c r="BV7" s="31">
        <v>110.77064285342033</v>
      </c>
      <c r="BW7" s="32">
        <v>3.7115712581374263</v>
      </c>
      <c r="BX7" s="31">
        <v>0</v>
      </c>
      <c r="BY7" s="31">
        <v>4.0233756260150439</v>
      </c>
      <c r="BZ7" s="31">
        <v>4.1324470790352147E-2</v>
      </c>
      <c r="CA7" s="31">
        <v>0</v>
      </c>
      <c r="CB7" s="127">
        <v>6381.9177876693766</v>
      </c>
      <c r="CC7" s="31">
        <v>0.10853606376864877</v>
      </c>
      <c r="CD7" s="128">
        <v>0</v>
      </c>
      <c r="CE7" s="31">
        <v>0</v>
      </c>
      <c r="CF7" s="128">
        <v>0</v>
      </c>
      <c r="CG7" s="32">
        <v>0</v>
      </c>
      <c r="CH7" s="11"/>
      <c r="CI7" s="11"/>
      <c r="CJ7" s="30">
        <v>8451</v>
      </c>
      <c r="CK7" s="31">
        <v>0</v>
      </c>
      <c r="CL7" s="32">
        <v>0</v>
      </c>
      <c r="CM7" s="30">
        <v>0</v>
      </c>
      <c r="CN7" s="31">
        <v>-87</v>
      </c>
      <c r="CO7" s="32">
        <v>0</v>
      </c>
      <c r="CP7" s="64">
        <f>SUM('[2]SIOT(dom+dov)'!CU9:CZ9)</f>
        <v>1917</v>
      </c>
      <c r="CQ7" s="158">
        <v>10281</v>
      </c>
      <c r="CR7" s="86">
        <f t="shared" si="3"/>
        <v>17563.000435869901</v>
      </c>
      <c r="CS7" s="12"/>
      <c r="CT7" s="12"/>
    </row>
    <row r="8" spans="1:99" x14ac:dyDescent="0.2">
      <c r="A8" s="22" t="s">
        <v>4</v>
      </c>
      <c r="B8" s="99" t="s">
        <v>104</v>
      </c>
      <c r="C8" s="184">
        <f t="shared" si="2"/>
        <v>559293.0017332274</v>
      </c>
      <c r="D8" s="33">
        <v>41.24534148291</v>
      </c>
      <c r="E8" s="34">
        <v>275.22313406045549</v>
      </c>
      <c r="F8" s="35">
        <v>0.19787390609283853</v>
      </c>
      <c r="G8" s="65">
        <v>919.20372331369003</v>
      </c>
      <c r="H8" s="34">
        <v>1989.6763250015792</v>
      </c>
      <c r="I8" s="34">
        <v>2.3170367021636382</v>
      </c>
      <c r="J8" s="34">
        <v>2.9250508697529281</v>
      </c>
      <c r="K8" s="34">
        <v>0</v>
      </c>
      <c r="L8" s="34">
        <v>0</v>
      </c>
      <c r="M8" s="34">
        <v>632.82704029929994</v>
      </c>
      <c r="N8" s="34">
        <v>0</v>
      </c>
      <c r="O8" s="34">
        <v>1531.5718378521947</v>
      </c>
      <c r="P8" s="34">
        <v>0</v>
      </c>
      <c r="Q8" s="34">
        <v>0</v>
      </c>
      <c r="R8" s="34">
        <v>8.7425675404449024</v>
      </c>
      <c r="S8" s="34">
        <v>20510.339030441748</v>
      </c>
      <c r="T8" s="34">
        <v>347668.8798465383</v>
      </c>
      <c r="U8" s="34">
        <v>137.09542040484854</v>
      </c>
      <c r="V8" s="34">
        <v>0</v>
      </c>
      <c r="W8" s="34">
        <v>10.700933600475118</v>
      </c>
      <c r="X8" s="34">
        <v>0</v>
      </c>
      <c r="Y8" s="34">
        <v>105.56137972962402</v>
      </c>
      <c r="Z8" s="34">
        <v>0</v>
      </c>
      <c r="AA8" s="34">
        <v>0</v>
      </c>
      <c r="AB8" s="34">
        <v>0</v>
      </c>
      <c r="AC8" s="35">
        <v>108.96640580752469</v>
      </c>
      <c r="AD8" s="33">
        <v>181098.3584314269</v>
      </c>
      <c r="AE8" s="34">
        <v>57.927707878760316</v>
      </c>
      <c r="AF8" s="34">
        <v>22.084456839922051</v>
      </c>
      <c r="AG8" s="34">
        <v>10.872740526567862</v>
      </c>
      <c r="AH8" s="35">
        <v>2.3744942911686326</v>
      </c>
      <c r="AI8" s="34">
        <v>6.6288947005551622</v>
      </c>
      <c r="AJ8" s="34">
        <v>10.543047211675697</v>
      </c>
      <c r="AK8" s="35">
        <v>7.7577847737422667</v>
      </c>
      <c r="AL8" s="34">
        <v>3.4151236526519275</v>
      </c>
      <c r="AM8" s="34">
        <v>59.430738422683561</v>
      </c>
      <c r="AN8" s="35">
        <v>194.30930623138528</v>
      </c>
      <c r="AO8" s="34">
        <v>12.849319250796174</v>
      </c>
      <c r="AP8" s="34">
        <v>3.4468924266665111</v>
      </c>
      <c r="AQ8" s="34">
        <v>6.1970174639809628</v>
      </c>
      <c r="AR8" s="34">
        <v>1.5063158167218433</v>
      </c>
      <c r="AS8" s="35">
        <v>0</v>
      </c>
      <c r="AT8" s="34">
        <v>0</v>
      </c>
      <c r="AU8" s="35">
        <v>0</v>
      </c>
      <c r="AV8" s="34">
        <v>8.0772330607153666</v>
      </c>
      <c r="AW8" s="34">
        <v>4.3116921855459976E-3</v>
      </c>
      <c r="AX8" s="34">
        <v>15.774450623065711</v>
      </c>
      <c r="AY8" s="34">
        <v>0</v>
      </c>
      <c r="AZ8" s="34">
        <v>1.0871536015153282</v>
      </c>
      <c r="BA8" s="35">
        <v>0</v>
      </c>
      <c r="BB8" s="34">
        <v>3.1497602956022774E-2</v>
      </c>
      <c r="BC8" s="34">
        <v>0.41829501722360862</v>
      </c>
      <c r="BD8" s="35">
        <v>0.89169525913352787</v>
      </c>
      <c r="BE8" s="65">
        <v>1296.5904034516163</v>
      </c>
      <c r="BF8" s="34">
        <v>0</v>
      </c>
      <c r="BG8" s="34">
        <v>0</v>
      </c>
      <c r="BH8" s="34">
        <v>0.12180519652892564</v>
      </c>
      <c r="BI8" s="34">
        <v>15.172369370506665</v>
      </c>
      <c r="BJ8" s="34">
        <v>3.7419385451052767</v>
      </c>
      <c r="BK8" s="34">
        <v>0</v>
      </c>
      <c r="BL8" s="35">
        <v>1.7273377179798339E-5</v>
      </c>
      <c r="BM8" s="34">
        <v>7.9973949112136857</v>
      </c>
      <c r="BN8" s="34">
        <v>1.1255439446445414</v>
      </c>
      <c r="BO8" s="34">
        <v>1.3165253132269955E-2</v>
      </c>
      <c r="BP8" s="34">
        <v>1.5731667505508378</v>
      </c>
      <c r="BQ8" s="34">
        <v>6.346995939993513</v>
      </c>
      <c r="BR8" s="34">
        <v>1.1764752369905249</v>
      </c>
      <c r="BS8" s="73">
        <v>127.55411083437892</v>
      </c>
      <c r="BT8" s="73">
        <v>1847.3395969928361</v>
      </c>
      <c r="BU8" s="34">
        <v>14.584107971528915</v>
      </c>
      <c r="BV8" s="34">
        <v>185.64026253451118</v>
      </c>
      <c r="BW8" s="35">
        <v>0</v>
      </c>
      <c r="BX8" s="34">
        <v>21.787429685979252</v>
      </c>
      <c r="BY8" s="34">
        <v>0.67740436420019734</v>
      </c>
      <c r="BZ8" s="34">
        <v>9.7851953953421777E-2</v>
      </c>
      <c r="CA8" s="34">
        <v>3.7758428164579518</v>
      </c>
      <c r="CB8" s="129">
        <v>286.04427130486397</v>
      </c>
      <c r="CC8" s="34">
        <v>2.18172357309798</v>
      </c>
      <c r="CD8" s="130">
        <v>0</v>
      </c>
      <c r="CE8" s="34">
        <v>0</v>
      </c>
      <c r="CF8" s="130">
        <v>0</v>
      </c>
      <c r="CG8" s="35">
        <v>0</v>
      </c>
      <c r="CH8" s="11"/>
      <c r="CI8" s="11"/>
      <c r="CJ8" s="33">
        <v>62698</v>
      </c>
      <c r="CK8" s="34">
        <v>0</v>
      </c>
      <c r="CL8" s="35">
        <v>0</v>
      </c>
      <c r="CM8" s="33">
        <v>0</v>
      </c>
      <c r="CN8" s="34">
        <v>1926</v>
      </c>
      <c r="CO8" s="35">
        <v>0</v>
      </c>
      <c r="CP8" s="65">
        <f>SUM('[2]SIOT(dom+dov)'!CU10:CZ10)</f>
        <v>994</v>
      </c>
      <c r="CQ8" s="147">
        <v>65618</v>
      </c>
      <c r="CR8" s="85">
        <f t="shared" si="3"/>
        <v>624911.0017332274</v>
      </c>
      <c r="CS8" s="12"/>
      <c r="CT8" s="12"/>
    </row>
    <row r="9" spans="1:99" x14ac:dyDescent="0.2">
      <c r="A9" s="23" t="s">
        <v>5</v>
      </c>
      <c r="B9" s="98" t="s">
        <v>105</v>
      </c>
      <c r="C9" s="183">
        <f t="shared" si="2"/>
        <v>4143416.0611549746</v>
      </c>
      <c r="D9" s="30">
        <v>1859.3982941322367</v>
      </c>
      <c r="E9" s="31">
        <v>113.74659774218532</v>
      </c>
      <c r="F9" s="32">
        <v>1.3205674561389944E-2</v>
      </c>
      <c r="G9" s="64">
        <v>174.94687949053662</v>
      </c>
      <c r="H9" s="31">
        <v>272.13316212134868</v>
      </c>
      <c r="I9" s="31">
        <v>0</v>
      </c>
      <c r="J9" s="31">
        <v>0</v>
      </c>
      <c r="K9" s="31">
        <v>0</v>
      </c>
      <c r="L9" s="31">
        <v>3.5893449037472971</v>
      </c>
      <c r="M9" s="31">
        <v>0</v>
      </c>
      <c r="N9" s="31">
        <v>102.56263087257079</v>
      </c>
      <c r="O9" s="31">
        <v>2266611.0974075338</v>
      </c>
      <c r="P9" s="31">
        <v>2.8709263513970402</v>
      </c>
      <c r="Q9" s="31">
        <v>0</v>
      </c>
      <c r="R9" s="31">
        <v>4.6937431947003709</v>
      </c>
      <c r="S9" s="31">
        <v>144.59786200190251</v>
      </c>
      <c r="T9" s="31">
        <v>8.7341495164002882</v>
      </c>
      <c r="U9" s="31">
        <v>66.005645491342861</v>
      </c>
      <c r="V9" s="31">
        <v>514.98793937426944</v>
      </c>
      <c r="W9" s="31">
        <v>0</v>
      </c>
      <c r="X9" s="31">
        <v>179.54106095812244</v>
      </c>
      <c r="Y9" s="31">
        <v>0</v>
      </c>
      <c r="Z9" s="31">
        <v>1.7505162580314171</v>
      </c>
      <c r="AA9" s="31">
        <v>2.5342074263684338</v>
      </c>
      <c r="AB9" s="31">
        <v>0</v>
      </c>
      <c r="AC9" s="32">
        <v>38.820658843251053</v>
      </c>
      <c r="AD9" s="30">
        <v>1868465.276717922</v>
      </c>
      <c r="AE9" s="31">
        <v>0</v>
      </c>
      <c r="AF9" s="31">
        <v>5.9424851056614922E-2</v>
      </c>
      <c r="AG9" s="31">
        <v>44.26539007876773</v>
      </c>
      <c r="AH9" s="32">
        <v>16.886714799414584</v>
      </c>
      <c r="AI9" s="31">
        <v>102.08106871739386</v>
      </c>
      <c r="AJ9" s="31">
        <v>509.69430392540136</v>
      </c>
      <c r="AK9" s="32">
        <v>83.359157093821267</v>
      </c>
      <c r="AL9" s="31">
        <v>0</v>
      </c>
      <c r="AM9" s="31">
        <v>55.400370244980891</v>
      </c>
      <c r="AN9" s="32">
        <v>428.42771615990387</v>
      </c>
      <c r="AO9" s="31">
        <v>272.31828591897204</v>
      </c>
      <c r="AP9" s="31">
        <v>4.9226045748531515</v>
      </c>
      <c r="AQ9" s="31">
        <v>0.25934332792946774</v>
      </c>
      <c r="AR9" s="31">
        <v>28.003512694150935</v>
      </c>
      <c r="AS9" s="32">
        <v>1.7437162137264635</v>
      </c>
      <c r="AT9" s="31">
        <v>0</v>
      </c>
      <c r="AU9" s="32">
        <v>0.4131655196897992</v>
      </c>
      <c r="AV9" s="31">
        <v>0</v>
      </c>
      <c r="AW9" s="31">
        <v>1.2937752133849534E-4</v>
      </c>
      <c r="AX9" s="31">
        <v>83.37089822885001</v>
      </c>
      <c r="AY9" s="31">
        <v>0</v>
      </c>
      <c r="AZ9" s="31">
        <v>7.1646182528029554</v>
      </c>
      <c r="BA9" s="32">
        <v>0</v>
      </c>
      <c r="BB9" s="31">
        <v>0.11883778296233655</v>
      </c>
      <c r="BC9" s="31">
        <v>4.1296204453215815E-2</v>
      </c>
      <c r="BD9" s="32">
        <v>9.1267597207556686E-2</v>
      </c>
      <c r="BE9" s="64">
        <v>535.57762537515282</v>
      </c>
      <c r="BF9" s="31">
        <v>0</v>
      </c>
      <c r="BG9" s="31">
        <v>53.551275600188077</v>
      </c>
      <c r="BH9" s="31">
        <v>9.8244534258076595</v>
      </c>
      <c r="BI9" s="31">
        <v>9.9144154826847135</v>
      </c>
      <c r="BJ9" s="31">
        <v>24.316119675754912</v>
      </c>
      <c r="BK9" s="31">
        <v>0</v>
      </c>
      <c r="BL9" s="32">
        <v>1.6846370850553904E-3</v>
      </c>
      <c r="BM9" s="31">
        <v>43.824005630374046</v>
      </c>
      <c r="BN9" s="31">
        <v>1.1397128265380883</v>
      </c>
      <c r="BO9" s="31">
        <v>0.42864466761585301</v>
      </c>
      <c r="BP9" s="31">
        <v>28.934102047118284</v>
      </c>
      <c r="BQ9" s="31">
        <v>0.76107515755084931</v>
      </c>
      <c r="BR9" s="31">
        <v>0.93061925818467572</v>
      </c>
      <c r="BS9" s="72">
        <v>188.83449032663714</v>
      </c>
      <c r="BT9" s="72">
        <v>1902.9116605572449</v>
      </c>
      <c r="BU9" s="31">
        <v>11.49267270021482</v>
      </c>
      <c r="BV9" s="31">
        <v>266.7108124099052</v>
      </c>
      <c r="BW9" s="32">
        <v>9.1294170283301757</v>
      </c>
      <c r="BX9" s="31">
        <v>29.818866718352648</v>
      </c>
      <c r="BY9" s="31">
        <v>3.3739490044514522</v>
      </c>
      <c r="BZ9" s="31">
        <v>84.773497274952192</v>
      </c>
      <c r="CA9" s="31">
        <v>0</v>
      </c>
      <c r="CB9" s="127">
        <v>3.4644013052697771</v>
      </c>
      <c r="CC9" s="31">
        <v>0.42488249310040588</v>
      </c>
      <c r="CD9" s="128">
        <v>0</v>
      </c>
      <c r="CE9" s="31">
        <v>0</v>
      </c>
      <c r="CF9" s="128">
        <v>0</v>
      </c>
      <c r="CG9" s="32">
        <v>0</v>
      </c>
      <c r="CH9" s="11"/>
      <c r="CI9" s="11"/>
      <c r="CJ9" s="30">
        <v>537</v>
      </c>
      <c r="CK9" s="31">
        <v>0</v>
      </c>
      <c r="CL9" s="32">
        <v>0</v>
      </c>
      <c r="CM9" s="30">
        <v>0</v>
      </c>
      <c r="CN9" s="31">
        <v>-5858</v>
      </c>
      <c r="CO9" s="32">
        <v>0</v>
      </c>
      <c r="CP9" s="64">
        <f>SUM('[2]SIOT(dom+dov)'!CU11:CZ11)</f>
        <v>244979</v>
      </c>
      <c r="CQ9" s="158">
        <v>239658</v>
      </c>
      <c r="CR9" s="86">
        <f t="shared" si="3"/>
        <v>4383074.0611549746</v>
      </c>
      <c r="CS9" s="12"/>
      <c r="CT9" s="12"/>
    </row>
    <row r="10" spans="1:99" x14ac:dyDescent="0.2">
      <c r="A10" s="23" t="s">
        <v>6</v>
      </c>
      <c r="B10" s="98" t="s">
        <v>106</v>
      </c>
      <c r="C10" s="183">
        <f t="shared" si="2"/>
        <v>530749.00069901859</v>
      </c>
      <c r="D10" s="30">
        <v>0</v>
      </c>
      <c r="E10" s="31">
        <v>4.4867404932319728E-2</v>
      </c>
      <c r="F10" s="32">
        <v>0</v>
      </c>
      <c r="G10" s="64">
        <v>985.1610461118255</v>
      </c>
      <c r="H10" s="31">
        <v>0.73640305313269883</v>
      </c>
      <c r="I10" s="31">
        <v>0.29239178324138509</v>
      </c>
      <c r="J10" s="31">
        <v>0.29593800873414738</v>
      </c>
      <c r="K10" s="31">
        <v>0.54646446950459615</v>
      </c>
      <c r="L10" s="31">
        <v>0</v>
      </c>
      <c r="M10" s="31">
        <v>0</v>
      </c>
      <c r="N10" s="31">
        <v>0</v>
      </c>
      <c r="O10" s="31">
        <v>2686.0059854990486</v>
      </c>
      <c r="P10" s="31">
        <v>5.5755626922017365</v>
      </c>
      <c r="Q10" s="31">
        <v>0</v>
      </c>
      <c r="R10" s="31">
        <v>0</v>
      </c>
      <c r="S10" s="31">
        <v>7837.0609655013423</v>
      </c>
      <c r="T10" s="31">
        <v>517673.38219064265</v>
      </c>
      <c r="U10" s="31">
        <v>71.986803620211319</v>
      </c>
      <c r="V10" s="31">
        <v>0</v>
      </c>
      <c r="W10" s="31">
        <v>0</v>
      </c>
      <c r="X10" s="31">
        <v>99.73893949064221</v>
      </c>
      <c r="Y10" s="31">
        <v>0</v>
      </c>
      <c r="Z10" s="31">
        <v>0</v>
      </c>
      <c r="AA10" s="31">
        <v>0</v>
      </c>
      <c r="AB10" s="31">
        <v>0.92860278482475</v>
      </c>
      <c r="AC10" s="32">
        <v>0</v>
      </c>
      <c r="AD10" s="30">
        <v>0</v>
      </c>
      <c r="AE10" s="31">
        <v>0</v>
      </c>
      <c r="AF10" s="31">
        <v>0.42639434283459698</v>
      </c>
      <c r="AG10" s="31">
        <v>0</v>
      </c>
      <c r="AH10" s="32">
        <v>1.5297467727480973</v>
      </c>
      <c r="AI10" s="31">
        <v>0</v>
      </c>
      <c r="AJ10" s="31">
        <v>0</v>
      </c>
      <c r="AK10" s="32">
        <v>0</v>
      </c>
      <c r="AL10" s="31">
        <v>6.9256965031723157</v>
      </c>
      <c r="AM10" s="31">
        <v>94.897229862907778</v>
      </c>
      <c r="AN10" s="32">
        <v>16.16086105775674</v>
      </c>
      <c r="AO10" s="31">
        <v>0</v>
      </c>
      <c r="AP10" s="31">
        <v>0</v>
      </c>
      <c r="AQ10" s="31">
        <v>8.4739923596016986</v>
      </c>
      <c r="AR10" s="31">
        <v>0.369991274673862</v>
      </c>
      <c r="AS10" s="32">
        <v>0</v>
      </c>
      <c r="AT10" s="31">
        <v>0</v>
      </c>
      <c r="AU10" s="32">
        <v>0</v>
      </c>
      <c r="AV10" s="31">
        <v>11.936118392383255</v>
      </c>
      <c r="AW10" s="31">
        <v>9.0830285809903621E-4</v>
      </c>
      <c r="AX10" s="31">
        <v>0</v>
      </c>
      <c r="AY10" s="31">
        <v>0.66011894185226128</v>
      </c>
      <c r="AZ10" s="31">
        <v>6.3053020724233546</v>
      </c>
      <c r="BA10" s="32">
        <v>3.9734781251586099E-3</v>
      </c>
      <c r="BB10" s="31">
        <v>0.22091766288157622</v>
      </c>
      <c r="BC10" s="31">
        <v>3.6893129108391959E-3</v>
      </c>
      <c r="BD10" s="32">
        <v>9.7634169256880383E-5</v>
      </c>
      <c r="BE10" s="64">
        <v>1179.1978735193734</v>
      </c>
      <c r="BF10" s="31">
        <v>0</v>
      </c>
      <c r="BG10" s="31">
        <v>0.7754024586599062</v>
      </c>
      <c r="BH10" s="31">
        <v>50.863565438561253</v>
      </c>
      <c r="BI10" s="31">
        <v>0.3667462314487166</v>
      </c>
      <c r="BJ10" s="31">
        <v>0</v>
      </c>
      <c r="BK10" s="31">
        <v>0</v>
      </c>
      <c r="BL10" s="32">
        <v>3.2427152264056036E-3</v>
      </c>
      <c r="BM10" s="31">
        <v>0.18857805040223616</v>
      </c>
      <c r="BN10" s="31">
        <v>4.6593186199976939E-2</v>
      </c>
      <c r="BO10" s="31">
        <v>0</v>
      </c>
      <c r="BP10" s="31">
        <v>3.1112056195622522</v>
      </c>
      <c r="BQ10" s="31">
        <v>0.12545066821547132</v>
      </c>
      <c r="BR10" s="31">
        <v>0.48852242598222334</v>
      </c>
      <c r="BS10" s="72">
        <v>0</v>
      </c>
      <c r="BT10" s="72">
        <v>0</v>
      </c>
      <c r="BU10" s="31">
        <v>0</v>
      </c>
      <c r="BV10" s="31">
        <v>0</v>
      </c>
      <c r="BW10" s="32">
        <v>0</v>
      </c>
      <c r="BX10" s="31">
        <v>0.57427965891452737</v>
      </c>
      <c r="BY10" s="31">
        <v>0.78177269889944268</v>
      </c>
      <c r="BZ10" s="31">
        <v>0</v>
      </c>
      <c r="CA10" s="31">
        <v>0</v>
      </c>
      <c r="CB10" s="127">
        <v>0</v>
      </c>
      <c r="CC10" s="31">
        <v>2.8062673138021421</v>
      </c>
      <c r="CD10" s="128">
        <v>0</v>
      </c>
      <c r="CE10" s="31">
        <v>0</v>
      </c>
      <c r="CF10" s="128">
        <v>0</v>
      </c>
      <c r="CG10" s="32">
        <v>0</v>
      </c>
      <c r="CH10" s="11"/>
      <c r="CI10" s="11"/>
      <c r="CJ10" s="30">
        <v>52</v>
      </c>
      <c r="CK10" s="31">
        <v>0</v>
      </c>
      <c r="CL10" s="32">
        <v>0</v>
      </c>
      <c r="CM10" s="30">
        <v>0</v>
      </c>
      <c r="CN10" s="31">
        <v>23939</v>
      </c>
      <c r="CO10" s="32">
        <v>0</v>
      </c>
      <c r="CP10" s="64">
        <f>SUM('[2]SIOT(dom+dov)'!CU12:CZ12)</f>
        <v>16971</v>
      </c>
      <c r="CQ10" s="158">
        <v>40962</v>
      </c>
      <c r="CR10" s="86">
        <f t="shared" si="3"/>
        <v>571711.00069901859</v>
      </c>
      <c r="CS10" s="12"/>
      <c r="CT10" s="12"/>
    </row>
    <row r="11" spans="1:99" x14ac:dyDescent="0.2">
      <c r="A11" s="23" t="s">
        <v>7</v>
      </c>
      <c r="B11" s="98" t="s">
        <v>107</v>
      </c>
      <c r="C11" s="183">
        <f t="shared" si="2"/>
        <v>233853.99928725127</v>
      </c>
      <c r="D11" s="30">
        <v>4988.7849799057785</v>
      </c>
      <c r="E11" s="31">
        <v>452.25916222949343</v>
      </c>
      <c r="F11" s="32">
        <v>0.29730673165780702</v>
      </c>
      <c r="G11" s="64">
        <v>6228.7596585589454</v>
      </c>
      <c r="H11" s="31">
        <v>2074.3782828861472</v>
      </c>
      <c r="I11" s="31">
        <v>31.250127419938242</v>
      </c>
      <c r="J11" s="31">
        <v>6.6371713909402805</v>
      </c>
      <c r="K11" s="31">
        <v>0</v>
      </c>
      <c r="L11" s="31">
        <v>2.9431107167059252</v>
      </c>
      <c r="M11" s="31">
        <v>21.113034124549468</v>
      </c>
      <c r="N11" s="31">
        <v>0</v>
      </c>
      <c r="O11" s="31">
        <v>1.7679590110871943</v>
      </c>
      <c r="P11" s="31">
        <v>6530.270013181068</v>
      </c>
      <c r="Q11" s="31">
        <v>3.9379798051284047</v>
      </c>
      <c r="R11" s="31">
        <v>281.96682811756557</v>
      </c>
      <c r="S11" s="31">
        <v>95946.769780977804</v>
      </c>
      <c r="T11" s="31">
        <v>10253.649296520452</v>
      </c>
      <c r="U11" s="31">
        <v>182.08687991095439</v>
      </c>
      <c r="V11" s="31">
        <v>105.70157823057002</v>
      </c>
      <c r="W11" s="31">
        <v>129.46941618056763</v>
      </c>
      <c r="X11" s="31">
        <v>63.034848890505351</v>
      </c>
      <c r="Y11" s="31">
        <v>15.944480213658723</v>
      </c>
      <c r="Z11" s="31">
        <v>115.50751555394478</v>
      </c>
      <c r="AA11" s="31">
        <v>31.917912578844799</v>
      </c>
      <c r="AB11" s="31">
        <v>6.3609041458767397</v>
      </c>
      <c r="AC11" s="32">
        <v>243.95202866054279</v>
      </c>
      <c r="AD11" s="30">
        <v>517.30055303308291</v>
      </c>
      <c r="AE11" s="31">
        <v>3232.8719961980814</v>
      </c>
      <c r="AF11" s="31">
        <v>1766.7638012653106</v>
      </c>
      <c r="AG11" s="31">
        <v>432.62265473903358</v>
      </c>
      <c r="AH11" s="32">
        <v>100.82943744656471</v>
      </c>
      <c r="AI11" s="31">
        <v>15251.100673577132</v>
      </c>
      <c r="AJ11" s="31">
        <v>49513.155894125943</v>
      </c>
      <c r="AK11" s="32">
        <v>13280.305590720265</v>
      </c>
      <c r="AL11" s="31">
        <v>0</v>
      </c>
      <c r="AM11" s="31">
        <v>5521.2518220297297</v>
      </c>
      <c r="AN11" s="32">
        <v>1589.8214827082147</v>
      </c>
      <c r="AO11" s="31">
        <v>2017.7522461691888</v>
      </c>
      <c r="AP11" s="31">
        <v>0</v>
      </c>
      <c r="AQ11" s="31">
        <v>30.896516835956497</v>
      </c>
      <c r="AR11" s="31">
        <v>10031.51869357495</v>
      </c>
      <c r="AS11" s="32">
        <v>1.8899056503357103</v>
      </c>
      <c r="AT11" s="31">
        <v>3.8976151400646217</v>
      </c>
      <c r="AU11" s="32">
        <v>301.51105015047153</v>
      </c>
      <c r="AV11" s="31">
        <v>1.5683226211258448</v>
      </c>
      <c r="AW11" s="31">
        <v>0.70779449731909971</v>
      </c>
      <c r="AX11" s="31">
        <v>314.09914115084842</v>
      </c>
      <c r="AY11" s="31">
        <v>2.9600733824515753</v>
      </c>
      <c r="AZ11" s="31">
        <v>104.5707705606884</v>
      </c>
      <c r="BA11" s="32">
        <v>4.0320642004118108</v>
      </c>
      <c r="BB11" s="31">
        <v>12.602602151886545</v>
      </c>
      <c r="BC11" s="31">
        <v>1.7220211906571152</v>
      </c>
      <c r="BD11" s="32">
        <v>3.8237792720972035</v>
      </c>
      <c r="BE11" s="64">
        <v>189.25485822542996</v>
      </c>
      <c r="BF11" s="31">
        <v>8.4734764804827432</v>
      </c>
      <c r="BG11" s="31">
        <v>58.880943186358792</v>
      </c>
      <c r="BH11" s="31">
        <v>148.68048630547483</v>
      </c>
      <c r="BI11" s="31">
        <v>0</v>
      </c>
      <c r="BJ11" s="31">
        <v>108.04117897021871</v>
      </c>
      <c r="BK11" s="31">
        <v>0</v>
      </c>
      <c r="BL11" s="32">
        <v>0.18180830965809613</v>
      </c>
      <c r="BM11" s="31">
        <v>178.84463624118325</v>
      </c>
      <c r="BN11" s="31">
        <v>0</v>
      </c>
      <c r="BO11" s="31">
        <v>1.3381410915681531</v>
      </c>
      <c r="BP11" s="31">
        <v>0</v>
      </c>
      <c r="BQ11" s="31">
        <v>801.92009128341294</v>
      </c>
      <c r="BR11" s="31">
        <v>75.761901153749903</v>
      </c>
      <c r="BS11" s="72">
        <v>92.724372177698982</v>
      </c>
      <c r="BT11" s="72">
        <v>274.700030481787</v>
      </c>
      <c r="BU11" s="31">
        <v>10.015658531798088</v>
      </c>
      <c r="BV11" s="31">
        <v>32.505213008654003</v>
      </c>
      <c r="BW11" s="32">
        <v>16.192658269600077</v>
      </c>
      <c r="BX11" s="31">
        <v>0</v>
      </c>
      <c r="BY11" s="31">
        <v>2.7025604065931583</v>
      </c>
      <c r="BZ11" s="31">
        <v>0</v>
      </c>
      <c r="CA11" s="31">
        <v>83.41465254886387</v>
      </c>
      <c r="CB11" s="127">
        <v>8.1416736374812153</v>
      </c>
      <c r="CC11" s="31">
        <v>0</v>
      </c>
      <c r="CD11" s="128">
        <v>3.8881886067207683</v>
      </c>
      <c r="CE11" s="31">
        <v>0</v>
      </c>
      <c r="CF11" s="128">
        <v>0</v>
      </c>
      <c r="CG11" s="32">
        <v>0</v>
      </c>
      <c r="CH11" s="11"/>
      <c r="CI11" s="11"/>
      <c r="CJ11" s="30">
        <v>5199</v>
      </c>
      <c r="CK11" s="31">
        <v>0</v>
      </c>
      <c r="CL11" s="32">
        <v>0</v>
      </c>
      <c r="CM11" s="30">
        <v>0</v>
      </c>
      <c r="CN11" s="31">
        <v>4008</v>
      </c>
      <c r="CO11" s="32">
        <v>0</v>
      </c>
      <c r="CP11" s="64">
        <f>SUM('[2]SIOT(dom+dov)'!CU13:CZ13)</f>
        <v>104364</v>
      </c>
      <c r="CQ11" s="158">
        <v>113571</v>
      </c>
      <c r="CR11" s="86">
        <f t="shared" si="3"/>
        <v>347424.99928725127</v>
      </c>
      <c r="CS11" s="12"/>
      <c r="CT11" s="12"/>
    </row>
    <row r="12" spans="1:99" x14ac:dyDescent="0.2">
      <c r="A12" s="23" t="s">
        <v>8</v>
      </c>
      <c r="B12" s="98" t="s">
        <v>108</v>
      </c>
      <c r="C12" s="183">
        <f t="shared" si="2"/>
        <v>189008.99937505752</v>
      </c>
      <c r="D12" s="30">
        <v>15.696045481566424</v>
      </c>
      <c r="E12" s="31">
        <v>10389.486354108778</v>
      </c>
      <c r="F12" s="32">
        <v>7.4343399078745126E-2</v>
      </c>
      <c r="G12" s="64">
        <v>48176.169160238656</v>
      </c>
      <c r="H12" s="31">
        <v>0</v>
      </c>
      <c r="I12" s="31">
        <v>0</v>
      </c>
      <c r="J12" s="31">
        <v>0</v>
      </c>
      <c r="K12" s="31">
        <v>0</v>
      </c>
      <c r="L12" s="31">
        <v>4386.047706201156</v>
      </c>
      <c r="M12" s="31">
        <v>0</v>
      </c>
      <c r="N12" s="31">
        <v>0</v>
      </c>
      <c r="O12" s="31">
        <v>0</v>
      </c>
      <c r="P12" s="31">
        <v>0</v>
      </c>
      <c r="Q12" s="31">
        <v>0.79132575095176882</v>
      </c>
      <c r="R12" s="31">
        <v>0</v>
      </c>
      <c r="S12" s="31">
        <v>72.53355255431488</v>
      </c>
      <c r="T12" s="31">
        <v>33.790001593707579</v>
      </c>
      <c r="U12" s="31">
        <v>0</v>
      </c>
      <c r="V12" s="31">
        <v>0</v>
      </c>
      <c r="W12" s="31">
        <v>0</v>
      </c>
      <c r="X12" s="31">
        <v>0</v>
      </c>
      <c r="Y12" s="31">
        <v>438.15911092037095</v>
      </c>
      <c r="Z12" s="31">
        <v>0</v>
      </c>
      <c r="AA12" s="31">
        <v>0</v>
      </c>
      <c r="AB12" s="31">
        <v>0</v>
      </c>
      <c r="AC12" s="32">
        <v>0</v>
      </c>
      <c r="AD12" s="30">
        <v>0</v>
      </c>
      <c r="AE12" s="31">
        <v>0</v>
      </c>
      <c r="AF12" s="31">
        <v>0</v>
      </c>
      <c r="AG12" s="31">
        <v>0</v>
      </c>
      <c r="AH12" s="32">
        <v>0</v>
      </c>
      <c r="AI12" s="31">
        <v>21854.922333903552</v>
      </c>
      <c r="AJ12" s="31">
        <v>0</v>
      </c>
      <c r="AK12" s="32">
        <v>18923.691348458193</v>
      </c>
      <c r="AL12" s="31">
        <v>0</v>
      </c>
      <c r="AM12" s="31">
        <v>184.89546213354447</v>
      </c>
      <c r="AN12" s="32">
        <v>99.546543025165192</v>
      </c>
      <c r="AO12" s="31">
        <v>0</v>
      </c>
      <c r="AP12" s="31">
        <v>0</v>
      </c>
      <c r="AQ12" s="31">
        <v>0</v>
      </c>
      <c r="AR12" s="31">
        <v>0</v>
      </c>
      <c r="AS12" s="32">
        <v>0</v>
      </c>
      <c r="AT12" s="31">
        <v>0</v>
      </c>
      <c r="AU12" s="32">
        <v>0</v>
      </c>
      <c r="AV12" s="31">
        <v>0</v>
      </c>
      <c r="AW12" s="31">
        <v>1.1140331889585697E-2</v>
      </c>
      <c r="AX12" s="31">
        <v>0</v>
      </c>
      <c r="AY12" s="31">
        <v>0</v>
      </c>
      <c r="AZ12" s="31">
        <v>0</v>
      </c>
      <c r="BA12" s="32">
        <v>0</v>
      </c>
      <c r="BB12" s="31">
        <v>3.1012205636792998E-2</v>
      </c>
      <c r="BC12" s="31">
        <v>0.18347330365661263</v>
      </c>
      <c r="BD12" s="32">
        <v>0.39189170006078805</v>
      </c>
      <c r="BE12" s="64">
        <v>68156.485235631146</v>
      </c>
      <c r="BF12" s="31">
        <v>0</v>
      </c>
      <c r="BG12" s="31">
        <v>113.99914846408576</v>
      </c>
      <c r="BH12" s="31">
        <v>13697.531721662872</v>
      </c>
      <c r="BI12" s="31">
        <v>0</v>
      </c>
      <c r="BJ12" s="31">
        <v>0</v>
      </c>
      <c r="BK12" s="31">
        <v>2371.7982013542287</v>
      </c>
      <c r="BL12" s="32">
        <v>2.139948024148295E-4</v>
      </c>
      <c r="BM12" s="31">
        <v>0</v>
      </c>
      <c r="BN12" s="31">
        <v>25.300134647626574</v>
      </c>
      <c r="BO12" s="31">
        <v>4.0440397513399242</v>
      </c>
      <c r="BP12" s="31">
        <v>0</v>
      </c>
      <c r="BQ12" s="31">
        <v>0</v>
      </c>
      <c r="BR12" s="31">
        <v>0.54215419109491991</v>
      </c>
      <c r="BS12" s="72">
        <v>0</v>
      </c>
      <c r="BT12" s="72">
        <v>62.877720050060489</v>
      </c>
      <c r="BU12" s="31">
        <v>0</v>
      </c>
      <c r="BV12" s="31">
        <v>0</v>
      </c>
      <c r="BW12" s="32">
        <v>0</v>
      </c>
      <c r="BX12" s="31">
        <v>0</v>
      </c>
      <c r="BY12" s="31">
        <v>0</v>
      </c>
      <c r="BZ12" s="31">
        <v>0</v>
      </c>
      <c r="CA12" s="31">
        <v>0</v>
      </c>
      <c r="CB12" s="127">
        <v>0</v>
      </c>
      <c r="CC12" s="31">
        <v>0</v>
      </c>
      <c r="CD12" s="128">
        <v>0</v>
      </c>
      <c r="CE12" s="31">
        <v>0</v>
      </c>
      <c r="CF12" s="128">
        <v>0</v>
      </c>
      <c r="CG12" s="32">
        <v>0</v>
      </c>
      <c r="CH12" s="11"/>
      <c r="CI12" s="11"/>
      <c r="CJ12" s="30">
        <v>0</v>
      </c>
      <c r="CK12" s="31">
        <v>0</v>
      </c>
      <c r="CL12" s="32">
        <v>0</v>
      </c>
      <c r="CM12" s="30">
        <v>0</v>
      </c>
      <c r="CN12" s="31">
        <v>0</v>
      </c>
      <c r="CO12" s="32">
        <v>0</v>
      </c>
      <c r="CP12" s="64">
        <f>SUM('[2]SIOT(dom+dov)'!CU14:CZ14)</f>
        <v>0</v>
      </c>
      <c r="CQ12" s="164">
        <v>0</v>
      </c>
      <c r="CR12" s="131">
        <f t="shared" si="3"/>
        <v>189008.99937505752</v>
      </c>
      <c r="CS12" s="12"/>
      <c r="CT12" s="12"/>
    </row>
    <row r="13" spans="1:99" x14ac:dyDescent="0.2">
      <c r="A13" s="22" t="s">
        <v>9</v>
      </c>
      <c r="B13" s="99" t="s">
        <v>109</v>
      </c>
      <c r="C13" s="184">
        <f t="shared" si="2"/>
        <v>848983.99927934282</v>
      </c>
      <c r="D13" s="33">
        <v>97360.65167451225</v>
      </c>
      <c r="E13" s="34">
        <v>165.74059724222599</v>
      </c>
      <c r="F13" s="35">
        <v>1154.2482328112542</v>
      </c>
      <c r="G13" s="65">
        <v>63.195356920950104</v>
      </c>
      <c r="H13" s="34">
        <v>461126.39679288131</v>
      </c>
      <c r="I13" s="34">
        <v>1207.1475326069256</v>
      </c>
      <c r="J13" s="34">
        <v>87.371827824118839</v>
      </c>
      <c r="K13" s="34">
        <v>312.73390847993915</v>
      </c>
      <c r="L13" s="34">
        <v>117.94285607294677</v>
      </c>
      <c r="M13" s="34">
        <v>3906.8541741519266</v>
      </c>
      <c r="N13" s="34">
        <v>5.0682994576885756</v>
      </c>
      <c r="O13" s="34">
        <v>388.52744374249107</v>
      </c>
      <c r="P13" s="34">
        <v>35841.273203536839</v>
      </c>
      <c r="Q13" s="34">
        <v>4443.0567780261754</v>
      </c>
      <c r="R13" s="34">
        <v>162.01802741048368</v>
      </c>
      <c r="S13" s="34">
        <v>85.13597898652597</v>
      </c>
      <c r="T13" s="34">
        <v>45.137732165727314</v>
      </c>
      <c r="U13" s="34">
        <v>132.15743949608995</v>
      </c>
      <c r="V13" s="34">
        <v>327.3825597646279</v>
      </c>
      <c r="W13" s="34">
        <v>316.37672858406415</v>
      </c>
      <c r="X13" s="34">
        <v>240.34599262856563</v>
      </c>
      <c r="Y13" s="34">
        <v>219.42345552079584</v>
      </c>
      <c r="Z13" s="34">
        <v>20.862105745444062</v>
      </c>
      <c r="AA13" s="34">
        <v>0</v>
      </c>
      <c r="AB13" s="34">
        <v>626.5171189104492</v>
      </c>
      <c r="AC13" s="35">
        <v>77.408970610015317</v>
      </c>
      <c r="AD13" s="33">
        <v>132.32337884380095</v>
      </c>
      <c r="AE13" s="34">
        <v>21.512204114004028</v>
      </c>
      <c r="AF13" s="34">
        <v>0</v>
      </c>
      <c r="AG13" s="34">
        <v>495.43287211273162</v>
      </c>
      <c r="AH13" s="35">
        <v>0</v>
      </c>
      <c r="AI13" s="34">
        <v>425.40994918791444</v>
      </c>
      <c r="AJ13" s="34">
        <v>88.571257109077749</v>
      </c>
      <c r="AK13" s="35">
        <v>422.24699789764304</v>
      </c>
      <c r="AL13" s="34">
        <v>8.7882964802203887</v>
      </c>
      <c r="AM13" s="34">
        <v>14944.485295118151</v>
      </c>
      <c r="AN13" s="35">
        <v>16690.25857832333</v>
      </c>
      <c r="AO13" s="34">
        <v>640.85774626824536</v>
      </c>
      <c r="AP13" s="34">
        <v>0</v>
      </c>
      <c r="AQ13" s="34">
        <v>0</v>
      </c>
      <c r="AR13" s="34">
        <v>146.17709323198198</v>
      </c>
      <c r="AS13" s="35">
        <v>41.212385056219425</v>
      </c>
      <c r="AT13" s="34">
        <v>12055.818705299094</v>
      </c>
      <c r="AU13" s="35">
        <v>101526.84634079563</v>
      </c>
      <c r="AV13" s="34">
        <v>29.547063660280621</v>
      </c>
      <c r="AW13" s="34">
        <v>1.6765621515446916</v>
      </c>
      <c r="AX13" s="34">
        <v>1744.5105297095927</v>
      </c>
      <c r="AY13" s="34">
        <v>296.1989956461569</v>
      </c>
      <c r="AZ13" s="34">
        <v>301.26248849882529</v>
      </c>
      <c r="BA13" s="35">
        <v>41.644271784940315</v>
      </c>
      <c r="BB13" s="34">
        <v>53.810316340828258</v>
      </c>
      <c r="BC13" s="34">
        <v>32.320362548889406</v>
      </c>
      <c r="BD13" s="35">
        <v>112.70289890260025</v>
      </c>
      <c r="BE13" s="65">
        <v>1862.3726585919696</v>
      </c>
      <c r="BF13" s="34">
        <v>107.67779543521581</v>
      </c>
      <c r="BG13" s="34">
        <v>5400.7505747782407</v>
      </c>
      <c r="BH13" s="34">
        <v>34.309176585000301</v>
      </c>
      <c r="BI13" s="34">
        <v>644.53184138847041</v>
      </c>
      <c r="BJ13" s="34">
        <v>835.37904820072049</v>
      </c>
      <c r="BK13" s="34">
        <v>10.111559364816209</v>
      </c>
      <c r="BL13" s="35">
        <v>0.38831211209481964</v>
      </c>
      <c r="BM13" s="34">
        <v>2892.9542902859271</v>
      </c>
      <c r="BN13" s="34">
        <v>43.807134812264266</v>
      </c>
      <c r="BO13" s="34">
        <v>379.79987003333497</v>
      </c>
      <c r="BP13" s="34">
        <v>1.0607920498097496</v>
      </c>
      <c r="BQ13" s="34">
        <v>43.622042258297981</v>
      </c>
      <c r="BR13" s="34">
        <v>3452.2605459287161</v>
      </c>
      <c r="BS13" s="73">
        <v>4168.9802480974549</v>
      </c>
      <c r="BT13" s="73">
        <v>16560.126734636826</v>
      </c>
      <c r="BU13" s="34">
        <v>30572.935635506008</v>
      </c>
      <c r="BV13" s="34">
        <v>18916.559639640276</v>
      </c>
      <c r="BW13" s="35">
        <v>1380.7091489045238</v>
      </c>
      <c r="BX13" s="34">
        <v>66.605701260664375</v>
      </c>
      <c r="BY13" s="34">
        <v>21.197529999125059</v>
      </c>
      <c r="BZ13" s="34">
        <v>0.84113501491273712</v>
      </c>
      <c r="CA13" s="34">
        <v>230.93771198373685</v>
      </c>
      <c r="CB13" s="129">
        <v>2579.4580929743979</v>
      </c>
      <c r="CC13" s="34">
        <v>0</v>
      </c>
      <c r="CD13" s="130">
        <v>90.032682328702094</v>
      </c>
      <c r="CE13" s="34">
        <v>0</v>
      </c>
      <c r="CF13" s="130">
        <v>0</v>
      </c>
      <c r="CG13" s="35">
        <v>0</v>
      </c>
      <c r="CH13" s="11"/>
      <c r="CI13" s="11"/>
      <c r="CJ13" s="33">
        <v>3371184</v>
      </c>
      <c r="CK13" s="34">
        <v>0</v>
      </c>
      <c r="CL13" s="35">
        <v>0</v>
      </c>
      <c r="CM13" s="33">
        <v>0</v>
      </c>
      <c r="CN13" s="34">
        <v>98990</v>
      </c>
      <c r="CO13" s="35">
        <v>0</v>
      </c>
      <c r="CP13" s="65">
        <f>SUM('[2]SIOT(dom+dov)'!CU15:CZ15)</f>
        <v>1323763</v>
      </c>
      <c r="CQ13" s="158">
        <v>4793937</v>
      </c>
      <c r="CR13" s="86">
        <f t="shared" si="3"/>
        <v>5642920.9992793426</v>
      </c>
      <c r="CS13" s="12"/>
      <c r="CT13" s="12"/>
    </row>
    <row r="14" spans="1:99" x14ac:dyDescent="0.2">
      <c r="A14" s="23" t="s">
        <v>10</v>
      </c>
      <c r="B14" s="98" t="s">
        <v>110</v>
      </c>
      <c r="C14" s="183">
        <f t="shared" si="2"/>
        <v>73095.999317098715</v>
      </c>
      <c r="D14" s="30">
        <v>255.34795794919182</v>
      </c>
      <c r="E14" s="31">
        <v>0.98759512236031544</v>
      </c>
      <c r="F14" s="32">
        <v>1.0655166494124813</v>
      </c>
      <c r="G14" s="64">
        <v>28.365245004779851</v>
      </c>
      <c r="H14" s="31">
        <v>37558.613880261786</v>
      </c>
      <c r="I14" s="31">
        <v>3.9288136213045903</v>
      </c>
      <c r="J14" s="31">
        <v>24.600452641162761</v>
      </c>
      <c r="K14" s="31">
        <v>23.17019009469589</v>
      </c>
      <c r="L14" s="31">
        <v>0</v>
      </c>
      <c r="M14" s="31">
        <v>0</v>
      </c>
      <c r="N14" s="31">
        <v>1.8968555222176797</v>
      </c>
      <c r="O14" s="31">
        <v>20.078222519997826</v>
      </c>
      <c r="P14" s="31">
        <v>1798.2297482612094</v>
      </c>
      <c r="Q14" s="31">
        <v>0</v>
      </c>
      <c r="R14" s="31">
        <v>190.5741041703441</v>
      </c>
      <c r="S14" s="31">
        <v>11.676399587451808</v>
      </c>
      <c r="T14" s="31">
        <v>3.4848107838668518</v>
      </c>
      <c r="U14" s="31">
        <v>0</v>
      </c>
      <c r="V14" s="31">
        <v>22.613202523175694</v>
      </c>
      <c r="W14" s="31">
        <v>15.788146023186087</v>
      </c>
      <c r="X14" s="31">
        <v>123.95908876846201</v>
      </c>
      <c r="Y14" s="31">
        <v>0</v>
      </c>
      <c r="Z14" s="31">
        <v>4.274782893310519</v>
      </c>
      <c r="AA14" s="31">
        <v>1.9531242098892878</v>
      </c>
      <c r="AB14" s="31">
        <v>0.96828232155602201</v>
      </c>
      <c r="AC14" s="32">
        <v>50.558229574320904</v>
      </c>
      <c r="AD14" s="30">
        <v>1.9874062167451965</v>
      </c>
      <c r="AE14" s="31">
        <v>10.00056721240043</v>
      </c>
      <c r="AF14" s="31">
        <v>6.6638955711351464</v>
      </c>
      <c r="AG14" s="31">
        <v>3.7258741341154828</v>
      </c>
      <c r="AH14" s="32">
        <v>9.7016257785438348E-2</v>
      </c>
      <c r="AI14" s="31">
        <v>91.1083937110634</v>
      </c>
      <c r="AJ14" s="31">
        <v>14.16382390055475</v>
      </c>
      <c r="AK14" s="32">
        <v>46.517499866482538</v>
      </c>
      <c r="AL14" s="31">
        <v>0.95038251485752245</v>
      </c>
      <c r="AM14" s="31">
        <v>1358.5627440250837</v>
      </c>
      <c r="AN14" s="32">
        <v>1311.2293143750012</v>
      </c>
      <c r="AO14" s="31">
        <v>18.628849299800116</v>
      </c>
      <c r="AP14" s="31">
        <v>0</v>
      </c>
      <c r="AQ14" s="31">
        <v>0</v>
      </c>
      <c r="AR14" s="31">
        <v>9.7965231495028213</v>
      </c>
      <c r="AS14" s="32">
        <v>0.81046237604413818</v>
      </c>
      <c r="AT14" s="31">
        <v>2485.7580477013125</v>
      </c>
      <c r="AU14" s="32">
        <v>23983.038388810703</v>
      </c>
      <c r="AV14" s="31">
        <v>0</v>
      </c>
      <c r="AW14" s="31">
        <v>606.37246890386552</v>
      </c>
      <c r="AX14" s="31">
        <v>240.79988319302493</v>
      </c>
      <c r="AY14" s="31">
        <v>23.089497810799067</v>
      </c>
      <c r="AZ14" s="31">
        <v>75.228544754336752</v>
      </c>
      <c r="BA14" s="32">
        <v>15.611505011236007</v>
      </c>
      <c r="BB14" s="31">
        <v>30.530019133971876</v>
      </c>
      <c r="BC14" s="31">
        <v>9.6167602151615306</v>
      </c>
      <c r="BD14" s="32">
        <v>5.8851019396053026</v>
      </c>
      <c r="BE14" s="64">
        <v>52.736678635466376</v>
      </c>
      <c r="BF14" s="31">
        <v>0</v>
      </c>
      <c r="BG14" s="31">
        <v>8.6339694464037855</v>
      </c>
      <c r="BH14" s="31">
        <v>1.8769527097136414</v>
      </c>
      <c r="BI14" s="31">
        <v>211.99387346372669</v>
      </c>
      <c r="BJ14" s="31">
        <v>155.52961988664094</v>
      </c>
      <c r="BK14" s="31">
        <v>15.009441091358692</v>
      </c>
      <c r="BL14" s="32">
        <v>3.407708807142288E-2</v>
      </c>
      <c r="BM14" s="31">
        <v>474.55616846423487</v>
      </c>
      <c r="BN14" s="31">
        <v>44.606173265058189</v>
      </c>
      <c r="BO14" s="31">
        <v>7.6371521434177053E-2</v>
      </c>
      <c r="BP14" s="31">
        <v>8.0798482755787759</v>
      </c>
      <c r="BQ14" s="31">
        <v>4.3756169100010203</v>
      </c>
      <c r="BR14" s="31">
        <v>12.563224851556622</v>
      </c>
      <c r="BS14" s="72">
        <v>191.38180827973571</v>
      </c>
      <c r="BT14" s="72">
        <v>530.93539788272676</v>
      </c>
      <c r="BU14" s="31">
        <v>610.00397669889139</v>
      </c>
      <c r="BV14" s="31">
        <v>4.7939548006324264</v>
      </c>
      <c r="BW14" s="32">
        <v>15.013094051222044</v>
      </c>
      <c r="BX14" s="31">
        <v>29.823166293271736</v>
      </c>
      <c r="BY14" s="31">
        <v>2.3436808278416641</v>
      </c>
      <c r="BZ14" s="31">
        <v>0.9904000792493628</v>
      </c>
      <c r="CA14" s="31">
        <v>111.33465549813855</v>
      </c>
      <c r="CB14" s="127">
        <v>100.91725202655087</v>
      </c>
      <c r="CC14" s="31">
        <v>0</v>
      </c>
      <c r="CD14" s="128">
        <v>16.082296462956673</v>
      </c>
      <c r="CE14" s="31">
        <v>0</v>
      </c>
      <c r="CF14" s="128">
        <v>0</v>
      </c>
      <c r="CG14" s="32">
        <v>0</v>
      </c>
      <c r="CH14" s="11"/>
      <c r="CI14" s="11"/>
      <c r="CJ14" s="30">
        <v>711211</v>
      </c>
      <c r="CK14" s="31">
        <v>1</v>
      </c>
      <c r="CL14" s="32">
        <v>0</v>
      </c>
      <c r="CM14" s="30">
        <v>0</v>
      </c>
      <c r="CN14" s="31">
        <v>47571</v>
      </c>
      <c r="CO14" s="32">
        <v>0</v>
      </c>
      <c r="CP14" s="64">
        <f>SUM('[2]SIOT(dom+dov)'!CU16:CZ16)</f>
        <v>165011</v>
      </c>
      <c r="CQ14" s="158">
        <v>923794</v>
      </c>
      <c r="CR14" s="86">
        <f t="shared" si="3"/>
        <v>996889.99931709864</v>
      </c>
      <c r="CS14" s="12"/>
      <c r="CT14" s="12"/>
    </row>
    <row r="15" spans="1:99" x14ac:dyDescent="0.2">
      <c r="A15" s="23" t="s">
        <v>11</v>
      </c>
      <c r="B15" s="98" t="s">
        <v>111</v>
      </c>
      <c r="C15" s="183">
        <f t="shared" si="2"/>
        <v>1056.9994654312061</v>
      </c>
      <c r="D15" s="30">
        <v>0</v>
      </c>
      <c r="E15" s="31">
        <v>0</v>
      </c>
      <c r="F15" s="32">
        <v>0</v>
      </c>
      <c r="G15" s="64">
        <v>0.17322033364711778</v>
      </c>
      <c r="H15" s="31">
        <v>0.28102997602313079</v>
      </c>
      <c r="I15" s="31">
        <v>4.8441870764520958E-2</v>
      </c>
      <c r="J15" s="31">
        <v>3.2948459435659133E-2</v>
      </c>
      <c r="K15" s="31">
        <v>0</v>
      </c>
      <c r="L15" s="31">
        <v>0</v>
      </c>
      <c r="M15" s="31">
        <v>1.052852237071724E-3</v>
      </c>
      <c r="N15" s="31">
        <v>0.49948930800843783</v>
      </c>
      <c r="O15" s="31">
        <v>0.17495125525046581</v>
      </c>
      <c r="P15" s="31">
        <v>0</v>
      </c>
      <c r="Q15" s="31">
        <v>0</v>
      </c>
      <c r="R15" s="31">
        <v>7.4203856632326315E-2</v>
      </c>
      <c r="S15" s="31">
        <v>0</v>
      </c>
      <c r="T15" s="31">
        <v>0.38871176621568942</v>
      </c>
      <c r="U15" s="31">
        <v>0</v>
      </c>
      <c r="V15" s="31">
        <v>1.035516410261291</v>
      </c>
      <c r="W15" s="31">
        <v>1.292670100063114</v>
      </c>
      <c r="X15" s="31">
        <v>8.2534602486974709E-2</v>
      </c>
      <c r="Y15" s="31">
        <v>0</v>
      </c>
      <c r="Z15" s="31">
        <v>9.3271360705353815E-2</v>
      </c>
      <c r="AA15" s="31">
        <v>0</v>
      </c>
      <c r="AB15" s="31">
        <v>0</v>
      </c>
      <c r="AC15" s="32">
        <v>0.43075857392618772</v>
      </c>
      <c r="AD15" s="30">
        <v>0</v>
      </c>
      <c r="AE15" s="31">
        <v>5.1224315210609238E-3</v>
      </c>
      <c r="AF15" s="31">
        <v>0</v>
      </c>
      <c r="AG15" s="31">
        <v>0</v>
      </c>
      <c r="AH15" s="32">
        <v>3.4675356059049906E-3</v>
      </c>
      <c r="AI15" s="31">
        <v>0</v>
      </c>
      <c r="AJ15" s="31">
        <v>0</v>
      </c>
      <c r="AK15" s="32">
        <v>2.0997599829635067</v>
      </c>
      <c r="AL15" s="31">
        <v>0</v>
      </c>
      <c r="AM15" s="31">
        <v>43.713307208820268</v>
      </c>
      <c r="AN15" s="32">
        <v>8.0883445013824957</v>
      </c>
      <c r="AO15" s="31">
        <v>0</v>
      </c>
      <c r="AP15" s="31">
        <v>4.0403207252057129E-2</v>
      </c>
      <c r="AQ15" s="31">
        <v>0</v>
      </c>
      <c r="AR15" s="31">
        <v>0</v>
      </c>
      <c r="AS15" s="32">
        <v>1.8561816808446943E-2</v>
      </c>
      <c r="AT15" s="31">
        <v>28.455831607016709</v>
      </c>
      <c r="AU15" s="32">
        <v>958.97688692087752</v>
      </c>
      <c r="AV15" s="31">
        <v>0.15245669215418148</v>
      </c>
      <c r="AW15" s="31">
        <v>0</v>
      </c>
      <c r="AX15" s="31">
        <v>0</v>
      </c>
      <c r="AY15" s="31">
        <v>0.3398161525092418</v>
      </c>
      <c r="AZ15" s="31">
        <v>0.93375227752948975</v>
      </c>
      <c r="BA15" s="32">
        <v>5.7542277233108306E-2</v>
      </c>
      <c r="BB15" s="31">
        <v>0.10126403534570627</v>
      </c>
      <c r="BC15" s="31">
        <v>3.1356674235719878E-3</v>
      </c>
      <c r="BD15" s="32">
        <v>3.1283998584815623E-3</v>
      </c>
      <c r="BE15" s="64">
        <v>0.35765030249324953</v>
      </c>
      <c r="BF15" s="31">
        <v>0</v>
      </c>
      <c r="BG15" s="31">
        <v>0.53217739743788151</v>
      </c>
      <c r="BH15" s="31">
        <v>0</v>
      </c>
      <c r="BI15" s="31">
        <v>0</v>
      </c>
      <c r="BJ15" s="31">
        <v>0.85294467400261065</v>
      </c>
      <c r="BK15" s="31">
        <v>0</v>
      </c>
      <c r="BL15" s="32">
        <v>1.4861526837085057E-3</v>
      </c>
      <c r="BM15" s="31">
        <v>0</v>
      </c>
      <c r="BN15" s="31">
        <v>1.0342500119927436</v>
      </c>
      <c r="BO15" s="31">
        <v>8.6717481138617533E-3</v>
      </c>
      <c r="BP15" s="31">
        <v>3.5459341817520876E-2</v>
      </c>
      <c r="BQ15" s="31">
        <v>9.5494491184162283E-2</v>
      </c>
      <c r="BR15" s="31">
        <v>0.22789703191073987</v>
      </c>
      <c r="BS15" s="72">
        <v>4.385963546760185</v>
      </c>
      <c r="BT15" s="72">
        <v>0</v>
      </c>
      <c r="BU15" s="31">
        <v>1.7612475423787701</v>
      </c>
      <c r="BV15" s="31">
        <v>0</v>
      </c>
      <c r="BW15" s="32">
        <v>0</v>
      </c>
      <c r="BX15" s="31">
        <v>0</v>
      </c>
      <c r="BY15" s="31">
        <v>0</v>
      </c>
      <c r="BZ15" s="31">
        <v>0.10464175047177365</v>
      </c>
      <c r="CA15" s="31">
        <v>0</v>
      </c>
      <c r="CB15" s="127">
        <v>0</v>
      </c>
      <c r="CC15" s="31">
        <v>0</v>
      </c>
      <c r="CD15" s="128">
        <v>0</v>
      </c>
      <c r="CE15" s="31">
        <v>0</v>
      </c>
      <c r="CF15" s="128">
        <v>0</v>
      </c>
      <c r="CG15" s="32">
        <v>0</v>
      </c>
      <c r="CH15" s="11"/>
      <c r="CI15" s="11"/>
      <c r="CJ15" s="30">
        <v>118680</v>
      </c>
      <c r="CK15" s="31">
        <v>0</v>
      </c>
      <c r="CL15" s="32">
        <v>0</v>
      </c>
      <c r="CM15" s="30">
        <v>0</v>
      </c>
      <c r="CN15" s="31">
        <v>-2598</v>
      </c>
      <c r="CO15" s="32">
        <v>0</v>
      </c>
      <c r="CP15" s="64">
        <f>SUM('[2]SIOT(dom+dov)'!CU17:CZ17)</f>
        <v>26420</v>
      </c>
      <c r="CQ15" s="158">
        <v>142502</v>
      </c>
      <c r="CR15" s="86">
        <f t="shared" si="3"/>
        <v>143558.9994654312</v>
      </c>
      <c r="CS15" s="12"/>
      <c r="CT15" s="12"/>
      <c r="CU15" s="12"/>
    </row>
    <row r="16" spans="1:99" x14ac:dyDescent="0.2">
      <c r="A16" s="23" t="s">
        <v>12</v>
      </c>
      <c r="B16" s="98" t="s">
        <v>112</v>
      </c>
      <c r="C16" s="183">
        <f t="shared" si="2"/>
        <v>242604.99839843088</v>
      </c>
      <c r="D16" s="30">
        <v>24.327078574054791</v>
      </c>
      <c r="E16" s="31">
        <v>5.3001536371331959</v>
      </c>
      <c r="F16" s="32">
        <v>0.17594268872639179</v>
      </c>
      <c r="G16" s="64">
        <v>61.986818346779089</v>
      </c>
      <c r="H16" s="31">
        <v>1149.4754965177681</v>
      </c>
      <c r="I16" s="31">
        <v>38402.96877069043</v>
      </c>
      <c r="J16" s="31">
        <v>45134.614037964719</v>
      </c>
      <c r="K16" s="31">
        <v>35185.258897514315</v>
      </c>
      <c r="L16" s="31">
        <v>656.4436145616088</v>
      </c>
      <c r="M16" s="31">
        <v>8809.3717929984869</v>
      </c>
      <c r="N16" s="31">
        <v>333.61716476713724</v>
      </c>
      <c r="O16" s="31">
        <v>18.87059259677136</v>
      </c>
      <c r="P16" s="31">
        <v>48.333512661971724</v>
      </c>
      <c r="Q16" s="31">
        <v>17.154399843558412</v>
      </c>
      <c r="R16" s="31">
        <v>5847.9327515223713</v>
      </c>
      <c r="S16" s="31">
        <v>581.40831155304181</v>
      </c>
      <c r="T16" s="31">
        <v>163.96929886491046</v>
      </c>
      <c r="U16" s="31">
        <v>105.46557345423902</v>
      </c>
      <c r="V16" s="31">
        <v>59.136182191596781</v>
      </c>
      <c r="W16" s="31">
        <v>494.89718739312963</v>
      </c>
      <c r="X16" s="31">
        <v>566.5515374362767</v>
      </c>
      <c r="Y16" s="31">
        <v>86140.824682688588</v>
      </c>
      <c r="Z16" s="31">
        <v>89.210768022295255</v>
      </c>
      <c r="AA16" s="31">
        <v>3463.610401298848</v>
      </c>
      <c r="AB16" s="31">
        <v>536.62082886042492</v>
      </c>
      <c r="AC16" s="32">
        <v>87.969843171623324</v>
      </c>
      <c r="AD16" s="30">
        <v>37.936339889386446</v>
      </c>
      <c r="AE16" s="31">
        <v>92.198825274581608</v>
      </c>
      <c r="AF16" s="31">
        <v>57.190086763240224</v>
      </c>
      <c r="AG16" s="31">
        <v>10.034216125275604</v>
      </c>
      <c r="AH16" s="32">
        <v>0</v>
      </c>
      <c r="AI16" s="31">
        <v>58.498223020527803</v>
      </c>
      <c r="AJ16" s="31">
        <v>473.71850534737843</v>
      </c>
      <c r="AK16" s="32">
        <v>140.45460549526936</v>
      </c>
      <c r="AL16" s="31">
        <v>290.00335654483433</v>
      </c>
      <c r="AM16" s="31">
        <v>2547.4443881681577</v>
      </c>
      <c r="AN16" s="32">
        <v>788.67738152252957</v>
      </c>
      <c r="AO16" s="31">
        <v>107.63179154871122</v>
      </c>
      <c r="AP16" s="31">
        <v>0.55453657192777928</v>
      </c>
      <c r="AQ16" s="31">
        <v>0</v>
      </c>
      <c r="AR16" s="31">
        <v>0.46497040818802454</v>
      </c>
      <c r="AS16" s="32">
        <v>0</v>
      </c>
      <c r="AT16" s="31">
        <v>177.75525345810357</v>
      </c>
      <c r="AU16" s="32">
        <v>5.8548773948668247</v>
      </c>
      <c r="AV16" s="31">
        <v>158.83554338080131</v>
      </c>
      <c r="AW16" s="31">
        <v>3.811502029869227</v>
      </c>
      <c r="AX16" s="31">
        <v>61.149791614934912</v>
      </c>
      <c r="AY16" s="31">
        <v>241.86406391536704</v>
      </c>
      <c r="AZ16" s="31">
        <v>53.812154137845027</v>
      </c>
      <c r="BA16" s="32">
        <v>0</v>
      </c>
      <c r="BB16" s="31">
        <v>39.9802330028485</v>
      </c>
      <c r="BC16" s="31">
        <v>0.84636023918259118</v>
      </c>
      <c r="BD16" s="32">
        <v>50.066962595716575</v>
      </c>
      <c r="BE16" s="64">
        <v>114.09240023796781</v>
      </c>
      <c r="BF16" s="31">
        <v>2.6750695385484824</v>
      </c>
      <c r="BG16" s="31">
        <v>489.02746897577526</v>
      </c>
      <c r="BH16" s="31">
        <v>51.175030247293833</v>
      </c>
      <c r="BI16" s="31">
        <v>9.5747877041680489</v>
      </c>
      <c r="BJ16" s="31">
        <v>236.51454283692709</v>
      </c>
      <c r="BK16" s="31">
        <v>0</v>
      </c>
      <c r="BL16" s="32">
        <v>8.5580767528967913E-2</v>
      </c>
      <c r="BM16" s="31">
        <v>3142.3211838546395</v>
      </c>
      <c r="BN16" s="31">
        <v>251.49114308718447</v>
      </c>
      <c r="BO16" s="31">
        <v>71.90347527093364</v>
      </c>
      <c r="BP16" s="31">
        <v>5.6111907013888743E-3</v>
      </c>
      <c r="BQ16" s="31">
        <v>5.423163792865104</v>
      </c>
      <c r="BR16" s="31">
        <v>293.88260352772608</v>
      </c>
      <c r="BS16" s="72">
        <v>619.64649652978346</v>
      </c>
      <c r="BT16" s="72">
        <v>1994.8572910867024</v>
      </c>
      <c r="BU16" s="31">
        <v>634.19035127336656</v>
      </c>
      <c r="BV16" s="31">
        <v>222.62056968118461</v>
      </c>
      <c r="BW16" s="32">
        <v>48.755061139224807</v>
      </c>
      <c r="BX16" s="31">
        <v>359.29192570114577</v>
      </c>
      <c r="BY16" s="31">
        <v>13.881812314109034</v>
      </c>
      <c r="BZ16" s="31">
        <v>6.6641360942412389</v>
      </c>
      <c r="CA16" s="31">
        <v>145.42908934176677</v>
      </c>
      <c r="CB16" s="127">
        <v>250.16884615007339</v>
      </c>
      <c r="CC16" s="31">
        <v>0</v>
      </c>
      <c r="CD16" s="128">
        <v>257.04114981669125</v>
      </c>
      <c r="CE16" s="31">
        <v>0</v>
      </c>
      <c r="CF16" s="128">
        <v>0</v>
      </c>
      <c r="CG16" s="32">
        <v>0</v>
      </c>
      <c r="CH16" s="11"/>
      <c r="CI16" s="11"/>
      <c r="CJ16" s="30">
        <v>254607</v>
      </c>
      <c r="CK16" s="31">
        <v>0</v>
      </c>
      <c r="CL16" s="32">
        <v>0</v>
      </c>
      <c r="CM16" s="30">
        <v>583</v>
      </c>
      <c r="CN16" s="31">
        <v>-14656</v>
      </c>
      <c r="CO16" s="32">
        <v>0</v>
      </c>
      <c r="CP16" s="64">
        <f>SUM('[2]SIOT(dom+dov)'!CU18:CZ18)</f>
        <v>314546</v>
      </c>
      <c r="CQ16" s="158">
        <v>555080</v>
      </c>
      <c r="CR16" s="86">
        <f t="shared" si="3"/>
        <v>797684.99839843088</v>
      </c>
      <c r="CS16" s="12"/>
      <c r="CT16" s="12"/>
    </row>
    <row r="17" spans="1:98" x14ac:dyDescent="0.2">
      <c r="A17" s="23" t="s">
        <v>13</v>
      </c>
      <c r="B17" s="98" t="s">
        <v>113</v>
      </c>
      <c r="C17" s="183">
        <f t="shared" si="2"/>
        <v>80173.99891808597</v>
      </c>
      <c r="D17" s="30">
        <v>382.40354389662309</v>
      </c>
      <c r="E17" s="31">
        <v>275.5675155392517</v>
      </c>
      <c r="F17" s="32">
        <v>3.9538066347201224</v>
      </c>
      <c r="G17" s="64">
        <v>105.9277574163262</v>
      </c>
      <c r="H17" s="31">
        <v>1216.3437210329437</v>
      </c>
      <c r="I17" s="31">
        <v>28.235647111726252</v>
      </c>
      <c r="J17" s="31">
        <v>19429.169518797888</v>
      </c>
      <c r="K17" s="31">
        <v>112.60677503609608</v>
      </c>
      <c r="L17" s="31">
        <v>34.599149392526904</v>
      </c>
      <c r="M17" s="31">
        <v>190.97608763625263</v>
      </c>
      <c r="N17" s="31">
        <v>51.833537916385957</v>
      </c>
      <c r="O17" s="31">
        <v>1.2830881903106484</v>
      </c>
      <c r="P17" s="31">
        <v>190.46752101230933</v>
      </c>
      <c r="Q17" s="31">
        <v>233.44812483072832</v>
      </c>
      <c r="R17" s="31">
        <v>350.51946664270764</v>
      </c>
      <c r="S17" s="31">
        <v>495.88045443284011</v>
      </c>
      <c r="T17" s="31">
        <v>1218.5852217344213</v>
      </c>
      <c r="U17" s="31">
        <v>435.97656788915378</v>
      </c>
      <c r="V17" s="31">
        <v>407.86806456318277</v>
      </c>
      <c r="W17" s="31">
        <v>595.93822141025339</v>
      </c>
      <c r="X17" s="31">
        <v>694.21318562085617</v>
      </c>
      <c r="Y17" s="31">
        <v>4574.7431181254387</v>
      </c>
      <c r="Z17" s="31">
        <v>73.007436735075302</v>
      </c>
      <c r="AA17" s="31">
        <v>56.840534934959742</v>
      </c>
      <c r="AB17" s="31">
        <v>880.68491982084527</v>
      </c>
      <c r="AC17" s="32">
        <v>407.26011048907174</v>
      </c>
      <c r="AD17" s="30">
        <v>1377.8455726576669</v>
      </c>
      <c r="AE17" s="31">
        <v>322.11652491128541</v>
      </c>
      <c r="AF17" s="31">
        <v>178.98629603720175</v>
      </c>
      <c r="AG17" s="31">
        <v>395.22354240973993</v>
      </c>
      <c r="AH17" s="32">
        <v>5.9944980391155092</v>
      </c>
      <c r="AI17" s="31">
        <v>342.56459547280002</v>
      </c>
      <c r="AJ17" s="31">
        <v>692.21246556243261</v>
      </c>
      <c r="AK17" s="32">
        <v>782.35336667997979</v>
      </c>
      <c r="AL17" s="31">
        <v>894.56657058053838</v>
      </c>
      <c r="AM17" s="31">
        <v>5856.3954559210952</v>
      </c>
      <c r="AN17" s="32">
        <v>5453.241291084144</v>
      </c>
      <c r="AO17" s="31">
        <v>1925.1412751901721</v>
      </c>
      <c r="AP17" s="31">
        <v>0</v>
      </c>
      <c r="AQ17" s="31">
        <v>37.727267908423528</v>
      </c>
      <c r="AR17" s="31">
        <v>4651.7319422029223</v>
      </c>
      <c r="AS17" s="32">
        <v>3.7703546629742162</v>
      </c>
      <c r="AT17" s="31">
        <v>112.37507364214524</v>
      </c>
      <c r="AU17" s="32">
        <v>202.2137298811017</v>
      </c>
      <c r="AV17" s="31">
        <v>47.942444119688957</v>
      </c>
      <c r="AW17" s="31">
        <v>42.528019657207039</v>
      </c>
      <c r="AX17" s="31">
        <v>691.57435390279329</v>
      </c>
      <c r="AY17" s="31">
        <v>727.55825986541754</v>
      </c>
      <c r="AZ17" s="31">
        <v>266.73898827900206</v>
      </c>
      <c r="BA17" s="32">
        <v>7.7239746040912474</v>
      </c>
      <c r="BB17" s="31">
        <v>28.853831833212372</v>
      </c>
      <c r="BC17" s="31">
        <v>9.332962393816306</v>
      </c>
      <c r="BD17" s="32">
        <v>84.50757513387569</v>
      </c>
      <c r="BE17" s="64">
        <v>666.18513721873489</v>
      </c>
      <c r="BF17" s="31">
        <v>0.90617150512965405</v>
      </c>
      <c r="BG17" s="31">
        <v>101.6138102648512</v>
      </c>
      <c r="BH17" s="31">
        <v>43.221000039009837</v>
      </c>
      <c r="BI17" s="31">
        <v>171.12458501244123</v>
      </c>
      <c r="BJ17" s="31">
        <v>548.0854187574671</v>
      </c>
      <c r="BK17" s="31">
        <v>141.69027277934231</v>
      </c>
      <c r="BL17" s="32">
        <v>10.488144293470224</v>
      </c>
      <c r="BM17" s="31">
        <v>370.84773892959117</v>
      </c>
      <c r="BN17" s="31">
        <v>463.75244407100365</v>
      </c>
      <c r="BO17" s="31">
        <v>29.207387872021467</v>
      </c>
      <c r="BP17" s="31">
        <v>467.3031903416786</v>
      </c>
      <c r="BQ17" s="31">
        <v>171.00553011039753</v>
      </c>
      <c r="BR17" s="31">
        <v>4754.512173304186</v>
      </c>
      <c r="BS17" s="72">
        <v>6754.0865610700075</v>
      </c>
      <c r="BT17" s="72">
        <v>1410.0874146744679</v>
      </c>
      <c r="BU17" s="31">
        <v>2958.6987369277449</v>
      </c>
      <c r="BV17" s="31">
        <v>570.82810766257114</v>
      </c>
      <c r="BW17" s="32">
        <v>8.8454412100790716</v>
      </c>
      <c r="BX17" s="31">
        <v>416.19977764033928</v>
      </c>
      <c r="BY17" s="31">
        <v>19.63251658937433</v>
      </c>
      <c r="BZ17" s="31">
        <v>7.9609097464438685</v>
      </c>
      <c r="CA17" s="31">
        <v>1311.5290174773875</v>
      </c>
      <c r="CB17" s="127">
        <v>37.014568082894378</v>
      </c>
      <c r="CC17" s="31">
        <v>1.9792838009984886</v>
      </c>
      <c r="CD17" s="128">
        <v>1147.6402492285827</v>
      </c>
      <c r="CE17" s="31">
        <v>0</v>
      </c>
      <c r="CF17" s="128">
        <v>0</v>
      </c>
      <c r="CG17" s="32">
        <v>0</v>
      </c>
      <c r="CH17" s="11"/>
      <c r="CI17" s="11"/>
      <c r="CJ17" s="30">
        <v>584892</v>
      </c>
      <c r="CK17" s="31">
        <v>0</v>
      </c>
      <c r="CL17" s="32">
        <v>0</v>
      </c>
      <c r="CM17" s="30">
        <v>3068</v>
      </c>
      <c r="CN17" s="31">
        <v>14783</v>
      </c>
      <c r="CO17" s="32">
        <v>0</v>
      </c>
      <c r="CP17" s="64">
        <f>SUM('[2]SIOT(dom+dov)'!CU19:CZ19)</f>
        <v>683392</v>
      </c>
      <c r="CQ17" s="158">
        <v>1286135</v>
      </c>
      <c r="CR17" s="86">
        <f t="shared" si="3"/>
        <v>1366308.9989180858</v>
      </c>
      <c r="CS17" s="12"/>
      <c r="CT17" s="12"/>
    </row>
    <row r="18" spans="1:98" x14ac:dyDescent="0.2">
      <c r="A18" s="23" t="s">
        <v>14</v>
      </c>
      <c r="B18" s="98" t="s">
        <v>114</v>
      </c>
      <c r="C18" s="183">
        <f t="shared" si="2"/>
        <v>85585.998200507034</v>
      </c>
      <c r="D18" s="30">
        <v>4.6062711185323462</v>
      </c>
      <c r="E18" s="31">
        <v>0.88056570806879941</v>
      </c>
      <c r="F18" s="32">
        <v>0.66719199025843912</v>
      </c>
      <c r="G18" s="64">
        <v>3.0883445895136283</v>
      </c>
      <c r="H18" s="31">
        <v>1.1659688836083024</v>
      </c>
      <c r="I18" s="31">
        <v>0</v>
      </c>
      <c r="J18" s="31">
        <v>2452.8293992709032</v>
      </c>
      <c r="K18" s="31">
        <v>52949.973100008247</v>
      </c>
      <c r="L18" s="31">
        <v>364.60355335942933</v>
      </c>
      <c r="M18" s="31">
        <v>5.6452996175988215E-2</v>
      </c>
      <c r="N18" s="31">
        <v>11.025922978971082</v>
      </c>
      <c r="O18" s="31">
        <v>0.61344341423539761</v>
      </c>
      <c r="P18" s="31">
        <v>0.58670785957150995</v>
      </c>
      <c r="Q18" s="31">
        <v>0</v>
      </c>
      <c r="R18" s="31">
        <v>1.9637181712625997</v>
      </c>
      <c r="S18" s="31">
        <v>9.7833131016891741</v>
      </c>
      <c r="T18" s="31">
        <v>1.993559228863278</v>
      </c>
      <c r="U18" s="31">
        <v>2.9500755639008398</v>
      </c>
      <c r="V18" s="31">
        <v>1.9673358579798956</v>
      </c>
      <c r="W18" s="31">
        <v>0.9846027158876931</v>
      </c>
      <c r="X18" s="31">
        <v>17.196199013644346</v>
      </c>
      <c r="Y18" s="31">
        <v>25742.753262990242</v>
      </c>
      <c r="Z18" s="31">
        <v>0.70800131289007695</v>
      </c>
      <c r="AA18" s="31">
        <v>1288.9273181260921</v>
      </c>
      <c r="AB18" s="31">
        <v>268.28473945728928</v>
      </c>
      <c r="AC18" s="32">
        <v>6.8136439241514584</v>
      </c>
      <c r="AD18" s="30">
        <v>2.2930727491773029</v>
      </c>
      <c r="AE18" s="31">
        <v>4.1628251346192213</v>
      </c>
      <c r="AF18" s="31">
        <v>4.0895828547384774</v>
      </c>
      <c r="AG18" s="31">
        <v>3.5308383553809248</v>
      </c>
      <c r="AH18" s="32">
        <v>0</v>
      </c>
      <c r="AI18" s="31">
        <v>2.2471409461910277</v>
      </c>
      <c r="AJ18" s="31">
        <v>19.625426626524636</v>
      </c>
      <c r="AK18" s="32">
        <v>3.9305909575928402</v>
      </c>
      <c r="AL18" s="31">
        <v>3.6569208768928174</v>
      </c>
      <c r="AM18" s="31">
        <v>241.72492976343148</v>
      </c>
      <c r="AN18" s="32">
        <v>668.12926053302454</v>
      </c>
      <c r="AO18" s="31">
        <v>58.012434342606014</v>
      </c>
      <c r="AP18" s="31">
        <v>0</v>
      </c>
      <c r="AQ18" s="31">
        <v>9.9996298368793896E-2</v>
      </c>
      <c r="AR18" s="31">
        <v>39.926738095423886</v>
      </c>
      <c r="AS18" s="32">
        <v>0</v>
      </c>
      <c r="AT18" s="31">
        <v>0.93489489425959393</v>
      </c>
      <c r="AU18" s="32">
        <v>3.0291457953480974</v>
      </c>
      <c r="AV18" s="31">
        <v>6.4762272845018529</v>
      </c>
      <c r="AW18" s="31">
        <v>1.8021863157489534E-2</v>
      </c>
      <c r="AX18" s="31">
        <v>54.471709321123214</v>
      </c>
      <c r="AY18" s="31">
        <v>1.9261100241762006</v>
      </c>
      <c r="AZ18" s="31">
        <v>80.749502887827845</v>
      </c>
      <c r="BA18" s="32">
        <v>0</v>
      </c>
      <c r="BB18" s="31">
        <v>0.1926005368949045</v>
      </c>
      <c r="BC18" s="31">
        <v>1.4277294676674783</v>
      </c>
      <c r="BD18" s="32">
        <v>3.0639399122019695</v>
      </c>
      <c r="BE18" s="64">
        <v>21.213750998055254</v>
      </c>
      <c r="BF18" s="31">
        <v>0</v>
      </c>
      <c r="BG18" s="31">
        <v>5.0454947205225711</v>
      </c>
      <c r="BH18" s="31">
        <v>6.2222576405839991</v>
      </c>
      <c r="BI18" s="31">
        <v>15.593450397024581</v>
      </c>
      <c r="BJ18" s="31">
        <v>7.0255702580779458</v>
      </c>
      <c r="BK18" s="31">
        <v>0.91243868332197253</v>
      </c>
      <c r="BL18" s="32">
        <v>1.0106211490723467</v>
      </c>
      <c r="BM18" s="31">
        <v>2.7892500182658888</v>
      </c>
      <c r="BN18" s="31">
        <v>3.7710279645773492</v>
      </c>
      <c r="BO18" s="31">
        <v>0.13459783532173644</v>
      </c>
      <c r="BP18" s="31">
        <v>1.1493893464248077</v>
      </c>
      <c r="BQ18" s="31">
        <v>3.96478267497457</v>
      </c>
      <c r="BR18" s="31">
        <v>5.9375193735636174</v>
      </c>
      <c r="BS18" s="72">
        <v>395.29499140288709</v>
      </c>
      <c r="BT18" s="72">
        <v>212.20502559234802</v>
      </c>
      <c r="BU18" s="31">
        <v>8.8578028513182421</v>
      </c>
      <c r="BV18" s="31">
        <v>116.80686698834893</v>
      </c>
      <c r="BW18" s="32">
        <v>2.9750248214999924</v>
      </c>
      <c r="BX18" s="31">
        <v>77.161296965890131</v>
      </c>
      <c r="BY18" s="31">
        <v>0.48559479774384084</v>
      </c>
      <c r="BZ18" s="31">
        <v>0</v>
      </c>
      <c r="CA18" s="31">
        <v>255.14025618808654</v>
      </c>
      <c r="CB18" s="127">
        <v>13.307297495413751</v>
      </c>
      <c r="CC18" s="31">
        <v>87.611670471881212</v>
      </c>
      <c r="CD18" s="128">
        <v>3.2398907092949725</v>
      </c>
      <c r="CE18" s="31">
        <v>0</v>
      </c>
      <c r="CF18" s="128">
        <v>0</v>
      </c>
      <c r="CG18" s="32">
        <v>0</v>
      </c>
      <c r="CH18" s="11"/>
      <c r="CI18" s="11"/>
      <c r="CJ18" s="30">
        <v>239942</v>
      </c>
      <c r="CK18" s="31">
        <v>0</v>
      </c>
      <c r="CL18" s="32">
        <v>0</v>
      </c>
      <c r="CM18" s="30">
        <v>297</v>
      </c>
      <c r="CN18" s="31">
        <v>36837</v>
      </c>
      <c r="CO18" s="32">
        <v>0</v>
      </c>
      <c r="CP18" s="64">
        <f>SUM('[2]SIOT(dom+dov)'!CU20:CZ20)</f>
        <v>776931</v>
      </c>
      <c r="CQ18" s="158">
        <v>1054007</v>
      </c>
      <c r="CR18" s="86">
        <f t="shared" si="3"/>
        <v>1139592.9982005069</v>
      </c>
      <c r="CS18" s="12"/>
      <c r="CT18" s="12"/>
    </row>
    <row r="19" spans="1:98" x14ac:dyDescent="0.2">
      <c r="A19" s="23" t="s">
        <v>15</v>
      </c>
      <c r="B19" s="98" t="s">
        <v>115</v>
      </c>
      <c r="C19" s="183">
        <f t="shared" si="2"/>
        <v>1283360.9991260211</v>
      </c>
      <c r="D19" s="30">
        <v>18123.590011544689</v>
      </c>
      <c r="E19" s="31">
        <v>737.68358327307453</v>
      </c>
      <c r="F19" s="32">
        <v>31.544545421918883</v>
      </c>
      <c r="G19" s="64">
        <v>3053.4511149949562</v>
      </c>
      <c r="H19" s="31">
        <v>13739.214225685886</v>
      </c>
      <c r="I19" s="31">
        <v>831.43436393080117</v>
      </c>
      <c r="J19" s="31">
        <v>326.01559809834123</v>
      </c>
      <c r="K19" s="31">
        <v>583.13827640439251</v>
      </c>
      <c r="L19" s="31">
        <v>335105.20384093048</v>
      </c>
      <c r="M19" s="31">
        <v>10387.020818532033</v>
      </c>
      <c r="N19" s="31">
        <v>2724.57276194938</v>
      </c>
      <c r="O19" s="31">
        <v>299.35223505341963</v>
      </c>
      <c r="P19" s="31">
        <v>8562.6534991621065</v>
      </c>
      <c r="Q19" s="31">
        <v>0</v>
      </c>
      <c r="R19" s="31">
        <v>6097.767012658016</v>
      </c>
      <c r="S19" s="31">
        <v>34331.138250994496</v>
      </c>
      <c r="T19" s="31">
        <v>19219.65319574537</v>
      </c>
      <c r="U19" s="31">
        <v>10053.843609007858</v>
      </c>
      <c r="V19" s="31">
        <v>2998.3665879404443</v>
      </c>
      <c r="W19" s="31">
        <v>8871.3376590544995</v>
      </c>
      <c r="X19" s="31">
        <v>16223.102821031414</v>
      </c>
      <c r="Y19" s="31">
        <v>7925.6291814970755</v>
      </c>
      <c r="Z19" s="31">
        <v>10073.815417710668</v>
      </c>
      <c r="AA19" s="31">
        <v>224616.23179625539</v>
      </c>
      <c r="AB19" s="31">
        <v>31442.42544776226</v>
      </c>
      <c r="AC19" s="32">
        <v>3862.5548254660939</v>
      </c>
      <c r="AD19" s="30">
        <v>4665.1375933314557</v>
      </c>
      <c r="AE19" s="31">
        <v>72.052039909899207</v>
      </c>
      <c r="AF19" s="31">
        <v>24.853075862178812</v>
      </c>
      <c r="AG19" s="31">
        <v>61.168534538006384</v>
      </c>
      <c r="AH19" s="32">
        <v>44.29681262479297</v>
      </c>
      <c r="AI19" s="31">
        <v>23689.493639986547</v>
      </c>
      <c r="AJ19" s="31">
        <v>14166.884477071644</v>
      </c>
      <c r="AK19" s="32">
        <v>273359.87999576138</v>
      </c>
      <c r="AL19" s="31">
        <v>94.953531711852122</v>
      </c>
      <c r="AM19" s="31">
        <v>58110.86114889005</v>
      </c>
      <c r="AN19" s="32">
        <v>43326.585761602633</v>
      </c>
      <c r="AO19" s="31">
        <v>1262.0940082127847</v>
      </c>
      <c r="AP19" s="31">
        <v>0</v>
      </c>
      <c r="AQ19" s="31">
        <v>5.0985177931791252</v>
      </c>
      <c r="AR19" s="31">
        <v>7213.5741731041644</v>
      </c>
      <c r="AS19" s="32">
        <v>97.253719762026051</v>
      </c>
      <c r="AT19" s="31">
        <v>756.64767473436336</v>
      </c>
      <c r="AU19" s="32">
        <v>11743.633436235443</v>
      </c>
      <c r="AV19" s="31">
        <v>1221.5995303949317</v>
      </c>
      <c r="AW19" s="31">
        <v>8.5154144833453209</v>
      </c>
      <c r="AX19" s="31">
        <v>74.125780267726313</v>
      </c>
      <c r="AY19" s="31">
        <v>3543.9737934249033</v>
      </c>
      <c r="AZ19" s="31">
        <v>1668.5066638807375</v>
      </c>
      <c r="BA19" s="32">
        <v>222.51918244721813</v>
      </c>
      <c r="BB19" s="31">
        <v>126.42155851539511</v>
      </c>
      <c r="BC19" s="31">
        <v>145.29788071823879</v>
      </c>
      <c r="BD19" s="32">
        <v>502.98822287384519</v>
      </c>
      <c r="BE19" s="64">
        <v>3906.4181922087555</v>
      </c>
      <c r="BF19" s="31">
        <v>7066.505490267793</v>
      </c>
      <c r="BG19" s="31">
        <v>72.766393106755089</v>
      </c>
      <c r="BH19" s="31">
        <v>55.351518384605043</v>
      </c>
      <c r="BI19" s="31">
        <v>129.29378196733035</v>
      </c>
      <c r="BJ19" s="31">
        <v>3418.359714185568</v>
      </c>
      <c r="BK19" s="31">
        <v>8106.4709976228087</v>
      </c>
      <c r="BL19" s="32">
        <v>1.606978923396269</v>
      </c>
      <c r="BM19" s="31">
        <v>5471.8016501052043</v>
      </c>
      <c r="BN19" s="31">
        <v>467.68123484951786</v>
      </c>
      <c r="BO19" s="31">
        <v>0</v>
      </c>
      <c r="BP19" s="31">
        <v>15.306217425132083</v>
      </c>
      <c r="BQ19" s="31">
        <v>70.597685246019296</v>
      </c>
      <c r="BR19" s="31">
        <v>25493.415601123979</v>
      </c>
      <c r="BS19" s="72">
        <v>11.831823233256268</v>
      </c>
      <c r="BT19" s="72">
        <v>574.87643324120597</v>
      </c>
      <c r="BU19" s="31">
        <v>3387.7490471136211</v>
      </c>
      <c r="BV19" s="31">
        <v>169.26619090220953</v>
      </c>
      <c r="BW19" s="32">
        <v>122.11785489967389</v>
      </c>
      <c r="BX19" s="31">
        <v>1430.9995445034344</v>
      </c>
      <c r="BY19" s="31">
        <v>60.433096274535394</v>
      </c>
      <c r="BZ19" s="31">
        <v>72.752965984719154</v>
      </c>
      <c r="CA19" s="31">
        <v>702.22173642710459</v>
      </c>
      <c r="CB19" s="127">
        <v>117.99637332437968</v>
      </c>
      <c r="CC19" s="31">
        <v>141.40985294316667</v>
      </c>
      <c r="CD19" s="128">
        <v>5864.6119035132069</v>
      </c>
      <c r="CE19" s="31">
        <v>0</v>
      </c>
      <c r="CF19" s="128">
        <v>0</v>
      </c>
      <c r="CG19" s="32">
        <v>0</v>
      </c>
      <c r="CH19" s="11"/>
      <c r="CI19" s="11"/>
      <c r="CJ19" s="30">
        <v>60560</v>
      </c>
      <c r="CK19" s="31">
        <v>122</v>
      </c>
      <c r="CL19" s="32">
        <v>0</v>
      </c>
      <c r="CM19" s="30">
        <v>6732</v>
      </c>
      <c r="CN19" s="31">
        <v>41093</v>
      </c>
      <c r="CO19" s="32">
        <v>0</v>
      </c>
      <c r="CP19" s="64">
        <f>SUM('[2]SIOT(dom+dov)'!CU21:CZ21)</f>
        <v>481985</v>
      </c>
      <c r="CQ19" s="158">
        <v>590492</v>
      </c>
      <c r="CR19" s="86">
        <f t="shared" si="3"/>
        <v>1873852.9991260211</v>
      </c>
      <c r="CS19" s="12"/>
      <c r="CT19" s="12"/>
    </row>
    <row r="20" spans="1:98" x14ac:dyDescent="0.2">
      <c r="A20" s="23" t="s">
        <v>16</v>
      </c>
      <c r="B20" s="98" t="s">
        <v>116</v>
      </c>
      <c r="C20" s="183">
        <f t="shared" si="2"/>
        <v>740054.00005131506</v>
      </c>
      <c r="D20" s="30">
        <v>2637.4882013772167</v>
      </c>
      <c r="E20" s="31">
        <v>103.59797089664534</v>
      </c>
      <c r="F20" s="32">
        <v>106.88764701255546</v>
      </c>
      <c r="G20" s="64">
        <v>1073.1712605812679</v>
      </c>
      <c r="H20" s="31">
        <v>88498.545471157922</v>
      </c>
      <c r="I20" s="31">
        <v>796.03747562150647</v>
      </c>
      <c r="J20" s="31">
        <v>4398.2324328105769</v>
      </c>
      <c r="K20" s="31">
        <v>4415.6168234094566</v>
      </c>
      <c r="L20" s="31">
        <v>4938.5250929530357</v>
      </c>
      <c r="M20" s="31">
        <v>206074.69931406347</v>
      </c>
      <c r="N20" s="31">
        <v>63728.478747873996</v>
      </c>
      <c r="O20" s="31">
        <v>53.061877112850595</v>
      </c>
      <c r="P20" s="31">
        <v>12139.190661711469</v>
      </c>
      <c r="Q20" s="31">
        <v>8141.6970035126706</v>
      </c>
      <c r="R20" s="31">
        <v>6388.1129217721846</v>
      </c>
      <c r="S20" s="31">
        <v>14449.961350150266</v>
      </c>
      <c r="T20" s="31">
        <v>4449.255042903369</v>
      </c>
      <c r="U20" s="31">
        <v>9563.981665663483</v>
      </c>
      <c r="V20" s="31">
        <v>16942.730757244073</v>
      </c>
      <c r="W20" s="31">
        <v>7976.6828363215463</v>
      </c>
      <c r="X20" s="31">
        <v>9374.1287355996865</v>
      </c>
      <c r="Y20" s="31">
        <v>7310.2973181820216</v>
      </c>
      <c r="Z20" s="31">
        <v>107.42772346377122</v>
      </c>
      <c r="AA20" s="31">
        <v>4446.7381536919684</v>
      </c>
      <c r="AB20" s="31">
        <v>2380.4674308497292</v>
      </c>
      <c r="AC20" s="32">
        <v>244.4204870829326</v>
      </c>
      <c r="AD20" s="30">
        <v>52.098162678976308</v>
      </c>
      <c r="AE20" s="31">
        <v>170.76085246863687</v>
      </c>
      <c r="AF20" s="31">
        <v>134.1339937997613</v>
      </c>
      <c r="AG20" s="31">
        <v>73.101123331851539</v>
      </c>
      <c r="AH20" s="32">
        <v>13.625190406773976</v>
      </c>
      <c r="AI20" s="31">
        <v>489.83434740487326</v>
      </c>
      <c r="AJ20" s="31">
        <v>324.41584434708909</v>
      </c>
      <c r="AK20" s="32">
        <v>836.87801931204433</v>
      </c>
      <c r="AL20" s="31">
        <v>902.5742036365549</v>
      </c>
      <c r="AM20" s="31">
        <v>31111.050524482489</v>
      </c>
      <c r="AN20" s="32">
        <v>40596.905372604</v>
      </c>
      <c r="AO20" s="31">
        <v>1234.9262458530784</v>
      </c>
      <c r="AP20" s="31">
        <v>0</v>
      </c>
      <c r="AQ20" s="31">
        <v>5.9511471962661675</v>
      </c>
      <c r="AR20" s="31">
        <v>1279.7109539873063</v>
      </c>
      <c r="AS20" s="32">
        <v>1773.3432537264132</v>
      </c>
      <c r="AT20" s="31">
        <v>1635.4542353353402</v>
      </c>
      <c r="AU20" s="32">
        <v>2051.9435738328089</v>
      </c>
      <c r="AV20" s="31">
        <v>51957.822949547437</v>
      </c>
      <c r="AW20" s="31">
        <v>365.44570733421909</v>
      </c>
      <c r="AX20" s="31">
        <v>701.80797587947154</v>
      </c>
      <c r="AY20" s="31">
        <v>1687.986954479079</v>
      </c>
      <c r="AZ20" s="31">
        <v>2071.6379169360553</v>
      </c>
      <c r="BA20" s="32">
        <v>140.83306981406116</v>
      </c>
      <c r="BB20" s="31">
        <v>2517.2402794784889</v>
      </c>
      <c r="BC20" s="31">
        <v>1097.6186673859791</v>
      </c>
      <c r="BD20" s="32">
        <v>4424.6537818487332</v>
      </c>
      <c r="BE20" s="64">
        <v>2423.0968866189232</v>
      </c>
      <c r="BF20" s="31">
        <v>1643.9842226811809</v>
      </c>
      <c r="BG20" s="31">
        <v>4215.90468095491</v>
      </c>
      <c r="BH20" s="31">
        <v>1449.5575510292131</v>
      </c>
      <c r="BI20" s="31">
        <v>1857.2976614851843</v>
      </c>
      <c r="BJ20" s="31">
        <v>17081.454041197878</v>
      </c>
      <c r="BK20" s="31">
        <v>3821.1966667830648</v>
      </c>
      <c r="BL20" s="32">
        <v>532.71254929214626</v>
      </c>
      <c r="BM20" s="31">
        <v>2080.0232756266714</v>
      </c>
      <c r="BN20" s="31">
        <v>606.57940015220811</v>
      </c>
      <c r="BO20" s="31">
        <v>31447.488733995007</v>
      </c>
      <c r="BP20" s="31">
        <v>106.07705585401267</v>
      </c>
      <c r="BQ20" s="31">
        <v>870.66364100571411</v>
      </c>
      <c r="BR20" s="31">
        <v>7177.4293762734815</v>
      </c>
      <c r="BS20" s="72">
        <v>17293.500653592942</v>
      </c>
      <c r="BT20" s="72">
        <v>7357.6076628291012</v>
      </c>
      <c r="BU20" s="31">
        <v>5369.0155298226746</v>
      </c>
      <c r="BV20" s="31">
        <v>779.82542616943078</v>
      </c>
      <c r="BW20" s="32">
        <v>898.98512853861121</v>
      </c>
      <c r="BX20" s="31">
        <v>623.36677692563148</v>
      </c>
      <c r="BY20" s="31">
        <v>599.41166506601905</v>
      </c>
      <c r="BZ20" s="31">
        <v>347.65290444375057</v>
      </c>
      <c r="CA20" s="31">
        <v>525.07415915467072</v>
      </c>
      <c r="CB20" s="127">
        <v>2233.1806144854813</v>
      </c>
      <c r="CC20" s="31">
        <v>176.44822359866748</v>
      </c>
      <c r="CD20" s="128">
        <v>145.27681361095145</v>
      </c>
      <c r="CE20" s="31">
        <v>0</v>
      </c>
      <c r="CF20" s="128">
        <v>0</v>
      </c>
      <c r="CG20" s="32">
        <v>0</v>
      </c>
      <c r="CH20" s="11"/>
      <c r="CI20" s="11"/>
      <c r="CJ20" s="30">
        <v>234819</v>
      </c>
      <c r="CK20" s="31">
        <v>0</v>
      </c>
      <c r="CL20" s="32">
        <v>0</v>
      </c>
      <c r="CM20" s="30">
        <v>0</v>
      </c>
      <c r="CN20" s="31">
        <v>17938</v>
      </c>
      <c r="CO20" s="32">
        <v>0</v>
      </c>
      <c r="CP20" s="64">
        <f>SUM('[2]SIOT(dom+dov)'!CU22:CZ22)</f>
        <v>941819</v>
      </c>
      <c r="CQ20" s="158">
        <v>1194576</v>
      </c>
      <c r="CR20" s="86">
        <f t="shared" si="3"/>
        <v>1934630.0000513149</v>
      </c>
      <c r="CS20" s="12"/>
      <c r="CT20" s="12"/>
    </row>
    <row r="21" spans="1:98" x14ac:dyDescent="0.2">
      <c r="A21" s="23" t="s">
        <v>17</v>
      </c>
      <c r="B21" s="98" t="s">
        <v>117</v>
      </c>
      <c r="C21" s="183">
        <f t="shared" si="2"/>
        <v>205708.99989227654</v>
      </c>
      <c r="D21" s="30">
        <v>127.013197053391</v>
      </c>
      <c r="E21" s="31">
        <v>106.33687711646516</v>
      </c>
      <c r="F21" s="32">
        <v>2.0442598866378803</v>
      </c>
      <c r="G21" s="64">
        <v>96.527551986526063</v>
      </c>
      <c r="H21" s="31">
        <v>303.41412881978675</v>
      </c>
      <c r="I21" s="31">
        <v>3.3467932858141505</v>
      </c>
      <c r="J21" s="31">
        <v>36.781784585828341</v>
      </c>
      <c r="K21" s="31">
        <v>29.476980534369563</v>
      </c>
      <c r="L21" s="31">
        <v>23.127314623387488</v>
      </c>
      <c r="M21" s="31">
        <v>528.13709611365584</v>
      </c>
      <c r="N21" s="31">
        <v>23491.972603917984</v>
      </c>
      <c r="O21" s="31">
        <v>67.52769906152534</v>
      </c>
      <c r="P21" s="31">
        <v>72.780711308341111</v>
      </c>
      <c r="Q21" s="31">
        <v>1.8759098478533867</v>
      </c>
      <c r="R21" s="31">
        <v>3065.4442226622186</v>
      </c>
      <c r="S21" s="31">
        <v>122.7814137290224</v>
      </c>
      <c r="T21" s="31">
        <v>0</v>
      </c>
      <c r="U21" s="31">
        <v>39.833999296217016</v>
      </c>
      <c r="V21" s="31">
        <v>7988.4125604612072</v>
      </c>
      <c r="W21" s="31">
        <v>343.92041166532181</v>
      </c>
      <c r="X21" s="31">
        <v>3019.8547803723727</v>
      </c>
      <c r="Y21" s="31">
        <v>2581.7167870093767</v>
      </c>
      <c r="Z21" s="31">
        <v>0</v>
      </c>
      <c r="AA21" s="31">
        <v>26.241707589485141</v>
      </c>
      <c r="AB21" s="31">
        <v>32.828821248933785</v>
      </c>
      <c r="AC21" s="32">
        <v>64.4870174493511</v>
      </c>
      <c r="AD21" s="30">
        <v>365.00708285211766</v>
      </c>
      <c r="AE21" s="31">
        <v>19.631319565016145</v>
      </c>
      <c r="AF21" s="31">
        <v>9.092574598603095</v>
      </c>
      <c r="AG21" s="31">
        <v>10.413222169010368</v>
      </c>
      <c r="AH21" s="32">
        <v>1.1933853012230426</v>
      </c>
      <c r="AI21" s="31">
        <v>187.65958092724395</v>
      </c>
      <c r="AJ21" s="31">
        <v>65.739289164917636</v>
      </c>
      <c r="AK21" s="32">
        <v>309.44837906370032</v>
      </c>
      <c r="AL21" s="31">
        <v>523.82569924812481</v>
      </c>
      <c r="AM21" s="31">
        <v>13298.744501713552</v>
      </c>
      <c r="AN21" s="32">
        <v>5011.2603298233753</v>
      </c>
      <c r="AO21" s="31">
        <v>301.68000509072681</v>
      </c>
      <c r="AP21" s="31">
        <v>0</v>
      </c>
      <c r="AQ21" s="31">
        <v>0</v>
      </c>
      <c r="AR21" s="31">
        <v>144.26040998808503</v>
      </c>
      <c r="AS21" s="32">
        <v>873.50122525965799</v>
      </c>
      <c r="AT21" s="31">
        <v>17.506368227316688</v>
      </c>
      <c r="AU21" s="32">
        <v>396.69299118475038</v>
      </c>
      <c r="AV21" s="31">
        <v>59968.201728599925</v>
      </c>
      <c r="AW21" s="31">
        <v>522.81804193161292</v>
      </c>
      <c r="AX21" s="31">
        <v>14697.688795194379</v>
      </c>
      <c r="AY21" s="31">
        <v>2135.9041070370286</v>
      </c>
      <c r="AZ21" s="31">
        <v>438.45132646920098</v>
      </c>
      <c r="BA21" s="32">
        <v>138.37846990942961</v>
      </c>
      <c r="BB21" s="31">
        <v>1396.8499472108663</v>
      </c>
      <c r="BC21" s="31">
        <v>1168.1875780665168</v>
      </c>
      <c r="BD21" s="32">
        <v>492.83003152225223</v>
      </c>
      <c r="BE21" s="64">
        <v>610.51614141102016</v>
      </c>
      <c r="BF21" s="31">
        <v>609.34441079837973</v>
      </c>
      <c r="BG21" s="31">
        <v>506.84739349058481</v>
      </c>
      <c r="BH21" s="31">
        <v>487.6549452136332</v>
      </c>
      <c r="BI21" s="31">
        <v>785.93575829397059</v>
      </c>
      <c r="BJ21" s="31">
        <v>30411.520266589818</v>
      </c>
      <c r="BK21" s="31">
        <v>4.5823565596282725</v>
      </c>
      <c r="BL21" s="32">
        <v>35.481492404746582</v>
      </c>
      <c r="BM21" s="31">
        <v>1305.1643423278545</v>
      </c>
      <c r="BN21" s="31">
        <v>12.15430587070626</v>
      </c>
      <c r="BO21" s="31">
        <v>1152.209553211407</v>
      </c>
      <c r="BP21" s="31">
        <v>8.2909862783705623</v>
      </c>
      <c r="BQ21" s="31">
        <v>11.934079928984749</v>
      </c>
      <c r="BR21" s="31">
        <v>240.62136527076038</v>
      </c>
      <c r="BS21" s="72">
        <v>8416.2159042306521</v>
      </c>
      <c r="BT21" s="72">
        <v>5159.4414500079256</v>
      </c>
      <c r="BU21" s="31">
        <v>4574.1839420500692</v>
      </c>
      <c r="BV21" s="31">
        <v>76.104556195241841</v>
      </c>
      <c r="BW21" s="32">
        <v>493.12241494754642</v>
      </c>
      <c r="BX21" s="31">
        <v>486.20566000893871</v>
      </c>
      <c r="BY21" s="31">
        <v>872.87313539589422</v>
      </c>
      <c r="BZ21" s="31">
        <v>205.97880778663065</v>
      </c>
      <c r="CA21" s="31">
        <v>567.48979384860445</v>
      </c>
      <c r="CB21" s="127">
        <v>3978.3510802578066</v>
      </c>
      <c r="CC21" s="31">
        <v>7.8921584845447876</v>
      </c>
      <c r="CD21" s="128">
        <v>18.032571669105817</v>
      </c>
      <c r="CE21" s="31">
        <v>0</v>
      </c>
      <c r="CF21" s="128">
        <v>0</v>
      </c>
      <c r="CG21" s="32">
        <v>0</v>
      </c>
      <c r="CH21" s="11"/>
      <c r="CI21" s="11"/>
      <c r="CJ21" s="30">
        <v>70907</v>
      </c>
      <c r="CK21" s="31">
        <v>951</v>
      </c>
      <c r="CL21" s="32">
        <v>0</v>
      </c>
      <c r="CM21" s="30">
        <v>0</v>
      </c>
      <c r="CN21" s="31">
        <v>7777</v>
      </c>
      <c r="CO21" s="32">
        <v>0</v>
      </c>
      <c r="CP21" s="64">
        <f>SUM('[2]SIOT(dom+dov)'!CU23:CZ23)</f>
        <v>4036</v>
      </c>
      <c r="CQ21" s="158">
        <v>83671</v>
      </c>
      <c r="CR21" s="86">
        <f t="shared" si="3"/>
        <v>289379.99989227654</v>
      </c>
      <c r="CS21" s="12"/>
      <c r="CT21" s="12"/>
    </row>
    <row r="22" spans="1:98" x14ac:dyDescent="0.2">
      <c r="A22" s="23" t="s">
        <v>18</v>
      </c>
      <c r="B22" s="98" t="s">
        <v>118</v>
      </c>
      <c r="C22" s="183">
        <f t="shared" si="2"/>
        <v>2054183.0040323213</v>
      </c>
      <c r="D22" s="30">
        <v>85626.08649288016</v>
      </c>
      <c r="E22" s="31">
        <v>4384.42902442184</v>
      </c>
      <c r="F22" s="32">
        <v>732.04618458499431</v>
      </c>
      <c r="G22" s="64">
        <v>8709.8713561984914</v>
      </c>
      <c r="H22" s="31">
        <v>37943.120273928493</v>
      </c>
      <c r="I22" s="31">
        <v>1352.7394805357139</v>
      </c>
      <c r="J22" s="31">
        <v>2154.0334056021843</v>
      </c>
      <c r="K22" s="31">
        <v>737.40653888768145</v>
      </c>
      <c r="L22" s="31">
        <v>17031.666481795644</v>
      </c>
      <c r="M22" s="31">
        <v>3257.9709558354007</v>
      </c>
      <c r="N22" s="31">
        <v>852.71046015956586</v>
      </c>
      <c r="O22" s="31">
        <v>397074.65598242288</v>
      </c>
      <c r="P22" s="31">
        <v>323724.90467623784</v>
      </c>
      <c r="Q22" s="31">
        <v>412.76609622740261</v>
      </c>
      <c r="R22" s="31">
        <v>2238.235127571259</v>
      </c>
      <c r="S22" s="31">
        <v>16305.864470150136</v>
      </c>
      <c r="T22" s="31">
        <v>68954.977289246264</v>
      </c>
      <c r="U22" s="31">
        <v>12608.598183232862</v>
      </c>
      <c r="V22" s="31">
        <v>5603.9912324615234</v>
      </c>
      <c r="W22" s="31">
        <v>4169.3498313607597</v>
      </c>
      <c r="X22" s="31">
        <v>9696.7730072225822</v>
      </c>
      <c r="Y22" s="31">
        <v>47174.597765907441</v>
      </c>
      <c r="Z22" s="31">
        <v>2219.1020386117716</v>
      </c>
      <c r="AA22" s="31">
        <v>1421.1241797619678</v>
      </c>
      <c r="AB22" s="31">
        <v>1381.2288352145945</v>
      </c>
      <c r="AC22" s="32">
        <v>11180.596546513065</v>
      </c>
      <c r="AD22" s="30">
        <v>98959.866845884739</v>
      </c>
      <c r="AE22" s="31">
        <v>2931.3933749028392</v>
      </c>
      <c r="AF22" s="31">
        <v>2504.4197139012495</v>
      </c>
      <c r="AG22" s="31">
        <v>13162.807001368667</v>
      </c>
      <c r="AH22" s="32">
        <v>525.52755153692237</v>
      </c>
      <c r="AI22" s="31">
        <v>3727.779190175545</v>
      </c>
      <c r="AJ22" s="31">
        <v>38502.70740927563</v>
      </c>
      <c r="AK22" s="32">
        <v>27657.722800854539</v>
      </c>
      <c r="AL22" s="31">
        <v>16384.550927141434</v>
      </c>
      <c r="AM22" s="31">
        <v>76349.120761663042</v>
      </c>
      <c r="AN22" s="32">
        <v>63873.609083093877</v>
      </c>
      <c r="AO22" s="31">
        <v>474776.10261788574</v>
      </c>
      <c r="AP22" s="31">
        <v>6313.8867105022528</v>
      </c>
      <c r="AQ22" s="31">
        <v>7403.019790044511</v>
      </c>
      <c r="AR22" s="31">
        <v>13014.065085654147</v>
      </c>
      <c r="AS22" s="32">
        <v>2164.2578603890429</v>
      </c>
      <c r="AT22" s="31">
        <v>661.46755546901954</v>
      </c>
      <c r="AU22" s="32">
        <v>7943.9037895157107</v>
      </c>
      <c r="AV22" s="31">
        <v>1581.1043800262651</v>
      </c>
      <c r="AW22" s="31">
        <v>440.2786566476334</v>
      </c>
      <c r="AX22" s="31">
        <v>4232.0803689860841</v>
      </c>
      <c r="AY22" s="31">
        <v>4817.2148623490457</v>
      </c>
      <c r="AZ22" s="31">
        <v>8776.9042550007089</v>
      </c>
      <c r="BA22" s="32">
        <v>605.98418182868568</v>
      </c>
      <c r="BB22" s="31">
        <v>1235.0240774132797</v>
      </c>
      <c r="BC22" s="31">
        <v>1395.6015566814751</v>
      </c>
      <c r="BD22" s="32">
        <v>940.3651354096944</v>
      </c>
      <c r="BE22" s="64">
        <v>10499.578944247802</v>
      </c>
      <c r="BF22" s="31">
        <v>3871.9144592845978</v>
      </c>
      <c r="BG22" s="31">
        <v>4366.0170656232076</v>
      </c>
      <c r="BH22" s="31">
        <v>1294.3293864671159</v>
      </c>
      <c r="BI22" s="31">
        <v>787.70030182874757</v>
      </c>
      <c r="BJ22" s="31">
        <v>7959.6620885123084</v>
      </c>
      <c r="BK22" s="31">
        <v>5575.8507361096899</v>
      </c>
      <c r="BL22" s="32">
        <v>2780.3316661364147</v>
      </c>
      <c r="BM22" s="31">
        <v>5950.3434755132375</v>
      </c>
      <c r="BN22" s="31">
        <v>810.7581905577249</v>
      </c>
      <c r="BO22" s="31">
        <v>1429.0696448606695</v>
      </c>
      <c r="BP22" s="31">
        <v>1841.417322005761</v>
      </c>
      <c r="BQ22" s="31">
        <v>3856.3249647820221</v>
      </c>
      <c r="BR22" s="31">
        <v>2499.4231549340593</v>
      </c>
      <c r="BS22" s="72">
        <v>19453.686379416584</v>
      </c>
      <c r="BT22" s="72">
        <v>6837.0762927780252</v>
      </c>
      <c r="BU22" s="31">
        <v>14109.948943894078</v>
      </c>
      <c r="BV22" s="31">
        <v>803.79236612587579</v>
      </c>
      <c r="BW22" s="32">
        <v>329.69503756213487</v>
      </c>
      <c r="BX22" s="31">
        <v>1362.6457040729163</v>
      </c>
      <c r="BY22" s="31">
        <v>472.10655764664108</v>
      </c>
      <c r="BZ22" s="31">
        <v>229.86317919701006</v>
      </c>
      <c r="CA22" s="31">
        <v>2236.9530874822713</v>
      </c>
      <c r="CB22" s="127">
        <v>2052.3114847976376</v>
      </c>
      <c r="CC22" s="31">
        <v>2639.9203075345449</v>
      </c>
      <c r="CD22" s="128">
        <v>2302.6718303755533</v>
      </c>
      <c r="CE22" s="31">
        <v>0</v>
      </c>
      <c r="CF22" s="128">
        <v>0</v>
      </c>
      <c r="CG22" s="32">
        <v>0</v>
      </c>
      <c r="CH22" s="11"/>
      <c r="CI22" s="11"/>
      <c r="CJ22" s="30">
        <v>580297</v>
      </c>
      <c r="CK22" s="31">
        <v>0</v>
      </c>
      <c r="CL22" s="32">
        <v>0</v>
      </c>
      <c r="CM22" s="30">
        <v>0</v>
      </c>
      <c r="CN22" s="31">
        <v>72347</v>
      </c>
      <c r="CO22" s="32">
        <v>0</v>
      </c>
      <c r="CP22" s="64">
        <f>SUM('[2]SIOT(dom+dov)'!CU24:CZ24)</f>
        <v>1972262</v>
      </c>
      <c r="CQ22" s="158">
        <v>2624906</v>
      </c>
      <c r="CR22" s="86">
        <f t="shared" si="3"/>
        <v>4679089.0040323213</v>
      </c>
      <c r="CS22" s="12"/>
      <c r="CT22" s="12"/>
    </row>
    <row r="23" spans="1:98" x14ac:dyDescent="0.2">
      <c r="A23" s="23" t="s">
        <v>19</v>
      </c>
      <c r="B23" s="98" t="s">
        <v>119</v>
      </c>
      <c r="C23" s="183">
        <f t="shared" si="2"/>
        <v>2259454.0001343996</v>
      </c>
      <c r="D23" s="30">
        <v>169558.44154100798</v>
      </c>
      <c r="E23" s="31">
        <v>744.45662355269769</v>
      </c>
      <c r="F23" s="32">
        <v>58.142572867369701</v>
      </c>
      <c r="G23" s="64">
        <v>8103.1798094777405</v>
      </c>
      <c r="H23" s="31">
        <v>48640.316105090635</v>
      </c>
      <c r="I23" s="31">
        <v>25132.05392484396</v>
      </c>
      <c r="J23" s="31">
        <v>20844.26942670891</v>
      </c>
      <c r="K23" s="31">
        <v>22471.719221734562</v>
      </c>
      <c r="L23" s="31">
        <v>20089.046566968045</v>
      </c>
      <c r="M23" s="31">
        <v>101904.39142015367</v>
      </c>
      <c r="N23" s="31">
        <v>15691.964055039727</v>
      </c>
      <c r="O23" s="31">
        <v>38941.370234018716</v>
      </c>
      <c r="P23" s="31">
        <v>488345.00760223891</v>
      </c>
      <c r="Q23" s="31">
        <v>29465.35495061348</v>
      </c>
      <c r="R23" s="31">
        <v>494341.02064133825</v>
      </c>
      <c r="S23" s="31">
        <v>43729.518736297752</v>
      </c>
      <c r="T23" s="31">
        <v>64666.063069126787</v>
      </c>
      <c r="U23" s="31">
        <v>21139.716129548447</v>
      </c>
      <c r="V23" s="31">
        <v>61419.998104636288</v>
      </c>
      <c r="W23" s="31">
        <v>61776.630501158274</v>
      </c>
      <c r="X23" s="31">
        <v>48114.596785299203</v>
      </c>
      <c r="Y23" s="31">
        <v>177103.50626045739</v>
      </c>
      <c r="Z23" s="31">
        <v>5667.5981258595975</v>
      </c>
      <c r="AA23" s="31">
        <v>16443.161109744313</v>
      </c>
      <c r="AB23" s="31">
        <v>4895.2906190212852</v>
      </c>
      <c r="AC23" s="32">
        <v>2261.1521131936643</v>
      </c>
      <c r="AD23" s="30">
        <v>43273.038684691404</v>
      </c>
      <c r="AE23" s="31">
        <v>2112.1993179649266</v>
      </c>
      <c r="AF23" s="31">
        <v>2149.3973533874059</v>
      </c>
      <c r="AG23" s="31">
        <v>1017.1548887497559</v>
      </c>
      <c r="AH23" s="32">
        <v>5.2325184689909809</v>
      </c>
      <c r="AI23" s="31">
        <v>4595.0291580345856</v>
      </c>
      <c r="AJ23" s="31">
        <v>17111.445022937609</v>
      </c>
      <c r="AK23" s="32">
        <v>32698.167803106331</v>
      </c>
      <c r="AL23" s="31">
        <v>3364.8474954189483</v>
      </c>
      <c r="AM23" s="31">
        <v>30791.42383357128</v>
      </c>
      <c r="AN23" s="32">
        <v>12422.579457272854</v>
      </c>
      <c r="AO23" s="31">
        <v>1896.7543352737403</v>
      </c>
      <c r="AP23" s="31">
        <v>0</v>
      </c>
      <c r="AQ23" s="31">
        <v>0</v>
      </c>
      <c r="AR23" s="31">
        <v>3096.7541367820827</v>
      </c>
      <c r="AS23" s="32">
        <v>1.688007949246076</v>
      </c>
      <c r="AT23" s="31">
        <v>310.06471506577918</v>
      </c>
      <c r="AU23" s="32">
        <v>109.83254775008531</v>
      </c>
      <c r="AV23" s="31">
        <v>30561.34285257071</v>
      </c>
      <c r="AW23" s="31">
        <v>40.510199300513037</v>
      </c>
      <c r="AX23" s="31">
        <v>512.75943061852843</v>
      </c>
      <c r="AY23" s="31">
        <v>288.71572508464777</v>
      </c>
      <c r="AZ23" s="31">
        <v>269.13228858570483</v>
      </c>
      <c r="BA23" s="32">
        <v>1.2797863379583521</v>
      </c>
      <c r="BB23" s="31">
        <v>106.20055181413002</v>
      </c>
      <c r="BC23" s="31">
        <v>111.5891395875108</v>
      </c>
      <c r="BD23" s="32">
        <v>156.21208779085643</v>
      </c>
      <c r="BE23" s="64">
        <v>1599.9844151903217</v>
      </c>
      <c r="BF23" s="31">
        <v>89.642377832842342</v>
      </c>
      <c r="BG23" s="31">
        <v>188.33040098181783</v>
      </c>
      <c r="BH23" s="31">
        <v>778.49812624850301</v>
      </c>
      <c r="BI23" s="31">
        <v>13340.5471963077</v>
      </c>
      <c r="BJ23" s="31">
        <v>9708.2473732893795</v>
      </c>
      <c r="BK23" s="31">
        <v>210.69644869765798</v>
      </c>
      <c r="BL23" s="32">
        <v>500.19337159349368</v>
      </c>
      <c r="BM23" s="31">
        <v>11229.701963359716</v>
      </c>
      <c r="BN23" s="31">
        <v>52.527476353344142</v>
      </c>
      <c r="BO23" s="31">
        <v>30.532781374604312</v>
      </c>
      <c r="BP23" s="31">
        <v>9.3171121521029452</v>
      </c>
      <c r="BQ23" s="31">
        <v>2552.8152114175487</v>
      </c>
      <c r="BR23" s="31">
        <v>2236.6988486355249</v>
      </c>
      <c r="BS23" s="72">
        <v>5146.0481537930236</v>
      </c>
      <c r="BT23" s="72">
        <v>2579.2045108605998</v>
      </c>
      <c r="BU23" s="31">
        <v>25445.143487194364</v>
      </c>
      <c r="BV23" s="31">
        <v>2027.2260707766673</v>
      </c>
      <c r="BW23" s="32">
        <v>114.47105144723244</v>
      </c>
      <c r="BX23" s="31">
        <v>329.01265938470726</v>
      </c>
      <c r="BY23" s="31">
        <v>78.660548771324784</v>
      </c>
      <c r="BZ23" s="31">
        <v>0.84400744071332434</v>
      </c>
      <c r="CA23" s="31">
        <v>666.68125163516504</v>
      </c>
      <c r="CB23" s="127">
        <v>660.15950831188161</v>
      </c>
      <c r="CC23" s="31">
        <v>0</v>
      </c>
      <c r="CD23" s="128">
        <v>1327.4981932354644</v>
      </c>
      <c r="CE23" s="31">
        <v>0</v>
      </c>
      <c r="CF23" s="128">
        <v>0</v>
      </c>
      <c r="CG23" s="32">
        <v>0</v>
      </c>
      <c r="CH23" s="11"/>
      <c r="CI23" s="11"/>
      <c r="CJ23" s="30">
        <v>513133</v>
      </c>
      <c r="CK23" s="31">
        <v>0</v>
      </c>
      <c r="CL23" s="32">
        <v>0</v>
      </c>
      <c r="CM23" s="30">
        <v>0</v>
      </c>
      <c r="CN23" s="31">
        <v>58173</v>
      </c>
      <c r="CO23" s="32">
        <v>0</v>
      </c>
      <c r="CP23" s="64">
        <f>SUM('[2]SIOT(dom+dov)'!CU25:CZ25)</f>
        <v>1824847</v>
      </c>
      <c r="CQ23" s="158">
        <v>2396153</v>
      </c>
      <c r="CR23" s="86">
        <f t="shared" si="3"/>
        <v>4655607.0001343992</v>
      </c>
      <c r="CS23" s="12"/>
      <c r="CT23" s="12"/>
    </row>
    <row r="24" spans="1:98" x14ac:dyDescent="0.2">
      <c r="A24" s="23" t="s">
        <v>20</v>
      </c>
      <c r="B24" s="98" t="s">
        <v>120</v>
      </c>
      <c r="C24" s="183">
        <f t="shared" si="2"/>
        <v>91453.998268664232</v>
      </c>
      <c r="D24" s="30">
        <v>296.59350684119323</v>
      </c>
      <c r="E24" s="31">
        <v>0.20449625315409034</v>
      </c>
      <c r="F24" s="32">
        <v>2.5006865099750293</v>
      </c>
      <c r="G24" s="64">
        <v>6.8368940881533613E-2</v>
      </c>
      <c r="H24" s="31">
        <v>57.575516472032504</v>
      </c>
      <c r="I24" s="31">
        <v>1.6605896000755335E-2</v>
      </c>
      <c r="J24" s="31">
        <v>9.761707681585634E-4</v>
      </c>
      <c r="K24" s="31">
        <v>0</v>
      </c>
      <c r="L24" s="31">
        <v>0</v>
      </c>
      <c r="M24" s="31">
        <v>0.53281213443377018</v>
      </c>
      <c r="N24" s="31">
        <v>8.6318494866857165E-3</v>
      </c>
      <c r="O24" s="31">
        <v>0</v>
      </c>
      <c r="P24" s="31">
        <v>914.7668890215632</v>
      </c>
      <c r="Q24" s="31">
        <v>6006.9547219266415</v>
      </c>
      <c r="R24" s="31">
        <v>0</v>
      </c>
      <c r="S24" s="31">
        <v>0.98913308100254471</v>
      </c>
      <c r="T24" s="31">
        <v>0</v>
      </c>
      <c r="U24" s="31">
        <v>0</v>
      </c>
      <c r="V24" s="31">
        <v>3.1247657966278881</v>
      </c>
      <c r="W24" s="31">
        <v>0</v>
      </c>
      <c r="X24" s="31">
        <v>0</v>
      </c>
      <c r="Y24" s="31">
        <v>0</v>
      </c>
      <c r="Z24" s="31">
        <v>0</v>
      </c>
      <c r="AA24" s="31">
        <v>0</v>
      </c>
      <c r="AB24" s="31">
        <v>136.15877004482999</v>
      </c>
      <c r="AC24" s="32">
        <v>3.0249345692068643</v>
      </c>
      <c r="AD24" s="30">
        <v>1.1993277177470369</v>
      </c>
      <c r="AE24" s="31">
        <v>0.11458685649902681</v>
      </c>
      <c r="AF24" s="31">
        <v>0</v>
      </c>
      <c r="AG24" s="31">
        <v>1.9570888518122274</v>
      </c>
      <c r="AH24" s="32">
        <v>8.7547572668854629E-2</v>
      </c>
      <c r="AI24" s="31">
        <v>1.2925144298211781</v>
      </c>
      <c r="AJ24" s="31">
        <v>4.2792187984041368</v>
      </c>
      <c r="AK24" s="32">
        <v>0.90829741923867013</v>
      </c>
      <c r="AL24" s="31">
        <v>0</v>
      </c>
      <c r="AM24" s="31">
        <v>70.65982914366873</v>
      </c>
      <c r="AN24" s="32">
        <v>23.916547687827602</v>
      </c>
      <c r="AO24" s="31">
        <v>0.59708074390425669</v>
      </c>
      <c r="AP24" s="31">
        <v>7.2419119795525608E-2</v>
      </c>
      <c r="AQ24" s="31">
        <v>1.4244692487385486</v>
      </c>
      <c r="AR24" s="31">
        <v>2.0093505134554728</v>
      </c>
      <c r="AS24" s="32">
        <v>2.553804456509475E-4</v>
      </c>
      <c r="AT24" s="31">
        <v>0</v>
      </c>
      <c r="AU24" s="32">
        <v>9.3099521021615335</v>
      </c>
      <c r="AV24" s="31">
        <v>0</v>
      </c>
      <c r="AW24" s="31">
        <v>1.3181077080382319E-4</v>
      </c>
      <c r="AX24" s="31">
        <v>70.851131190785154</v>
      </c>
      <c r="AY24" s="31">
        <v>1.6949063606704652E-2</v>
      </c>
      <c r="AZ24" s="31">
        <v>0</v>
      </c>
      <c r="BA24" s="32">
        <v>0</v>
      </c>
      <c r="BB24" s="31">
        <v>0.15800552063220136</v>
      </c>
      <c r="BC24" s="31">
        <v>2.879420037014108E-2</v>
      </c>
      <c r="BD24" s="32">
        <v>9.4211131520706912E-2</v>
      </c>
      <c r="BE24" s="64">
        <v>0</v>
      </c>
      <c r="BF24" s="31">
        <v>2.55774500727177</v>
      </c>
      <c r="BG24" s="31">
        <v>21.346185352411958</v>
      </c>
      <c r="BH24" s="31">
        <v>2.7864272391614144</v>
      </c>
      <c r="BI24" s="31">
        <v>345.86172767345244</v>
      </c>
      <c r="BJ24" s="31">
        <v>7.7182705456830805</v>
      </c>
      <c r="BK24" s="31">
        <v>15.070553152620771</v>
      </c>
      <c r="BL24" s="32">
        <v>2154.189047432993</v>
      </c>
      <c r="BM24" s="31">
        <v>2.6762540248127658</v>
      </c>
      <c r="BN24" s="31">
        <v>0</v>
      </c>
      <c r="BO24" s="31">
        <v>1.4571251873486191E-3</v>
      </c>
      <c r="BP24" s="31">
        <v>0</v>
      </c>
      <c r="BQ24" s="31">
        <v>0.71903951472554306</v>
      </c>
      <c r="BR24" s="31">
        <v>3.3468056396809152</v>
      </c>
      <c r="BS24" s="72">
        <v>81.388497982589811</v>
      </c>
      <c r="BT24" s="72">
        <v>168.85096517974765</v>
      </c>
      <c r="BU24" s="31">
        <v>78539.34936034483</v>
      </c>
      <c r="BV24" s="31">
        <v>192.0601877661893</v>
      </c>
      <c r="BW24" s="32">
        <v>152.55302608481574</v>
      </c>
      <c r="BX24" s="31">
        <v>0</v>
      </c>
      <c r="BY24" s="31">
        <v>4.0156999776170688</v>
      </c>
      <c r="BZ24" s="31">
        <v>0</v>
      </c>
      <c r="CA24" s="31">
        <v>71.803874071541742</v>
      </c>
      <c r="CB24" s="127">
        <v>2058.4979611224562</v>
      </c>
      <c r="CC24" s="31">
        <v>0</v>
      </c>
      <c r="CD24" s="128">
        <v>17.706659414772723</v>
      </c>
      <c r="CE24" s="31">
        <v>0</v>
      </c>
      <c r="CF24" s="128">
        <v>0</v>
      </c>
      <c r="CG24" s="32">
        <v>0</v>
      </c>
      <c r="CH24" s="11"/>
      <c r="CI24" s="11"/>
      <c r="CJ24" s="30">
        <v>399082</v>
      </c>
      <c r="CK24" s="31">
        <v>945707</v>
      </c>
      <c r="CL24" s="32">
        <v>0</v>
      </c>
      <c r="CM24" s="30">
        <v>0</v>
      </c>
      <c r="CN24" s="31">
        <v>-1560</v>
      </c>
      <c r="CO24" s="32">
        <v>0</v>
      </c>
      <c r="CP24" s="64">
        <f>SUM('[2]SIOT(dom+dov)'!CU26:CZ26)</f>
        <v>328383</v>
      </c>
      <c r="CQ24" s="158">
        <v>1671612</v>
      </c>
      <c r="CR24" s="86">
        <f t="shared" si="3"/>
        <v>1763065.9982686643</v>
      </c>
      <c r="CS24" s="12"/>
      <c r="CT24" s="12"/>
    </row>
    <row r="25" spans="1:98" x14ac:dyDescent="0.2">
      <c r="A25" s="23" t="s">
        <v>21</v>
      </c>
      <c r="B25" s="98" t="s">
        <v>121</v>
      </c>
      <c r="C25" s="183">
        <f t="shared" si="2"/>
        <v>2477786.9982913136</v>
      </c>
      <c r="D25" s="30">
        <v>26117.824461384353</v>
      </c>
      <c r="E25" s="31">
        <v>591.83444954174092</v>
      </c>
      <c r="F25" s="32">
        <v>16.491420711366718</v>
      </c>
      <c r="G25" s="64">
        <v>8152.6402235720798</v>
      </c>
      <c r="H25" s="31">
        <v>150808.8513875443</v>
      </c>
      <c r="I25" s="31">
        <v>2805.5675325540501</v>
      </c>
      <c r="J25" s="31">
        <v>4039.7150178836046</v>
      </c>
      <c r="K25" s="31">
        <v>21896.639275488073</v>
      </c>
      <c r="L25" s="31">
        <v>4419.3489400757981</v>
      </c>
      <c r="M25" s="31">
        <v>53850.783345170734</v>
      </c>
      <c r="N25" s="31">
        <v>4536.9188468639722</v>
      </c>
      <c r="O25" s="31">
        <v>1512.7044851210635</v>
      </c>
      <c r="P25" s="31">
        <v>51806.934943409673</v>
      </c>
      <c r="Q25" s="31">
        <v>3508.8151531456278</v>
      </c>
      <c r="R25" s="31">
        <v>515972.78228896839</v>
      </c>
      <c r="S25" s="31">
        <v>20140.699373497755</v>
      </c>
      <c r="T25" s="31">
        <v>3092.8247074104029</v>
      </c>
      <c r="U25" s="31">
        <v>46593.556550566012</v>
      </c>
      <c r="V25" s="31">
        <v>357670.19061752269</v>
      </c>
      <c r="W25" s="31">
        <v>203755.09375810451</v>
      </c>
      <c r="X25" s="31">
        <v>51423.412843672711</v>
      </c>
      <c r="Y25" s="31">
        <v>580329.94376571127</v>
      </c>
      <c r="Z25" s="31">
        <v>986.76995793293509</v>
      </c>
      <c r="AA25" s="31">
        <v>9108.0610303118301</v>
      </c>
      <c r="AB25" s="31">
        <v>32838.972994402058</v>
      </c>
      <c r="AC25" s="32">
        <v>1475.8715452179381</v>
      </c>
      <c r="AD25" s="30">
        <v>6380.5411548907778</v>
      </c>
      <c r="AE25" s="31">
        <v>3696.8242103971343</v>
      </c>
      <c r="AF25" s="31">
        <v>2097.4186378079767</v>
      </c>
      <c r="AG25" s="31">
        <v>15450.964876057653</v>
      </c>
      <c r="AH25" s="32">
        <v>5.553228919652641</v>
      </c>
      <c r="AI25" s="31">
        <v>20522.257520169296</v>
      </c>
      <c r="AJ25" s="31">
        <v>31190.901346308357</v>
      </c>
      <c r="AK25" s="32">
        <v>46256.62806626274</v>
      </c>
      <c r="AL25" s="31">
        <v>20234.496582875196</v>
      </c>
      <c r="AM25" s="31">
        <v>35361.233463133285</v>
      </c>
      <c r="AN25" s="32">
        <v>24168.228219615594</v>
      </c>
      <c r="AO25" s="31">
        <v>55796.381719413301</v>
      </c>
      <c r="AP25" s="31">
        <v>9.4945694136717194</v>
      </c>
      <c r="AQ25" s="31">
        <v>526.57225001721781</v>
      </c>
      <c r="AR25" s="31">
        <v>5021.1387557577318</v>
      </c>
      <c r="AS25" s="32">
        <v>53.028430973207556</v>
      </c>
      <c r="AT25" s="31">
        <v>563.97703505956861</v>
      </c>
      <c r="AU25" s="32">
        <v>1262.2939910797172</v>
      </c>
      <c r="AV25" s="31">
        <v>2827.1763460832135</v>
      </c>
      <c r="AW25" s="31">
        <v>84.639502909000385</v>
      </c>
      <c r="AX25" s="31">
        <v>113.70479181361139</v>
      </c>
      <c r="AY25" s="31">
        <v>507.9457079817721</v>
      </c>
      <c r="AZ25" s="31">
        <v>399.45096560092151</v>
      </c>
      <c r="BA25" s="32">
        <v>50.784998740233505</v>
      </c>
      <c r="BB25" s="31">
        <v>993.01067586714237</v>
      </c>
      <c r="BC25" s="31">
        <v>45.944013824529961</v>
      </c>
      <c r="BD25" s="32">
        <v>256.07140454028513</v>
      </c>
      <c r="BE25" s="64">
        <v>2232.4196997749359</v>
      </c>
      <c r="BF25" s="31">
        <v>169.66283897129148</v>
      </c>
      <c r="BG25" s="31">
        <v>929.59773247983276</v>
      </c>
      <c r="BH25" s="31">
        <v>6006.161979558955</v>
      </c>
      <c r="BI25" s="31">
        <v>87.853044224311489</v>
      </c>
      <c r="BJ25" s="31">
        <v>5367.9938287135556</v>
      </c>
      <c r="BK25" s="31">
        <v>405.4732849230972</v>
      </c>
      <c r="BL25" s="32">
        <v>219.76582970791307</v>
      </c>
      <c r="BM25" s="31">
        <v>3586.4619362984545</v>
      </c>
      <c r="BN25" s="31">
        <v>1726.0782122496596</v>
      </c>
      <c r="BO25" s="31">
        <v>79.249973994811668</v>
      </c>
      <c r="BP25" s="31">
        <v>336.22651726858385</v>
      </c>
      <c r="BQ25" s="31">
        <v>3334.3269577894098</v>
      </c>
      <c r="BR25" s="31">
        <v>4465.9281711996409</v>
      </c>
      <c r="BS25" s="72">
        <v>1086.3185478680032</v>
      </c>
      <c r="BT25" s="72">
        <v>929.69686589686285</v>
      </c>
      <c r="BU25" s="31">
        <v>14899.909040862001</v>
      </c>
      <c r="BV25" s="31">
        <v>54.323075084649197</v>
      </c>
      <c r="BW25" s="32">
        <v>21.122690856462551</v>
      </c>
      <c r="BX25" s="31">
        <v>9.7870547227436084</v>
      </c>
      <c r="BY25" s="31">
        <v>20.206629626166265</v>
      </c>
      <c r="BZ25" s="31">
        <v>117.92946206122188</v>
      </c>
      <c r="CA25" s="31">
        <v>154.53009116030051</v>
      </c>
      <c r="CB25" s="127">
        <v>171.30445372797439</v>
      </c>
      <c r="CC25" s="31">
        <v>0</v>
      </c>
      <c r="CD25" s="128">
        <v>44.758990995611484</v>
      </c>
      <c r="CE25" s="31">
        <v>0</v>
      </c>
      <c r="CF25" s="128">
        <v>0</v>
      </c>
      <c r="CG25" s="32">
        <v>0</v>
      </c>
      <c r="CH25" s="11"/>
      <c r="CI25" s="11"/>
      <c r="CJ25" s="30">
        <v>185517</v>
      </c>
      <c r="CK25" s="31">
        <v>0</v>
      </c>
      <c r="CL25" s="32">
        <v>0</v>
      </c>
      <c r="CM25" s="30">
        <v>4644</v>
      </c>
      <c r="CN25" s="31">
        <v>42107</v>
      </c>
      <c r="CO25" s="32">
        <v>0</v>
      </c>
      <c r="CP25" s="64">
        <f>SUM('[2]SIOT(dom+dov)'!CU27:CZ27)</f>
        <v>1947630</v>
      </c>
      <c r="CQ25" s="158">
        <v>2179898</v>
      </c>
      <c r="CR25" s="86">
        <f t="shared" si="3"/>
        <v>4657684.9982913136</v>
      </c>
      <c r="CS25" s="12"/>
      <c r="CT25" s="12"/>
    </row>
    <row r="26" spans="1:98" x14ac:dyDescent="0.2">
      <c r="A26" s="23" t="s">
        <v>22</v>
      </c>
      <c r="B26" s="98" t="s">
        <v>122</v>
      </c>
      <c r="C26" s="183">
        <f t="shared" si="2"/>
        <v>1303500.9993739845</v>
      </c>
      <c r="D26" s="30">
        <v>4784.1904548588591</v>
      </c>
      <c r="E26" s="31">
        <v>229.85817083733153</v>
      </c>
      <c r="F26" s="32">
        <v>3.4512376272049505</v>
      </c>
      <c r="G26" s="64">
        <v>8701.4080493650126</v>
      </c>
      <c r="H26" s="31">
        <v>28118.8022520183</v>
      </c>
      <c r="I26" s="31">
        <v>6745.5142291657494</v>
      </c>
      <c r="J26" s="31">
        <v>59.838268272611103</v>
      </c>
      <c r="K26" s="31">
        <v>3.0830145968575677</v>
      </c>
      <c r="L26" s="31">
        <v>2419.3965726612096</v>
      </c>
      <c r="M26" s="31">
        <v>2033.3143053095446</v>
      </c>
      <c r="N26" s="31">
        <v>54.427340438448425</v>
      </c>
      <c r="O26" s="31">
        <v>611.1437311478619</v>
      </c>
      <c r="P26" s="31">
        <v>12476.334194176794</v>
      </c>
      <c r="Q26" s="31">
        <v>2518.3981077678091</v>
      </c>
      <c r="R26" s="31">
        <v>19889.726004594646</v>
      </c>
      <c r="S26" s="31">
        <v>244986.33036142861</v>
      </c>
      <c r="T26" s="31">
        <v>144851.25837322357</v>
      </c>
      <c r="U26" s="31">
        <v>27640.701750393411</v>
      </c>
      <c r="V26" s="31">
        <v>3896.3021141262375</v>
      </c>
      <c r="W26" s="31">
        <v>19064.382818067741</v>
      </c>
      <c r="X26" s="31">
        <v>11110.822612865393</v>
      </c>
      <c r="Y26" s="31">
        <v>8421.4570541494031</v>
      </c>
      <c r="Z26" s="31">
        <v>581.35508979716292</v>
      </c>
      <c r="AA26" s="31">
        <v>1527.7035311587999</v>
      </c>
      <c r="AB26" s="31">
        <v>1330.9533547921742</v>
      </c>
      <c r="AC26" s="32">
        <v>1501.4479217909852</v>
      </c>
      <c r="AD26" s="30">
        <v>5780.4113194715246</v>
      </c>
      <c r="AE26" s="31">
        <v>609.42909894801073</v>
      </c>
      <c r="AF26" s="31">
        <v>251.03644235552071</v>
      </c>
      <c r="AG26" s="31">
        <v>5940.8983003544708</v>
      </c>
      <c r="AH26" s="32">
        <v>6.9832488674453437</v>
      </c>
      <c r="AI26" s="31">
        <v>228360.98394910194</v>
      </c>
      <c r="AJ26" s="31">
        <v>135996.71653334831</v>
      </c>
      <c r="AK26" s="32">
        <v>272465.2835676836</v>
      </c>
      <c r="AL26" s="31">
        <v>281.6703880131214</v>
      </c>
      <c r="AM26" s="31">
        <v>34408.352434490669</v>
      </c>
      <c r="AN26" s="32">
        <v>11588.405478639259</v>
      </c>
      <c r="AO26" s="31">
        <v>9777.6417626117272</v>
      </c>
      <c r="AP26" s="31">
        <v>8.5868529407134702</v>
      </c>
      <c r="AQ26" s="31">
        <v>0</v>
      </c>
      <c r="AR26" s="31">
        <v>277.03153799054633</v>
      </c>
      <c r="AS26" s="32">
        <v>0</v>
      </c>
      <c r="AT26" s="31">
        <v>83.689731837085773</v>
      </c>
      <c r="AU26" s="32">
        <v>1364.485912238435</v>
      </c>
      <c r="AV26" s="31">
        <v>34.958351795622896</v>
      </c>
      <c r="AW26" s="31">
        <v>3.6733657280153356</v>
      </c>
      <c r="AX26" s="31">
        <v>88.120531375548097</v>
      </c>
      <c r="AY26" s="31">
        <v>636.01731400494077</v>
      </c>
      <c r="AZ26" s="31">
        <v>235.11259523224237</v>
      </c>
      <c r="BA26" s="32">
        <v>15.682009464139384</v>
      </c>
      <c r="BB26" s="31">
        <v>89.108053360142407</v>
      </c>
      <c r="BC26" s="31">
        <v>14.031550006371887</v>
      </c>
      <c r="BD26" s="32">
        <v>66.00875385178017</v>
      </c>
      <c r="BE26" s="64">
        <v>438.2161846140213</v>
      </c>
      <c r="BF26" s="31">
        <v>77.647201753619868</v>
      </c>
      <c r="BG26" s="31">
        <v>5642.1757157272605</v>
      </c>
      <c r="BH26" s="31">
        <v>2051.6595242059611</v>
      </c>
      <c r="BI26" s="31">
        <v>5521.5851357753054</v>
      </c>
      <c r="BJ26" s="31">
        <v>755.83587688861201</v>
      </c>
      <c r="BK26" s="31">
        <v>221.78013112691474</v>
      </c>
      <c r="BL26" s="32">
        <v>1.1397337630411231</v>
      </c>
      <c r="BM26" s="31">
        <v>1201.6412392606103</v>
      </c>
      <c r="BN26" s="31">
        <v>0</v>
      </c>
      <c r="BO26" s="31">
        <v>0</v>
      </c>
      <c r="BP26" s="31">
        <v>2.8676783433955979</v>
      </c>
      <c r="BQ26" s="31">
        <v>162.63327209773485</v>
      </c>
      <c r="BR26" s="31">
        <v>3134.4258149917268</v>
      </c>
      <c r="BS26" s="72">
        <v>505.72962277256659</v>
      </c>
      <c r="BT26" s="72">
        <v>11483.527315627742</v>
      </c>
      <c r="BU26" s="31">
        <v>852.78548702832302</v>
      </c>
      <c r="BV26" s="31">
        <v>111.16568001365387</v>
      </c>
      <c r="BW26" s="32">
        <v>52.564761437058152</v>
      </c>
      <c r="BX26" s="31">
        <v>6.9004097213123661</v>
      </c>
      <c r="BY26" s="31">
        <v>16.010087676191485</v>
      </c>
      <c r="BZ26" s="31">
        <v>8.4610664317863105</v>
      </c>
      <c r="CA26" s="31">
        <v>99.15254155636066</v>
      </c>
      <c r="CB26" s="127">
        <v>83.856193451535091</v>
      </c>
      <c r="CC26" s="31">
        <v>6728.1213038999194</v>
      </c>
      <c r="CD26" s="128">
        <v>2395.1973974770972</v>
      </c>
      <c r="CE26" s="31">
        <v>0</v>
      </c>
      <c r="CF26" s="128">
        <v>0</v>
      </c>
      <c r="CG26" s="32">
        <v>0</v>
      </c>
      <c r="CH26" s="11"/>
      <c r="CI26" s="11"/>
      <c r="CJ26" s="30">
        <v>214212</v>
      </c>
      <c r="CK26" s="31">
        <v>0</v>
      </c>
      <c r="CL26" s="32">
        <v>0</v>
      </c>
      <c r="CM26" s="30">
        <v>198</v>
      </c>
      <c r="CN26" s="31">
        <v>5145</v>
      </c>
      <c r="CO26" s="32">
        <v>0</v>
      </c>
      <c r="CP26" s="64">
        <f>SUM('[2]SIOT(dom+dov)'!CU28:CZ28)</f>
        <v>694012</v>
      </c>
      <c r="CQ26" s="158">
        <v>913567</v>
      </c>
      <c r="CR26" s="86">
        <f t="shared" si="3"/>
        <v>2217067.9993739845</v>
      </c>
      <c r="CS26" s="12"/>
      <c r="CT26" s="12"/>
    </row>
    <row r="27" spans="1:98" x14ac:dyDescent="0.2">
      <c r="A27" s="23" t="s">
        <v>23</v>
      </c>
      <c r="B27" s="98" t="s">
        <v>123</v>
      </c>
      <c r="C27" s="183">
        <f t="shared" si="2"/>
        <v>2559065.9988604779</v>
      </c>
      <c r="D27" s="30">
        <v>741.64373613864473</v>
      </c>
      <c r="E27" s="31">
        <v>320.35096589528484</v>
      </c>
      <c r="F27" s="32">
        <v>4.9315837420690969E-2</v>
      </c>
      <c r="G27" s="64">
        <v>1630.7304391302675</v>
      </c>
      <c r="H27" s="31">
        <v>9453.8645934708584</v>
      </c>
      <c r="I27" s="31">
        <v>45.329266343624909</v>
      </c>
      <c r="J27" s="31">
        <v>62.099768276866939</v>
      </c>
      <c r="K27" s="31">
        <v>19.006594607444029</v>
      </c>
      <c r="L27" s="31">
        <v>1859.9346007760162</v>
      </c>
      <c r="M27" s="31">
        <v>1470.3777497717897</v>
      </c>
      <c r="N27" s="31">
        <v>1338.0431579083875</v>
      </c>
      <c r="O27" s="31">
        <v>4413.7848599075542</v>
      </c>
      <c r="P27" s="31">
        <v>5750.2870691684593</v>
      </c>
      <c r="Q27" s="31">
        <v>50.192305736349248</v>
      </c>
      <c r="R27" s="31">
        <v>30139.301499446014</v>
      </c>
      <c r="S27" s="31">
        <v>13282.670776866857</v>
      </c>
      <c r="T27" s="31">
        <v>1002400.7290659777</v>
      </c>
      <c r="U27" s="31">
        <v>297671.79643383069</v>
      </c>
      <c r="V27" s="31">
        <v>76791.55032593949</v>
      </c>
      <c r="W27" s="31">
        <v>117977.41143367492</v>
      </c>
      <c r="X27" s="31">
        <v>347756.21745093504</v>
      </c>
      <c r="Y27" s="31">
        <v>364354.31017133925</v>
      </c>
      <c r="Z27" s="31">
        <v>26820.15020988086</v>
      </c>
      <c r="AA27" s="31">
        <v>9999.5393141569748</v>
      </c>
      <c r="AB27" s="31">
        <v>9559.8828653232649</v>
      </c>
      <c r="AC27" s="32">
        <v>4279.2679486505531</v>
      </c>
      <c r="AD27" s="30">
        <v>32179.918269546659</v>
      </c>
      <c r="AE27" s="31">
        <v>667.54321046798555</v>
      </c>
      <c r="AF27" s="31">
        <v>430.01197586415049</v>
      </c>
      <c r="AG27" s="31">
        <v>329.53785943730878</v>
      </c>
      <c r="AH27" s="32">
        <v>10.57652427091128</v>
      </c>
      <c r="AI27" s="31">
        <v>29481.981764534419</v>
      </c>
      <c r="AJ27" s="31">
        <v>16764.396670083035</v>
      </c>
      <c r="AK27" s="32">
        <v>45605.127387490887</v>
      </c>
      <c r="AL27" s="31">
        <v>491.80874810334319</v>
      </c>
      <c r="AM27" s="31">
        <v>56551.566053294395</v>
      </c>
      <c r="AN27" s="32">
        <v>13530.427628712096</v>
      </c>
      <c r="AO27" s="31">
        <v>747.70225099682273</v>
      </c>
      <c r="AP27" s="31">
        <v>0</v>
      </c>
      <c r="AQ27" s="31">
        <v>0</v>
      </c>
      <c r="AR27" s="31">
        <v>2367.7138354613362</v>
      </c>
      <c r="AS27" s="32">
        <v>5.6396913537981721</v>
      </c>
      <c r="AT27" s="31">
        <v>4.763468996081607</v>
      </c>
      <c r="AU27" s="32">
        <v>63.112299135759329</v>
      </c>
      <c r="AV27" s="31">
        <v>996.83646273610702</v>
      </c>
      <c r="AW27" s="31">
        <v>2.803131309629495</v>
      </c>
      <c r="AX27" s="31">
        <v>40.715724822257656</v>
      </c>
      <c r="AY27" s="31">
        <v>252.23443895441039</v>
      </c>
      <c r="AZ27" s="31">
        <v>764.44753032061158</v>
      </c>
      <c r="BA27" s="32">
        <v>19.252773321353825</v>
      </c>
      <c r="BB27" s="31">
        <v>142.07320313727658</v>
      </c>
      <c r="BC27" s="31">
        <v>10.929814146382355</v>
      </c>
      <c r="BD27" s="32">
        <v>31.852834980847113</v>
      </c>
      <c r="BE27" s="64">
        <v>2712.3102693764426</v>
      </c>
      <c r="BF27" s="31">
        <v>0</v>
      </c>
      <c r="BG27" s="31">
        <v>13970.783085261301</v>
      </c>
      <c r="BH27" s="31">
        <v>2176.770149152474</v>
      </c>
      <c r="BI27" s="31">
        <v>2584.1891043236633</v>
      </c>
      <c r="BJ27" s="31">
        <v>726.61484208141053</v>
      </c>
      <c r="BK27" s="31">
        <v>542.33566022954653</v>
      </c>
      <c r="BL27" s="32">
        <v>1.8967377651132729</v>
      </c>
      <c r="BM27" s="31">
        <v>1498.0009666984897</v>
      </c>
      <c r="BN27" s="31">
        <v>47.766742071887485</v>
      </c>
      <c r="BO27" s="31">
        <v>0</v>
      </c>
      <c r="BP27" s="31">
        <v>0</v>
      </c>
      <c r="BQ27" s="31">
        <v>2603.3754576352039</v>
      </c>
      <c r="BR27" s="31">
        <v>1322.9744956946784</v>
      </c>
      <c r="BS27" s="72">
        <v>181.45654446165926</v>
      </c>
      <c r="BT27" s="72">
        <v>130.64611680137372</v>
      </c>
      <c r="BU27" s="31">
        <v>680.00524798802542</v>
      </c>
      <c r="BV27" s="31">
        <v>39.770117314764789</v>
      </c>
      <c r="BW27" s="32">
        <v>0.97331643154874847</v>
      </c>
      <c r="BX27" s="31">
        <v>52.874912290081461</v>
      </c>
      <c r="BY27" s="31">
        <v>13.71754240554726</v>
      </c>
      <c r="BZ27" s="31">
        <v>0</v>
      </c>
      <c r="CA27" s="31">
        <v>8.7995317562024642</v>
      </c>
      <c r="CB27" s="127">
        <v>38.429037406039868</v>
      </c>
      <c r="CC27" s="31">
        <v>50.045621009777889</v>
      </c>
      <c r="CD27" s="128">
        <v>0.76789185430669293</v>
      </c>
      <c r="CE27" s="31">
        <v>0</v>
      </c>
      <c r="CF27" s="128">
        <v>0</v>
      </c>
      <c r="CG27" s="32">
        <v>0</v>
      </c>
      <c r="CH27" s="11"/>
      <c r="CI27" s="11"/>
      <c r="CJ27" s="30">
        <v>23739</v>
      </c>
      <c r="CK27" s="31">
        <v>0</v>
      </c>
      <c r="CL27" s="32">
        <v>0</v>
      </c>
      <c r="CM27" s="30">
        <v>0</v>
      </c>
      <c r="CN27" s="31">
        <v>93924</v>
      </c>
      <c r="CO27" s="32">
        <v>0</v>
      </c>
      <c r="CP27" s="64">
        <f>SUM('[2]SIOT(dom+dov)'!CU29:CZ29)</f>
        <v>3574328</v>
      </c>
      <c r="CQ27" s="158">
        <v>3691991</v>
      </c>
      <c r="CR27" s="86">
        <f t="shared" si="3"/>
        <v>6251056.9988604784</v>
      </c>
      <c r="CS27" s="12"/>
      <c r="CT27" s="12"/>
    </row>
    <row r="28" spans="1:98" x14ac:dyDescent="0.2">
      <c r="A28" s="23" t="s">
        <v>24</v>
      </c>
      <c r="B28" s="98" t="s">
        <v>124</v>
      </c>
      <c r="C28" s="183">
        <f t="shared" si="2"/>
        <v>3718592.9984092284</v>
      </c>
      <c r="D28" s="30">
        <v>8525.8433786638525</v>
      </c>
      <c r="E28" s="31">
        <v>3058.8734124329262</v>
      </c>
      <c r="F28" s="32">
        <v>113.74364215042877</v>
      </c>
      <c r="G28" s="64">
        <v>4366.8910875887814</v>
      </c>
      <c r="H28" s="31">
        <v>20900.18007774424</v>
      </c>
      <c r="I28" s="31">
        <v>1725.6272977879748</v>
      </c>
      <c r="J28" s="31">
        <v>631.62603652320331</v>
      </c>
      <c r="K28" s="31">
        <v>5023.0803995295428</v>
      </c>
      <c r="L28" s="31">
        <v>24899.446416974453</v>
      </c>
      <c r="M28" s="31">
        <v>18048.016925945056</v>
      </c>
      <c r="N28" s="31">
        <v>4606.6879343158535</v>
      </c>
      <c r="O28" s="31">
        <v>560.44832435851106</v>
      </c>
      <c r="P28" s="31">
        <v>6424.4821551493114</v>
      </c>
      <c r="Q28" s="31">
        <v>0</v>
      </c>
      <c r="R28" s="31">
        <v>122095.44333101618</v>
      </c>
      <c r="S28" s="31">
        <v>17558.393825700034</v>
      </c>
      <c r="T28" s="31">
        <v>111964.95781990382</v>
      </c>
      <c r="U28" s="31">
        <v>1185965.9541374329</v>
      </c>
      <c r="V28" s="31">
        <v>56572.554892987799</v>
      </c>
      <c r="W28" s="31">
        <v>89545.046861375478</v>
      </c>
      <c r="X28" s="31">
        <v>633275.41690278566</v>
      </c>
      <c r="Y28" s="31">
        <v>709962.67478289944</v>
      </c>
      <c r="Z28" s="31">
        <v>46516.254129625755</v>
      </c>
      <c r="AA28" s="31">
        <v>70166.86101234582</v>
      </c>
      <c r="AB28" s="31">
        <v>44743.440639019842</v>
      </c>
      <c r="AC28" s="32">
        <v>105857.2130945098</v>
      </c>
      <c r="AD28" s="30">
        <v>40729.986018239593</v>
      </c>
      <c r="AE28" s="31">
        <v>481.54255843140749</v>
      </c>
      <c r="AF28" s="31">
        <v>471.41217544972562</v>
      </c>
      <c r="AG28" s="31">
        <v>3130.7427007881615</v>
      </c>
      <c r="AH28" s="32">
        <v>7.740149650656293</v>
      </c>
      <c r="AI28" s="31">
        <v>36145.399245687251</v>
      </c>
      <c r="AJ28" s="31">
        <v>45117.596694219123</v>
      </c>
      <c r="AK28" s="32">
        <v>103304.42784559981</v>
      </c>
      <c r="AL28" s="31">
        <v>1927.563565236509</v>
      </c>
      <c r="AM28" s="31">
        <v>38505.386270431758</v>
      </c>
      <c r="AN28" s="32">
        <v>34204.537404554096</v>
      </c>
      <c r="AO28" s="31">
        <v>1895.1163439120292</v>
      </c>
      <c r="AP28" s="31">
        <v>0</v>
      </c>
      <c r="AQ28" s="31">
        <v>0</v>
      </c>
      <c r="AR28" s="31">
        <v>1195.9150011750801</v>
      </c>
      <c r="AS28" s="32">
        <v>25.745195527036486</v>
      </c>
      <c r="AT28" s="31">
        <v>1464.4057197053328</v>
      </c>
      <c r="AU28" s="32">
        <v>2433.339474811552</v>
      </c>
      <c r="AV28" s="31">
        <v>2598.8061933671515</v>
      </c>
      <c r="AW28" s="31">
        <v>43.213602171535996</v>
      </c>
      <c r="AX28" s="31">
        <v>153.98053484829134</v>
      </c>
      <c r="AY28" s="31">
        <v>1813.831241245965</v>
      </c>
      <c r="AZ28" s="31">
        <v>22044.201269807039</v>
      </c>
      <c r="BA28" s="32">
        <v>48.274863304333344</v>
      </c>
      <c r="BB28" s="31">
        <v>84.633607833348208</v>
      </c>
      <c r="BC28" s="31">
        <v>62.437010806288086</v>
      </c>
      <c r="BD28" s="32">
        <v>321.87630504599269</v>
      </c>
      <c r="BE28" s="64">
        <v>8779.428272255398</v>
      </c>
      <c r="BF28" s="31">
        <v>856.3170018666716</v>
      </c>
      <c r="BG28" s="31">
        <v>4981.1587534320324</v>
      </c>
      <c r="BH28" s="31">
        <v>18070.988345595728</v>
      </c>
      <c r="BI28" s="31">
        <v>3912.3729597826832</v>
      </c>
      <c r="BJ28" s="31">
        <v>5175.3536968773087</v>
      </c>
      <c r="BK28" s="31">
        <v>5088.2205413620395</v>
      </c>
      <c r="BL28" s="32">
        <v>1.1373587094613558</v>
      </c>
      <c r="BM28" s="31">
        <v>236.39872930430408</v>
      </c>
      <c r="BN28" s="31">
        <v>10312.143981741394</v>
      </c>
      <c r="BO28" s="31">
        <v>21.98870814951535</v>
      </c>
      <c r="BP28" s="31">
        <v>126.48723645619582</v>
      </c>
      <c r="BQ28" s="31">
        <v>772.71930799225561</v>
      </c>
      <c r="BR28" s="31">
        <v>14688.472252354157</v>
      </c>
      <c r="BS28" s="72">
        <v>1602.3199748115308</v>
      </c>
      <c r="BT28" s="72">
        <v>364.50102899939236</v>
      </c>
      <c r="BU28" s="31">
        <v>11302.266206003089</v>
      </c>
      <c r="BV28" s="31">
        <v>137.82286063310357</v>
      </c>
      <c r="BW28" s="32">
        <v>50.825581704957386</v>
      </c>
      <c r="BX28" s="31">
        <v>59.987549699134789</v>
      </c>
      <c r="BY28" s="31">
        <v>34.789620144104333</v>
      </c>
      <c r="BZ28" s="31">
        <v>24.638474902722805</v>
      </c>
      <c r="CA28" s="31">
        <v>187.81691352956972</v>
      </c>
      <c r="CB28" s="127">
        <v>225.23505618019772</v>
      </c>
      <c r="CC28" s="31">
        <v>55.208055548239294</v>
      </c>
      <c r="CD28" s="128">
        <v>203.13043057945259</v>
      </c>
      <c r="CE28" s="31">
        <v>0</v>
      </c>
      <c r="CF28" s="128">
        <v>0</v>
      </c>
      <c r="CG28" s="32">
        <v>0</v>
      </c>
      <c r="CH28" s="11"/>
      <c r="CI28" s="11"/>
      <c r="CJ28" s="30">
        <v>119218</v>
      </c>
      <c r="CK28" s="31">
        <v>0</v>
      </c>
      <c r="CL28" s="32">
        <v>0</v>
      </c>
      <c r="CM28" s="30">
        <v>251911</v>
      </c>
      <c r="CN28" s="31">
        <v>152164</v>
      </c>
      <c r="CO28" s="32">
        <v>0</v>
      </c>
      <c r="CP28" s="64">
        <f>SUM('[2]SIOT(dom+dov)'!CU30:CZ30)</f>
        <v>2003685</v>
      </c>
      <c r="CQ28" s="158">
        <v>2526978</v>
      </c>
      <c r="CR28" s="86">
        <f t="shared" si="3"/>
        <v>6245570.9984092284</v>
      </c>
      <c r="CS28" s="12"/>
      <c r="CT28" s="12"/>
    </row>
    <row r="29" spans="1:98" x14ac:dyDescent="0.2">
      <c r="A29" s="23" t="s">
        <v>25</v>
      </c>
      <c r="B29" s="98" t="s">
        <v>125</v>
      </c>
      <c r="C29" s="183">
        <f t="shared" si="2"/>
        <v>4222529.9938989999</v>
      </c>
      <c r="D29" s="30">
        <v>334.94792031013071</v>
      </c>
      <c r="E29" s="31">
        <v>100.09513011487658</v>
      </c>
      <c r="F29" s="32">
        <v>0</v>
      </c>
      <c r="G29" s="64">
        <v>406.44518787097365</v>
      </c>
      <c r="H29" s="31">
        <v>2074.0885018192303</v>
      </c>
      <c r="I29" s="31">
        <v>148.08449514680467</v>
      </c>
      <c r="J29" s="31">
        <v>170.4802550205923</v>
      </c>
      <c r="K29" s="31">
        <v>11.090791710223719</v>
      </c>
      <c r="L29" s="31">
        <v>18.971774660368659</v>
      </c>
      <c r="M29" s="31">
        <v>8.7874379452045677</v>
      </c>
      <c r="N29" s="31">
        <v>56.133458145317</v>
      </c>
      <c r="O29" s="31">
        <v>0</v>
      </c>
      <c r="P29" s="31">
        <v>6122.0239888005553</v>
      </c>
      <c r="Q29" s="31">
        <v>2.9739978168418082</v>
      </c>
      <c r="R29" s="31">
        <v>6456.9583854296816</v>
      </c>
      <c r="S29" s="31">
        <v>84.547989698030278</v>
      </c>
      <c r="T29" s="31">
        <v>5252.9720130259029</v>
      </c>
      <c r="U29" s="31">
        <v>17542.750123070378</v>
      </c>
      <c r="V29" s="31">
        <v>3628312.3748227414</v>
      </c>
      <c r="W29" s="31">
        <v>112996.33598483217</v>
      </c>
      <c r="X29" s="31">
        <v>116250.70688045575</v>
      </c>
      <c r="Y29" s="31">
        <v>19011.858780785922</v>
      </c>
      <c r="Z29" s="31">
        <v>9073.0750541023936</v>
      </c>
      <c r="AA29" s="31">
        <v>182.40023675810735</v>
      </c>
      <c r="AB29" s="31">
        <v>2603.73027028263</v>
      </c>
      <c r="AC29" s="32">
        <v>8711.2856148884603</v>
      </c>
      <c r="AD29" s="30">
        <v>17731.743402489668</v>
      </c>
      <c r="AE29" s="31">
        <v>7506.8614190636781</v>
      </c>
      <c r="AF29" s="31">
        <v>3884.4183494544895</v>
      </c>
      <c r="AG29" s="31">
        <v>162.04871417190586</v>
      </c>
      <c r="AH29" s="32">
        <v>1.2354187460308261</v>
      </c>
      <c r="AI29" s="31">
        <v>99.468589973779785</v>
      </c>
      <c r="AJ29" s="31">
        <v>17801.551804185976</v>
      </c>
      <c r="AK29" s="32">
        <v>9434.2656937845841</v>
      </c>
      <c r="AL29" s="31">
        <v>11592.355151485113</v>
      </c>
      <c r="AM29" s="31">
        <v>73620.37775268071</v>
      </c>
      <c r="AN29" s="32">
        <v>16785.006384458207</v>
      </c>
      <c r="AO29" s="31">
        <v>8827.0065957037459</v>
      </c>
      <c r="AP29" s="31">
        <v>3.7191799860165999</v>
      </c>
      <c r="AQ29" s="31">
        <v>2265.2641087174961</v>
      </c>
      <c r="AR29" s="31">
        <v>157.46463699346509</v>
      </c>
      <c r="AS29" s="32">
        <v>30.344981283519722</v>
      </c>
      <c r="AT29" s="31">
        <v>956.58015073634601</v>
      </c>
      <c r="AU29" s="32">
        <v>208.49858297427389</v>
      </c>
      <c r="AV29" s="31">
        <v>23855.431522741517</v>
      </c>
      <c r="AW29" s="31">
        <v>302.38825607766751</v>
      </c>
      <c r="AX29" s="31">
        <v>1623.2665531717641</v>
      </c>
      <c r="AY29" s="31">
        <v>10126.395125691561</v>
      </c>
      <c r="AZ29" s="31">
        <v>6117.1121406647744</v>
      </c>
      <c r="BA29" s="32">
        <v>268.3839799871489</v>
      </c>
      <c r="BB29" s="31">
        <v>455.48706501032433</v>
      </c>
      <c r="BC29" s="31">
        <v>126.8865602502371</v>
      </c>
      <c r="BD29" s="32">
        <v>114.93187108904493</v>
      </c>
      <c r="BE29" s="64">
        <v>5726.0281408295214</v>
      </c>
      <c r="BF29" s="31">
        <v>159.24105017163416</v>
      </c>
      <c r="BG29" s="31">
        <v>279.97281761812218</v>
      </c>
      <c r="BH29" s="31">
        <v>2932.2497569198836</v>
      </c>
      <c r="BI29" s="31">
        <v>70.573835240506966</v>
      </c>
      <c r="BJ29" s="31">
        <v>7028.0704220585631</v>
      </c>
      <c r="BK29" s="31">
        <v>8555.3675156147037</v>
      </c>
      <c r="BL29" s="32">
        <v>7.5975283332758741</v>
      </c>
      <c r="BM29" s="31">
        <v>2035.5089827872632</v>
      </c>
      <c r="BN29" s="31">
        <v>135.30825596780124</v>
      </c>
      <c r="BO29" s="31">
        <v>40.44591453953074</v>
      </c>
      <c r="BP29" s="31">
        <v>2260.5207420679117</v>
      </c>
      <c r="BQ29" s="31">
        <v>35.46134569884731</v>
      </c>
      <c r="BR29" s="31">
        <v>4971.5876480647667</v>
      </c>
      <c r="BS29" s="72">
        <v>15647.014864148347</v>
      </c>
      <c r="BT29" s="72">
        <v>6455.1374509523639</v>
      </c>
      <c r="BU29" s="31">
        <v>7159.3017573117968</v>
      </c>
      <c r="BV29" s="31">
        <v>187.95606289608097</v>
      </c>
      <c r="BW29" s="32">
        <v>374.64366507101636</v>
      </c>
      <c r="BX29" s="31">
        <v>170.58175585263584</v>
      </c>
      <c r="BY29" s="31">
        <v>719.52514732069756</v>
      </c>
      <c r="BZ29" s="31">
        <v>104.57949153462987</v>
      </c>
      <c r="CA29" s="31">
        <v>123.0492723707421</v>
      </c>
      <c r="CB29" s="127">
        <v>317.83518286092959</v>
      </c>
      <c r="CC29" s="31">
        <v>6068.4480104506983</v>
      </c>
      <c r="CD29" s="128">
        <v>972.37419531284547</v>
      </c>
      <c r="CE29" s="31">
        <v>0</v>
      </c>
      <c r="CF29" s="128">
        <v>0</v>
      </c>
      <c r="CG29" s="32">
        <v>0</v>
      </c>
      <c r="CH29" s="11"/>
      <c r="CI29" s="11"/>
      <c r="CJ29" s="30">
        <v>876532</v>
      </c>
      <c r="CK29" s="31">
        <v>4918</v>
      </c>
      <c r="CL29" s="32">
        <v>0</v>
      </c>
      <c r="CM29" s="30">
        <v>1106076</v>
      </c>
      <c r="CN29" s="31">
        <v>295662</v>
      </c>
      <c r="CO29" s="32">
        <v>0</v>
      </c>
      <c r="CP29" s="64">
        <f>SUM('[2]SIOT(dom+dov)'!CU31:CZ31)</f>
        <v>9242965</v>
      </c>
      <c r="CQ29" s="158">
        <v>11526153</v>
      </c>
      <c r="CR29" s="86">
        <f t="shared" si="3"/>
        <v>15748682.993898999</v>
      </c>
      <c r="CS29" s="12"/>
      <c r="CT29" s="12"/>
    </row>
    <row r="30" spans="1:98" x14ac:dyDescent="0.2">
      <c r="A30" s="23" t="s">
        <v>26</v>
      </c>
      <c r="B30" s="98" t="s">
        <v>126</v>
      </c>
      <c r="C30" s="183">
        <f t="shared" si="2"/>
        <v>2199366.0009745792</v>
      </c>
      <c r="D30" s="30">
        <v>4171.3050280193302</v>
      </c>
      <c r="E30" s="31">
        <v>62.535740003393215</v>
      </c>
      <c r="F30" s="32">
        <v>26.578576753640036</v>
      </c>
      <c r="G30" s="64">
        <v>6444.327934492705</v>
      </c>
      <c r="H30" s="31">
        <v>6527.8462742912234</v>
      </c>
      <c r="I30" s="31">
        <v>376.86118069804922</v>
      </c>
      <c r="J30" s="31">
        <v>509.31514142804139</v>
      </c>
      <c r="K30" s="31">
        <v>235.64513563939616</v>
      </c>
      <c r="L30" s="31">
        <v>686.68928702035726</v>
      </c>
      <c r="M30" s="31">
        <v>23.907471568889076</v>
      </c>
      <c r="N30" s="31">
        <v>165.18049224271508</v>
      </c>
      <c r="O30" s="31">
        <v>388.51049811583408</v>
      </c>
      <c r="P30" s="31">
        <v>5339.7642940317519</v>
      </c>
      <c r="Q30" s="31">
        <v>0</v>
      </c>
      <c r="R30" s="31">
        <v>16241.711334975338</v>
      </c>
      <c r="S30" s="31">
        <v>1050.6690458098831</v>
      </c>
      <c r="T30" s="31">
        <v>222.47966039284955</v>
      </c>
      <c r="U30" s="31">
        <v>5805.8342164344485</v>
      </c>
      <c r="V30" s="31">
        <v>299343.49379605096</v>
      </c>
      <c r="W30" s="31">
        <v>536712.22391871363</v>
      </c>
      <c r="X30" s="31">
        <v>74400.322173268098</v>
      </c>
      <c r="Y30" s="31">
        <v>77608.432101309299</v>
      </c>
      <c r="Z30" s="31">
        <v>19851.151054899943</v>
      </c>
      <c r="AA30" s="31">
        <v>876.90041248064347</v>
      </c>
      <c r="AB30" s="31">
        <v>2427.2557231886981</v>
      </c>
      <c r="AC30" s="32">
        <v>93852.153253843411</v>
      </c>
      <c r="AD30" s="30">
        <v>173437.81558221922</v>
      </c>
      <c r="AE30" s="31">
        <v>294.46761841188481</v>
      </c>
      <c r="AF30" s="31">
        <v>480.40522910701418</v>
      </c>
      <c r="AG30" s="31">
        <v>8031.6211420772479</v>
      </c>
      <c r="AH30" s="32">
        <v>1.2308000703210142</v>
      </c>
      <c r="AI30" s="31">
        <v>5075.2828062074941</v>
      </c>
      <c r="AJ30" s="31">
        <v>63800.684958094062</v>
      </c>
      <c r="AK30" s="32">
        <v>173500.86531889081</v>
      </c>
      <c r="AL30" s="31">
        <v>2982.5433199973395</v>
      </c>
      <c r="AM30" s="31">
        <v>272177.44776500418</v>
      </c>
      <c r="AN30" s="32">
        <v>89406.017637994402</v>
      </c>
      <c r="AO30" s="31">
        <v>41628.358199367845</v>
      </c>
      <c r="AP30" s="31">
        <v>0</v>
      </c>
      <c r="AQ30" s="31">
        <v>1229.8077728683725</v>
      </c>
      <c r="AR30" s="31">
        <v>6635.1264564622252</v>
      </c>
      <c r="AS30" s="32">
        <v>101.0942321652263</v>
      </c>
      <c r="AT30" s="31">
        <v>552.29856515535209</v>
      </c>
      <c r="AU30" s="32">
        <v>175.89476479415336</v>
      </c>
      <c r="AV30" s="31">
        <v>898.99712702870477</v>
      </c>
      <c r="AW30" s="31">
        <v>222.67031069980573</v>
      </c>
      <c r="AX30" s="31">
        <v>2728.6070558691345</v>
      </c>
      <c r="AY30" s="31">
        <v>29265.743253551838</v>
      </c>
      <c r="AZ30" s="31">
        <v>12169.56830122097</v>
      </c>
      <c r="BA30" s="32">
        <v>220.16285997735142</v>
      </c>
      <c r="BB30" s="31">
        <v>1166.3332672167576</v>
      </c>
      <c r="BC30" s="31">
        <v>134.36143333613049</v>
      </c>
      <c r="BD30" s="32">
        <v>223.84585820548452</v>
      </c>
      <c r="BE30" s="64">
        <v>11110.453256942374</v>
      </c>
      <c r="BF30" s="31">
        <v>160.51915634365085</v>
      </c>
      <c r="BG30" s="31">
        <v>6343.1756057699067</v>
      </c>
      <c r="BH30" s="31">
        <v>59899.82623138612</v>
      </c>
      <c r="BI30" s="31">
        <v>5428.9760988270682</v>
      </c>
      <c r="BJ30" s="31">
        <v>6044.4585366876863</v>
      </c>
      <c r="BK30" s="31">
        <v>13706.827854842024</v>
      </c>
      <c r="BL30" s="32">
        <v>8.8332047083535628</v>
      </c>
      <c r="BM30" s="31">
        <v>8132.8513118971423</v>
      </c>
      <c r="BN30" s="31">
        <v>180.49859629468855</v>
      </c>
      <c r="BO30" s="31">
        <v>3.7988197138994422</v>
      </c>
      <c r="BP30" s="31">
        <v>7287.6544353854206</v>
      </c>
      <c r="BQ30" s="31">
        <v>156.08341979188543</v>
      </c>
      <c r="BR30" s="31">
        <v>1802.7703792616737</v>
      </c>
      <c r="BS30" s="72">
        <v>2055.4064835493164</v>
      </c>
      <c r="BT30" s="72">
        <v>508.8077363148476</v>
      </c>
      <c r="BU30" s="31">
        <v>2731.2201858428707</v>
      </c>
      <c r="BV30" s="31">
        <v>376.13771468755164</v>
      </c>
      <c r="BW30" s="32">
        <v>349.52841828781987</v>
      </c>
      <c r="BX30" s="31">
        <v>423.98956552226622</v>
      </c>
      <c r="BY30" s="31">
        <v>85.990040780036864</v>
      </c>
      <c r="BZ30" s="31">
        <v>49.704868271175776</v>
      </c>
      <c r="CA30" s="31">
        <v>79.538630813261818</v>
      </c>
      <c r="CB30" s="127">
        <v>120.68833592151681</v>
      </c>
      <c r="CC30" s="31">
        <v>32188.123176772868</v>
      </c>
      <c r="CD30" s="128">
        <v>237.79352829771608</v>
      </c>
      <c r="CE30" s="31">
        <v>0</v>
      </c>
      <c r="CF30" s="128">
        <v>0</v>
      </c>
      <c r="CG30" s="32">
        <v>0</v>
      </c>
      <c r="CH30" s="11"/>
      <c r="CI30" s="11"/>
      <c r="CJ30" s="30">
        <v>332034</v>
      </c>
      <c r="CK30" s="31">
        <v>0</v>
      </c>
      <c r="CL30" s="32">
        <v>0</v>
      </c>
      <c r="CM30" s="30">
        <v>196571</v>
      </c>
      <c r="CN30" s="31">
        <v>97426</v>
      </c>
      <c r="CO30" s="32">
        <v>0</v>
      </c>
      <c r="CP30" s="64">
        <f>SUM('[2]SIOT(dom+dov)'!CU32:CZ32)</f>
        <v>2577287</v>
      </c>
      <c r="CQ30" s="158">
        <v>3203318</v>
      </c>
      <c r="CR30" s="86">
        <f t="shared" si="3"/>
        <v>5402684.0009745788</v>
      </c>
      <c r="CS30" s="12"/>
      <c r="CT30" s="12"/>
    </row>
    <row r="31" spans="1:98" x14ac:dyDescent="0.2">
      <c r="A31" s="23" t="s">
        <v>27</v>
      </c>
      <c r="B31" s="98" t="s">
        <v>127</v>
      </c>
      <c r="C31" s="183">
        <f t="shared" si="2"/>
        <v>665341.99789483403</v>
      </c>
      <c r="D31" s="30">
        <v>17449.84620865207</v>
      </c>
      <c r="E31" s="31">
        <v>98.272142637412486</v>
      </c>
      <c r="F31" s="32">
        <v>0</v>
      </c>
      <c r="G31" s="64">
        <v>2727.4708480199461</v>
      </c>
      <c r="H31" s="31">
        <v>5372.1003629352881</v>
      </c>
      <c r="I31" s="31">
        <v>308.65063786321224</v>
      </c>
      <c r="J31" s="31">
        <v>299.13301394666365</v>
      </c>
      <c r="K31" s="31">
        <v>249.76842924410664</v>
      </c>
      <c r="L31" s="31">
        <v>2864.5141709851923</v>
      </c>
      <c r="M31" s="31">
        <v>1310.9269665860538</v>
      </c>
      <c r="N31" s="31">
        <v>366.18506164326789</v>
      </c>
      <c r="O31" s="31">
        <v>106.99670243475798</v>
      </c>
      <c r="P31" s="31">
        <v>9573.1894671646514</v>
      </c>
      <c r="Q31" s="31">
        <v>2077.4812686103423</v>
      </c>
      <c r="R31" s="31">
        <v>751.31095366505758</v>
      </c>
      <c r="S31" s="31">
        <v>5423.0043699418884</v>
      </c>
      <c r="T31" s="31">
        <v>5135.755300429113</v>
      </c>
      <c r="U31" s="31">
        <v>106541.51940743424</v>
      </c>
      <c r="V31" s="31">
        <v>1027.3931239371859</v>
      </c>
      <c r="W31" s="31">
        <v>64252.341860126515</v>
      </c>
      <c r="X31" s="31">
        <v>122342.03100668505</v>
      </c>
      <c r="Y31" s="31">
        <v>149413.34816705238</v>
      </c>
      <c r="Z31" s="31">
        <v>1893.6660145646836</v>
      </c>
      <c r="AA31" s="31">
        <v>1040.8854341338244</v>
      </c>
      <c r="AB31" s="31">
        <v>386.62727356189316</v>
      </c>
      <c r="AC31" s="32">
        <v>14934.64050362815</v>
      </c>
      <c r="AD31" s="30">
        <v>1424.3050329930393</v>
      </c>
      <c r="AE31" s="31">
        <v>2039.1186057987009</v>
      </c>
      <c r="AF31" s="31">
        <v>1164.3135073747485</v>
      </c>
      <c r="AG31" s="31">
        <v>163.76927223265196</v>
      </c>
      <c r="AH31" s="32">
        <v>0.81481125927078502</v>
      </c>
      <c r="AI31" s="31">
        <v>1157.464065037145</v>
      </c>
      <c r="AJ31" s="31">
        <v>1923.7223140185095</v>
      </c>
      <c r="AK31" s="32">
        <v>58414.367820529646</v>
      </c>
      <c r="AL31" s="31">
        <v>2158.9947331155176</v>
      </c>
      <c r="AM31" s="31">
        <v>33589.98946197956</v>
      </c>
      <c r="AN31" s="32">
        <v>6922.2388070650413</v>
      </c>
      <c r="AO31" s="31">
        <v>2554.8050834165929</v>
      </c>
      <c r="AP31" s="31">
        <v>19.763123825841728</v>
      </c>
      <c r="AQ31" s="31">
        <v>486.74428474345876</v>
      </c>
      <c r="AR31" s="31">
        <v>116.97496113145289</v>
      </c>
      <c r="AS31" s="32">
        <v>33.307597839685627</v>
      </c>
      <c r="AT31" s="31">
        <v>67.625336332230418</v>
      </c>
      <c r="AU31" s="32">
        <v>100.94990221381239</v>
      </c>
      <c r="AV31" s="31">
        <v>209.68526790556686</v>
      </c>
      <c r="AW31" s="31">
        <v>22.599220279777462</v>
      </c>
      <c r="AX31" s="31">
        <v>3320.9963766336132</v>
      </c>
      <c r="AY31" s="31">
        <v>205.35066710082077</v>
      </c>
      <c r="AZ31" s="31">
        <v>1053.0333427439509</v>
      </c>
      <c r="BA31" s="32">
        <v>21.964689079670983</v>
      </c>
      <c r="BB31" s="31">
        <v>120.69807941952445</v>
      </c>
      <c r="BC31" s="31">
        <v>12.143565296734291</v>
      </c>
      <c r="BD31" s="32">
        <v>83.421536136357517</v>
      </c>
      <c r="BE31" s="64">
        <v>1361.5594085640355</v>
      </c>
      <c r="BF31" s="31">
        <v>9.6998733907191728</v>
      </c>
      <c r="BG31" s="31">
        <v>4113.8781774562221</v>
      </c>
      <c r="BH31" s="31">
        <v>1398.500145395707</v>
      </c>
      <c r="BI31" s="31">
        <v>3983.9003052734352</v>
      </c>
      <c r="BJ31" s="31">
        <v>5450.7621831999641</v>
      </c>
      <c r="BK31" s="31">
        <v>133.24230351024562</v>
      </c>
      <c r="BL31" s="32">
        <v>34.682491282186447</v>
      </c>
      <c r="BM31" s="31">
        <v>1554.0616412982542</v>
      </c>
      <c r="BN31" s="31">
        <v>14.914152966069793</v>
      </c>
      <c r="BO31" s="31">
        <v>37.335895002547296</v>
      </c>
      <c r="BP31" s="31">
        <v>18.518851718463484</v>
      </c>
      <c r="BQ31" s="31">
        <v>355.31985670696929</v>
      </c>
      <c r="BR31" s="31">
        <v>290.01766348386633</v>
      </c>
      <c r="BS31" s="72">
        <v>8726.9013648950749</v>
      </c>
      <c r="BT31" s="72">
        <v>1261.1456649273077</v>
      </c>
      <c r="BU31" s="31">
        <v>464.35784883787744</v>
      </c>
      <c r="BV31" s="31">
        <v>446.29024175415782</v>
      </c>
      <c r="BW31" s="32">
        <v>241.20234798923272</v>
      </c>
      <c r="BX31" s="31">
        <v>216.76702081616421</v>
      </c>
      <c r="BY31" s="31">
        <v>137.32495151159375</v>
      </c>
      <c r="BZ31" s="31">
        <v>872.95832916085169</v>
      </c>
      <c r="CA31" s="31">
        <v>175.02532644396018</v>
      </c>
      <c r="CB31" s="127">
        <v>640.21260211122933</v>
      </c>
      <c r="CC31" s="31">
        <v>23.463403381413737</v>
      </c>
      <c r="CD31" s="128">
        <v>43.735682370281836</v>
      </c>
      <c r="CE31" s="31">
        <v>0</v>
      </c>
      <c r="CF31" s="128">
        <v>0</v>
      </c>
      <c r="CG31" s="32">
        <v>0</v>
      </c>
      <c r="CH31" s="11"/>
      <c r="CI31" s="11"/>
      <c r="CJ31" s="30">
        <v>42642</v>
      </c>
      <c r="CK31" s="31">
        <v>0</v>
      </c>
      <c r="CL31" s="32">
        <v>0</v>
      </c>
      <c r="CM31" s="30">
        <v>2232938</v>
      </c>
      <c r="CN31" s="31">
        <v>80634</v>
      </c>
      <c r="CO31" s="32">
        <v>0</v>
      </c>
      <c r="CP31" s="64">
        <f>SUM('[2]SIOT(dom+dov)'!CU33:CZ33)</f>
        <v>3347194</v>
      </c>
      <c r="CQ31" s="158">
        <v>5703408</v>
      </c>
      <c r="CR31" s="86">
        <f t="shared" si="3"/>
        <v>6368749.9978948338</v>
      </c>
      <c r="CS31" s="12"/>
      <c r="CT31" s="12"/>
    </row>
    <row r="32" spans="1:98" x14ac:dyDescent="0.2">
      <c r="A32" s="23" t="s">
        <v>28</v>
      </c>
      <c r="B32" s="98" t="s">
        <v>128</v>
      </c>
      <c r="C32" s="183">
        <f t="shared" si="2"/>
        <v>7012919.9828683482</v>
      </c>
      <c r="D32" s="30">
        <v>3744.3137537035695</v>
      </c>
      <c r="E32" s="31">
        <v>175.7735108400839</v>
      </c>
      <c r="F32" s="32">
        <v>660.93875273996105</v>
      </c>
      <c r="G32" s="64">
        <v>277.3348623294354</v>
      </c>
      <c r="H32" s="31">
        <v>1352.7030243664128</v>
      </c>
      <c r="I32" s="31">
        <v>31.152758784905004</v>
      </c>
      <c r="J32" s="31">
        <v>18.850011784772484</v>
      </c>
      <c r="K32" s="31">
        <v>0.66688450687813294</v>
      </c>
      <c r="L32" s="31">
        <v>1025.3239959397849</v>
      </c>
      <c r="M32" s="31">
        <v>7.7850798905906053</v>
      </c>
      <c r="N32" s="31">
        <v>1.9313939307737689</v>
      </c>
      <c r="O32" s="31">
        <v>23.92919546529847</v>
      </c>
      <c r="P32" s="31">
        <v>0.9910230672087077</v>
      </c>
      <c r="Q32" s="31">
        <v>0</v>
      </c>
      <c r="R32" s="31">
        <v>13362.512092043444</v>
      </c>
      <c r="S32" s="31">
        <v>260.2500606156413</v>
      </c>
      <c r="T32" s="31">
        <v>3.0085901540094477</v>
      </c>
      <c r="U32" s="31">
        <v>9049.0507908038235</v>
      </c>
      <c r="V32" s="31">
        <v>415.4106543848776</v>
      </c>
      <c r="W32" s="31">
        <v>34418.846065681035</v>
      </c>
      <c r="X32" s="31">
        <v>6729.9765413273408</v>
      </c>
      <c r="Y32" s="31">
        <v>6696798.3111193916</v>
      </c>
      <c r="Z32" s="31">
        <v>2763.4754462967667</v>
      </c>
      <c r="AA32" s="31">
        <v>55167.700261656602</v>
      </c>
      <c r="AB32" s="31">
        <v>50.87704112670081</v>
      </c>
      <c r="AC32" s="32">
        <v>48.082738987563026</v>
      </c>
      <c r="AD32" s="30">
        <v>1045.6937593756888</v>
      </c>
      <c r="AE32" s="31">
        <v>274.5149859984362</v>
      </c>
      <c r="AF32" s="31">
        <v>162.28852364019809</v>
      </c>
      <c r="AG32" s="31">
        <v>1573.1520258391392</v>
      </c>
      <c r="AH32" s="32">
        <v>52.841392531709829</v>
      </c>
      <c r="AI32" s="31">
        <v>214.61235612661608</v>
      </c>
      <c r="AJ32" s="31">
        <v>1221.322157266653</v>
      </c>
      <c r="AK32" s="32">
        <v>336.94848856848012</v>
      </c>
      <c r="AL32" s="31">
        <v>120594.38837459861</v>
      </c>
      <c r="AM32" s="31">
        <v>12668.487007187319</v>
      </c>
      <c r="AN32" s="32">
        <v>5305.6599855990789</v>
      </c>
      <c r="AO32" s="31">
        <v>27602.827994991614</v>
      </c>
      <c r="AP32" s="31">
        <v>3.6890626320168947</v>
      </c>
      <c r="AQ32" s="31">
        <v>13.837528383691144</v>
      </c>
      <c r="AR32" s="31">
        <v>2182.2834200347929</v>
      </c>
      <c r="AS32" s="32">
        <v>54.024030311369906</v>
      </c>
      <c r="AT32" s="31">
        <v>5.7411327920838504</v>
      </c>
      <c r="AU32" s="32">
        <v>378.90937313459506</v>
      </c>
      <c r="AV32" s="31">
        <v>17.570636142881426</v>
      </c>
      <c r="AW32" s="31">
        <v>36.697181287481506</v>
      </c>
      <c r="AX32" s="31">
        <v>116.56719194115425</v>
      </c>
      <c r="AY32" s="31">
        <v>247.21097967021512</v>
      </c>
      <c r="AZ32" s="31">
        <v>285.39437308325046</v>
      </c>
      <c r="BA32" s="32">
        <v>31.985594571213799</v>
      </c>
      <c r="BB32" s="31">
        <v>52.860758213279141</v>
      </c>
      <c r="BC32" s="31">
        <v>10.666197206111889</v>
      </c>
      <c r="BD32" s="32">
        <v>58.266119885123928</v>
      </c>
      <c r="BE32" s="64">
        <v>471.28270770178369</v>
      </c>
      <c r="BF32" s="31">
        <v>32.153884946839639</v>
      </c>
      <c r="BG32" s="31">
        <v>432.32050710485049</v>
      </c>
      <c r="BH32" s="31">
        <v>4630.3433390198197</v>
      </c>
      <c r="BI32" s="31">
        <v>817.37968153690883</v>
      </c>
      <c r="BJ32" s="31">
        <v>502.76863599269871</v>
      </c>
      <c r="BK32" s="31">
        <v>529.89320389481145</v>
      </c>
      <c r="BL32" s="32">
        <v>1.4183448510245988</v>
      </c>
      <c r="BM32" s="31">
        <v>1954.4658828614274</v>
      </c>
      <c r="BN32" s="31">
        <v>116.19458857645061</v>
      </c>
      <c r="BO32" s="31">
        <v>21.705965158305613</v>
      </c>
      <c r="BP32" s="31">
        <v>16.064848740932646</v>
      </c>
      <c r="BQ32" s="31">
        <v>598.31292718690634</v>
      </c>
      <c r="BR32" s="31">
        <v>352.70771338627787</v>
      </c>
      <c r="BS32" s="72">
        <v>452.04767163110853</v>
      </c>
      <c r="BT32" s="72">
        <v>121.94112115795249</v>
      </c>
      <c r="BU32" s="31">
        <v>378.81584895711791</v>
      </c>
      <c r="BV32" s="31">
        <v>91.301983344167027</v>
      </c>
      <c r="BW32" s="32">
        <v>6.4538925421591617</v>
      </c>
      <c r="BX32" s="31">
        <v>3.3533639641910229</v>
      </c>
      <c r="BY32" s="31">
        <v>7.2742153829886735</v>
      </c>
      <c r="BZ32" s="31">
        <v>110.33461296086573</v>
      </c>
      <c r="CA32" s="31">
        <v>272.30240921287702</v>
      </c>
      <c r="CB32" s="127">
        <v>36.510064458473117</v>
      </c>
      <c r="CC32" s="31">
        <v>0</v>
      </c>
      <c r="CD32" s="128">
        <v>24.999172949384672</v>
      </c>
      <c r="CE32" s="31">
        <v>0</v>
      </c>
      <c r="CF32" s="128">
        <v>0</v>
      </c>
      <c r="CG32" s="32">
        <v>0</v>
      </c>
      <c r="CH32" s="11"/>
      <c r="CI32" s="11"/>
      <c r="CJ32" s="30">
        <v>735637</v>
      </c>
      <c r="CK32" s="31">
        <v>0</v>
      </c>
      <c r="CL32" s="32">
        <v>0</v>
      </c>
      <c r="CM32" s="30">
        <v>1281128</v>
      </c>
      <c r="CN32" s="31">
        <v>88471</v>
      </c>
      <c r="CO32" s="32">
        <v>0</v>
      </c>
      <c r="CP32" s="64">
        <f>SUM('[2]SIOT(dom+dov)'!CU34:CZ34)</f>
        <v>10683793</v>
      </c>
      <c r="CQ32" s="158">
        <v>12789029</v>
      </c>
      <c r="CR32" s="86">
        <f t="shared" si="3"/>
        <v>19801948.982868347</v>
      </c>
      <c r="CS32" s="12"/>
      <c r="CT32" s="12"/>
    </row>
    <row r="33" spans="1:98" x14ac:dyDescent="0.2">
      <c r="A33" s="23" t="s">
        <v>29</v>
      </c>
      <c r="B33" s="98" t="s">
        <v>129</v>
      </c>
      <c r="C33" s="183">
        <f t="shared" si="2"/>
        <v>309782.99934809509</v>
      </c>
      <c r="D33" s="30">
        <v>0</v>
      </c>
      <c r="E33" s="31">
        <v>0.82062465205955093</v>
      </c>
      <c r="F33" s="32">
        <v>0</v>
      </c>
      <c r="G33" s="64">
        <v>326.41236966144811</v>
      </c>
      <c r="H33" s="31">
        <v>0</v>
      </c>
      <c r="I33" s="31">
        <v>112.44158983500775</v>
      </c>
      <c r="J33" s="31">
        <v>0</v>
      </c>
      <c r="K33" s="31">
        <v>0.37315916777547692</v>
      </c>
      <c r="L33" s="31">
        <v>0</v>
      </c>
      <c r="M33" s="31">
        <v>0</v>
      </c>
      <c r="N33" s="31">
        <v>14.01235029565872</v>
      </c>
      <c r="O33" s="31">
        <v>20.359943525181031</v>
      </c>
      <c r="P33" s="31">
        <v>0</v>
      </c>
      <c r="Q33" s="31">
        <v>0</v>
      </c>
      <c r="R33" s="31">
        <v>0</v>
      </c>
      <c r="S33" s="31">
        <v>591.13752692816922</v>
      </c>
      <c r="T33" s="31">
        <v>0</v>
      </c>
      <c r="U33" s="31">
        <v>0</v>
      </c>
      <c r="V33" s="31">
        <v>0</v>
      </c>
      <c r="W33" s="31">
        <v>148.64098792963165</v>
      </c>
      <c r="X33" s="31">
        <v>1.8280427260813661</v>
      </c>
      <c r="Y33" s="31">
        <v>553.37505253658912</v>
      </c>
      <c r="Z33" s="31">
        <v>93175.075345951002</v>
      </c>
      <c r="AA33" s="31">
        <v>0</v>
      </c>
      <c r="AB33" s="31">
        <v>0</v>
      </c>
      <c r="AC33" s="32">
        <v>97112.047350969529</v>
      </c>
      <c r="AD33" s="30">
        <v>0</v>
      </c>
      <c r="AE33" s="31">
        <v>0</v>
      </c>
      <c r="AF33" s="31">
        <v>0</v>
      </c>
      <c r="AG33" s="31">
        <v>0</v>
      </c>
      <c r="AH33" s="32">
        <v>0</v>
      </c>
      <c r="AI33" s="31">
        <v>161.48104334531573</v>
      </c>
      <c r="AJ33" s="31">
        <v>0</v>
      </c>
      <c r="AK33" s="32">
        <v>18.43885176539937</v>
      </c>
      <c r="AL33" s="31">
        <v>1080.6968690229157</v>
      </c>
      <c r="AM33" s="31">
        <v>40.248088172652785</v>
      </c>
      <c r="AN33" s="32">
        <v>6.8567449116129877</v>
      </c>
      <c r="AO33" s="31">
        <v>99018.889211465721</v>
      </c>
      <c r="AP33" s="31">
        <v>0.31043792750148602</v>
      </c>
      <c r="AQ33" s="31">
        <v>6502.0782766472694</v>
      </c>
      <c r="AR33" s="31">
        <v>1377.3780565847228</v>
      </c>
      <c r="AS33" s="32">
        <v>0.77385472376703279</v>
      </c>
      <c r="AT33" s="31">
        <v>0</v>
      </c>
      <c r="AU33" s="32">
        <v>0</v>
      </c>
      <c r="AV33" s="31">
        <v>0.18351397454289486</v>
      </c>
      <c r="AW33" s="31">
        <v>1.1461049122326143</v>
      </c>
      <c r="AX33" s="31">
        <v>9.8821629836506126</v>
      </c>
      <c r="AY33" s="31">
        <v>4.389925083690585</v>
      </c>
      <c r="AZ33" s="31">
        <v>0</v>
      </c>
      <c r="BA33" s="32">
        <v>5.4306824377768406</v>
      </c>
      <c r="BB33" s="31">
        <v>9.3642248366874181E-2</v>
      </c>
      <c r="BC33" s="31">
        <v>1.5629179956866211E-3</v>
      </c>
      <c r="BD33" s="32">
        <v>4.1354712665162239E-5</v>
      </c>
      <c r="BE33" s="64">
        <v>0</v>
      </c>
      <c r="BF33" s="31">
        <v>0</v>
      </c>
      <c r="BG33" s="31">
        <v>0</v>
      </c>
      <c r="BH33" s="31">
        <v>0</v>
      </c>
      <c r="BI33" s="31">
        <v>0</v>
      </c>
      <c r="BJ33" s="31">
        <v>1.2158872211923866</v>
      </c>
      <c r="BK33" s="31">
        <v>0</v>
      </c>
      <c r="BL33" s="32">
        <v>1.3753481223133302E-3</v>
      </c>
      <c r="BM33" s="31">
        <v>3931.427580896217</v>
      </c>
      <c r="BN33" s="31">
        <v>5.0254305424159734E-2</v>
      </c>
      <c r="BO33" s="31">
        <v>0</v>
      </c>
      <c r="BP33" s="31">
        <v>0</v>
      </c>
      <c r="BQ33" s="31">
        <v>0</v>
      </c>
      <c r="BR33" s="31">
        <v>0.20714864501075164</v>
      </c>
      <c r="BS33" s="72">
        <v>52.521569536567078</v>
      </c>
      <c r="BT33" s="72">
        <v>33.986505362604049</v>
      </c>
      <c r="BU33" s="31">
        <v>5312.2629555073154</v>
      </c>
      <c r="BV33" s="31">
        <v>8.858459562464283</v>
      </c>
      <c r="BW33" s="32">
        <v>0.89816448512055724</v>
      </c>
      <c r="BX33" s="31">
        <v>0</v>
      </c>
      <c r="BY33" s="31">
        <v>5.0535957476202649</v>
      </c>
      <c r="BZ33" s="31">
        <v>0</v>
      </c>
      <c r="CA33" s="31">
        <v>125.07637318582277</v>
      </c>
      <c r="CB33" s="127">
        <v>26.636063633512119</v>
      </c>
      <c r="CC33" s="31">
        <v>0</v>
      </c>
      <c r="CD33" s="128">
        <v>0</v>
      </c>
      <c r="CE33" s="31">
        <v>0</v>
      </c>
      <c r="CF33" s="128">
        <v>0</v>
      </c>
      <c r="CG33" s="32">
        <v>0</v>
      </c>
      <c r="CH33" s="11"/>
      <c r="CI33" s="11"/>
      <c r="CJ33" s="30">
        <v>73336</v>
      </c>
      <c r="CK33" s="31">
        <v>0</v>
      </c>
      <c r="CL33" s="32">
        <v>0</v>
      </c>
      <c r="CM33" s="30">
        <v>133705</v>
      </c>
      <c r="CN33" s="31">
        <v>-70490</v>
      </c>
      <c r="CO33" s="32">
        <v>0</v>
      </c>
      <c r="CP33" s="64">
        <f>SUM('[2]SIOT(dom+dov)'!CU35:CZ35)</f>
        <v>528805</v>
      </c>
      <c r="CQ33" s="158">
        <v>665356</v>
      </c>
      <c r="CR33" s="86">
        <f t="shared" si="3"/>
        <v>975138.99934809515</v>
      </c>
      <c r="CS33" s="12"/>
      <c r="CT33" s="12"/>
    </row>
    <row r="34" spans="1:98" x14ac:dyDescent="0.2">
      <c r="A34" s="23" t="s">
        <v>30</v>
      </c>
      <c r="B34" s="98" t="s">
        <v>130</v>
      </c>
      <c r="C34" s="183">
        <f t="shared" si="2"/>
        <v>199306.99974399581</v>
      </c>
      <c r="D34" s="30">
        <v>3806.1147275626299</v>
      </c>
      <c r="E34" s="31">
        <v>327.87789938738996</v>
      </c>
      <c r="F34" s="32">
        <v>15.478103980553929</v>
      </c>
      <c r="G34" s="64">
        <v>239.28797490268158</v>
      </c>
      <c r="H34" s="31">
        <v>1106.6053845015942</v>
      </c>
      <c r="I34" s="31">
        <v>268.26455089018771</v>
      </c>
      <c r="J34" s="31">
        <v>452.20016074982766</v>
      </c>
      <c r="K34" s="31">
        <v>152.65120854454025</v>
      </c>
      <c r="L34" s="31">
        <v>6338.7323356207171</v>
      </c>
      <c r="M34" s="31">
        <v>53.086950189901998</v>
      </c>
      <c r="N34" s="31">
        <v>91.106252623643982</v>
      </c>
      <c r="O34" s="31">
        <v>2.8702337054898068</v>
      </c>
      <c r="P34" s="31">
        <v>152.38998960922103</v>
      </c>
      <c r="Q34" s="31">
        <v>0</v>
      </c>
      <c r="R34" s="31">
        <v>640.68093872255031</v>
      </c>
      <c r="S34" s="31">
        <v>293.46936851525487</v>
      </c>
      <c r="T34" s="31">
        <v>332.64810934735146</v>
      </c>
      <c r="U34" s="31">
        <v>1086.0339639926333</v>
      </c>
      <c r="V34" s="31">
        <v>3056.7506164319952</v>
      </c>
      <c r="W34" s="31">
        <v>1073.1671996715233</v>
      </c>
      <c r="X34" s="31">
        <v>410.65453126833194</v>
      </c>
      <c r="Y34" s="31">
        <v>1246.4375273297701</v>
      </c>
      <c r="Z34" s="31">
        <v>189.34548204195841</v>
      </c>
      <c r="AA34" s="31">
        <v>11009.944642974106</v>
      </c>
      <c r="AB34" s="31">
        <v>494.23576284754563</v>
      </c>
      <c r="AC34" s="32">
        <v>224.34098405172642</v>
      </c>
      <c r="AD34" s="30">
        <v>508.08386057147254</v>
      </c>
      <c r="AE34" s="31">
        <v>100.58644609778617</v>
      </c>
      <c r="AF34" s="31">
        <v>230.3055609743522</v>
      </c>
      <c r="AG34" s="31">
        <v>55.502745094667411</v>
      </c>
      <c r="AH34" s="32">
        <v>9.1279673303359967</v>
      </c>
      <c r="AI34" s="31">
        <v>831.52290539627529</v>
      </c>
      <c r="AJ34" s="31">
        <v>831.02986103879027</v>
      </c>
      <c r="AK34" s="32">
        <v>197.28356539783272</v>
      </c>
      <c r="AL34" s="31">
        <v>3297.3181705216321</v>
      </c>
      <c r="AM34" s="31">
        <v>19455.734889431042</v>
      </c>
      <c r="AN34" s="32">
        <v>19000.567105734026</v>
      </c>
      <c r="AO34" s="31">
        <v>645.55492424554086</v>
      </c>
      <c r="AP34" s="31">
        <v>9.7487972966548799</v>
      </c>
      <c r="AQ34" s="31">
        <v>4.1266195911851797</v>
      </c>
      <c r="AR34" s="31">
        <v>54.482548001221403</v>
      </c>
      <c r="AS34" s="32">
        <v>39.206520400384591</v>
      </c>
      <c r="AT34" s="31">
        <v>41831.862932882141</v>
      </c>
      <c r="AU34" s="32">
        <v>11965.451452724697</v>
      </c>
      <c r="AV34" s="31">
        <v>809.32854340242932</v>
      </c>
      <c r="AW34" s="31">
        <v>428.36797539969882</v>
      </c>
      <c r="AX34" s="31">
        <v>741.46091251937446</v>
      </c>
      <c r="AY34" s="31">
        <v>648.88184336083634</v>
      </c>
      <c r="AZ34" s="31">
        <v>4320.6807060187402</v>
      </c>
      <c r="BA34" s="32">
        <v>168.34215326971656</v>
      </c>
      <c r="BB34" s="31">
        <v>147.20632664759489</v>
      </c>
      <c r="BC34" s="31">
        <v>83.292110741845775</v>
      </c>
      <c r="BD34" s="32">
        <v>180.50903740180834</v>
      </c>
      <c r="BE34" s="64">
        <v>8355.8879110876915</v>
      </c>
      <c r="BF34" s="31">
        <v>2180.2120052618661</v>
      </c>
      <c r="BG34" s="31">
        <v>1950.8418763793411</v>
      </c>
      <c r="BH34" s="31">
        <v>4471.9720317005322</v>
      </c>
      <c r="BI34" s="31">
        <v>59.154903261617697</v>
      </c>
      <c r="BJ34" s="31">
        <v>1600.9926680343867</v>
      </c>
      <c r="BK34" s="31">
        <v>1324.6967607676083</v>
      </c>
      <c r="BL34" s="32">
        <v>2.5982958188089382</v>
      </c>
      <c r="BM34" s="31">
        <v>4481.6641321184461</v>
      </c>
      <c r="BN34" s="31">
        <v>364.00671851486373</v>
      </c>
      <c r="BO34" s="31">
        <v>134.50259662520858</v>
      </c>
      <c r="BP34" s="31">
        <v>2450.8818293350919</v>
      </c>
      <c r="BQ34" s="31">
        <v>259.08549016222003</v>
      </c>
      <c r="BR34" s="31">
        <v>2055.9179604907408</v>
      </c>
      <c r="BS34" s="72">
        <v>6988.099808038105</v>
      </c>
      <c r="BT34" s="72">
        <v>5656.4342724712387</v>
      </c>
      <c r="BU34" s="31">
        <v>11817.773953983498</v>
      </c>
      <c r="BV34" s="31">
        <v>589.93521708245589</v>
      </c>
      <c r="BW34" s="32">
        <v>341.79081007829063</v>
      </c>
      <c r="BX34" s="31">
        <v>71.016294791848466</v>
      </c>
      <c r="BY34" s="31">
        <v>159.63678299786696</v>
      </c>
      <c r="BZ34" s="31">
        <v>1884.4387617508655</v>
      </c>
      <c r="CA34" s="31">
        <v>1523.9070401201038</v>
      </c>
      <c r="CB34" s="127">
        <v>682.08764121247088</v>
      </c>
      <c r="CC34" s="31">
        <v>231.42553584680371</v>
      </c>
      <c r="CD34" s="128">
        <v>8.0970651085894421</v>
      </c>
      <c r="CE34" s="31">
        <v>0</v>
      </c>
      <c r="CF34" s="128">
        <v>0</v>
      </c>
      <c r="CG34" s="32">
        <v>0</v>
      </c>
      <c r="CH34" s="11"/>
      <c r="CI34" s="11"/>
      <c r="CJ34" s="30">
        <v>315659</v>
      </c>
      <c r="CK34" s="31">
        <v>0</v>
      </c>
      <c r="CL34" s="32">
        <v>0</v>
      </c>
      <c r="CM34" s="30">
        <v>37999</v>
      </c>
      <c r="CN34" s="31">
        <v>-22559</v>
      </c>
      <c r="CO34" s="32">
        <v>0</v>
      </c>
      <c r="CP34" s="64">
        <f>SUM('[2]SIOT(dom+dov)'!CU36:CZ36)</f>
        <v>746573</v>
      </c>
      <c r="CQ34" s="158">
        <v>1077672</v>
      </c>
      <c r="CR34" s="86">
        <f t="shared" si="3"/>
        <v>1276978.9997439957</v>
      </c>
      <c r="CS34" s="12"/>
      <c r="CT34" s="12"/>
    </row>
    <row r="35" spans="1:98" x14ac:dyDescent="0.2">
      <c r="A35" s="23" t="s">
        <v>31</v>
      </c>
      <c r="B35" s="98" t="s">
        <v>131</v>
      </c>
      <c r="C35" s="183">
        <f t="shared" si="2"/>
        <v>186219.00048008183</v>
      </c>
      <c r="D35" s="30">
        <v>375.4502975105043</v>
      </c>
      <c r="E35" s="31">
        <v>11.697862499198648</v>
      </c>
      <c r="F35" s="32">
        <v>0.76002632088836197</v>
      </c>
      <c r="G35" s="64">
        <v>194.75390385134713</v>
      </c>
      <c r="H35" s="31">
        <v>511.06228540966589</v>
      </c>
      <c r="I35" s="31">
        <v>73.303485834170743</v>
      </c>
      <c r="J35" s="31">
        <v>100.34174921438199</v>
      </c>
      <c r="K35" s="31">
        <v>110.84212788889785</v>
      </c>
      <c r="L35" s="31">
        <v>1919.9233429601147</v>
      </c>
      <c r="M35" s="31">
        <v>2.4309813444178294</v>
      </c>
      <c r="N35" s="31">
        <v>71.860368261563238</v>
      </c>
      <c r="O35" s="31">
        <v>55.693684917969421</v>
      </c>
      <c r="P35" s="31">
        <v>467.35430762536794</v>
      </c>
      <c r="Q35" s="31">
        <v>0</v>
      </c>
      <c r="R35" s="31">
        <v>1972.7610205936062</v>
      </c>
      <c r="S35" s="31">
        <v>2883.5511040648325</v>
      </c>
      <c r="T35" s="31">
        <v>490.00067948149984</v>
      </c>
      <c r="U35" s="31">
        <v>7020.1813863476227</v>
      </c>
      <c r="V35" s="31">
        <v>1542.9811846585653</v>
      </c>
      <c r="W35" s="31">
        <v>2878.5858606783827</v>
      </c>
      <c r="X35" s="31">
        <v>2255.0528293851212</v>
      </c>
      <c r="Y35" s="31">
        <v>5515.3106875693657</v>
      </c>
      <c r="Z35" s="31">
        <v>402.97120070216869</v>
      </c>
      <c r="AA35" s="31">
        <v>13.887771826440208</v>
      </c>
      <c r="AB35" s="31">
        <v>1738.7334126195933</v>
      </c>
      <c r="AC35" s="32">
        <v>3369.4517504353048</v>
      </c>
      <c r="AD35" s="30">
        <v>47.50641045157451</v>
      </c>
      <c r="AE35" s="31">
        <v>21.239670016961462</v>
      </c>
      <c r="AF35" s="31">
        <v>8.8642859107327165</v>
      </c>
      <c r="AG35" s="31">
        <v>54.178811432164878</v>
      </c>
      <c r="AH35" s="32">
        <v>1.2218849908216174</v>
      </c>
      <c r="AI35" s="31">
        <v>1073.93952212764</v>
      </c>
      <c r="AJ35" s="31">
        <v>281.3540372033911</v>
      </c>
      <c r="AK35" s="32">
        <v>8362.4980392002708</v>
      </c>
      <c r="AL35" s="31">
        <v>89.453999214735873</v>
      </c>
      <c r="AM35" s="31">
        <v>16139.266073815235</v>
      </c>
      <c r="AN35" s="32">
        <v>4538.4721241724619</v>
      </c>
      <c r="AO35" s="31">
        <v>862.63722071618304</v>
      </c>
      <c r="AP35" s="31">
        <v>1.6053988728834956</v>
      </c>
      <c r="AQ35" s="31">
        <v>31.642607025981754</v>
      </c>
      <c r="AR35" s="31">
        <v>282.19698242563561</v>
      </c>
      <c r="AS35" s="32">
        <v>0</v>
      </c>
      <c r="AT35" s="31">
        <v>72.251474816545553</v>
      </c>
      <c r="AU35" s="32">
        <v>2666.213925428508</v>
      </c>
      <c r="AV35" s="31">
        <v>159.68791134053035</v>
      </c>
      <c r="AW35" s="31">
        <v>1.9816739605219347</v>
      </c>
      <c r="AX35" s="31">
        <v>420.61167394163652</v>
      </c>
      <c r="AY35" s="31">
        <v>78.531011197618881</v>
      </c>
      <c r="AZ35" s="31">
        <v>802.44987667354212</v>
      </c>
      <c r="BA35" s="32">
        <v>0</v>
      </c>
      <c r="BB35" s="31">
        <v>12005.21979356468</v>
      </c>
      <c r="BC35" s="31">
        <v>25.03054363516268</v>
      </c>
      <c r="BD35" s="32">
        <v>20.657944601625648</v>
      </c>
      <c r="BE35" s="64">
        <v>836.11110289966473</v>
      </c>
      <c r="BF35" s="31">
        <v>283.83867741084913</v>
      </c>
      <c r="BG35" s="31">
        <v>765.33594708939438</v>
      </c>
      <c r="BH35" s="31">
        <v>12.134287190340077</v>
      </c>
      <c r="BI35" s="31">
        <v>403.57678699594686</v>
      </c>
      <c r="BJ35" s="31">
        <v>1179.7265120527393</v>
      </c>
      <c r="BK35" s="31">
        <v>0</v>
      </c>
      <c r="BL35" s="32">
        <v>14.842365066201394</v>
      </c>
      <c r="BM35" s="31">
        <v>434.61037819196031</v>
      </c>
      <c r="BN35" s="31">
        <v>62.018698245094896</v>
      </c>
      <c r="BO35" s="31">
        <v>2143.9701327911348</v>
      </c>
      <c r="BP35" s="31">
        <v>6.7626678458731213</v>
      </c>
      <c r="BQ35" s="31">
        <v>302.62345731045014</v>
      </c>
      <c r="BR35" s="31">
        <v>158.88512814062045</v>
      </c>
      <c r="BS35" s="72">
        <v>4263.3761016151284</v>
      </c>
      <c r="BT35" s="72">
        <v>10469.830404821882</v>
      </c>
      <c r="BU35" s="31">
        <v>66995.322564417773</v>
      </c>
      <c r="BV35" s="31">
        <v>451.83705007391706</v>
      </c>
      <c r="BW35" s="32">
        <v>924.44167896287456</v>
      </c>
      <c r="BX35" s="31">
        <v>1124.3871297979604</v>
      </c>
      <c r="BY35" s="31">
        <v>179.62889427331652</v>
      </c>
      <c r="BZ35" s="31">
        <v>735.10477565808606</v>
      </c>
      <c r="CA35" s="31">
        <v>7985.4388490245301</v>
      </c>
      <c r="CB35" s="127">
        <v>860.25550282977156</v>
      </c>
      <c r="CC35" s="31">
        <v>3409.736989235148</v>
      </c>
      <c r="CD35" s="128">
        <v>187.5481894031121</v>
      </c>
      <c r="CE35" s="31">
        <v>0</v>
      </c>
      <c r="CF35" s="128">
        <v>0</v>
      </c>
      <c r="CG35" s="32">
        <v>0</v>
      </c>
      <c r="CH35" s="11"/>
      <c r="CI35" s="11"/>
      <c r="CJ35" s="30">
        <v>336376</v>
      </c>
      <c r="CK35" s="31">
        <v>77180</v>
      </c>
      <c r="CL35" s="32">
        <v>0</v>
      </c>
      <c r="CM35" s="30">
        <v>25737</v>
      </c>
      <c r="CN35" s="31">
        <v>35590</v>
      </c>
      <c r="CO35" s="32">
        <v>0</v>
      </c>
      <c r="CP35" s="64">
        <f>SUM('[2]SIOT(dom+dov)'!CU37:CZ37)</f>
        <v>489174</v>
      </c>
      <c r="CQ35" s="158">
        <v>964057</v>
      </c>
      <c r="CR35" s="86">
        <f t="shared" si="3"/>
        <v>1150276.0004800819</v>
      </c>
      <c r="CS35" s="12"/>
      <c r="CT35" s="12"/>
    </row>
    <row r="36" spans="1:98" x14ac:dyDescent="0.2">
      <c r="A36" s="23" t="s">
        <v>32</v>
      </c>
      <c r="B36" s="98" t="s">
        <v>132</v>
      </c>
      <c r="C36" s="183">
        <f t="shared" si="2"/>
        <v>1350079.999869891</v>
      </c>
      <c r="D36" s="30">
        <v>20953.527048534979</v>
      </c>
      <c r="E36" s="31">
        <v>1823.2281462638402</v>
      </c>
      <c r="F36" s="32">
        <v>23.371996472437836</v>
      </c>
      <c r="G36" s="64">
        <v>13681.099253334802</v>
      </c>
      <c r="H36" s="31">
        <v>34307.7943868566</v>
      </c>
      <c r="I36" s="31">
        <v>4175.8425309904469</v>
      </c>
      <c r="J36" s="31">
        <v>4017.8441985878103</v>
      </c>
      <c r="K36" s="31">
        <v>3712.8090854365591</v>
      </c>
      <c r="L36" s="31">
        <v>6723.7394163815407</v>
      </c>
      <c r="M36" s="31">
        <v>23398.100087202285</v>
      </c>
      <c r="N36" s="31">
        <v>3452.8282971990125</v>
      </c>
      <c r="O36" s="31">
        <v>41264.091712359666</v>
      </c>
      <c r="P36" s="31">
        <v>31685.40499787611</v>
      </c>
      <c r="Q36" s="31">
        <v>8169.8070988951304</v>
      </c>
      <c r="R36" s="31">
        <v>15933.288445144855</v>
      </c>
      <c r="S36" s="31">
        <v>25029.252989675999</v>
      </c>
      <c r="T36" s="31">
        <v>61564.209645820658</v>
      </c>
      <c r="U36" s="31">
        <v>22253.896443912585</v>
      </c>
      <c r="V36" s="31">
        <v>11836.366368080608</v>
      </c>
      <c r="W36" s="31">
        <v>9213.3231669489833</v>
      </c>
      <c r="X36" s="31">
        <v>21052.569223059018</v>
      </c>
      <c r="Y36" s="31">
        <v>78821.062678165079</v>
      </c>
      <c r="Z36" s="31">
        <v>27650.626949260062</v>
      </c>
      <c r="AA36" s="31">
        <v>3612.2535459579067</v>
      </c>
      <c r="AB36" s="31">
        <v>3226.5033051699074</v>
      </c>
      <c r="AC36" s="32">
        <v>230085.33540900561</v>
      </c>
      <c r="AD36" s="30">
        <v>171189.25684177363</v>
      </c>
      <c r="AE36" s="31">
        <v>13782.497766507184</v>
      </c>
      <c r="AF36" s="31">
        <v>7838.3443911380036</v>
      </c>
      <c r="AG36" s="31">
        <v>11926.333562304349</v>
      </c>
      <c r="AH36" s="32">
        <v>1.5111862427769334</v>
      </c>
      <c r="AI36" s="31">
        <v>434.17244332417238</v>
      </c>
      <c r="AJ36" s="31">
        <v>27902.929145834634</v>
      </c>
      <c r="AK36" s="32">
        <v>12574.466124615656</v>
      </c>
      <c r="AL36" s="31">
        <v>1976.9173829402127</v>
      </c>
      <c r="AM36" s="31">
        <v>44982.379941689469</v>
      </c>
      <c r="AN36" s="32">
        <v>33301.080455366748</v>
      </c>
      <c r="AO36" s="31">
        <v>21402.244940641092</v>
      </c>
      <c r="AP36" s="31">
        <v>1597.9164457033419</v>
      </c>
      <c r="AQ36" s="31">
        <v>2857.2042933173097</v>
      </c>
      <c r="AR36" s="31">
        <v>9335.2504191411608</v>
      </c>
      <c r="AS36" s="32">
        <v>1617.9304879540186</v>
      </c>
      <c r="AT36" s="31">
        <v>1398.5053323742054</v>
      </c>
      <c r="AU36" s="32">
        <v>6609.9985288520902</v>
      </c>
      <c r="AV36" s="31">
        <v>2096.4494284525113</v>
      </c>
      <c r="AW36" s="31">
        <v>51.559222017580367</v>
      </c>
      <c r="AX36" s="31">
        <v>3308.4668913695486</v>
      </c>
      <c r="AY36" s="31">
        <v>2326.6479317907419</v>
      </c>
      <c r="AZ36" s="31">
        <v>818.75693726453471</v>
      </c>
      <c r="BA36" s="32">
        <v>255.07097998477573</v>
      </c>
      <c r="BB36" s="31">
        <v>2354.7787437961074</v>
      </c>
      <c r="BC36" s="31">
        <v>371.92051864716876</v>
      </c>
      <c r="BD36" s="32">
        <v>556.5141830049381</v>
      </c>
      <c r="BE36" s="64">
        <v>16617.224962234159</v>
      </c>
      <c r="BF36" s="31">
        <v>112.77034775017205</v>
      </c>
      <c r="BG36" s="31">
        <v>2556.1028012215638</v>
      </c>
      <c r="BH36" s="31">
        <v>18077.667148088811</v>
      </c>
      <c r="BI36" s="31">
        <v>7549.8210223280357</v>
      </c>
      <c r="BJ36" s="31">
        <v>5954.80196088106</v>
      </c>
      <c r="BK36" s="31">
        <v>11242.398577689595</v>
      </c>
      <c r="BL36" s="32">
        <v>359.11717293731402</v>
      </c>
      <c r="BM36" s="31">
        <v>18964.62933694357</v>
      </c>
      <c r="BN36" s="31">
        <v>235.07854927535203</v>
      </c>
      <c r="BO36" s="31">
        <v>0</v>
      </c>
      <c r="BP36" s="31">
        <v>890.68089743139103</v>
      </c>
      <c r="BQ36" s="31">
        <v>1775.5495216042134</v>
      </c>
      <c r="BR36" s="31">
        <v>4027.823334356447</v>
      </c>
      <c r="BS36" s="72">
        <v>72692.57876865007</v>
      </c>
      <c r="BT36" s="72">
        <v>3088.3734887706423</v>
      </c>
      <c r="BU36" s="31">
        <v>74239.934022239642</v>
      </c>
      <c r="BV36" s="31">
        <v>1169.7010939713334</v>
      </c>
      <c r="BW36" s="32">
        <v>180.06021163037391</v>
      </c>
      <c r="BX36" s="31">
        <v>433.33017611797794</v>
      </c>
      <c r="BY36" s="31">
        <v>361.82229747492079</v>
      </c>
      <c r="BZ36" s="31">
        <v>294.2493684305075</v>
      </c>
      <c r="CA36" s="31">
        <v>14077.452597742287</v>
      </c>
      <c r="CB36" s="127">
        <v>2050.3324366620723</v>
      </c>
      <c r="CC36" s="31">
        <v>64.565241414728476</v>
      </c>
      <c r="CD36" s="128">
        <v>2526.6535814036206</v>
      </c>
      <c r="CE36" s="31">
        <v>0</v>
      </c>
      <c r="CF36" s="128">
        <v>0</v>
      </c>
      <c r="CG36" s="32">
        <v>0</v>
      </c>
      <c r="CH36" s="11"/>
      <c r="CI36" s="11"/>
      <c r="CJ36" s="30">
        <v>6566</v>
      </c>
      <c r="CK36" s="31">
        <v>0</v>
      </c>
      <c r="CL36" s="32">
        <v>0</v>
      </c>
      <c r="CM36" s="30">
        <v>84</v>
      </c>
      <c r="CN36" s="31">
        <v>1220</v>
      </c>
      <c r="CO36" s="32">
        <v>0</v>
      </c>
      <c r="CP36" s="64">
        <f>SUM('[2]SIOT(dom+dov)'!CU38:CZ38)</f>
        <v>29</v>
      </c>
      <c r="CQ36" s="158">
        <v>7899</v>
      </c>
      <c r="CR36" s="86">
        <f t="shared" si="3"/>
        <v>1357978.999869891</v>
      </c>
      <c r="CS36" s="12"/>
      <c r="CT36" s="12"/>
    </row>
    <row r="37" spans="1:98" x14ac:dyDescent="0.2">
      <c r="A37" s="22" t="s">
        <v>33</v>
      </c>
      <c r="B37" s="99" t="s">
        <v>133</v>
      </c>
      <c r="C37" s="184">
        <f t="shared" ref="C37:C68" si="4">SUM(D37:CG37)</f>
        <v>7553994.0008891383</v>
      </c>
      <c r="D37" s="33">
        <v>92696.514530838453</v>
      </c>
      <c r="E37" s="34">
        <v>2453.063355188558</v>
      </c>
      <c r="F37" s="35">
        <v>643.67829556296431</v>
      </c>
      <c r="G37" s="65">
        <v>16992.007837852489</v>
      </c>
      <c r="H37" s="34">
        <v>92971.262916141248</v>
      </c>
      <c r="I37" s="34">
        <v>8279.0185916300106</v>
      </c>
      <c r="J37" s="34">
        <v>14048.537745224015</v>
      </c>
      <c r="K37" s="34">
        <v>8097.5358036224188</v>
      </c>
      <c r="L37" s="34">
        <v>20071.231196205867</v>
      </c>
      <c r="M37" s="34">
        <v>45027.70296985795</v>
      </c>
      <c r="N37" s="34">
        <v>4418.7101520179849</v>
      </c>
      <c r="O37" s="34">
        <v>81619.691068500571</v>
      </c>
      <c r="P37" s="34">
        <v>87226.468377105237</v>
      </c>
      <c r="Q37" s="34">
        <v>6999.1121063871688</v>
      </c>
      <c r="R37" s="34">
        <v>44560.646063136133</v>
      </c>
      <c r="S37" s="34">
        <v>64949.451358743856</v>
      </c>
      <c r="T37" s="34">
        <v>176093.52363842807</v>
      </c>
      <c r="U37" s="34">
        <v>77260.097612227546</v>
      </c>
      <c r="V37" s="34">
        <v>21760.737160825542</v>
      </c>
      <c r="W37" s="34">
        <v>13785.410864366293</v>
      </c>
      <c r="X37" s="34">
        <v>30917.905913179417</v>
      </c>
      <c r="Y37" s="34">
        <v>133266.67339054859</v>
      </c>
      <c r="Z37" s="34">
        <v>2551.5106806539575</v>
      </c>
      <c r="AA37" s="34">
        <v>4562.1995393792458</v>
      </c>
      <c r="AB37" s="34">
        <v>7217.1370070636767</v>
      </c>
      <c r="AC37" s="35">
        <v>5927.0835289441229</v>
      </c>
      <c r="AD37" s="33">
        <v>4193865.257712672</v>
      </c>
      <c r="AE37" s="34">
        <v>14234.087000017857</v>
      </c>
      <c r="AF37" s="34">
        <v>10422.016164935663</v>
      </c>
      <c r="AG37" s="34">
        <v>5006.9761646186653</v>
      </c>
      <c r="AH37" s="35">
        <v>1411.0890596058834</v>
      </c>
      <c r="AI37" s="34">
        <v>2550.9654155016901</v>
      </c>
      <c r="AJ37" s="34">
        <v>7888.713907817104</v>
      </c>
      <c r="AK37" s="35">
        <v>11579.57631447088</v>
      </c>
      <c r="AL37" s="34">
        <v>33686.976839026116</v>
      </c>
      <c r="AM37" s="34">
        <v>104216.50210046108</v>
      </c>
      <c r="AN37" s="35">
        <v>142345.38581246533</v>
      </c>
      <c r="AO37" s="34">
        <v>436938.42402029835</v>
      </c>
      <c r="AP37" s="34">
        <v>1721.4594500564012</v>
      </c>
      <c r="AQ37" s="34">
        <v>121.50024432574047</v>
      </c>
      <c r="AR37" s="34">
        <v>7417.6828571645246</v>
      </c>
      <c r="AS37" s="35">
        <v>11714.285309792265</v>
      </c>
      <c r="AT37" s="34">
        <v>38214.48621070369</v>
      </c>
      <c r="AU37" s="35">
        <v>55438.553651750495</v>
      </c>
      <c r="AV37" s="34">
        <v>4203.8000068548063</v>
      </c>
      <c r="AW37" s="34">
        <v>2585.1461053852713</v>
      </c>
      <c r="AX37" s="34">
        <v>13066.292671117273</v>
      </c>
      <c r="AY37" s="34">
        <v>31456.412834100749</v>
      </c>
      <c r="AZ37" s="34">
        <v>10342.012854757786</v>
      </c>
      <c r="BA37" s="35">
        <v>1381.3184305909845</v>
      </c>
      <c r="BB37" s="34">
        <v>10503.994041373368</v>
      </c>
      <c r="BC37" s="34">
        <v>4819.8563446641474</v>
      </c>
      <c r="BD37" s="35">
        <v>1180.5644108463882</v>
      </c>
      <c r="BE37" s="65">
        <v>545217.12154690374</v>
      </c>
      <c r="BF37" s="34">
        <v>19438.076304449532</v>
      </c>
      <c r="BG37" s="34">
        <v>16692.702302065114</v>
      </c>
      <c r="BH37" s="34">
        <v>12571.036854368032</v>
      </c>
      <c r="BI37" s="34">
        <v>16787.060121675688</v>
      </c>
      <c r="BJ37" s="34">
        <v>11388.857823446</v>
      </c>
      <c r="BK37" s="34">
        <v>7811.1722874301186</v>
      </c>
      <c r="BL37" s="35">
        <v>8831.2298263855246</v>
      </c>
      <c r="BM37" s="34">
        <v>9880.0507268404235</v>
      </c>
      <c r="BN37" s="34">
        <v>1578.5724019135489</v>
      </c>
      <c r="BO37" s="34">
        <v>3288.005132674281</v>
      </c>
      <c r="BP37" s="34">
        <v>69.246373641999767</v>
      </c>
      <c r="BQ37" s="34">
        <v>4762.4323027709243</v>
      </c>
      <c r="BR37" s="34">
        <v>12546.165415071915</v>
      </c>
      <c r="BS37" s="73">
        <v>208810.17489984463</v>
      </c>
      <c r="BT37" s="73">
        <v>160055.44907256382</v>
      </c>
      <c r="BU37" s="34">
        <v>168671.96431740213</v>
      </c>
      <c r="BV37" s="34">
        <v>25420.913885976861</v>
      </c>
      <c r="BW37" s="35">
        <v>4467.2823815911888</v>
      </c>
      <c r="BX37" s="34">
        <v>8946.4517033882912</v>
      </c>
      <c r="BY37" s="34">
        <v>6467.9234986421961</v>
      </c>
      <c r="BZ37" s="34">
        <v>3131.3841255079396</v>
      </c>
      <c r="CA37" s="34">
        <v>22386.392510236758</v>
      </c>
      <c r="CB37" s="129">
        <v>21247.382149952744</v>
      </c>
      <c r="CC37" s="34">
        <v>901.67260891577394</v>
      </c>
      <c r="CD37" s="130">
        <v>29915.032676471092</v>
      </c>
      <c r="CE37" s="34">
        <v>0</v>
      </c>
      <c r="CF37" s="130">
        <v>0</v>
      </c>
      <c r="CG37" s="35">
        <v>0</v>
      </c>
      <c r="CH37" s="11"/>
      <c r="CI37" s="11"/>
      <c r="CJ37" s="33">
        <v>2916678</v>
      </c>
      <c r="CK37" s="34">
        <v>111</v>
      </c>
      <c r="CL37" s="35">
        <v>0</v>
      </c>
      <c r="CM37" s="33">
        <v>0</v>
      </c>
      <c r="CN37" s="34">
        <v>26409</v>
      </c>
      <c r="CO37" s="35">
        <v>0</v>
      </c>
      <c r="CP37" s="65">
        <f>SUM('[2]SIOT(dom+dov)'!CU39:CZ39)</f>
        <v>34281</v>
      </c>
      <c r="CQ37" s="147">
        <v>2977479</v>
      </c>
      <c r="CR37" s="85">
        <f t="shared" ref="CR37:CR68" si="5">C37+CP37+CJ37+CK37+CL37+CM37+CN37+CO37</f>
        <v>10531473.000889137</v>
      </c>
      <c r="CS37" s="12"/>
      <c r="CT37" s="12"/>
    </row>
    <row r="38" spans="1:98" x14ac:dyDescent="0.2">
      <c r="A38" s="23" t="s">
        <v>34</v>
      </c>
      <c r="B38" s="98" t="s">
        <v>134</v>
      </c>
      <c r="C38" s="183">
        <f t="shared" si="4"/>
        <v>102794.9997616468</v>
      </c>
      <c r="D38" s="30">
        <v>1579.2258749553271</v>
      </c>
      <c r="E38" s="31">
        <v>56.079855452116881</v>
      </c>
      <c r="F38" s="32">
        <v>3.442022364691796</v>
      </c>
      <c r="G38" s="64">
        <v>22.870226146892943</v>
      </c>
      <c r="H38" s="31">
        <v>1653.3425405511971</v>
      </c>
      <c r="I38" s="31">
        <v>60.097316314312373</v>
      </c>
      <c r="J38" s="31">
        <v>97.39924244079225</v>
      </c>
      <c r="K38" s="31">
        <v>366.9963198890203</v>
      </c>
      <c r="L38" s="31">
        <v>50.836866831488038</v>
      </c>
      <c r="M38" s="31">
        <v>746.25237869283137</v>
      </c>
      <c r="N38" s="31">
        <v>2.5306939103390023</v>
      </c>
      <c r="O38" s="31">
        <v>201.30834093395762</v>
      </c>
      <c r="P38" s="31">
        <v>2350.10657143766</v>
      </c>
      <c r="Q38" s="31">
        <v>210.64239871815531</v>
      </c>
      <c r="R38" s="31">
        <v>168.32768388009666</v>
      </c>
      <c r="S38" s="31">
        <v>413.65481549167771</v>
      </c>
      <c r="T38" s="31">
        <v>908.33062312637003</v>
      </c>
      <c r="U38" s="31">
        <v>2067.5003354128908</v>
      </c>
      <c r="V38" s="31">
        <v>365.63735296253941</v>
      </c>
      <c r="W38" s="31">
        <v>123.71850776555787</v>
      </c>
      <c r="X38" s="31">
        <v>289.63738954015344</v>
      </c>
      <c r="Y38" s="31">
        <v>1885.6133848797365</v>
      </c>
      <c r="Z38" s="31">
        <v>12.344310858640839</v>
      </c>
      <c r="AA38" s="31">
        <v>15.25168975708436</v>
      </c>
      <c r="AB38" s="31">
        <v>29.867935723271305</v>
      </c>
      <c r="AC38" s="32">
        <v>31.798436808423236</v>
      </c>
      <c r="AD38" s="30">
        <v>9383.2324831237856</v>
      </c>
      <c r="AE38" s="31">
        <v>3867.6440811950306</v>
      </c>
      <c r="AF38" s="31">
        <v>1920.833361822858</v>
      </c>
      <c r="AG38" s="31">
        <v>147.11232215550274</v>
      </c>
      <c r="AH38" s="32">
        <v>127.87257845909858</v>
      </c>
      <c r="AI38" s="31">
        <v>111.8166036752568</v>
      </c>
      <c r="AJ38" s="31">
        <v>124.13809601146893</v>
      </c>
      <c r="AK38" s="32">
        <v>77.638773959639124</v>
      </c>
      <c r="AL38" s="31">
        <v>454.68783748081262</v>
      </c>
      <c r="AM38" s="31">
        <v>836.39260982441169</v>
      </c>
      <c r="AN38" s="32">
        <v>1073.2896014413809</v>
      </c>
      <c r="AO38" s="31">
        <v>162.47867901461538</v>
      </c>
      <c r="AP38" s="31">
        <v>7.8306125363665497</v>
      </c>
      <c r="AQ38" s="31">
        <v>0.80908177306648954</v>
      </c>
      <c r="AR38" s="31">
        <v>395.04550527330468</v>
      </c>
      <c r="AS38" s="32">
        <v>36.928622359021318</v>
      </c>
      <c r="AT38" s="31">
        <v>647.66501883063916</v>
      </c>
      <c r="AU38" s="32">
        <v>579.5217141464118</v>
      </c>
      <c r="AV38" s="31">
        <v>9.8249410251304496</v>
      </c>
      <c r="AW38" s="31">
        <v>21.564223275860783</v>
      </c>
      <c r="AX38" s="31">
        <v>1107.7108225693237</v>
      </c>
      <c r="AY38" s="31">
        <v>20.845844493005742</v>
      </c>
      <c r="AZ38" s="31">
        <v>4.4113674591627614</v>
      </c>
      <c r="BA38" s="32">
        <v>20.494327432823383</v>
      </c>
      <c r="BB38" s="31">
        <v>91.225542204471495</v>
      </c>
      <c r="BC38" s="31">
        <v>14.794137265046093</v>
      </c>
      <c r="BD38" s="32">
        <v>6.1729062367571821</v>
      </c>
      <c r="BE38" s="64">
        <v>7193.7320227250693</v>
      </c>
      <c r="BF38" s="31">
        <v>77.957795131516392</v>
      </c>
      <c r="BG38" s="31">
        <v>293.51675511726813</v>
      </c>
      <c r="BH38" s="31">
        <v>160.6902815258473</v>
      </c>
      <c r="BI38" s="31">
        <v>1310.773217904466</v>
      </c>
      <c r="BJ38" s="31">
        <v>138.15623604578755</v>
      </c>
      <c r="BK38" s="31">
        <v>15.399196113064914</v>
      </c>
      <c r="BL38" s="32">
        <v>87.884303697471097</v>
      </c>
      <c r="BM38" s="31">
        <v>52.602198062652036</v>
      </c>
      <c r="BN38" s="31">
        <v>7.579434980348327</v>
      </c>
      <c r="BO38" s="31">
        <v>20.440396541966418</v>
      </c>
      <c r="BP38" s="31">
        <v>2.9023122439382396</v>
      </c>
      <c r="BQ38" s="31">
        <v>140.76055809405949</v>
      </c>
      <c r="BR38" s="31">
        <v>85.989863826859505</v>
      </c>
      <c r="BS38" s="72">
        <v>25689.722234343062</v>
      </c>
      <c r="BT38" s="72">
        <v>17794.677852101991</v>
      </c>
      <c r="BU38" s="31">
        <v>5853.9838127892453</v>
      </c>
      <c r="BV38" s="31">
        <v>3594.3994182824531</v>
      </c>
      <c r="BW38" s="32">
        <v>511.40287500317748</v>
      </c>
      <c r="BX38" s="31">
        <v>658.90100786956498</v>
      </c>
      <c r="BY38" s="31">
        <v>351.8334622895332</v>
      </c>
      <c r="BZ38" s="31">
        <v>19.264332210374302</v>
      </c>
      <c r="CA38" s="31">
        <v>1520.6885519171951</v>
      </c>
      <c r="CB38" s="127">
        <v>2169.9580533375774</v>
      </c>
      <c r="CC38" s="31">
        <v>1.7992886618902537</v>
      </c>
      <c r="CD38" s="128">
        <v>75.189490940959359</v>
      </c>
      <c r="CE38" s="31">
        <v>0</v>
      </c>
      <c r="CF38" s="128">
        <v>0</v>
      </c>
      <c r="CG38" s="32">
        <v>0</v>
      </c>
      <c r="CH38" s="11"/>
      <c r="CI38" s="11"/>
      <c r="CJ38" s="30">
        <v>216972</v>
      </c>
      <c r="CK38" s="31">
        <v>0</v>
      </c>
      <c r="CL38" s="32">
        <v>0</v>
      </c>
      <c r="CM38" s="30">
        <v>0</v>
      </c>
      <c r="CN38" s="31">
        <v>858</v>
      </c>
      <c r="CO38" s="32">
        <v>0</v>
      </c>
      <c r="CP38" s="64">
        <f>SUM('[2]SIOT(dom+dov)'!CU40:CZ40)</f>
        <v>37</v>
      </c>
      <c r="CQ38" s="158">
        <v>217867</v>
      </c>
      <c r="CR38" s="86">
        <f t="shared" si="5"/>
        <v>320661.99976164679</v>
      </c>
      <c r="CS38" s="12"/>
      <c r="CT38" s="12"/>
    </row>
    <row r="39" spans="1:98" x14ac:dyDescent="0.2">
      <c r="A39" s="23" t="s">
        <v>35</v>
      </c>
      <c r="B39" s="98" t="s">
        <v>135</v>
      </c>
      <c r="C39" s="183">
        <f t="shared" si="4"/>
        <v>43317.999561503762</v>
      </c>
      <c r="D39" s="30">
        <v>215.4419367894225</v>
      </c>
      <c r="E39" s="31">
        <v>9.6163614698169351</v>
      </c>
      <c r="F39" s="32">
        <v>10.505530792909582</v>
      </c>
      <c r="G39" s="64">
        <v>25.638594900631944</v>
      </c>
      <c r="H39" s="31">
        <v>2861.1986294165517</v>
      </c>
      <c r="I39" s="31">
        <v>61.755298831531519</v>
      </c>
      <c r="J39" s="31">
        <v>153.12483149131089</v>
      </c>
      <c r="K39" s="31">
        <v>482.91119330731368</v>
      </c>
      <c r="L39" s="31">
        <v>127.68438242169132</v>
      </c>
      <c r="M39" s="31">
        <v>635.74848304530815</v>
      </c>
      <c r="N39" s="31">
        <v>54.032329363566433</v>
      </c>
      <c r="O39" s="31">
        <v>168.87911150065631</v>
      </c>
      <c r="P39" s="31">
        <v>1045.0930386749351</v>
      </c>
      <c r="Q39" s="31">
        <v>3.9238757285432548</v>
      </c>
      <c r="R39" s="31">
        <v>81.161342041654848</v>
      </c>
      <c r="S39" s="31">
        <v>227.27737082242811</v>
      </c>
      <c r="T39" s="31">
        <v>1240.5788193900996</v>
      </c>
      <c r="U39" s="31">
        <v>152.53328703276756</v>
      </c>
      <c r="V39" s="31">
        <v>92.941057531768735</v>
      </c>
      <c r="W39" s="31">
        <v>45.560449451564551</v>
      </c>
      <c r="X39" s="31">
        <v>565.0248326788452</v>
      </c>
      <c r="Y39" s="31">
        <v>265.13217095922693</v>
      </c>
      <c r="Z39" s="31">
        <v>58.015569642044817</v>
      </c>
      <c r="AA39" s="31">
        <v>5.8843850188586195</v>
      </c>
      <c r="AB39" s="31">
        <v>6.6609825061063059</v>
      </c>
      <c r="AC39" s="32">
        <v>338.0322483058431</v>
      </c>
      <c r="AD39" s="30">
        <v>4543.7375427073257</v>
      </c>
      <c r="AE39" s="31">
        <v>3440.4531974534621</v>
      </c>
      <c r="AF39" s="31">
        <v>1745.3710070024845</v>
      </c>
      <c r="AG39" s="31">
        <v>380.31275317416515</v>
      </c>
      <c r="AH39" s="32">
        <v>0</v>
      </c>
      <c r="AI39" s="31">
        <v>13.61374692614204</v>
      </c>
      <c r="AJ39" s="31">
        <v>29.799347635153154</v>
      </c>
      <c r="AK39" s="32">
        <v>60.655162127550348</v>
      </c>
      <c r="AL39" s="31">
        <v>341.54429300361596</v>
      </c>
      <c r="AM39" s="31">
        <v>313.48406902540773</v>
      </c>
      <c r="AN39" s="32">
        <v>608.83968456186858</v>
      </c>
      <c r="AO39" s="31">
        <v>406.75245080795185</v>
      </c>
      <c r="AP39" s="31">
        <v>3.1493057286509431E-5</v>
      </c>
      <c r="AQ39" s="31">
        <v>4.4181549912084525E-6</v>
      </c>
      <c r="AR39" s="31">
        <v>749.30908108589961</v>
      </c>
      <c r="AS39" s="32">
        <v>199.75065207324693</v>
      </c>
      <c r="AT39" s="31">
        <v>432.81124114710343</v>
      </c>
      <c r="AU39" s="32">
        <v>81.323877130520771</v>
      </c>
      <c r="AV39" s="31">
        <v>25.548678433202817</v>
      </c>
      <c r="AW39" s="31">
        <v>4.6496453999279925</v>
      </c>
      <c r="AX39" s="31">
        <v>502.43262797797109</v>
      </c>
      <c r="AY39" s="31">
        <v>3.4765905997221708E-4</v>
      </c>
      <c r="AZ39" s="31">
        <v>0.96272279004673145</v>
      </c>
      <c r="BA39" s="32">
        <v>1.3196443367850545E-5</v>
      </c>
      <c r="BB39" s="31">
        <v>4.1068704379876655</v>
      </c>
      <c r="BC39" s="31">
        <v>1.3042701075154268</v>
      </c>
      <c r="BD39" s="32">
        <v>6.6913706846219236</v>
      </c>
      <c r="BE39" s="64">
        <v>706.11897785826466</v>
      </c>
      <c r="BF39" s="31">
        <v>6.4734616821430374E-4</v>
      </c>
      <c r="BG39" s="31">
        <v>93.408004125228544</v>
      </c>
      <c r="BH39" s="31">
        <v>28.295523394269768</v>
      </c>
      <c r="BI39" s="31">
        <v>241.8988110138981</v>
      </c>
      <c r="BJ39" s="31">
        <v>22.018458259374206</v>
      </c>
      <c r="BK39" s="31">
        <v>1.9175777216246273</v>
      </c>
      <c r="BL39" s="32">
        <v>12.214538121197032</v>
      </c>
      <c r="BM39" s="31">
        <v>60.638507098996271</v>
      </c>
      <c r="BN39" s="31">
        <v>4.5459775886578331E-4</v>
      </c>
      <c r="BO39" s="31">
        <v>14.03169141622126</v>
      </c>
      <c r="BP39" s="31">
        <v>0</v>
      </c>
      <c r="BQ39" s="31">
        <v>510.85770866029367</v>
      </c>
      <c r="BR39" s="31">
        <v>14.818783857726091</v>
      </c>
      <c r="BS39" s="72">
        <v>12654.404181212647</v>
      </c>
      <c r="BT39" s="72">
        <v>1724.1926833960877</v>
      </c>
      <c r="BU39" s="31">
        <v>2440.3006724654883</v>
      </c>
      <c r="BV39" s="31">
        <v>920.15825025463755</v>
      </c>
      <c r="BW39" s="32">
        <v>14.075310254483952</v>
      </c>
      <c r="BX39" s="31">
        <v>44.49205069206949</v>
      </c>
      <c r="BY39" s="31">
        <v>72.53664846212331</v>
      </c>
      <c r="BZ39" s="31">
        <v>3.0809527993791149E-4</v>
      </c>
      <c r="CA39" s="31">
        <v>199.08533986137891</v>
      </c>
      <c r="CB39" s="127">
        <v>351.32719597226145</v>
      </c>
      <c r="CC39" s="31">
        <v>1.8252583606490092E-6</v>
      </c>
      <c r="CD39" s="128">
        <v>363.39643396573177</v>
      </c>
      <c r="CE39" s="31">
        <v>0</v>
      </c>
      <c r="CF39" s="128">
        <v>0</v>
      </c>
      <c r="CG39" s="32">
        <v>0</v>
      </c>
      <c r="CH39" s="11"/>
      <c r="CI39" s="11"/>
      <c r="CJ39" s="30">
        <v>155010</v>
      </c>
      <c r="CK39" s="31">
        <v>225</v>
      </c>
      <c r="CL39" s="32">
        <v>0</v>
      </c>
      <c r="CM39" s="30">
        <v>0</v>
      </c>
      <c r="CN39" s="31">
        <v>0</v>
      </c>
      <c r="CO39" s="32">
        <v>0</v>
      </c>
      <c r="CP39" s="64">
        <f>SUM('[2]SIOT(dom+dov)'!CU41:CZ41)</f>
        <v>25</v>
      </c>
      <c r="CQ39" s="158">
        <v>155260</v>
      </c>
      <c r="CR39" s="86">
        <f t="shared" si="5"/>
        <v>198577.99956150376</v>
      </c>
      <c r="CS39" s="12"/>
      <c r="CT39" s="12"/>
    </row>
    <row r="40" spans="1:98" x14ac:dyDescent="0.2">
      <c r="A40" s="23" t="s">
        <v>36</v>
      </c>
      <c r="B40" s="98" t="s">
        <v>136</v>
      </c>
      <c r="C40" s="183">
        <f t="shared" si="4"/>
        <v>282918.0002435426</v>
      </c>
      <c r="D40" s="30">
        <v>2221.3087380707711</v>
      </c>
      <c r="E40" s="31">
        <v>21.726305145680307</v>
      </c>
      <c r="F40" s="32">
        <v>5.3747954149274273</v>
      </c>
      <c r="G40" s="64">
        <v>424.34453189756766</v>
      </c>
      <c r="H40" s="31">
        <v>6923.8925490106367</v>
      </c>
      <c r="I40" s="31">
        <v>321.8759379154622</v>
      </c>
      <c r="J40" s="31">
        <v>176.19507309393785</v>
      </c>
      <c r="K40" s="31">
        <v>773.11466212106711</v>
      </c>
      <c r="L40" s="31">
        <v>260.28287681406965</v>
      </c>
      <c r="M40" s="31">
        <v>2734.3440940077789</v>
      </c>
      <c r="N40" s="31">
        <v>351.76405434693731</v>
      </c>
      <c r="O40" s="31">
        <v>291.6716596712177</v>
      </c>
      <c r="P40" s="31">
        <v>7190.2044619924909</v>
      </c>
      <c r="Q40" s="31">
        <v>4539.2498460355628</v>
      </c>
      <c r="R40" s="31">
        <v>2364.9064825805663</v>
      </c>
      <c r="S40" s="31">
        <v>4622.2484885936829</v>
      </c>
      <c r="T40" s="31">
        <v>13274.278261779702</v>
      </c>
      <c r="U40" s="31">
        <v>1830.1540038503645</v>
      </c>
      <c r="V40" s="31">
        <v>3024.0879596416808</v>
      </c>
      <c r="W40" s="31">
        <v>1391.8413753161112</v>
      </c>
      <c r="X40" s="31">
        <v>3852.0445468152016</v>
      </c>
      <c r="Y40" s="31">
        <v>13765.591608367982</v>
      </c>
      <c r="Z40" s="31">
        <v>702.70433064677889</v>
      </c>
      <c r="AA40" s="31">
        <v>545.12252057148748</v>
      </c>
      <c r="AB40" s="31">
        <v>299.43649877287021</v>
      </c>
      <c r="AC40" s="32">
        <v>1940.1626754926438</v>
      </c>
      <c r="AD40" s="30">
        <v>45285.887122756852</v>
      </c>
      <c r="AE40" s="31">
        <v>1031.4746810274041</v>
      </c>
      <c r="AF40" s="31">
        <v>2015.6189480530181</v>
      </c>
      <c r="AG40" s="31">
        <v>23621.671645871233</v>
      </c>
      <c r="AH40" s="32">
        <v>283.15676075686827</v>
      </c>
      <c r="AI40" s="31">
        <v>1207.8368596000623</v>
      </c>
      <c r="AJ40" s="31">
        <v>1851.0076425925615</v>
      </c>
      <c r="AK40" s="32">
        <v>4403.0378666158331</v>
      </c>
      <c r="AL40" s="31">
        <v>1796.0137730455535</v>
      </c>
      <c r="AM40" s="31">
        <v>9156.1618534157151</v>
      </c>
      <c r="AN40" s="32">
        <v>7123.1811446998945</v>
      </c>
      <c r="AO40" s="31">
        <v>417.16192385694512</v>
      </c>
      <c r="AP40" s="31">
        <v>46.365564207970515</v>
      </c>
      <c r="AQ40" s="31">
        <v>0</v>
      </c>
      <c r="AR40" s="31">
        <v>146.71174383633485</v>
      </c>
      <c r="AS40" s="32">
        <v>1.0052077968597367E-2</v>
      </c>
      <c r="AT40" s="31">
        <v>353.09184381260189</v>
      </c>
      <c r="AU40" s="32">
        <v>895.15176541817618</v>
      </c>
      <c r="AV40" s="31">
        <v>188.07790130129686</v>
      </c>
      <c r="AW40" s="31">
        <v>6.0873974199065324E-2</v>
      </c>
      <c r="AX40" s="31">
        <v>2741.6329846396325</v>
      </c>
      <c r="AY40" s="31">
        <v>0</v>
      </c>
      <c r="AZ40" s="31">
        <v>128.69673603122345</v>
      </c>
      <c r="BA40" s="32">
        <v>19.313570547902657</v>
      </c>
      <c r="BB40" s="31">
        <v>30.581006373653935</v>
      </c>
      <c r="BC40" s="31">
        <v>29.194557108983705</v>
      </c>
      <c r="BD40" s="32">
        <v>34.336095096406687</v>
      </c>
      <c r="BE40" s="64">
        <v>968.30748624925832</v>
      </c>
      <c r="BF40" s="31">
        <v>393.5012310580907</v>
      </c>
      <c r="BG40" s="31">
        <v>1061.3453019743495</v>
      </c>
      <c r="BH40" s="31">
        <v>544.87636539313712</v>
      </c>
      <c r="BI40" s="31">
        <v>165.2034942842495</v>
      </c>
      <c r="BJ40" s="31">
        <v>245.46625368463495</v>
      </c>
      <c r="BK40" s="31">
        <v>0</v>
      </c>
      <c r="BL40" s="32">
        <v>745.92938690778362</v>
      </c>
      <c r="BM40" s="31">
        <v>370.57115190397354</v>
      </c>
      <c r="BN40" s="31">
        <v>0</v>
      </c>
      <c r="BO40" s="31">
        <v>35.095193540969184</v>
      </c>
      <c r="BP40" s="31">
        <v>1.8604891448946042</v>
      </c>
      <c r="BQ40" s="31">
        <v>1234.0224650312746</v>
      </c>
      <c r="BR40" s="31">
        <v>201.75442676234542</v>
      </c>
      <c r="BS40" s="72">
        <v>85671.922011616654</v>
      </c>
      <c r="BT40" s="72">
        <v>2833.2814212859435</v>
      </c>
      <c r="BU40" s="31">
        <v>8941.0782239741238</v>
      </c>
      <c r="BV40" s="31">
        <v>465.49566989491427</v>
      </c>
      <c r="BW40" s="32">
        <v>125.71465101443127</v>
      </c>
      <c r="BX40" s="31">
        <v>65.908096254620901</v>
      </c>
      <c r="BY40" s="31">
        <v>34.085945668438406</v>
      </c>
      <c r="BZ40" s="31">
        <v>10.758878069750423</v>
      </c>
      <c r="CA40" s="31">
        <v>130.01026858442503</v>
      </c>
      <c r="CB40" s="127">
        <v>1600.1700179230731</v>
      </c>
      <c r="CC40" s="31">
        <v>69.850564343387518</v>
      </c>
      <c r="CD40" s="128">
        <v>348.42799429234947</v>
      </c>
      <c r="CE40" s="31">
        <v>0</v>
      </c>
      <c r="CF40" s="128">
        <v>0</v>
      </c>
      <c r="CG40" s="32">
        <v>0</v>
      </c>
      <c r="CH40" s="11"/>
      <c r="CI40" s="11"/>
      <c r="CJ40" s="30">
        <v>126191</v>
      </c>
      <c r="CK40" s="31">
        <v>25727</v>
      </c>
      <c r="CL40" s="32">
        <v>0</v>
      </c>
      <c r="CM40" s="30">
        <v>0</v>
      </c>
      <c r="CN40" s="31">
        <v>2138</v>
      </c>
      <c r="CO40" s="32">
        <v>0</v>
      </c>
      <c r="CP40" s="64">
        <f>SUM('[2]SIOT(dom+dov)'!CU42:CZ42)</f>
        <v>434200</v>
      </c>
      <c r="CQ40" s="158">
        <v>588256</v>
      </c>
      <c r="CR40" s="86">
        <f t="shared" si="5"/>
        <v>871174.0002435426</v>
      </c>
      <c r="CS40" s="12"/>
      <c r="CT40" s="12"/>
    </row>
    <row r="41" spans="1:98" x14ac:dyDescent="0.2">
      <c r="A41" s="23" t="s">
        <v>37</v>
      </c>
      <c r="B41" s="98" t="s">
        <v>137</v>
      </c>
      <c r="C41" s="183">
        <f t="shared" si="4"/>
        <v>11530.999217459119</v>
      </c>
      <c r="D41" s="30">
        <v>0.98751162565178319</v>
      </c>
      <c r="E41" s="31">
        <v>2.2630532245701853</v>
      </c>
      <c r="F41" s="32">
        <v>3.0441396905068595E-2</v>
      </c>
      <c r="G41" s="64">
        <v>5.5819915659526974E-4</v>
      </c>
      <c r="H41" s="31">
        <v>38.742234112700352</v>
      </c>
      <c r="I41" s="31">
        <v>0</v>
      </c>
      <c r="J41" s="31">
        <v>0</v>
      </c>
      <c r="K41" s="31">
        <v>0</v>
      </c>
      <c r="L41" s="31">
        <v>0</v>
      </c>
      <c r="M41" s="31">
        <v>0</v>
      </c>
      <c r="N41" s="31">
        <v>1.7299025233605647</v>
      </c>
      <c r="O41" s="31">
        <v>0</v>
      </c>
      <c r="P41" s="31">
        <v>13.399921337965568</v>
      </c>
      <c r="Q41" s="31">
        <v>0</v>
      </c>
      <c r="R41" s="31">
        <v>43.580631501699955</v>
      </c>
      <c r="S41" s="31">
        <v>7.4549077667283195</v>
      </c>
      <c r="T41" s="31">
        <v>9.5805440461082022E-3</v>
      </c>
      <c r="U41" s="31">
        <v>4.2662930220449171</v>
      </c>
      <c r="V41" s="31">
        <v>9.0616126786462328</v>
      </c>
      <c r="W41" s="31">
        <v>3.7441510339769239</v>
      </c>
      <c r="X41" s="31">
        <v>7.6017166083157557</v>
      </c>
      <c r="Y41" s="31">
        <v>91.957326221075164</v>
      </c>
      <c r="Z41" s="31">
        <v>3.1979290575264643</v>
      </c>
      <c r="AA41" s="31">
        <v>0.58942110752098409</v>
      </c>
      <c r="AB41" s="31">
        <v>0</v>
      </c>
      <c r="AC41" s="32">
        <v>28.353384895031425</v>
      </c>
      <c r="AD41" s="30">
        <v>8627.8056202392327</v>
      </c>
      <c r="AE41" s="31">
        <v>6.6258763834648855</v>
      </c>
      <c r="AF41" s="31">
        <v>12.602011696348523</v>
      </c>
      <c r="AG41" s="31">
        <v>49.30498647141313</v>
      </c>
      <c r="AH41" s="32">
        <v>259.32605774833746</v>
      </c>
      <c r="AI41" s="31">
        <v>35.910935238512423</v>
      </c>
      <c r="AJ41" s="31">
        <v>183.35297918040979</v>
      </c>
      <c r="AK41" s="32">
        <v>0</v>
      </c>
      <c r="AL41" s="31">
        <v>0.96758892186078282</v>
      </c>
      <c r="AM41" s="31">
        <v>21.352112876446114</v>
      </c>
      <c r="AN41" s="32">
        <v>32.789822792482553</v>
      </c>
      <c r="AO41" s="31">
        <v>14.031564997962072</v>
      </c>
      <c r="AP41" s="31">
        <v>0.63158060290249052</v>
      </c>
      <c r="AQ41" s="31">
        <v>0</v>
      </c>
      <c r="AR41" s="31">
        <v>0</v>
      </c>
      <c r="AS41" s="32">
        <v>0</v>
      </c>
      <c r="AT41" s="31">
        <v>12.350130825165254</v>
      </c>
      <c r="AU41" s="32">
        <v>0</v>
      </c>
      <c r="AV41" s="31">
        <v>0</v>
      </c>
      <c r="AW41" s="31">
        <v>5.9257232927868294E-3</v>
      </c>
      <c r="AX41" s="31">
        <v>55.321441254513239</v>
      </c>
      <c r="AY41" s="31">
        <v>0</v>
      </c>
      <c r="AZ41" s="31">
        <v>0</v>
      </c>
      <c r="BA41" s="32">
        <v>0</v>
      </c>
      <c r="BB41" s="31">
        <v>3.3224481825036241E-2</v>
      </c>
      <c r="BC41" s="31">
        <v>6.9130262803136264E-2</v>
      </c>
      <c r="BD41" s="32">
        <v>0.15476652844060351</v>
      </c>
      <c r="BE41" s="64">
        <v>469.08536245788281</v>
      </c>
      <c r="BF41" s="31">
        <v>0</v>
      </c>
      <c r="BG41" s="31">
        <v>0</v>
      </c>
      <c r="BH41" s="31">
        <v>29.233562005716934</v>
      </c>
      <c r="BI41" s="31">
        <v>2.4198743761585328</v>
      </c>
      <c r="BJ41" s="31">
        <v>0</v>
      </c>
      <c r="BK41" s="31">
        <v>0</v>
      </c>
      <c r="BL41" s="32">
        <v>4.130689140410959E-4</v>
      </c>
      <c r="BM41" s="31">
        <v>0</v>
      </c>
      <c r="BN41" s="31">
        <v>0.1631710536444885</v>
      </c>
      <c r="BO41" s="31">
        <v>0</v>
      </c>
      <c r="BP41" s="31">
        <v>0</v>
      </c>
      <c r="BQ41" s="31">
        <v>335.57348467823232</v>
      </c>
      <c r="BR41" s="31">
        <v>0.83330265710264073</v>
      </c>
      <c r="BS41" s="72">
        <v>1066.2422905781496</v>
      </c>
      <c r="BT41" s="72">
        <v>13.209484120106293</v>
      </c>
      <c r="BU41" s="31">
        <v>31.58662595558252</v>
      </c>
      <c r="BV41" s="31">
        <v>10.588260851386497</v>
      </c>
      <c r="BW41" s="32">
        <v>0.6981754552732462</v>
      </c>
      <c r="BX41" s="31">
        <v>0.53610939746233288</v>
      </c>
      <c r="BY41" s="31">
        <v>0</v>
      </c>
      <c r="BZ41" s="31">
        <v>0</v>
      </c>
      <c r="CA41" s="31">
        <v>0.26582665854645943</v>
      </c>
      <c r="CB41" s="127">
        <v>0</v>
      </c>
      <c r="CC41" s="31">
        <v>0</v>
      </c>
      <c r="CD41" s="128">
        <v>0.95694106262251222</v>
      </c>
      <c r="CE41" s="31">
        <v>0</v>
      </c>
      <c r="CF41" s="128">
        <v>0</v>
      </c>
      <c r="CG41" s="32">
        <v>0</v>
      </c>
      <c r="CH41" s="11"/>
      <c r="CI41" s="11"/>
      <c r="CJ41" s="30">
        <v>634</v>
      </c>
      <c r="CK41" s="31">
        <v>1480</v>
      </c>
      <c r="CL41" s="32">
        <v>0</v>
      </c>
      <c r="CM41" s="30">
        <v>0</v>
      </c>
      <c r="CN41" s="31">
        <v>0</v>
      </c>
      <c r="CO41" s="32">
        <v>0</v>
      </c>
      <c r="CP41" s="64">
        <f>SUM('[2]SIOT(dom+dov)'!CU43:CZ43)</f>
        <v>0</v>
      </c>
      <c r="CQ41" s="164">
        <v>2114</v>
      </c>
      <c r="CR41" s="131">
        <f t="shared" si="5"/>
        <v>13644.999217459119</v>
      </c>
      <c r="CS41" s="12"/>
      <c r="CT41" s="12"/>
    </row>
    <row r="42" spans="1:98" x14ac:dyDescent="0.2">
      <c r="A42" s="22" t="s">
        <v>38</v>
      </c>
      <c r="B42" s="99" t="s">
        <v>138</v>
      </c>
      <c r="C42" s="184">
        <f t="shared" si="4"/>
        <v>0</v>
      </c>
      <c r="D42" s="33">
        <v>0</v>
      </c>
      <c r="E42" s="34">
        <v>0</v>
      </c>
      <c r="F42" s="35">
        <v>0</v>
      </c>
      <c r="G42" s="65">
        <v>0</v>
      </c>
      <c r="H42" s="34">
        <v>0</v>
      </c>
      <c r="I42" s="34">
        <v>0</v>
      </c>
      <c r="J42" s="34">
        <v>0</v>
      </c>
      <c r="K42" s="34">
        <v>0</v>
      </c>
      <c r="L42" s="34">
        <v>0</v>
      </c>
      <c r="M42" s="34">
        <v>0</v>
      </c>
      <c r="N42" s="34">
        <v>0</v>
      </c>
      <c r="O42" s="34">
        <v>0</v>
      </c>
      <c r="P42" s="34">
        <v>0</v>
      </c>
      <c r="Q42" s="34">
        <v>0</v>
      </c>
      <c r="R42" s="34">
        <v>0</v>
      </c>
      <c r="S42" s="34">
        <v>0</v>
      </c>
      <c r="T42" s="34">
        <v>0</v>
      </c>
      <c r="U42" s="34">
        <v>0</v>
      </c>
      <c r="V42" s="34">
        <v>0</v>
      </c>
      <c r="W42" s="34">
        <v>0</v>
      </c>
      <c r="X42" s="34">
        <v>0</v>
      </c>
      <c r="Y42" s="34">
        <v>0</v>
      </c>
      <c r="Z42" s="34">
        <v>0</v>
      </c>
      <c r="AA42" s="34">
        <v>0</v>
      </c>
      <c r="AB42" s="34">
        <v>0</v>
      </c>
      <c r="AC42" s="35">
        <v>0</v>
      </c>
      <c r="AD42" s="33">
        <v>0</v>
      </c>
      <c r="AE42" s="34">
        <v>0</v>
      </c>
      <c r="AF42" s="34">
        <v>0</v>
      </c>
      <c r="AG42" s="34">
        <v>0</v>
      </c>
      <c r="AH42" s="35">
        <v>0</v>
      </c>
      <c r="AI42" s="34">
        <v>0</v>
      </c>
      <c r="AJ42" s="34">
        <v>0</v>
      </c>
      <c r="AK42" s="35">
        <v>0</v>
      </c>
      <c r="AL42" s="34">
        <v>0</v>
      </c>
      <c r="AM42" s="34">
        <v>0</v>
      </c>
      <c r="AN42" s="35">
        <v>0</v>
      </c>
      <c r="AO42" s="34">
        <v>0</v>
      </c>
      <c r="AP42" s="34">
        <v>0</v>
      </c>
      <c r="AQ42" s="34">
        <v>0</v>
      </c>
      <c r="AR42" s="34">
        <v>0</v>
      </c>
      <c r="AS42" s="35">
        <v>0</v>
      </c>
      <c r="AT42" s="34">
        <v>0</v>
      </c>
      <c r="AU42" s="35">
        <v>0</v>
      </c>
      <c r="AV42" s="34">
        <v>0</v>
      </c>
      <c r="AW42" s="34">
        <v>0</v>
      </c>
      <c r="AX42" s="34">
        <v>0</v>
      </c>
      <c r="AY42" s="34">
        <v>0</v>
      </c>
      <c r="AZ42" s="34">
        <v>0</v>
      </c>
      <c r="BA42" s="35">
        <v>0</v>
      </c>
      <c r="BB42" s="34">
        <v>0</v>
      </c>
      <c r="BC42" s="34">
        <v>0</v>
      </c>
      <c r="BD42" s="35">
        <v>0</v>
      </c>
      <c r="BE42" s="65">
        <v>0</v>
      </c>
      <c r="BF42" s="34">
        <v>0</v>
      </c>
      <c r="BG42" s="34">
        <v>0</v>
      </c>
      <c r="BH42" s="34">
        <v>0</v>
      </c>
      <c r="BI42" s="34">
        <v>0</v>
      </c>
      <c r="BJ42" s="34">
        <v>0</v>
      </c>
      <c r="BK42" s="34">
        <v>0</v>
      </c>
      <c r="BL42" s="35">
        <v>0</v>
      </c>
      <c r="BM42" s="34">
        <v>0</v>
      </c>
      <c r="BN42" s="34">
        <v>0</v>
      </c>
      <c r="BO42" s="34">
        <v>0</v>
      </c>
      <c r="BP42" s="34">
        <v>0</v>
      </c>
      <c r="BQ42" s="34">
        <v>0</v>
      </c>
      <c r="BR42" s="34">
        <v>0</v>
      </c>
      <c r="BS42" s="73">
        <v>0</v>
      </c>
      <c r="BT42" s="73">
        <v>0</v>
      </c>
      <c r="BU42" s="34">
        <v>0</v>
      </c>
      <c r="BV42" s="34">
        <v>0</v>
      </c>
      <c r="BW42" s="35">
        <v>0</v>
      </c>
      <c r="BX42" s="34">
        <v>0</v>
      </c>
      <c r="BY42" s="34">
        <v>0</v>
      </c>
      <c r="BZ42" s="34">
        <v>0</v>
      </c>
      <c r="CA42" s="34">
        <v>0</v>
      </c>
      <c r="CB42" s="129">
        <v>0</v>
      </c>
      <c r="CC42" s="34">
        <v>0</v>
      </c>
      <c r="CD42" s="130">
        <v>0</v>
      </c>
      <c r="CE42" s="34">
        <v>0</v>
      </c>
      <c r="CF42" s="130">
        <v>0</v>
      </c>
      <c r="CG42" s="35">
        <v>0</v>
      </c>
      <c r="CH42" s="11"/>
      <c r="CI42" s="11"/>
      <c r="CJ42" s="33">
        <v>0</v>
      </c>
      <c r="CK42" s="34">
        <v>262</v>
      </c>
      <c r="CL42" s="35">
        <v>0</v>
      </c>
      <c r="CM42" s="33">
        <v>4715559</v>
      </c>
      <c r="CN42" s="34">
        <v>0</v>
      </c>
      <c r="CO42" s="35">
        <v>0</v>
      </c>
      <c r="CP42" s="65">
        <f>SUM('[2]SIOT(dom+dov)'!CU44:CZ44)</f>
        <v>0</v>
      </c>
      <c r="CQ42" s="158">
        <v>4715821</v>
      </c>
      <c r="CR42" s="86">
        <f t="shared" si="5"/>
        <v>4715821</v>
      </c>
      <c r="CS42" s="12"/>
      <c r="CT42" s="12"/>
    </row>
    <row r="43" spans="1:98" x14ac:dyDescent="0.2">
      <c r="A43" s="23" t="s">
        <v>39</v>
      </c>
      <c r="B43" s="98" t="s">
        <v>139</v>
      </c>
      <c r="C43" s="183">
        <f t="shared" si="4"/>
        <v>982706.99926881818</v>
      </c>
      <c r="D43" s="30">
        <v>217.31471991089643</v>
      </c>
      <c r="E43" s="31">
        <v>1394.2015904145296</v>
      </c>
      <c r="F43" s="32">
        <v>0</v>
      </c>
      <c r="G43" s="64">
        <v>827.55982776548774</v>
      </c>
      <c r="H43" s="31">
        <v>148.93792482833524</v>
      </c>
      <c r="I43" s="31">
        <v>7.5492167896623759</v>
      </c>
      <c r="J43" s="31">
        <v>54.348435041062324</v>
      </c>
      <c r="K43" s="31">
        <v>0</v>
      </c>
      <c r="L43" s="31">
        <v>2.9512441182343103</v>
      </c>
      <c r="M43" s="31">
        <v>0</v>
      </c>
      <c r="N43" s="31">
        <v>0</v>
      </c>
      <c r="O43" s="31">
        <v>0</v>
      </c>
      <c r="P43" s="31">
        <v>1456.4763657461258</v>
      </c>
      <c r="Q43" s="31">
        <v>0</v>
      </c>
      <c r="R43" s="31">
        <v>301.97754571807178</v>
      </c>
      <c r="S43" s="31">
        <v>486.53444278326475</v>
      </c>
      <c r="T43" s="31">
        <v>67.024590380794152</v>
      </c>
      <c r="U43" s="31">
        <v>1061.3321464726796</v>
      </c>
      <c r="V43" s="31">
        <v>543.37042842231813</v>
      </c>
      <c r="W43" s="31">
        <v>309.94419789753704</v>
      </c>
      <c r="X43" s="31">
        <v>2.9903948652358698</v>
      </c>
      <c r="Y43" s="31">
        <v>213.75607902587109</v>
      </c>
      <c r="Z43" s="31">
        <v>345.66721389006398</v>
      </c>
      <c r="AA43" s="31">
        <v>4.0005856327171081</v>
      </c>
      <c r="AB43" s="31">
        <v>0</v>
      </c>
      <c r="AC43" s="32">
        <v>2802.6953162909294</v>
      </c>
      <c r="AD43" s="30">
        <v>21144.137042385519</v>
      </c>
      <c r="AE43" s="31">
        <v>7403.9201144359777</v>
      </c>
      <c r="AF43" s="31">
        <v>5171.621538403946</v>
      </c>
      <c r="AG43" s="31">
        <v>4540.983786931075</v>
      </c>
      <c r="AH43" s="32">
        <v>4.9909751331746479</v>
      </c>
      <c r="AI43" s="31">
        <v>113978.58439330252</v>
      </c>
      <c r="AJ43" s="31">
        <v>630958.85051915084</v>
      </c>
      <c r="AK43" s="32">
        <v>82040.648613686266</v>
      </c>
      <c r="AL43" s="31">
        <v>0</v>
      </c>
      <c r="AM43" s="31">
        <v>15859.330771926567</v>
      </c>
      <c r="AN43" s="32">
        <v>2779.6446201766744</v>
      </c>
      <c r="AO43" s="31">
        <v>8397.7061795730333</v>
      </c>
      <c r="AP43" s="31">
        <v>0</v>
      </c>
      <c r="AQ43" s="31">
        <v>131.00574143006287</v>
      </c>
      <c r="AR43" s="31">
        <v>41215.350901837286</v>
      </c>
      <c r="AS43" s="32">
        <v>6.7656815367214982</v>
      </c>
      <c r="AT43" s="31">
        <v>0</v>
      </c>
      <c r="AU43" s="32">
        <v>0</v>
      </c>
      <c r="AV43" s="31">
        <v>14.966068745624154</v>
      </c>
      <c r="AW43" s="31">
        <v>1.9407179964880157</v>
      </c>
      <c r="AX43" s="31">
        <v>2421.2565806941075</v>
      </c>
      <c r="AY43" s="31">
        <v>6559.5415627957682</v>
      </c>
      <c r="AZ43" s="31">
        <v>787.55349657844374</v>
      </c>
      <c r="BA43" s="32">
        <v>7.9289246230539723</v>
      </c>
      <c r="BB43" s="31">
        <v>37.230743996275294</v>
      </c>
      <c r="BC43" s="31">
        <v>0.84739198467965526</v>
      </c>
      <c r="BD43" s="32">
        <v>0.6833681364580737</v>
      </c>
      <c r="BE43" s="64">
        <v>2053.9422935792445</v>
      </c>
      <c r="BF43" s="31">
        <v>4.3926437186489391</v>
      </c>
      <c r="BG43" s="31">
        <v>0</v>
      </c>
      <c r="BH43" s="31">
        <v>14125.441995373927</v>
      </c>
      <c r="BI43" s="31">
        <v>950.99699689800332</v>
      </c>
      <c r="BJ43" s="31">
        <v>265.19126234814178</v>
      </c>
      <c r="BK43" s="31">
        <v>345.30169772080006</v>
      </c>
      <c r="BL43" s="32">
        <v>0.54075655896881636</v>
      </c>
      <c r="BM43" s="31">
        <v>479.95949137764683</v>
      </c>
      <c r="BN43" s="31">
        <v>0</v>
      </c>
      <c r="BO43" s="31">
        <v>2.892448473340266</v>
      </c>
      <c r="BP43" s="31">
        <v>0</v>
      </c>
      <c r="BQ43" s="31">
        <v>2364.7016261438748</v>
      </c>
      <c r="BR43" s="31">
        <v>97.149697263837808</v>
      </c>
      <c r="BS43" s="72">
        <v>8209.3789364986005</v>
      </c>
      <c r="BT43" s="72">
        <v>40.558642476020445</v>
      </c>
      <c r="BU43" s="31">
        <v>26.969296543985557</v>
      </c>
      <c r="BV43" s="31">
        <v>16.087720783968354</v>
      </c>
      <c r="BW43" s="32">
        <v>4.011242019582121</v>
      </c>
      <c r="BX43" s="31">
        <v>0</v>
      </c>
      <c r="BY43" s="31">
        <v>0</v>
      </c>
      <c r="BZ43" s="31">
        <v>1.5263975769206333</v>
      </c>
      <c r="CA43" s="31">
        <v>1.9655400485812069</v>
      </c>
      <c r="CB43" s="127">
        <v>1.868581959998574</v>
      </c>
      <c r="CC43" s="31">
        <v>0</v>
      </c>
      <c r="CD43" s="128">
        <v>0</v>
      </c>
      <c r="CE43" s="31">
        <v>0</v>
      </c>
      <c r="CF43" s="128">
        <v>0</v>
      </c>
      <c r="CG43" s="32">
        <v>0</v>
      </c>
      <c r="CH43" s="11"/>
      <c r="CI43" s="11"/>
      <c r="CJ43" s="30">
        <v>0</v>
      </c>
      <c r="CK43" s="31">
        <v>2286</v>
      </c>
      <c r="CL43" s="32">
        <v>0</v>
      </c>
      <c r="CM43" s="30">
        <v>1801726</v>
      </c>
      <c r="CN43" s="31">
        <v>0</v>
      </c>
      <c r="CO43" s="32">
        <v>0</v>
      </c>
      <c r="CP43" s="64">
        <f>SUM('[2]SIOT(dom+dov)'!CU45:CZ45)</f>
        <v>123443</v>
      </c>
      <c r="CQ43" s="158">
        <v>1927455</v>
      </c>
      <c r="CR43" s="86">
        <f t="shared" si="5"/>
        <v>2910161.9992688182</v>
      </c>
      <c r="CS43" s="12"/>
      <c r="CT43" s="12"/>
    </row>
    <row r="44" spans="1:98" x14ac:dyDescent="0.2">
      <c r="A44" s="23" t="s">
        <v>40</v>
      </c>
      <c r="B44" s="98" t="s">
        <v>140</v>
      </c>
      <c r="C44" s="183">
        <f t="shared" si="4"/>
        <v>5752173.0007388983</v>
      </c>
      <c r="D44" s="30">
        <v>30401.062373877892</v>
      </c>
      <c r="E44" s="31">
        <v>7507.0558770999987</v>
      </c>
      <c r="F44" s="32">
        <v>138.86110298467105</v>
      </c>
      <c r="G44" s="64">
        <v>14973.004043360488</v>
      </c>
      <c r="H44" s="31">
        <v>14970.505393703907</v>
      </c>
      <c r="I44" s="31">
        <v>823.8777172291459</v>
      </c>
      <c r="J44" s="31">
        <v>1431.7504366275937</v>
      </c>
      <c r="K44" s="31">
        <v>1626.1385476480586</v>
      </c>
      <c r="L44" s="31">
        <v>7751.824465388263</v>
      </c>
      <c r="M44" s="31">
        <v>15.025816286541149</v>
      </c>
      <c r="N44" s="31">
        <v>1135.6389350113632</v>
      </c>
      <c r="O44" s="31">
        <v>649.47423702607443</v>
      </c>
      <c r="P44" s="31">
        <v>21756.459501255787</v>
      </c>
      <c r="Q44" s="31">
        <v>273.505113325553</v>
      </c>
      <c r="R44" s="31">
        <v>15150.022031559274</v>
      </c>
      <c r="S44" s="31">
        <v>10505.407656486561</v>
      </c>
      <c r="T44" s="31">
        <v>4138.6919607104865</v>
      </c>
      <c r="U44" s="31">
        <v>39729.570434959292</v>
      </c>
      <c r="V44" s="31">
        <v>11464.299370759776</v>
      </c>
      <c r="W44" s="31">
        <v>10218.23683771897</v>
      </c>
      <c r="X44" s="31">
        <v>19753.471810923627</v>
      </c>
      <c r="Y44" s="31">
        <v>7126.3718136286279</v>
      </c>
      <c r="Z44" s="31">
        <v>3601.7318757418643</v>
      </c>
      <c r="AA44" s="31">
        <v>197.49359951379401</v>
      </c>
      <c r="AB44" s="31">
        <v>6159.4815660991899</v>
      </c>
      <c r="AC44" s="32">
        <v>31305.4317167765</v>
      </c>
      <c r="AD44" s="30">
        <v>96165.111418715329</v>
      </c>
      <c r="AE44" s="31">
        <v>9422.8412027611394</v>
      </c>
      <c r="AF44" s="31">
        <v>7797.0071610224386</v>
      </c>
      <c r="AG44" s="31">
        <v>8390.1607270701352</v>
      </c>
      <c r="AH44" s="32">
        <v>1615.9702099088054</v>
      </c>
      <c r="AI44" s="31">
        <v>2158815.8015670609</v>
      </c>
      <c r="AJ44" s="31">
        <v>555306.3306144916</v>
      </c>
      <c r="AK44" s="32">
        <v>1182386.3875798322</v>
      </c>
      <c r="AL44" s="31">
        <v>13509.404573777965</v>
      </c>
      <c r="AM44" s="31">
        <v>95619.588320945521</v>
      </c>
      <c r="AN44" s="32">
        <v>79728.905199835077</v>
      </c>
      <c r="AO44" s="31">
        <v>56294.586359589899</v>
      </c>
      <c r="AP44" s="31">
        <v>127.48035719663014</v>
      </c>
      <c r="AQ44" s="31">
        <v>50.466050171817898</v>
      </c>
      <c r="AR44" s="31">
        <v>53809.070189013597</v>
      </c>
      <c r="AS44" s="32">
        <v>6883.8387341582384</v>
      </c>
      <c r="AT44" s="31">
        <v>3616.0126673224399</v>
      </c>
      <c r="AU44" s="32">
        <v>28396.449512423602</v>
      </c>
      <c r="AV44" s="31">
        <v>69.849236558372823</v>
      </c>
      <c r="AW44" s="31">
        <v>52.839025359199134</v>
      </c>
      <c r="AX44" s="31">
        <v>5402.564749905222</v>
      </c>
      <c r="AY44" s="31">
        <v>13594.954893986693</v>
      </c>
      <c r="AZ44" s="31">
        <v>13007.855269667427</v>
      </c>
      <c r="BA44" s="32">
        <v>623.53813552310669</v>
      </c>
      <c r="BB44" s="31">
        <v>4017.0371238013013</v>
      </c>
      <c r="BC44" s="31">
        <v>2374.1707736115986</v>
      </c>
      <c r="BD44" s="32">
        <v>482.61624973343328</v>
      </c>
      <c r="BE44" s="64">
        <v>580925.61455248308</v>
      </c>
      <c r="BF44" s="31">
        <v>8406.177429130812</v>
      </c>
      <c r="BG44" s="31">
        <v>18286.814607601722</v>
      </c>
      <c r="BH44" s="31">
        <v>76255.96874937354</v>
      </c>
      <c r="BI44" s="31">
        <v>5589.3667539973812</v>
      </c>
      <c r="BJ44" s="31">
        <v>3136.8055782916799</v>
      </c>
      <c r="BK44" s="31">
        <v>26191.317803689089</v>
      </c>
      <c r="BL44" s="32">
        <v>4.7721422500182547</v>
      </c>
      <c r="BM44" s="31">
        <v>7499.462341589171</v>
      </c>
      <c r="BN44" s="31">
        <v>5946.9556278401769</v>
      </c>
      <c r="BO44" s="31">
        <v>2181.5621715250536</v>
      </c>
      <c r="BP44" s="31">
        <v>2365.8011685834963</v>
      </c>
      <c r="BQ44" s="31">
        <v>11507.575707590568</v>
      </c>
      <c r="BR44" s="31">
        <v>17169.17373593981</v>
      </c>
      <c r="BS44" s="72">
        <v>183052.40352384071</v>
      </c>
      <c r="BT44" s="72">
        <v>59128.065661603039</v>
      </c>
      <c r="BU44" s="31">
        <v>32601.488581727259</v>
      </c>
      <c r="BV44" s="31">
        <v>4381.4026052014951</v>
      </c>
      <c r="BW44" s="32">
        <v>855.43208688753055</v>
      </c>
      <c r="BX44" s="31">
        <v>423.96667250938577</v>
      </c>
      <c r="BY44" s="31">
        <v>719.7610077266188</v>
      </c>
      <c r="BZ44" s="31">
        <v>1565.9152605401566</v>
      </c>
      <c r="CA44" s="31">
        <v>354.44053615555885</v>
      </c>
      <c r="CB44" s="127">
        <v>19567.594811007326</v>
      </c>
      <c r="CC44" s="31">
        <v>10078.381934170195</v>
      </c>
      <c r="CD44" s="128">
        <v>13611.547548497878</v>
      </c>
      <c r="CE44" s="31">
        <v>0</v>
      </c>
      <c r="CF44" s="128">
        <v>0</v>
      </c>
      <c r="CG44" s="32">
        <v>0</v>
      </c>
      <c r="CH44" s="11"/>
      <c r="CI44" s="11"/>
      <c r="CJ44" s="30">
        <v>558852</v>
      </c>
      <c r="CK44" s="31">
        <v>4569</v>
      </c>
      <c r="CL44" s="32">
        <v>0</v>
      </c>
      <c r="CM44" s="30">
        <v>0</v>
      </c>
      <c r="CN44" s="31">
        <v>0</v>
      </c>
      <c r="CO44" s="32">
        <v>0</v>
      </c>
      <c r="CP44" s="64">
        <f>SUM('[2]SIOT(dom+dov)'!CU46:CZ46)</f>
        <v>0</v>
      </c>
      <c r="CQ44" s="158">
        <v>563421</v>
      </c>
      <c r="CR44" s="86">
        <f t="shared" si="5"/>
        <v>6315594.0007388983</v>
      </c>
      <c r="CS44" s="12"/>
      <c r="CT44" s="12"/>
    </row>
    <row r="45" spans="1:98" x14ac:dyDescent="0.2">
      <c r="A45" s="22" t="s">
        <v>41</v>
      </c>
      <c r="B45" s="99" t="s">
        <v>141</v>
      </c>
      <c r="C45" s="184">
        <f t="shared" si="4"/>
        <v>961953.9997911125</v>
      </c>
      <c r="D45" s="33">
        <v>15337.673947030269</v>
      </c>
      <c r="E45" s="34">
        <v>2351.9582362259475</v>
      </c>
      <c r="F45" s="35">
        <v>572.26892306691184</v>
      </c>
      <c r="G45" s="65">
        <v>1692.8466588537019</v>
      </c>
      <c r="H45" s="34">
        <v>19906.317637218439</v>
      </c>
      <c r="I45" s="34">
        <v>421.43847083776592</v>
      </c>
      <c r="J45" s="34">
        <v>915.98788536789107</v>
      </c>
      <c r="K45" s="34">
        <v>1168.2525913166614</v>
      </c>
      <c r="L45" s="34">
        <v>4922.5862456881987</v>
      </c>
      <c r="M45" s="34">
        <v>1332.7264557683275</v>
      </c>
      <c r="N45" s="34">
        <v>759.85283553149873</v>
      </c>
      <c r="O45" s="34">
        <v>567.88895999940712</v>
      </c>
      <c r="P45" s="34">
        <v>3635.133843000126</v>
      </c>
      <c r="Q45" s="34">
        <v>1029.5879522263153</v>
      </c>
      <c r="R45" s="34">
        <v>9564.0247056223034</v>
      </c>
      <c r="S45" s="34">
        <v>3202.7974060388669</v>
      </c>
      <c r="T45" s="34">
        <v>860.85416335555215</v>
      </c>
      <c r="U45" s="34">
        <v>7609.41064856913</v>
      </c>
      <c r="V45" s="34">
        <v>7418.3284159531713</v>
      </c>
      <c r="W45" s="34">
        <v>15485.094365907422</v>
      </c>
      <c r="X45" s="34">
        <v>8686.1086177133548</v>
      </c>
      <c r="Y45" s="34">
        <v>261191.33767231944</v>
      </c>
      <c r="Z45" s="34">
        <v>6528.7005606341518</v>
      </c>
      <c r="AA45" s="34">
        <v>2658.5469601971558</v>
      </c>
      <c r="AB45" s="34">
        <v>786.91655082944033</v>
      </c>
      <c r="AC45" s="35">
        <v>11543.526625491346</v>
      </c>
      <c r="AD45" s="33">
        <v>6180.8333473477087</v>
      </c>
      <c r="AE45" s="34">
        <v>3354.3610609841412</v>
      </c>
      <c r="AF45" s="34">
        <v>1855.6931741519616</v>
      </c>
      <c r="AG45" s="34">
        <v>13552.864875583973</v>
      </c>
      <c r="AH45" s="35">
        <v>71.516733928406126</v>
      </c>
      <c r="AI45" s="34">
        <v>6334.0873730734384</v>
      </c>
      <c r="AJ45" s="34">
        <v>10870.783321439316</v>
      </c>
      <c r="AK45" s="35">
        <v>12709.052209041054</v>
      </c>
      <c r="AL45" s="34">
        <v>124417.09018891367</v>
      </c>
      <c r="AM45" s="34">
        <v>49668.222664038636</v>
      </c>
      <c r="AN45" s="35">
        <v>32753.833307405312</v>
      </c>
      <c r="AO45" s="34">
        <v>130572.86350439042</v>
      </c>
      <c r="AP45" s="34">
        <v>229.63475966722311</v>
      </c>
      <c r="AQ45" s="34">
        <v>1668.5078891695898</v>
      </c>
      <c r="AR45" s="34">
        <v>10078.151169566183</v>
      </c>
      <c r="AS45" s="35">
        <v>6811.1730709052335</v>
      </c>
      <c r="AT45" s="34">
        <v>1629.2738695430269</v>
      </c>
      <c r="AU45" s="35">
        <v>4909.494079792863</v>
      </c>
      <c r="AV45" s="34">
        <v>3304.8406993880062</v>
      </c>
      <c r="AW45" s="34">
        <v>854.02388632933423</v>
      </c>
      <c r="AX45" s="34">
        <v>1326.8615551492669</v>
      </c>
      <c r="AY45" s="34">
        <v>5632.9444035199222</v>
      </c>
      <c r="AZ45" s="34">
        <v>6156.8710315708058</v>
      </c>
      <c r="BA45" s="35">
        <v>823.38729498871783</v>
      </c>
      <c r="BB45" s="34">
        <v>5181.4197912756044</v>
      </c>
      <c r="BC45" s="34">
        <v>1952.3733817572358</v>
      </c>
      <c r="BD45" s="35">
        <v>1327.5743678455765</v>
      </c>
      <c r="BE45" s="65">
        <v>4602.1344106893557</v>
      </c>
      <c r="BF45" s="34">
        <v>6223.6927848127852</v>
      </c>
      <c r="BG45" s="34">
        <v>4926.8000373328459</v>
      </c>
      <c r="BH45" s="34">
        <v>22901.96707398467</v>
      </c>
      <c r="BI45" s="34">
        <v>1106.6917736223986</v>
      </c>
      <c r="BJ45" s="34">
        <v>7268.0167008550025</v>
      </c>
      <c r="BK45" s="34">
        <v>4320.0046722431453</v>
      </c>
      <c r="BL45" s="35">
        <v>74.57269444389695</v>
      </c>
      <c r="BM45" s="34">
        <v>25891.853681302586</v>
      </c>
      <c r="BN45" s="34">
        <v>1519.8302852209188</v>
      </c>
      <c r="BO45" s="34">
        <v>982.70578325129406</v>
      </c>
      <c r="BP45" s="34">
        <v>3000.3286806667365</v>
      </c>
      <c r="BQ45" s="34">
        <v>1651.6917894648491</v>
      </c>
      <c r="BR45" s="34">
        <v>1651.6218251880468</v>
      </c>
      <c r="BS45" s="73">
        <v>17901.250002054341</v>
      </c>
      <c r="BT45" s="73">
        <v>4471.3255259001535</v>
      </c>
      <c r="BU45" s="34">
        <v>11014.649477896437</v>
      </c>
      <c r="BV45" s="34">
        <v>500.14417387973742</v>
      </c>
      <c r="BW45" s="35">
        <v>497.63861143729696</v>
      </c>
      <c r="BX45" s="34">
        <v>365.49092684074287</v>
      </c>
      <c r="BY45" s="34">
        <v>612.58389091541085</v>
      </c>
      <c r="BZ45" s="34">
        <v>546.33585074803216</v>
      </c>
      <c r="CA45" s="34">
        <v>1877.219315650568</v>
      </c>
      <c r="CB45" s="129">
        <v>1091.7661371614488</v>
      </c>
      <c r="CC45" s="34">
        <v>931.70087267537201</v>
      </c>
      <c r="CD45" s="130">
        <v>1644.0824673449506</v>
      </c>
      <c r="CE45" s="34">
        <v>0</v>
      </c>
      <c r="CF45" s="130">
        <v>0</v>
      </c>
      <c r="CG45" s="35">
        <v>0</v>
      </c>
      <c r="CH45" s="11"/>
      <c r="CI45" s="11"/>
      <c r="CJ45" s="33">
        <v>350582</v>
      </c>
      <c r="CK45" s="34">
        <v>1204</v>
      </c>
      <c r="CL45" s="35">
        <v>0</v>
      </c>
      <c r="CM45" s="33">
        <v>102288</v>
      </c>
      <c r="CN45" s="34">
        <v>0</v>
      </c>
      <c r="CO45" s="35">
        <v>0</v>
      </c>
      <c r="CP45" s="65">
        <f>SUM('[2]SIOT(dom+dov)'!CU47:CZ47)</f>
        <v>84599</v>
      </c>
      <c r="CQ45" s="147">
        <v>538673</v>
      </c>
      <c r="CR45" s="85">
        <f t="shared" si="5"/>
        <v>1500626.9997911125</v>
      </c>
      <c r="CS45" s="12"/>
      <c r="CT45" s="12"/>
    </row>
    <row r="46" spans="1:98" x14ac:dyDescent="0.2">
      <c r="A46" s="23" t="s">
        <v>42</v>
      </c>
      <c r="B46" s="98" t="s">
        <v>142</v>
      </c>
      <c r="C46" s="183">
        <f t="shared" si="4"/>
        <v>5131324.9990681577</v>
      </c>
      <c r="D46" s="30">
        <v>110618.08290546671</v>
      </c>
      <c r="E46" s="31">
        <v>4897.3091497236028</v>
      </c>
      <c r="F46" s="32">
        <v>468.44446339449564</v>
      </c>
      <c r="G46" s="64">
        <v>13718.46307437406</v>
      </c>
      <c r="H46" s="31">
        <v>245768.70890965653</v>
      </c>
      <c r="I46" s="31">
        <v>15389.802210129452</v>
      </c>
      <c r="J46" s="31">
        <v>17192.705222985045</v>
      </c>
      <c r="K46" s="31">
        <v>37004.07574081434</v>
      </c>
      <c r="L46" s="31">
        <v>65771.165441040226</v>
      </c>
      <c r="M46" s="31">
        <v>115184.23546895613</v>
      </c>
      <c r="N46" s="31">
        <v>15264.968804430786</v>
      </c>
      <c r="O46" s="31">
        <v>108865.41375800574</v>
      </c>
      <c r="P46" s="31">
        <v>157188.98696735641</v>
      </c>
      <c r="Q46" s="31">
        <v>8023.8101929642999</v>
      </c>
      <c r="R46" s="31">
        <v>212226.96714931016</v>
      </c>
      <c r="S46" s="31">
        <v>105203.78064074164</v>
      </c>
      <c r="T46" s="31">
        <v>225441.13440254307</v>
      </c>
      <c r="U46" s="31">
        <v>258459.55495147733</v>
      </c>
      <c r="V46" s="31">
        <v>612650.23254988308</v>
      </c>
      <c r="W46" s="31">
        <v>212942.09803813146</v>
      </c>
      <c r="X46" s="31">
        <v>168174.32226737437</v>
      </c>
      <c r="Y46" s="31">
        <v>273252.31966919103</v>
      </c>
      <c r="Z46" s="31">
        <v>12343.791223403219</v>
      </c>
      <c r="AA46" s="31">
        <v>37617.821772725663</v>
      </c>
      <c r="AB46" s="31">
        <v>24875.873763474807</v>
      </c>
      <c r="AC46" s="32">
        <v>42214.27877919429</v>
      </c>
      <c r="AD46" s="30">
        <v>147669.27300382982</v>
      </c>
      <c r="AE46" s="31">
        <v>4337.2105811342099</v>
      </c>
      <c r="AF46" s="31">
        <v>3021.6631930965964</v>
      </c>
      <c r="AG46" s="31">
        <v>7624.3196456490105</v>
      </c>
      <c r="AH46" s="32">
        <v>46.740272246939071</v>
      </c>
      <c r="AI46" s="31">
        <v>75680.000722927289</v>
      </c>
      <c r="AJ46" s="31">
        <v>75434.086081557354</v>
      </c>
      <c r="AK46" s="32">
        <v>219080.77020912955</v>
      </c>
      <c r="AL46" s="31">
        <v>15517.832022026698</v>
      </c>
      <c r="AM46" s="31">
        <v>643670.42892509338</v>
      </c>
      <c r="AN46" s="32">
        <v>209696.26261825048</v>
      </c>
      <c r="AO46" s="31">
        <v>90122.596454042738</v>
      </c>
      <c r="AP46" s="31">
        <v>847.56586663185669</v>
      </c>
      <c r="AQ46" s="31">
        <v>502.24705723509226</v>
      </c>
      <c r="AR46" s="31">
        <v>7216.201064061398</v>
      </c>
      <c r="AS46" s="32">
        <v>1039.3829313061121</v>
      </c>
      <c r="AT46" s="31">
        <v>14608.724627459953</v>
      </c>
      <c r="AU46" s="32">
        <v>42327.483602343695</v>
      </c>
      <c r="AV46" s="31">
        <v>21559.364447229906</v>
      </c>
      <c r="AW46" s="31">
        <v>502.66242158179426</v>
      </c>
      <c r="AX46" s="31">
        <v>2636.7237348916774</v>
      </c>
      <c r="AY46" s="31">
        <v>15995.588051175002</v>
      </c>
      <c r="AZ46" s="31">
        <v>28774.941072382688</v>
      </c>
      <c r="BA46" s="32">
        <v>1016.2522394527481</v>
      </c>
      <c r="BB46" s="31">
        <v>9457.5841141778001</v>
      </c>
      <c r="BC46" s="31">
        <v>1570.2817627944703</v>
      </c>
      <c r="BD46" s="32">
        <v>1363.8493153222669</v>
      </c>
      <c r="BE46" s="64">
        <v>53611.0058300725</v>
      </c>
      <c r="BF46" s="31">
        <v>2933.6496694361572</v>
      </c>
      <c r="BG46" s="31">
        <v>20680.81157021628</v>
      </c>
      <c r="BH46" s="31">
        <v>22273.332623618895</v>
      </c>
      <c r="BI46" s="31">
        <v>6969.5263885939939</v>
      </c>
      <c r="BJ46" s="31">
        <v>24998.828598084525</v>
      </c>
      <c r="BK46" s="31">
        <v>6123.4493970776966</v>
      </c>
      <c r="BL46" s="32">
        <v>685.9049481646847</v>
      </c>
      <c r="BM46" s="31">
        <v>23472.631658741429</v>
      </c>
      <c r="BN46" s="31">
        <v>2293.2932431877707</v>
      </c>
      <c r="BO46" s="31">
        <v>3873.3806424137501</v>
      </c>
      <c r="BP46" s="31">
        <v>2870.0627751386792</v>
      </c>
      <c r="BQ46" s="31">
        <v>5743.1147483573905</v>
      </c>
      <c r="BR46" s="31">
        <v>34184.203011648395</v>
      </c>
      <c r="BS46" s="72">
        <v>37011.936913641839</v>
      </c>
      <c r="BT46" s="72">
        <v>30092.471097342775</v>
      </c>
      <c r="BU46" s="31">
        <v>76382.302215645032</v>
      </c>
      <c r="BV46" s="31">
        <v>8858.5160539878343</v>
      </c>
      <c r="BW46" s="32">
        <v>1778.5036194470404</v>
      </c>
      <c r="BX46" s="31">
        <v>1876.8409972259758</v>
      </c>
      <c r="BY46" s="31">
        <v>1163.2508397186793</v>
      </c>
      <c r="BZ46" s="31">
        <v>1012.8330263181915</v>
      </c>
      <c r="CA46" s="31">
        <v>5146.1057723918175</v>
      </c>
      <c r="CB46" s="127">
        <v>7286.7584159652279</v>
      </c>
      <c r="CC46" s="31">
        <v>7533.1391543417476</v>
      </c>
      <c r="CD46" s="128">
        <v>390.76230360152181</v>
      </c>
      <c r="CE46" s="31">
        <v>0</v>
      </c>
      <c r="CF46" s="128">
        <v>0</v>
      </c>
      <c r="CG46" s="32">
        <v>0</v>
      </c>
      <c r="CH46" s="11"/>
      <c r="CI46" s="11"/>
      <c r="CJ46" s="30">
        <v>1038745</v>
      </c>
      <c r="CK46" s="31">
        <v>167057</v>
      </c>
      <c r="CL46" s="32">
        <v>0</v>
      </c>
      <c r="CM46" s="30">
        <v>690944</v>
      </c>
      <c r="CN46" s="31">
        <v>0</v>
      </c>
      <c r="CO46" s="32">
        <v>0</v>
      </c>
      <c r="CP46" s="64">
        <f>SUM('[2]SIOT(dom+dov)'!CU48:CZ48)</f>
        <v>608068</v>
      </c>
      <c r="CQ46" s="158">
        <v>2504814</v>
      </c>
      <c r="CR46" s="86">
        <f t="shared" si="5"/>
        <v>7636138.9990681577</v>
      </c>
      <c r="CS46" s="12"/>
      <c r="CT46" s="12"/>
    </row>
    <row r="47" spans="1:98" x14ac:dyDescent="0.2">
      <c r="A47" s="23" t="s">
        <v>43</v>
      </c>
      <c r="B47" s="98" t="s">
        <v>143</v>
      </c>
      <c r="C47" s="183">
        <f t="shared" si="4"/>
        <v>1868061.999480732</v>
      </c>
      <c r="D47" s="30">
        <v>43844.358000238484</v>
      </c>
      <c r="E47" s="31">
        <v>2368.4003559745133</v>
      </c>
      <c r="F47" s="32">
        <v>199.00047758701322</v>
      </c>
      <c r="G47" s="64">
        <v>4227.0370054548448</v>
      </c>
      <c r="H47" s="31">
        <v>95324.845402493651</v>
      </c>
      <c r="I47" s="31">
        <v>4386.3991534619654</v>
      </c>
      <c r="J47" s="31">
        <v>6127.4282767103732</v>
      </c>
      <c r="K47" s="31">
        <v>15311.74418297691</v>
      </c>
      <c r="L47" s="31">
        <v>25994.804154106765</v>
      </c>
      <c r="M47" s="31">
        <v>34162.485836400039</v>
      </c>
      <c r="N47" s="31">
        <v>5152.8035968240756</v>
      </c>
      <c r="O47" s="31">
        <v>25930.168703515956</v>
      </c>
      <c r="P47" s="31">
        <v>65305.347827053134</v>
      </c>
      <c r="Q47" s="31">
        <v>3371.9531884263756</v>
      </c>
      <c r="R47" s="31">
        <v>91997.945744024604</v>
      </c>
      <c r="S47" s="31">
        <v>39831.708804103262</v>
      </c>
      <c r="T47" s="31">
        <v>68850.298551481159</v>
      </c>
      <c r="U47" s="31">
        <v>94689.065795184899</v>
      </c>
      <c r="V47" s="31">
        <v>246715.0525145719</v>
      </c>
      <c r="W47" s="31">
        <v>84802.374798491248</v>
      </c>
      <c r="X47" s="31">
        <v>70661.731567316252</v>
      </c>
      <c r="Y47" s="31">
        <v>224352.38092666265</v>
      </c>
      <c r="Z47" s="31">
        <v>6530.3990639982403</v>
      </c>
      <c r="AA47" s="31">
        <v>17172.782983988538</v>
      </c>
      <c r="AB47" s="31">
        <v>8754.7506274032112</v>
      </c>
      <c r="AC47" s="32">
        <v>18934.678266102914</v>
      </c>
      <c r="AD47" s="30">
        <v>62760.612506684694</v>
      </c>
      <c r="AE47" s="31">
        <v>2010.5521223541139</v>
      </c>
      <c r="AF47" s="31">
        <v>1353.9952822278035</v>
      </c>
      <c r="AG47" s="31">
        <v>3721.384059629419</v>
      </c>
      <c r="AH47" s="32">
        <v>20.355237975884876</v>
      </c>
      <c r="AI47" s="31">
        <v>30325.80241310344</v>
      </c>
      <c r="AJ47" s="31">
        <v>32832.921033477403</v>
      </c>
      <c r="AK47" s="32">
        <v>93611.908224202503</v>
      </c>
      <c r="AL47" s="31">
        <v>4619.9895715306593</v>
      </c>
      <c r="AM47" s="31">
        <v>69923.46909915554</v>
      </c>
      <c r="AN47" s="32">
        <v>34695.185028478096</v>
      </c>
      <c r="AO47" s="31">
        <v>42598.573568201879</v>
      </c>
      <c r="AP47" s="31">
        <v>318.25240150833531</v>
      </c>
      <c r="AQ47" s="31">
        <v>706.91216005132776</v>
      </c>
      <c r="AR47" s="31">
        <v>3247.3863271341661</v>
      </c>
      <c r="AS47" s="32">
        <v>302.56219465545541</v>
      </c>
      <c r="AT47" s="31">
        <v>6326.2237587989021</v>
      </c>
      <c r="AU47" s="32">
        <v>18921.744946021965</v>
      </c>
      <c r="AV47" s="31">
        <v>9418.4389183288749</v>
      </c>
      <c r="AW47" s="31">
        <v>187.69212555049822</v>
      </c>
      <c r="AX47" s="31">
        <v>1130.0787382849703</v>
      </c>
      <c r="AY47" s="31">
        <v>4540.0655417714861</v>
      </c>
      <c r="AZ47" s="31">
        <v>6254.9401802159937</v>
      </c>
      <c r="BA47" s="32">
        <v>248.67920208626447</v>
      </c>
      <c r="BB47" s="31">
        <v>2630.3728217687585</v>
      </c>
      <c r="BC47" s="31">
        <v>629.38063016994647</v>
      </c>
      <c r="BD47" s="32">
        <v>398.45044396975624</v>
      </c>
      <c r="BE47" s="64">
        <v>13518.886400641848</v>
      </c>
      <c r="BF47" s="31">
        <v>883.72418456294713</v>
      </c>
      <c r="BG47" s="31">
        <v>2981.2940663823156</v>
      </c>
      <c r="BH47" s="31">
        <v>10159.485872965806</v>
      </c>
      <c r="BI47" s="31">
        <v>3216.9165160172456</v>
      </c>
      <c r="BJ47" s="31">
        <v>5598.1824132342144</v>
      </c>
      <c r="BK47" s="31">
        <v>2767.3990247704596</v>
      </c>
      <c r="BL47" s="32">
        <v>292.48681108239657</v>
      </c>
      <c r="BM47" s="31">
        <v>3196.2886847599066</v>
      </c>
      <c r="BN47" s="31">
        <v>329.64284845740349</v>
      </c>
      <c r="BO47" s="31">
        <v>1684.7649753485091</v>
      </c>
      <c r="BP47" s="31">
        <v>1262.4106913590399</v>
      </c>
      <c r="BQ47" s="31">
        <v>1555.9320164520104</v>
      </c>
      <c r="BR47" s="31">
        <v>4112.185535442839</v>
      </c>
      <c r="BS47" s="72">
        <v>15987.327176312445</v>
      </c>
      <c r="BT47" s="72">
        <v>13110.835240443776</v>
      </c>
      <c r="BU47" s="31">
        <v>33356.577054702495</v>
      </c>
      <c r="BV47" s="31">
        <v>3863.788710182112</v>
      </c>
      <c r="BW47" s="32">
        <v>805.2071808424738</v>
      </c>
      <c r="BX47" s="31">
        <v>854.76244144562145</v>
      </c>
      <c r="BY47" s="31">
        <v>441.02809326100038</v>
      </c>
      <c r="BZ47" s="31">
        <v>414.18668333340997</v>
      </c>
      <c r="CA47" s="31">
        <v>2210.3023632975069</v>
      </c>
      <c r="CB47" s="127">
        <v>3306.4640696513666</v>
      </c>
      <c r="CC47" s="31">
        <v>2901.7120657718156</v>
      </c>
      <c r="CD47" s="128">
        <v>514.33401812022089</v>
      </c>
      <c r="CE47" s="31">
        <v>0</v>
      </c>
      <c r="CF47" s="128">
        <v>0</v>
      </c>
      <c r="CG47" s="32">
        <v>0</v>
      </c>
      <c r="CH47" s="11"/>
      <c r="CI47" s="11"/>
      <c r="CJ47" s="30">
        <v>3137899</v>
      </c>
      <c r="CK47" s="31">
        <v>72701</v>
      </c>
      <c r="CL47" s="32">
        <v>0</v>
      </c>
      <c r="CM47" s="30">
        <v>343207</v>
      </c>
      <c r="CN47" s="31">
        <v>0</v>
      </c>
      <c r="CO47" s="32">
        <v>0</v>
      </c>
      <c r="CP47" s="64">
        <f>SUM('[2]SIOT(dom+dov)'!CU49:CZ49)</f>
        <v>218180</v>
      </c>
      <c r="CQ47" s="164">
        <v>3771987</v>
      </c>
      <c r="CR47" s="131">
        <f t="shared" si="5"/>
        <v>5640048.9994807318</v>
      </c>
      <c r="CS47" s="12"/>
      <c r="CT47" s="12"/>
    </row>
    <row r="48" spans="1:98" x14ac:dyDescent="0.2">
      <c r="A48" s="22" t="s">
        <v>44</v>
      </c>
      <c r="B48" s="99" t="s">
        <v>144</v>
      </c>
      <c r="C48" s="184">
        <f t="shared" si="4"/>
        <v>3289073.9986608899</v>
      </c>
      <c r="D48" s="33">
        <v>23988.455460355093</v>
      </c>
      <c r="E48" s="34">
        <v>13698.938353431822</v>
      </c>
      <c r="F48" s="35">
        <v>351.26894714442449</v>
      </c>
      <c r="G48" s="65">
        <v>29728.420910224537</v>
      </c>
      <c r="H48" s="34">
        <v>143856.73590817821</v>
      </c>
      <c r="I48" s="34">
        <v>6708.2874804532912</v>
      </c>
      <c r="J48" s="34">
        <v>7269.9016937075157</v>
      </c>
      <c r="K48" s="34">
        <v>12729.304990652647</v>
      </c>
      <c r="L48" s="34">
        <v>40886.107139281165</v>
      </c>
      <c r="M48" s="34">
        <v>71492.417998427831</v>
      </c>
      <c r="N48" s="34">
        <v>4578.5489913886331</v>
      </c>
      <c r="O48" s="34">
        <v>46053.574999494158</v>
      </c>
      <c r="P48" s="34">
        <v>67471.753466874055</v>
      </c>
      <c r="Q48" s="34">
        <v>2572.1509708589583</v>
      </c>
      <c r="R48" s="34">
        <v>69599.674217525404</v>
      </c>
      <c r="S48" s="34">
        <v>103805.07835850012</v>
      </c>
      <c r="T48" s="34">
        <v>215902.44773614063</v>
      </c>
      <c r="U48" s="34">
        <v>80906.110865258859</v>
      </c>
      <c r="V48" s="34">
        <v>171759.28727430501</v>
      </c>
      <c r="W48" s="34">
        <v>54938.370208487606</v>
      </c>
      <c r="X48" s="34">
        <v>62042.705399938088</v>
      </c>
      <c r="Y48" s="34">
        <v>314611.03451237531</v>
      </c>
      <c r="Z48" s="34">
        <v>5555.1114707656907</v>
      </c>
      <c r="AA48" s="34">
        <v>11407.786343904685</v>
      </c>
      <c r="AB48" s="34">
        <v>5489.1043684174101</v>
      </c>
      <c r="AC48" s="35">
        <v>23429.060798663289</v>
      </c>
      <c r="AD48" s="33">
        <v>22381.36860952407</v>
      </c>
      <c r="AE48" s="34">
        <v>5790.2814381262078</v>
      </c>
      <c r="AF48" s="34">
        <v>3231.3472961320545</v>
      </c>
      <c r="AG48" s="34">
        <v>7834.3641796967504</v>
      </c>
      <c r="AH48" s="35">
        <v>268.16831030212199</v>
      </c>
      <c r="AI48" s="34">
        <v>13224.54916352243</v>
      </c>
      <c r="AJ48" s="34">
        <v>92612.815557933965</v>
      </c>
      <c r="AK48" s="35">
        <v>54027.538372187577</v>
      </c>
      <c r="AL48" s="34">
        <v>11559.40400130158</v>
      </c>
      <c r="AM48" s="34">
        <v>206547.96642830793</v>
      </c>
      <c r="AN48" s="35">
        <v>156392.82108287426</v>
      </c>
      <c r="AO48" s="34">
        <v>385910.28417511657</v>
      </c>
      <c r="AP48" s="34">
        <v>14.722308882092916</v>
      </c>
      <c r="AQ48" s="34">
        <v>479.79015455453322</v>
      </c>
      <c r="AR48" s="34">
        <v>540113.54797673074</v>
      </c>
      <c r="AS48" s="35">
        <v>22010.237148141638</v>
      </c>
      <c r="AT48" s="34">
        <v>898.95807545249249</v>
      </c>
      <c r="AU48" s="35">
        <v>12701.201269462303</v>
      </c>
      <c r="AV48" s="34">
        <v>9011.2368787928699</v>
      </c>
      <c r="AW48" s="34">
        <v>97.57630505592995</v>
      </c>
      <c r="AX48" s="34">
        <v>981.53046634665634</v>
      </c>
      <c r="AY48" s="34">
        <v>3192.3642440357348</v>
      </c>
      <c r="AZ48" s="34">
        <v>5112.1285582183145</v>
      </c>
      <c r="BA48" s="35">
        <v>558.0478475600197</v>
      </c>
      <c r="BB48" s="34">
        <v>935.17340886541035</v>
      </c>
      <c r="BC48" s="34">
        <v>801.07686277910489</v>
      </c>
      <c r="BD48" s="35">
        <v>735.90499674826208</v>
      </c>
      <c r="BE48" s="65">
        <v>15939.220485572087</v>
      </c>
      <c r="BF48" s="34">
        <v>104.50217701144651</v>
      </c>
      <c r="BG48" s="34">
        <v>15433.680116204747</v>
      </c>
      <c r="BH48" s="34">
        <v>9347.7025083635017</v>
      </c>
      <c r="BI48" s="34">
        <v>2829.9415111148387</v>
      </c>
      <c r="BJ48" s="34">
        <v>9378.9181084258144</v>
      </c>
      <c r="BK48" s="34">
        <v>4568.2510416442174</v>
      </c>
      <c r="BL48" s="35">
        <v>71.133112148692618</v>
      </c>
      <c r="BM48" s="34">
        <v>13260.917486396786</v>
      </c>
      <c r="BN48" s="34">
        <v>70.821055704955498</v>
      </c>
      <c r="BO48" s="34">
        <v>1692.5099394463941</v>
      </c>
      <c r="BP48" s="34">
        <v>331.99899117622033</v>
      </c>
      <c r="BQ48" s="34">
        <v>493.94332479028054</v>
      </c>
      <c r="BR48" s="34">
        <v>6902.8351724347349</v>
      </c>
      <c r="BS48" s="73">
        <v>21293.606115116047</v>
      </c>
      <c r="BT48" s="73">
        <v>9480.2026436445303</v>
      </c>
      <c r="BU48" s="34">
        <v>8988.9110286400246</v>
      </c>
      <c r="BV48" s="34">
        <v>759.37786742465642</v>
      </c>
      <c r="BW48" s="35">
        <v>1449.5379711625205</v>
      </c>
      <c r="BX48" s="34">
        <v>2746.0458648954786</v>
      </c>
      <c r="BY48" s="34">
        <v>367.90424900816748</v>
      </c>
      <c r="BZ48" s="34">
        <v>361.74299203506985</v>
      </c>
      <c r="CA48" s="34">
        <v>7133.2738120681115</v>
      </c>
      <c r="CB48" s="129">
        <v>5665.9495191591423</v>
      </c>
      <c r="CC48" s="34">
        <v>1021.7957249017389</v>
      </c>
      <c r="CD48" s="130">
        <v>1123.2318609929587</v>
      </c>
      <c r="CE48" s="34">
        <v>0</v>
      </c>
      <c r="CF48" s="130">
        <v>0</v>
      </c>
      <c r="CG48" s="35">
        <v>0</v>
      </c>
      <c r="CH48" s="11"/>
      <c r="CI48" s="11"/>
      <c r="CJ48" s="33">
        <v>1131677</v>
      </c>
      <c r="CK48" s="34">
        <v>102439</v>
      </c>
      <c r="CL48" s="35">
        <v>0</v>
      </c>
      <c r="CM48" s="33">
        <v>106669</v>
      </c>
      <c r="CN48" s="34">
        <v>0</v>
      </c>
      <c r="CO48" s="35">
        <v>0</v>
      </c>
      <c r="CP48" s="65">
        <f>SUM('[2]SIOT(dom+dov)'!CU50:CZ50)</f>
        <v>1367566</v>
      </c>
      <c r="CQ48" s="158">
        <v>2708351</v>
      </c>
      <c r="CR48" s="86">
        <f t="shared" si="5"/>
        <v>5997424.9986608904</v>
      </c>
      <c r="CS48" s="12"/>
      <c r="CT48" s="12"/>
    </row>
    <row r="49" spans="1:98" x14ac:dyDescent="0.2">
      <c r="A49" s="23" t="s">
        <v>45</v>
      </c>
      <c r="B49" s="98" t="s">
        <v>145</v>
      </c>
      <c r="C49" s="183">
        <f t="shared" si="4"/>
        <v>52991.000138062598</v>
      </c>
      <c r="D49" s="30">
        <v>107.91130942278635</v>
      </c>
      <c r="E49" s="31">
        <v>2.7246411608476326</v>
      </c>
      <c r="F49" s="32">
        <v>0</v>
      </c>
      <c r="G49" s="64">
        <v>9.8216268801231887</v>
      </c>
      <c r="H49" s="31">
        <v>299.58385436026151</v>
      </c>
      <c r="I49" s="31">
        <v>185.08952404099696</v>
      </c>
      <c r="J49" s="31">
        <v>7.5849658168031819</v>
      </c>
      <c r="K49" s="31">
        <v>3258.7018422003657</v>
      </c>
      <c r="L49" s="31">
        <v>76.108486925659577</v>
      </c>
      <c r="M49" s="31">
        <v>98.755207948871927</v>
      </c>
      <c r="N49" s="31">
        <v>9.0720263829145438</v>
      </c>
      <c r="O49" s="31">
        <v>2400.0355572100525</v>
      </c>
      <c r="P49" s="31">
        <v>125.69193708569267</v>
      </c>
      <c r="Q49" s="31">
        <v>10.107047425418985</v>
      </c>
      <c r="R49" s="31">
        <v>294.72927053114648</v>
      </c>
      <c r="S49" s="31">
        <v>334.77019314368596</v>
      </c>
      <c r="T49" s="31">
        <v>6118.1150996652977</v>
      </c>
      <c r="U49" s="31">
        <v>427.33566897787455</v>
      </c>
      <c r="V49" s="31">
        <v>1289.3105801846013</v>
      </c>
      <c r="W49" s="31">
        <v>502.01706304583053</v>
      </c>
      <c r="X49" s="31">
        <v>204.11680878661414</v>
      </c>
      <c r="Y49" s="31">
        <v>739.19268186721627</v>
      </c>
      <c r="Z49" s="31">
        <v>90.540974289495239</v>
      </c>
      <c r="AA49" s="31">
        <v>26.577589522988625</v>
      </c>
      <c r="AB49" s="31">
        <v>328.63495804710584</v>
      </c>
      <c r="AC49" s="32">
        <v>660.97503073920416</v>
      </c>
      <c r="AD49" s="30">
        <v>264.77422278031304</v>
      </c>
      <c r="AE49" s="31">
        <v>140.74432673547494</v>
      </c>
      <c r="AF49" s="31">
        <v>51.92854157823767</v>
      </c>
      <c r="AG49" s="31">
        <v>37.565136097028528</v>
      </c>
      <c r="AH49" s="32">
        <v>0.59823750097754702</v>
      </c>
      <c r="AI49" s="31">
        <v>94.634415789179812</v>
      </c>
      <c r="AJ49" s="31">
        <v>1202.3331796384041</v>
      </c>
      <c r="AK49" s="32">
        <v>235.58645520053511</v>
      </c>
      <c r="AL49" s="31">
        <v>27.542887399075994</v>
      </c>
      <c r="AM49" s="31">
        <v>738.04602047514152</v>
      </c>
      <c r="AN49" s="32">
        <v>216.42181595031445</v>
      </c>
      <c r="AO49" s="31">
        <v>4179.1415748704067</v>
      </c>
      <c r="AP49" s="31">
        <v>515.28318754503061</v>
      </c>
      <c r="AQ49" s="31">
        <v>54.621716970104906</v>
      </c>
      <c r="AR49" s="31">
        <v>27032.407712484597</v>
      </c>
      <c r="AS49" s="32">
        <v>3.228180092091983</v>
      </c>
      <c r="AT49" s="31">
        <v>10.943247719453417</v>
      </c>
      <c r="AU49" s="32">
        <v>39.82428304971878</v>
      </c>
      <c r="AV49" s="31">
        <v>15.16105623079911</v>
      </c>
      <c r="AW49" s="31">
        <v>0.62578285347480223</v>
      </c>
      <c r="AX49" s="31">
        <v>1.4660931988720463</v>
      </c>
      <c r="AY49" s="31">
        <v>11.364663724041371</v>
      </c>
      <c r="AZ49" s="31">
        <v>14.704283418028753</v>
      </c>
      <c r="BA49" s="32">
        <v>0.52314343138057884</v>
      </c>
      <c r="BB49" s="31">
        <v>4.7977585377007568</v>
      </c>
      <c r="BC49" s="31">
        <v>0.13643360467910381</v>
      </c>
      <c r="BD49" s="32">
        <v>0.29373423920658759</v>
      </c>
      <c r="BE49" s="64">
        <v>17.532132789016696</v>
      </c>
      <c r="BF49" s="31">
        <v>0.97621288097403258</v>
      </c>
      <c r="BG49" s="31">
        <v>290.99930543479633</v>
      </c>
      <c r="BH49" s="31">
        <v>11.797264414812485</v>
      </c>
      <c r="BI49" s="31">
        <v>2.2111590546764308</v>
      </c>
      <c r="BJ49" s="31">
        <v>14.159755770214712</v>
      </c>
      <c r="BK49" s="31">
        <v>2.8676488440272916</v>
      </c>
      <c r="BL49" s="32">
        <v>2.4701294117915544E-2</v>
      </c>
      <c r="BM49" s="31">
        <v>5.8188122320300408</v>
      </c>
      <c r="BN49" s="31">
        <v>0.94096504779386747</v>
      </c>
      <c r="BO49" s="31">
        <v>5.531427127199227</v>
      </c>
      <c r="BP49" s="31">
        <v>1.8918957972296049</v>
      </c>
      <c r="BQ49" s="31">
        <v>3.8299351523113523</v>
      </c>
      <c r="BR49" s="31">
        <v>13.983214704542373</v>
      </c>
      <c r="BS49" s="72">
        <v>20.699103609749969</v>
      </c>
      <c r="BT49" s="72">
        <v>10.447153101843661</v>
      </c>
      <c r="BU49" s="31">
        <v>67.917525766554306</v>
      </c>
      <c r="BV49" s="31">
        <v>2.1217551197130207</v>
      </c>
      <c r="BW49" s="32">
        <v>0</v>
      </c>
      <c r="BX49" s="31">
        <v>0.65633704303083418</v>
      </c>
      <c r="BY49" s="31">
        <v>3.2107688130985315E-2</v>
      </c>
      <c r="BZ49" s="31">
        <v>1.0069942833775847</v>
      </c>
      <c r="CA49" s="31">
        <v>3.8790095234756703</v>
      </c>
      <c r="CB49" s="127">
        <v>2.8589788147992241</v>
      </c>
      <c r="CC49" s="31">
        <v>4.6916877470252576</v>
      </c>
      <c r="CD49" s="128">
        <v>1.9230180450339389</v>
      </c>
      <c r="CE49" s="31">
        <v>0</v>
      </c>
      <c r="CF49" s="128">
        <v>0</v>
      </c>
      <c r="CG49" s="32">
        <v>0</v>
      </c>
      <c r="CH49" s="11"/>
      <c r="CI49" s="11"/>
      <c r="CJ49" s="30">
        <v>79327</v>
      </c>
      <c r="CK49" s="31">
        <v>0</v>
      </c>
      <c r="CL49" s="32">
        <v>0</v>
      </c>
      <c r="CM49" s="30">
        <v>863</v>
      </c>
      <c r="CN49" s="31">
        <v>0</v>
      </c>
      <c r="CO49" s="32">
        <v>0</v>
      </c>
      <c r="CP49" s="64">
        <f>SUM('[2]SIOT(dom+dov)'!CU51:CZ51)</f>
        <v>9375</v>
      </c>
      <c r="CQ49" s="158">
        <v>89565</v>
      </c>
      <c r="CR49" s="86">
        <f t="shared" si="5"/>
        <v>142556.00013806261</v>
      </c>
      <c r="CS49" s="12"/>
      <c r="CT49" s="12"/>
    </row>
    <row r="50" spans="1:98" x14ac:dyDescent="0.2">
      <c r="A50" s="23" t="s">
        <v>46</v>
      </c>
      <c r="B50" s="98" t="s">
        <v>146</v>
      </c>
      <c r="C50" s="183">
        <f t="shared" si="4"/>
        <v>65714.999818650773</v>
      </c>
      <c r="D50" s="30">
        <v>25.543566422649263</v>
      </c>
      <c r="E50" s="31">
        <v>8.483618429631516</v>
      </c>
      <c r="F50" s="32">
        <v>8.6406549265703222E-2</v>
      </c>
      <c r="G50" s="64">
        <v>4.2755251748240024</v>
      </c>
      <c r="H50" s="31">
        <v>78.600098465513781</v>
      </c>
      <c r="I50" s="31">
        <v>12.943445999575822</v>
      </c>
      <c r="J50" s="31">
        <v>7.6744812804235751</v>
      </c>
      <c r="K50" s="31">
        <v>2498.0266822022745</v>
      </c>
      <c r="L50" s="31">
        <v>25.043161560777133</v>
      </c>
      <c r="M50" s="31">
        <v>42.692694593170202</v>
      </c>
      <c r="N50" s="31">
        <v>11.632122907782971</v>
      </c>
      <c r="O50" s="31">
        <v>4.1321522305460228</v>
      </c>
      <c r="P50" s="31">
        <v>44.433526198539973</v>
      </c>
      <c r="Q50" s="31">
        <v>2.9282013305459169</v>
      </c>
      <c r="R50" s="31">
        <v>88.91870396171943</v>
      </c>
      <c r="S50" s="31">
        <v>55.945677359207693</v>
      </c>
      <c r="T50" s="31">
        <v>44.301221799277847</v>
      </c>
      <c r="U50" s="31">
        <v>95.127156594316631</v>
      </c>
      <c r="V50" s="31">
        <v>2001.6839702874308</v>
      </c>
      <c r="W50" s="31">
        <v>242.41267947442861</v>
      </c>
      <c r="X50" s="31">
        <v>390.58074684461417</v>
      </c>
      <c r="Y50" s="31">
        <v>414.32105278353805</v>
      </c>
      <c r="Z50" s="31">
        <v>20.42477021420201</v>
      </c>
      <c r="AA50" s="31">
        <v>7.6903350597922877</v>
      </c>
      <c r="AB50" s="31">
        <v>15.847222078627691</v>
      </c>
      <c r="AC50" s="32">
        <v>182.84619097547395</v>
      </c>
      <c r="AD50" s="30">
        <v>224.72426215278244</v>
      </c>
      <c r="AE50" s="31">
        <v>10.101063350850159</v>
      </c>
      <c r="AF50" s="31">
        <v>0.33654378970841842</v>
      </c>
      <c r="AG50" s="31">
        <v>5.6823062799923063</v>
      </c>
      <c r="AH50" s="32">
        <v>0.29143745009572281</v>
      </c>
      <c r="AI50" s="31">
        <v>328.03321037572107</v>
      </c>
      <c r="AJ50" s="31">
        <v>334.83369420748835</v>
      </c>
      <c r="AK50" s="32">
        <v>51.966118767180873</v>
      </c>
      <c r="AL50" s="31">
        <v>19.520121620923177</v>
      </c>
      <c r="AM50" s="31">
        <v>488.26053624993546</v>
      </c>
      <c r="AN50" s="32">
        <v>202.93605838893919</v>
      </c>
      <c r="AO50" s="31">
        <v>1197.1184046716421</v>
      </c>
      <c r="AP50" s="31">
        <v>0</v>
      </c>
      <c r="AQ50" s="31">
        <v>1127.2999409380109</v>
      </c>
      <c r="AR50" s="31">
        <v>8225.1278635987455</v>
      </c>
      <c r="AS50" s="32">
        <v>4883.7239510109912</v>
      </c>
      <c r="AT50" s="31">
        <v>389.25005240221111</v>
      </c>
      <c r="AU50" s="32">
        <v>5.8142433083735519</v>
      </c>
      <c r="AV50" s="31">
        <v>11.667844850887295</v>
      </c>
      <c r="AW50" s="31">
        <v>1.1053598014741941</v>
      </c>
      <c r="AX50" s="31">
        <v>324.02007637275972</v>
      </c>
      <c r="AY50" s="31">
        <v>68.671735752096254</v>
      </c>
      <c r="AZ50" s="31">
        <v>180.99638898832012</v>
      </c>
      <c r="BA50" s="32">
        <v>49.101473684385738</v>
      </c>
      <c r="BB50" s="31">
        <v>6.617125270001976</v>
      </c>
      <c r="BC50" s="31">
        <v>6.4793374815671809</v>
      </c>
      <c r="BD50" s="32">
        <v>5.6870791071791427</v>
      </c>
      <c r="BE50" s="64">
        <v>11.825622027137561</v>
      </c>
      <c r="BF50" s="31">
        <v>122.49679457360736</v>
      </c>
      <c r="BG50" s="31">
        <v>478.9956852288247</v>
      </c>
      <c r="BH50" s="31">
        <v>36.02152976232351</v>
      </c>
      <c r="BI50" s="31">
        <v>1551.1508374403688</v>
      </c>
      <c r="BJ50" s="31">
        <v>57.711437283478432</v>
      </c>
      <c r="BK50" s="31">
        <v>63.833692844796836</v>
      </c>
      <c r="BL50" s="32">
        <v>11.246850903235895</v>
      </c>
      <c r="BM50" s="31">
        <v>495.0356577420506</v>
      </c>
      <c r="BN50" s="31">
        <v>1.8791577665990551</v>
      </c>
      <c r="BO50" s="31">
        <v>26122.639580217547</v>
      </c>
      <c r="BP50" s="31">
        <v>1.8885964543368385</v>
      </c>
      <c r="BQ50" s="31">
        <v>2.7069843958355917</v>
      </c>
      <c r="BR50" s="31">
        <v>15.987926003193012</v>
      </c>
      <c r="BS50" s="72">
        <v>9720.0251138502645</v>
      </c>
      <c r="BT50" s="72">
        <v>169.45714259853008</v>
      </c>
      <c r="BU50" s="31">
        <v>59.144798964054687</v>
      </c>
      <c r="BV50" s="31">
        <v>8.9248675787738847</v>
      </c>
      <c r="BW50" s="32">
        <v>486.91755228005161</v>
      </c>
      <c r="BX50" s="31">
        <v>27.314962753257056</v>
      </c>
      <c r="BY50" s="31">
        <v>28.127410939565777</v>
      </c>
      <c r="BZ50" s="31">
        <v>0.84594891677801853</v>
      </c>
      <c r="CA50" s="31">
        <v>1259.1010364145077</v>
      </c>
      <c r="CB50" s="127">
        <v>505.75782760849233</v>
      </c>
      <c r="CC50" s="31">
        <v>1.1634527545296351E-3</v>
      </c>
      <c r="CD50" s="128">
        <v>0</v>
      </c>
      <c r="CE50" s="31">
        <v>0</v>
      </c>
      <c r="CF50" s="128">
        <v>0</v>
      </c>
      <c r="CG50" s="32">
        <v>0</v>
      </c>
      <c r="CH50" s="11"/>
      <c r="CI50" s="11"/>
      <c r="CJ50" s="30">
        <v>105954</v>
      </c>
      <c r="CK50" s="31">
        <v>0</v>
      </c>
      <c r="CL50" s="32">
        <v>0</v>
      </c>
      <c r="CM50" s="30">
        <v>222</v>
      </c>
      <c r="CN50" s="31">
        <v>0</v>
      </c>
      <c r="CO50" s="32">
        <v>0</v>
      </c>
      <c r="CP50" s="64">
        <f>SUM('[2]SIOT(dom+dov)'!CU52:CZ52)</f>
        <v>37365</v>
      </c>
      <c r="CQ50" s="158">
        <v>143541</v>
      </c>
      <c r="CR50" s="86">
        <f t="shared" si="5"/>
        <v>209255.99981865077</v>
      </c>
      <c r="CS50" s="12"/>
      <c r="CT50" s="12"/>
    </row>
    <row r="51" spans="1:98" x14ac:dyDescent="0.2">
      <c r="A51" s="23" t="s">
        <v>47</v>
      </c>
      <c r="B51" s="98" t="s">
        <v>147</v>
      </c>
      <c r="C51" s="183">
        <f t="shared" si="4"/>
        <v>2110128.0005752626</v>
      </c>
      <c r="D51" s="30">
        <v>728.67250284340594</v>
      </c>
      <c r="E51" s="31">
        <v>598.0801106303287</v>
      </c>
      <c r="F51" s="32">
        <v>129.77114635844671</v>
      </c>
      <c r="G51" s="64">
        <v>633.75009932504611</v>
      </c>
      <c r="H51" s="31">
        <v>17342.719819335991</v>
      </c>
      <c r="I51" s="31">
        <v>2.9528114855221217</v>
      </c>
      <c r="J51" s="31">
        <v>24.305237465178983</v>
      </c>
      <c r="K51" s="31">
        <v>94.868930179060456</v>
      </c>
      <c r="L51" s="31">
        <v>1179.7091903026044</v>
      </c>
      <c r="M51" s="31">
        <v>11571.368587811161</v>
      </c>
      <c r="N51" s="31">
        <v>20.402503437819405</v>
      </c>
      <c r="O51" s="31">
        <v>1542.8201787742084</v>
      </c>
      <c r="P51" s="31">
        <v>4305.1497822821093</v>
      </c>
      <c r="Q51" s="31">
        <v>17.56719795607949</v>
      </c>
      <c r="R51" s="31">
        <v>12756.169498313966</v>
      </c>
      <c r="S51" s="31">
        <v>1323.6835999679683</v>
      </c>
      <c r="T51" s="31">
        <v>77738.073449747797</v>
      </c>
      <c r="U51" s="31">
        <v>104.42644784794433</v>
      </c>
      <c r="V51" s="31">
        <v>6949.3180068571137</v>
      </c>
      <c r="W51" s="31">
        <v>1547.0790065943152</v>
      </c>
      <c r="X51" s="31">
        <v>851.18893660434787</v>
      </c>
      <c r="Y51" s="31">
        <v>46334.245938454958</v>
      </c>
      <c r="Z51" s="31">
        <v>3561.4027987384711</v>
      </c>
      <c r="AA51" s="31">
        <v>589.05680814978712</v>
      </c>
      <c r="AB51" s="31">
        <v>1053.5332134612993</v>
      </c>
      <c r="AC51" s="32">
        <v>25214.92083069557</v>
      </c>
      <c r="AD51" s="30">
        <v>182041.60223355147</v>
      </c>
      <c r="AE51" s="31">
        <v>200.64065002064274</v>
      </c>
      <c r="AF51" s="31">
        <v>148.58552422955341</v>
      </c>
      <c r="AG51" s="31">
        <v>5908.9590594051288</v>
      </c>
      <c r="AH51" s="32">
        <v>2.2682789756764974</v>
      </c>
      <c r="AI51" s="31">
        <v>641.03249126682215</v>
      </c>
      <c r="AJ51" s="31">
        <v>40192.082660113607</v>
      </c>
      <c r="AK51" s="32">
        <v>1689.4974085722306</v>
      </c>
      <c r="AL51" s="31">
        <v>1462.0147661543112</v>
      </c>
      <c r="AM51" s="31">
        <v>30785.792372222266</v>
      </c>
      <c r="AN51" s="32">
        <v>15016.002632519459</v>
      </c>
      <c r="AO51" s="31">
        <v>591688.85575327789</v>
      </c>
      <c r="AP51" s="31">
        <v>10716.192216893591</v>
      </c>
      <c r="AQ51" s="31">
        <v>1285.5559697559443</v>
      </c>
      <c r="AR51" s="31">
        <v>949999.56402228726</v>
      </c>
      <c r="AS51" s="32">
        <v>1327.3926733314261</v>
      </c>
      <c r="AT51" s="31">
        <v>18.499604850072195</v>
      </c>
      <c r="AU51" s="32">
        <v>5.9228411557587179</v>
      </c>
      <c r="AV51" s="31">
        <v>503.34471188573144</v>
      </c>
      <c r="AW51" s="31">
        <v>6.0770791964207556</v>
      </c>
      <c r="AX51" s="31">
        <v>2411.1955014298687</v>
      </c>
      <c r="AY51" s="31">
        <v>3807.7249414681555</v>
      </c>
      <c r="AZ51" s="31">
        <v>1080.4132704687377</v>
      </c>
      <c r="BA51" s="32">
        <v>34.729277723456256</v>
      </c>
      <c r="BB51" s="31">
        <v>320.02925468398695</v>
      </c>
      <c r="BC51" s="31">
        <v>388.55451269342183</v>
      </c>
      <c r="BD51" s="32">
        <v>538.20327205283741</v>
      </c>
      <c r="BE51" s="64">
        <v>8298.8861192851073</v>
      </c>
      <c r="BF51" s="31">
        <v>371.36646384898506</v>
      </c>
      <c r="BG51" s="31">
        <v>914.78089484201769</v>
      </c>
      <c r="BH51" s="31">
        <v>207.30058657431385</v>
      </c>
      <c r="BI51" s="31">
        <v>1756.2173577932056</v>
      </c>
      <c r="BJ51" s="31">
        <v>1547.1466790772881</v>
      </c>
      <c r="BK51" s="31">
        <v>279.64123979141607</v>
      </c>
      <c r="BL51" s="32">
        <v>0.99872761832612544</v>
      </c>
      <c r="BM51" s="31">
        <v>87.161109531662092</v>
      </c>
      <c r="BN51" s="31">
        <v>528.91095397203594</v>
      </c>
      <c r="BO51" s="31">
        <v>0</v>
      </c>
      <c r="BP51" s="31">
        <v>12.413186509536937</v>
      </c>
      <c r="BQ51" s="31">
        <v>201.85166692000277</v>
      </c>
      <c r="BR51" s="31">
        <v>5949.2643520855809</v>
      </c>
      <c r="BS51" s="72">
        <v>30468.236318601244</v>
      </c>
      <c r="BT51" s="72">
        <v>260.62604683636357</v>
      </c>
      <c r="BU51" s="31">
        <v>208.43647929263997</v>
      </c>
      <c r="BV51" s="31">
        <v>9.1945934916262448</v>
      </c>
      <c r="BW51" s="32">
        <v>31.191592069101617</v>
      </c>
      <c r="BX51" s="31">
        <v>11.883360191471755</v>
      </c>
      <c r="BY51" s="31">
        <v>73.682179822301734</v>
      </c>
      <c r="BZ51" s="31">
        <v>53.76137130251923</v>
      </c>
      <c r="CA51" s="31">
        <v>14.511213574510453</v>
      </c>
      <c r="CB51" s="127">
        <v>106.06143594141123</v>
      </c>
      <c r="CC51" s="31">
        <v>3.8953428701307762</v>
      </c>
      <c r="CD51" s="128">
        <v>294.61168961396538</v>
      </c>
      <c r="CE51" s="31">
        <v>0</v>
      </c>
      <c r="CF51" s="128">
        <v>0</v>
      </c>
      <c r="CG51" s="32">
        <v>0</v>
      </c>
      <c r="CH51" s="11"/>
      <c r="CI51" s="11"/>
      <c r="CJ51" s="30">
        <v>76545</v>
      </c>
      <c r="CK51" s="31">
        <v>170599</v>
      </c>
      <c r="CL51" s="32">
        <v>0</v>
      </c>
      <c r="CM51" s="30">
        <v>0</v>
      </c>
      <c r="CN51" s="31">
        <v>4157</v>
      </c>
      <c r="CO51" s="32">
        <v>0</v>
      </c>
      <c r="CP51" s="64">
        <f>SUM('[2]SIOT(dom+dov)'!CU53:CZ53)</f>
        <v>180123</v>
      </c>
      <c r="CQ51" s="158">
        <v>431424</v>
      </c>
      <c r="CR51" s="86">
        <f t="shared" si="5"/>
        <v>2541552.0005752626</v>
      </c>
      <c r="CS51" s="12"/>
      <c r="CT51" s="12"/>
    </row>
    <row r="52" spans="1:98" x14ac:dyDescent="0.2">
      <c r="A52" s="23" t="s">
        <v>48</v>
      </c>
      <c r="B52" s="98" t="s">
        <v>148</v>
      </c>
      <c r="C52" s="183">
        <f t="shared" si="4"/>
        <v>347912.00003440969</v>
      </c>
      <c r="D52" s="30">
        <v>961.80126706102408</v>
      </c>
      <c r="E52" s="31">
        <v>92.998428878877647</v>
      </c>
      <c r="F52" s="32">
        <v>84.047891097316338</v>
      </c>
      <c r="G52" s="64">
        <v>237.13515586773039</v>
      </c>
      <c r="H52" s="31">
        <v>1133.4084984342637</v>
      </c>
      <c r="I52" s="31">
        <v>94.152132568456977</v>
      </c>
      <c r="J52" s="31">
        <v>426.63882613655767</v>
      </c>
      <c r="K52" s="31">
        <v>188.3108924828949</v>
      </c>
      <c r="L52" s="31">
        <v>342.37665558741691</v>
      </c>
      <c r="M52" s="31">
        <v>390.5317229016099</v>
      </c>
      <c r="N52" s="31">
        <v>2780.7130376082087</v>
      </c>
      <c r="O52" s="31">
        <v>1129.1577130672413</v>
      </c>
      <c r="P52" s="31">
        <v>685.59349340959886</v>
      </c>
      <c r="Q52" s="31">
        <v>9.5124003535202508</v>
      </c>
      <c r="R52" s="31">
        <v>126.77791654950637</v>
      </c>
      <c r="S52" s="31">
        <v>465.19611854816571</v>
      </c>
      <c r="T52" s="31">
        <v>987.04077298503898</v>
      </c>
      <c r="U52" s="31">
        <v>826.3469311675475</v>
      </c>
      <c r="V52" s="31">
        <v>1958.419808336128</v>
      </c>
      <c r="W52" s="31">
        <v>1386.1589877726688</v>
      </c>
      <c r="X52" s="31">
        <v>509.11657169912473</v>
      </c>
      <c r="Y52" s="31">
        <v>1309.4573565165329</v>
      </c>
      <c r="Z52" s="31">
        <v>119.1997362272774</v>
      </c>
      <c r="AA52" s="31">
        <v>30.791718629594435</v>
      </c>
      <c r="AB52" s="31">
        <v>310.24693803061666</v>
      </c>
      <c r="AC52" s="32">
        <v>496.59206961648863</v>
      </c>
      <c r="AD52" s="30">
        <v>12098.562200325323</v>
      </c>
      <c r="AE52" s="31">
        <v>2302.2176419238913</v>
      </c>
      <c r="AF52" s="31">
        <v>1179.8972546313887</v>
      </c>
      <c r="AG52" s="31">
        <v>24.659197010989718</v>
      </c>
      <c r="AH52" s="32">
        <v>12.388503852423831</v>
      </c>
      <c r="AI52" s="31">
        <v>192.14365820675104</v>
      </c>
      <c r="AJ52" s="31">
        <v>532.8014120348671</v>
      </c>
      <c r="AK52" s="32">
        <v>799.26298789848909</v>
      </c>
      <c r="AL52" s="31">
        <v>1659.0123344905007</v>
      </c>
      <c r="AM52" s="31">
        <v>17825.320417254214</v>
      </c>
      <c r="AN52" s="32">
        <v>12227.396349265782</v>
      </c>
      <c r="AO52" s="31">
        <v>2049.7821038874649</v>
      </c>
      <c r="AP52" s="31">
        <v>4.6681536800417733</v>
      </c>
      <c r="AQ52" s="31">
        <v>37.7610746812827</v>
      </c>
      <c r="AR52" s="31">
        <v>2533.7813247925851</v>
      </c>
      <c r="AS52" s="32">
        <v>128742.24298686626</v>
      </c>
      <c r="AT52" s="31">
        <v>264.18534232849089</v>
      </c>
      <c r="AU52" s="32">
        <v>666.46115426122674</v>
      </c>
      <c r="AV52" s="31">
        <v>7379.2910709432299</v>
      </c>
      <c r="AW52" s="31">
        <v>135.55370646578507</v>
      </c>
      <c r="AX52" s="31">
        <v>1404.8544924947489</v>
      </c>
      <c r="AY52" s="31">
        <v>17213.02786676613</v>
      </c>
      <c r="AZ52" s="31">
        <v>3551.0165292343681</v>
      </c>
      <c r="BA52" s="32">
        <v>978.67164259941524</v>
      </c>
      <c r="BB52" s="31">
        <v>13198.733645877654</v>
      </c>
      <c r="BC52" s="31">
        <v>14628.045982817141</v>
      </c>
      <c r="BD52" s="32">
        <v>1708.7826043684227</v>
      </c>
      <c r="BE52" s="64">
        <v>1584.7401086058242</v>
      </c>
      <c r="BF52" s="31">
        <v>493.83387761909813</v>
      </c>
      <c r="BG52" s="31">
        <v>4743.6243673629078</v>
      </c>
      <c r="BH52" s="31">
        <v>112.01183531916014</v>
      </c>
      <c r="BI52" s="31">
        <v>894.39371294039472</v>
      </c>
      <c r="BJ52" s="31">
        <v>7852.9712349478423</v>
      </c>
      <c r="BK52" s="31">
        <v>294.81145024603757</v>
      </c>
      <c r="BL52" s="32">
        <v>13.891135415225891</v>
      </c>
      <c r="BM52" s="31">
        <v>1380.9697023702165</v>
      </c>
      <c r="BN52" s="31">
        <v>149.24918341166145</v>
      </c>
      <c r="BO52" s="31">
        <v>1340.2289169720175</v>
      </c>
      <c r="BP52" s="31">
        <v>125.79662149864751</v>
      </c>
      <c r="BQ52" s="31">
        <v>109.60908188767668</v>
      </c>
      <c r="BR52" s="31">
        <v>314.12126797310606</v>
      </c>
      <c r="BS52" s="72">
        <v>49161.637530377127</v>
      </c>
      <c r="BT52" s="72">
        <v>9469.7716390555634</v>
      </c>
      <c r="BU52" s="31">
        <v>3080.914698916517</v>
      </c>
      <c r="BV52" s="31">
        <v>157.01267704988615</v>
      </c>
      <c r="BW52" s="32">
        <v>401.7851748377339</v>
      </c>
      <c r="BX52" s="31">
        <v>329.20788566295175</v>
      </c>
      <c r="BY52" s="31">
        <v>416.53907267712844</v>
      </c>
      <c r="BZ52" s="31">
        <v>280.23640990905233</v>
      </c>
      <c r="CA52" s="31">
        <v>359.47505147831691</v>
      </c>
      <c r="CB52" s="127">
        <v>2526.0421545693225</v>
      </c>
      <c r="CC52" s="31">
        <v>514.75537675085548</v>
      </c>
      <c r="CD52" s="128">
        <v>1372.1251860630794</v>
      </c>
      <c r="CE52" s="31">
        <v>0</v>
      </c>
      <c r="CF52" s="128">
        <v>0</v>
      </c>
      <c r="CG52" s="32">
        <v>0</v>
      </c>
      <c r="CH52" s="11"/>
      <c r="CI52" s="11"/>
      <c r="CJ52" s="30">
        <v>105957</v>
      </c>
      <c r="CK52" s="31">
        <v>0</v>
      </c>
      <c r="CL52" s="32">
        <v>0</v>
      </c>
      <c r="CM52" s="30">
        <v>0</v>
      </c>
      <c r="CN52" s="31">
        <v>0</v>
      </c>
      <c r="CO52" s="32">
        <v>0</v>
      </c>
      <c r="CP52" s="64">
        <f>SUM('[2]SIOT(dom+dov)'!CU54:CZ54)</f>
        <v>65747</v>
      </c>
      <c r="CQ52" s="158">
        <v>171704</v>
      </c>
      <c r="CR52" s="86">
        <f t="shared" si="5"/>
        <v>519616.00003440969</v>
      </c>
      <c r="CS52" s="12"/>
      <c r="CT52" s="12"/>
    </row>
    <row r="53" spans="1:98" x14ac:dyDescent="0.2">
      <c r="A53" s="22" t="s">
        <v>49</v>
      </c>
      <c r="B53" s="99" t="s">
        <v>149</v>
      </c>
      <c r="C53" s="184">
        <f t="shared" si="4"/>
        <v>137441.00005521293</v>
      </c>
      <c r="D53" s="33">
        <v>38.108085067085398</v>
      </c>
      <c r="E53" s="34">
        <v>180.71818792273507</v>
      </c>
      <c r="F53" s="35">
        <v>0.98058674843243976</v>
      </c>
      <c r="G53" s="65">
        <v>73.006318872089722</v>
      </c>
      <c r="H53" s="34">
        <v>929.32198157673861</v>
      </c>
      <c r="I53" s="34">
        <v>52.496168520123589</v>
      </c>
      <c r="J53" s="34">
        <v>38.120101252259744</v>
      </c>
      <c r="K53" s="34">
        <v>74.334696204886484</v>
      </c>
      <c r="L53" s="34">
        <v>13.289110050840172</v>
      </c>
      <c r="M53" s="34">
        <v>175.66724316198571</v>
      </c>
      <c r="N53" s="34">
        <v>16.421858847153306</v>
      </c>
      <c r="O53" s="34">
        <v>33.551804353830107</v>
      </c>
      <c r="P53" s="34">
        <v>847.7439107016163</v>
      </c>
      <c r="Q53" s="34">
        <v>24.393739110509124</v>
      </c>
      <c r="R53" s="34">
        <v>118.6372001743859</v>
      </c>
      <c r="S53" s="34">
        <v>265.94377841924654</v>
      </c>
      <c r="T53" s="34">
        <v>93.536135921138708</v>
      </c>
      <c r="U53" s="34">
        <v>1963.14126055831</v>
      </c>
      <c r="V53" s="34">
        <v>604.14967543529099</v>
      </c>
      <c r="W53" s="34">
        <v>444.935877873251</v>
      </c>
      <c r="X53" s="34">
        <v>919.6269957776567</v>
      </c>
      <c r="Y53" s="34">
        <v>1475.3829833205109</v>
      </c>
      <c r="Z53" s="34">
        <v>23.941098133812439</v>
      </c>
      <c r="AA53" s="34">
        <v>15.001570902173658</v>
      </c>
      <c r="AB53" s="34">
        <v>125.84117783031097</v>
      </c>
      <c r="AC53" s="35">
        <v>486.43587591870505</v>
      </c>
      <c r="AD53" s="33">
        <v>54.665952352190764</v>
      </c>
      <c r="AE53" s="34">
        <v>17.987037231659748</v>
      </c>
      <c r="AF53" s="34">
        <v>6.0933850316342131</v>
      </c>
      <c r="AG53" s="34">
        <v>69.568347891795085</v>
      </c>
      <c r="AH53" s="35">
        <v>0.74781944775077636</v>
      </c>
      <c r="AI53" s="34">
        <v>320.69526859859099</v>
      </c>
      <c r="AJ53" s="34">
        <v>673.53479323679039</v>
      </c>
      <c r="AK53" s="35">
        <v>828.71824923784027</v>
      </c>
      <c r="AL53" s="34">
        <v>407.29045819456485</v>
      </c>
      <c r="AM53" s="34">
        <v>3657.0184452433909</v>
      </c>
      <c r="AN53" s="35">
        <v>1805.4500244286266</v>
      </c>
      <c r="AO53" s="34">
        <v>2427.2848929857128</v>
      </c>
      <c r="AP53" s="34">
        <v>267.87924440151136</v>
      </c>
      <c r="AQ53" s="34">
        <v>36.294818265623277</v>
      </c>
      <c r="AR53" s="34">
        <v>1098.5205935763329</v>
      </c>
      <c r="AS53" s="35">
        <v>59.296739543647924</v>
      </c>
      <c r="AT53" s="34">
        <v>857.19610150738788</v>
      </c>
      <c r="AU53" s="35">
        <v>41.586456816469983</v>
      </c>
      <c r="AV53" s="34">
        <v>380.91500709937043</v>
      </c>
      <c r="AW53" s="34">
        <v>15.155881473998971</v>
      </c>
      <c r="AX53" s="34">
        <v>303.84611801808944</v>
      </c>
      <c r="AY53" s="34">
        <v>190.96459333715489</v>
      </c>
      <c r="AZ53" s="34">
        <v>3014.3013835112597</v>
      </c>
      <c r="BA53" s="35">
        <v>299.18209639669993</v>
      </c>
      <c r="BB53" s="34">
        <v>35.751575996005535</v>
      </c>
      <c r="BC53" s="34">
        <v>308.78764276740236</v>
      </c>
      <c r="BD53" s="35">
        <v>462.17585735077472</v>
      </c>
      <c r="BE53" s="65">
        <v>90.60745667555058</v>
      </c>
      <c r="BF53" s="34">
        <v>1344.9657766650143</v>
      </c>
      <c r="BG53" s="34">
        <v>4934.2642951326043</v>
      </c>
      <c r="BH53" s="34">
        <v>661.28967684007011</v>
      </c>
      <c r="BI53" s="34">
        <v>3476.2907590866917</v>
      </c>
      <c r="BJ53" s="34">
        <v>1800.3341139468755</v>
      </c>
      <c r="BK53" s="34">
        <v>718.05247074064505</v>
      </c>
      <c r="BL53" s="35">
        <v>9.3351485898032074</v>
      </c>
      <c r="BM53" s="34">
        <v>932.48143175513792</v>
      </c>
      <c r="BN53" s="34">
        <v>967.00127471094265</v>
      </c>
      <c r="BO53" s="34">
        <v>74445.935609389737</v>
      </c>
      <c r="BP53" s="34">
        <v>114.96142512955626</v>
      </c>
      <c r="BQ53" s="34">
        <v>49.686663734074088</v>
      </c>
      <c r="BR53" s="34">
        <v>412.66856623146884</v>
      </c>
      <c r="BS53" s="73">
        <v>5401.4828740934172</v>
      </c>
      <c r="BT53" s="73">
        <v>1675.1609712581517</v>
      </c>
      <c r="BU53" s="34">
        <v>792.96868840586171</v>
      </c>
      <c r="BV53" s="34">
        <v>175.51552968308582</v>
      </c>
      <c r="BW53" s="35">
        <v>1545.9223752741987</v>
      </c>
      <c r="BX53" s="34">
        <v>1903.7400083159455</v>
      </c>
      <c r="BY53" s="34">
        <v>113.75426323754482</v>
      </c>
      <c r="BZ53" s="34">
        <v>41.940406948678579</v>
      </c>
      <c r="CA53" s="34">
        <v>4933.3074257671688</v>
      </c>
      <c r="CB53" s="129">
        <v>4163.2437244984867</v>
      </c>
      <c r="CC53" s="34">
        <v>43.407930295610115</v>
      </c>
      <c r="CD53" s="130">
        <v>17.044982209252524</v>
      </c>
      <c r="CE53" s="34">
        <v>0</v>
      </c>
      <c r="CF53" s="130">
        <v>0</v>
      </c>
      <c r="CG53" s="35">
        <v>0</v>
      </c>
      <c r="CH53" s="11"/>
      <c r="CI53" s="11"/>
      <c r="CJ53" s="33">
        <v>378920</v>
      </c>
      <c r="CK53" s="34">
        <v>8370</v>
      </c>
      <c r="CL53" s="35">
        <v>0</v>
      </c>
      <c r="CM53" s="33">
        <v>0</v>
      </c>
      <c r="CN53" s="34">
        <v>0</v>
      </c>
      <c r="CO53" s="35">
        <v>0</v>
      </c>
      <c r="CP53" s="65">
        <f>SUM('[2]SIOT(dom+dov)'!CU55:CZ55)</f>
        <v>161151</v>
      </c>
      <c r="CQ53" s="147">
        <v>548441</v>
      </c>
      <c r="CR53" s="85">
        <f t="shared" si="5"/>
        <v>685882.00005521299</v>
      </c>
      <c r="CS53" s="12"/>
      <c r="CT53" s="12"/>
    </row>
    <row r="54" spans="1:98" x14ac:dyDescent="0.2">
      <c r="A54" s="23" t="s">
        <v>50</v>
      </c>
      <c r="B54" s="98" t="s">
        <v>150</v>
      </c>
      <c r="C54" s="183">
        <f t="shared" si="4"/>
        <v>151587.00075855563</v>
      </c>
      <c r="D54" s="30">
        <v>20.126103006894411</v>
      </c>
      <c r="E54" s="31">
        <v>99.51701748027763</v>
      </c>
      <c r="F54" s="32">
        <v>0.59310142638069452</v>
      </c>
      <c r="G54" s="64">
        <v>53.294503230984517</v>
      </c>
      <c r="H54" s="31">
        <v>972.52629710824499</v>
      </c>
      <c r="I54" s="31">
        <v>15.874552936297743</v>
      </c>
      <c r="J54" s="31">
        <v>7.2462049199544136</v>
      </c>
      <c r="K54" s="31">
        <v>9.1571040527146241</v>
      </c>
      <c r="L54" s="31">
        <v>57.631250489301877</v>
      </c>
      <c r="M54" s="31">
        <v>95.167269526225212</v>
      </c>
      <c r="N54" s="31">
        <v>10.977370325559042</v>
      </c>
      <c r="O54" s="31">
        <v>0</v>
      </c>
      <c r="P54" s="31">
        <v>37.715932915606487</v>
      </c>
      <c r="Q54" s="31">
        <v>30.115941109340309</v>
      </c>
      <c r="R54" s="31">
        <v>39.405651662591083</v>
      </c>
      <c r="S54" s="31">
        <v>84.419523202738276</v>
      </c>
      <c r="T54" s="31">
        <v>11.956664350319402</v>
      </c>
      <c r="U54" s="31">
        <v>123.01419633828901</v>
      </c>
      <c r="V54" s="31">
        <v>249.0874393331236</v>
      </c>
      <c r="W54" s="31">
        <v>87.276522775998842</v>
      </c>
      <c r="X54" s="31">
        <v>48.49527918737698</v>
      </c>
      <c r="Y54" s="31">
        <v>84.418991679236854</v>
      </c>
      <c r="Z54" s="31">
        <v>7.9316778004330493</v>
      </c>
      <c r="AA54" s="31">
        <v>65.074670874550293</v>
      </c>
      <c r="AB54" s="31">
        <v>26.785751318956404</v>
      </c>
      <c r="AC54" s="32">
        <v>281.09657020419365</v>
      </c>
      <c r="AD54" s="30">
        <v>79.028457933538277</v>
      </c>
      <c r="AE54" s="31">
        <v>5.6053558563184964</v>
      </c>
      <c r="AF54" s="31">
        <v>26.979527773550213</v>
      </c>
      <c r="AG54" s="31">
        <v>124.10415492977845</v>
      </c>
      <c r="AH54" s="32">
        <v>23.72336401520035</v>
      </c>
      <c r="AI54" s="31">
        <v>1710.0439387927195</v>
      </c>
      <c r="AJ54" s="31">
        <v>1488.4190448367337</v>
      </c>
      <c r="AK54" s="32">
        <v>2008.0519644367575</v>
      </c>
      <c r="AL54" s="31">
        <v>17.367851564192367</v>
      </c>
      <c r="AM54" s="31">
        <v>1224.0483303300211</v>
      </c>
      <c r="AN54" s="32">
        <v>921.0931073521599</v>
      </c>
      <c r="AO54" s="31">
        <v>13518.723060803295</v>
      </c>
      <c r="AP54" s="31">
        <v>0</v>
      </c>
      <c r="AQ54" s="31">
        <v>2.8009706780171051</v>
      </c>
      <c r="AR54" s="31">
        <v>1119.314584899558</v>
      </c>
      <c r="AS54" s="32">
        <v>11.735439304773275</v>
      </c>
      <c r="AT54" s="31">
        <v>13.17682817645993</v>
      </c>
      <c r="AU54" s="32">
        <v>16.838227915308341</v>
      </c>
      <c r="AV54" s="31">
        <v>111.74757216584851</v>
      </c>
      <c r="AW54" s="31">
        <v>0.23897374248427355</v>
      </c>
      <c r="AX54" s="31">
        <v>3694.9605737178017</v>
      </c>
      <c r="AY54" s="31">
        <v>15.791909320202006</v>
      </c>
      <c r="AZ54" s="31">
        <v>334.29595817444016</v>
      </c>
      <c r="BA54" s="32">
        <v>46.260335260620209</v>
      </c>
      <c r="BB54" s="31">
        <v>444.95063438410301</v>
      </c>
      <c r="BC54" s="31">
        <v>157.96790343960529</v>
      </c>
      <c r="BD54" s="32">
        <v>109.80662110680916</v>
      </c>
      <c r="BE54" s="64">
        <v>281.77413056246689</v>
      </c>
      <c r="BF54" s="31">
        <v>58.326221485237838</v>
      </c>
      <c r="BG54" s="31">
        <v>480.87946472248967</v>
      </c>
      <c r="BH54" s="31">
        <v>399.19836119981636</v>
      </c>
      <c r="BI54" s="31">
        <v>4424.1243416739781</v>
      </c>
      <c r="BJ54" s="31">
        <v>1740.8545101650714</v>
      </c>
      <c r="BK54" s="31">
        <v>15.26820788439808</v>
      </c>
      <c r="BL54" s="32">
        <v>24.470374381030545</v>
      </c>
      <c r="BM54" s="31">
        <v>1269.2595227468423</v>
      </c>
      <c r="BN54" s="31">
        <v>480.76977659201378</v>
      </c>
      <c r="BO54" s="31">
        <v>204.12744712354976</v>
      </c>
      <c r="BP54" s="31">
        <v>53.644639152155612</v>
      </c>
      <c r="BQ54" s="31">
        <v>336.33421511787276</v>
      </c>
      <c r="BR54" s="31">
        <v>116.55799542145115</v>
      </c>
      <c r="BS54" s="72">
        <v>64243.067118793268</v>
      </c>
      <c r="BT54" s="72">
        <v>20620.415201387299</v>
      </c>
      <c r="BU54" s="31">
        <v>1755.5134749376007</v>
      </c>
      <c r="BV54" s="31">
        <v>7671.0064419709206</v>
      </c>
      <c r="BW54" s="32">
        <v>2284.9396361286699</v>
      </c>
      <c r="BX54" s="31">
        <v>847.91756506636955</v>
      </c>
      <c r="BY54" s="31">
        <v>1372.3837761839884</v>
      </c>
      <c r="BZ54" s="31">
        <v>1.0099959906747897</v>
      </c>
      <c r="CA54" s="31">
        <v>5050.4607301887017</v>
      </c>
      <c r="CB54" s="127">
        <v>8089.9633425576458</v>
      </c>
      <c r="CC54" s="31">
        <v>7.5719529669915486</v>
      </c>
      <c r="CD54" s="128">
        <v>11.182035989252075</v>
      </c>
      <c r="CE54" s="31">
        <v>0</v>
      </c>
      <c r="CF54" s="128">
        <v>0</v>
      </c>
      <c r="CG54" s="32">
        <v>0</v>
      </c>
      <c r="CH54" s="11"/>
      <c r="CI54" s="11"/>
      <c r="CJ54" s="30">
        <v>971971</v>
      </c>
      <c r="CK54" s="31">
        <v>1392</v>
      </c>
      <c r="CL54" s="32">
        <v>0</v>
      </c>
      <c r="CM54" s="30">
        <v>0</v>
      </c>
      <c r="CN54" s="31">
        <v>0</v>
      </c>
      <c r="CO54" s="32">
        <v>0</v>
      </c>
      <c r="CP54" s="64">
        <f>SUM('[2]SIOT(dom+dov)'!CU56:CZ56)</f>
        <v>472014</v>
      </c>
      <c r="CQ54" s="164">
        <v>1445377</v>
      </c>
      <c r="CR54" s="131">
        <f t="shared" si="5"/>
        <v>1596964.0007585557</v>
      </c>
      <c r="CS54" s="12"/>
      <c r="CT54" s="12"/>
    </row>
    <row r="55" spans="1:98" x14ac:dyDescent="0.2">
      <c r="A55" s="22" t="s">
        <v>51</v>
      </c>
      <c r="B55" s="99" t="s">
        <v>151</v>
      </c>
      <c r="C55" s="184">
        <f t="shared" si="4"/>
        <v>245587.99984512888</v>
      </c>
      <c r="D55" s="33">
        <v>566.48691372984365</v>
      </c>
      <c r="E55" s="34">
        <v>66.60448650434752</v>
      </c>
      <c r="F55" s="35">
        <v>13.876303703850112</v>
      </c>
      <c r="G55" s="65">
        <v>139.16565988106393</v>
      </c>
      <c r="H55" s="34">
        <v>465.41730991300966</v>
      </c>
      <c r="I55" s="34">
        <v>26.311135552682696</v>
      </c>
      <c r="J55" s="34">
        <v>102.28035485610906</v>
      </c>
      <c r="K55" s="34">
        <v>308.41777452963339</v>
      </c>
      <c r="L55" s="34">
        <v>53.088302942384743</v>
      </c>
      <c r="M55" s="34">
        <v>365.64729719985149</v>
      </c>
      <c r="N55" s="34">
        <v>156.59360187377916</v>
      </c>
      <c r="O55" s="34">
        <v>686.10144817292064</v>
      </c>
      <c r="P55" s="34">
        <v>201.75335815423301</v>
      </c>
      <c r="Q55" s="34">
        <v>12.765587695110742</v>
      </c>
      <c r="R55" s="34">
        <v>16.401172471397114</v>
      </c>
      <c r="S55" s="34">
        <v>550.17885490378717</v>
      </c>
      <c r="T55" s="34">
        <v>4270.9145063186243</v>
      </c>
      <c r="U55" s="34">
        <v>288.28679872325597</v>
      </c>
      <c r="V55" s="34">
        <v>12155.185401226516</v>
      </c>
      <c r="W55" s="34">
        <v>698.4241361835717</v>
      </c>
      <c r="X55" s="34">
        <v>677.91240466270438</v>
      </c>
      <c r="Y55" s="34">
        <v>4186.5173851561631</v>
      </c>
      <c r="Z55" s="34">
        <v>26.312374700262307</v>
      </c>
      <c r="AA55" s="34">
        <v>23.883645635472611</v>
      </c>
      <c r="AB55" s="34">
        <v>173.86438379357639</v>
      </c>
      <c r="AC55" s="35">
        <v>312.93605177565598</v>
      </c>
      <c r="AD55" s="33">
        <v>3445.7759618390664</v>
      </c>
      <c r="AE55" s="34">
        <v>156.43525630653514</v>
      </c>
      <c r="AF55" s="34">
        <v>89.071551759035529</v>
      </c>
      <c r="AG55" s="34">
        <v>30.435718324515353</v>
      </c>
      <c r="AH55" s="35">
        <v>2.6390730828076325</v>
      </c>
      <c r="AI55" s="34">
        <v>147.31538176615658</v>
      </c>
      <c r="AJ55" s="34">
        <v>217.07415861761521</v>
      </c>
      <c r="AK55" s="35">
        <v>71.517616733750899</v>
      </c>
      <c r="AL55" s="34">
        <v>2425.0949003782903</v>
      </c>
      <c r="AM55" s="34">
        <v>23288.805684440304</v>
      </c>
      <c r="AN55" s="35">
        <v>18156.197322598298</v>
      </c>
      <c r="AO55" s="34">
        <v>12395.230383046906</v>
      </c>
      <c r="AP55" s="34">
        <v>0</v>
      </c>
      <c r="AQ55" s="34">
        <v>5.2289676597292676</v>
      </c>
      <c r="AR55" s="34">
        <v>971.06377385570238</v>
      </c>
      <c r="AS55" s="35">
        <v>372.26720883702694</v>
      </c>
      <c r="AT55" s="34">
        <v>34.589767359157186</v>
      </c>
      <c r="AU55" s="35">
        <v>40.482012671010494</v>
      </c>
      <c r="AV55" s="34">
        <v>32545.245430556661</v>
      </c>
      <c r="AW55" s="34">
        <v>216.5059625685729</v>
      </c>
      <c r="AX55" s="34">
        <v>1271.5865189681535</v>
      </c>
      <c r="AY55" s="34">
        <v>299.16291829835978</v>
      </c>
      <c r="AZ55" s="34">
        <v>50740.979510811834</v>
      </c>
      <c r="BA55" s="35">
        <v>423.33984318390173</v>
      </c>
      <c r="BB55" s="34">
        <v>1617.1011839498028</v>
      </c>
      <c r="BC55" s="34">
        <v>3318.6092762017233</v>
      </c>
      <c r="BD55" s="35">
        <v>1038.0295532680059</v>
      </c>
      <c r="BE55" s="65">
        <v>1190.5711010940252</v>
      </c>
      <c r="BF55" s="34">
        <v>1568.8827514986324</v>
      </c>
      <c r="BG55" s="34">
        <v>2262.4372886198626</v>
      </c>
      <c r="BH55" s="34">
        <v>351.34234704929077</v>
      </c>
      <c r="BI55" s="34">
        <v>2712.8148842570204</v>
      </c>
      <c r="BJ55" s="34">
        <v>7770.3216900827365</v>
      </c>
      <c r="BK55" s="34">
        <v>156.72220524681603</v>
      </c>
      <c r="BL55" s="35">
        <v>23.048101064821353</v>
      </c>
      <c r="BM55" s="34">
        <v>840.98085607203291</v>
      </c>
      <c r="BN55" s="34">
        <v>21.304180842418553</v>
      </c>
      <c r="BO55" s="34">
        <v>1995.9327795490967</v>
      </c>
      <c r="BP55" s="34">
        <v>37.165408500630726</v>
      </c>
      <c r="BQ55" s="34">
        <v>7.361040659957979</v>
      </c>
      <c r="BR55" s="34">
        <v>513.45409149427041</v>
      </c>
      <c r="BS55" s="73">
        <v>18861.525241817766</v>
      </c>
      <c r="BT55" s="73">
        <v>11438.359890349773</v>
      </c>
      <c r="BU55" s="34">
        <v>2916.7153336935394</v>
      </c>
      <c r="BV55" s="34">
        <v>95.923862751709279</v>
      </c>
      <c r="BW55" s="35">
        <v>761.6674848740364</v>
      </c>
      <c r="BX55" s="34">
        <v>283.33485123714718</v>
      </c>
      <c r="BY55" s="34">
        <v>1624.3960160239262</v>
      </c>
      <c r="BZ55" s="34">
        <v>416.05945726665067</v>
      </c>
      <c r="CA55" s="34">
        <v>3253.3115950788715</v>
      </c>
      <c r="CB55" s="129">
        <v>6615.5808154309052</v>
      </c>
      <c r="CC55" s="34">
        <v>1.9486522277630181</v>
      </c>
      <c r="CD55" s="130">
        <v>1.7263310024754808</v>
      </c>
      <c r="CE55" s="34">
        <v>0</v>
      </c>
      <c r="CF55" s="130">
        <v>0</v>
      </c>
      <c r="CG55" s="35">
        <v>0</v>
      </c>
      <c r="CH55" s="11"/>
      <c r="CI55" s="11"/>
      <c r="CJ55" s="33">
        <v>349438</v>
      </c>
      <c r="CK55" s="34">
        <v>1989</v>
      </c>
      <c r="CL55" s="35">
        <v>0</v>
      </c>
      <c r="CM55" s="33">
        <v>39170</v>
      </c>
      <c r="CN55" s="34">
        <v>523</v>
      </c>
      <c r="CO55" s="35">
        <v>0</v>
      </c>
      <c r="CP55" s="65">
        <f>SUM('[2]SIOT(dom+dov)'!CU57:CZ57)</f>
        <v>202692</v>
      </c>
      <c r="CQ55" s="158">
        <v>593812</v>
      </c>
      <c r="CR55" s="86">
        <f t="shared" si="5"/>
        <v>839399.99984512886</v>
      </c>
      <c r="CS55" s="12"/>
      <c r="CT55" s="12"/>
    </row>
    <row r="56" spans="1:98" x14ac:dyDescent="0.2">
      <c r="A56" s="23" t="s">
        <v>52</v>
      </c>
      <c r="B56" s="98" t="s">
        <v>152</v>
      </c>
      <c r="C56" s="183">
        <f t="shared" si="4"/>
        <v>40182.000116131458</v>
      </c>
      <c r="D56" s="30">
        <v>0</v>
      </c>
      <c r="E56" s="31">
        <v>2.7376752794510275</v>
      </c>
      <c r="F56" s="32">
        <v>0.38593966208090541</v>
      </c>
      <c r="G56" s="64">
        <v>0.84202103558737074</v>
      </c>
      <c r="H56" s="31">
        <v>0</v>
      </c>
      <c r="I56" s="31">
        <v>0</v>
      </c>
      <c r="J56" s="31">
        <v>1.7155395539292839</v>
      </c>
      <c r="K56" s="31">
        <v>3.178214369558841</v>
      </c>
      <c r="L56" s="31">
        <v>0</v>
      </c>
      <c r="M56" s="31">
        <v>0</v>
      </c>
      <c r="N56" s="31">
        <v>3957.6144957669485</v>
      </c>
      <c r="O56" s="31">
        <v>0.41783381340533815</v>
      </c>
      <c r="P56" s="31">
        <v>8.5777575377120119</v>
      </c>
      <c r="Q56" s="31">
        <v>0</v>
      </c>
      <c r="R56" s="31">
        <v>0</v>
      </c>
      <c r="S56" s="31">
        <v>5.5218705484545296</v>
      </c>
      <c r="T56" s="31">
        <v>1.835027212103713</v>
      </c>
      <c r="U56" s="31">
        <v>0.96212742486671321</v>
      </c>
      <c r="V56" s="31">
        <v>5176.4657506859448</v>
      </c>
      <c r="W56" s="31">
        <v>0</v>
      </c>
      <c r="X56" s="31">
        <v>168.46097329433763</v>
      </c>
      <c r="Y56" s="31">
        <v>0</v>
      </c>
      <c r="Z56" s="31">
        <v>0</v>
      </c>
      <c r="AA56" s="31">
        <v>0</v>
      </c>
      <c r="AB56" s="31">
        <v>0.29806581133041204</v>
      </c>
      <c r="AC56" s="32">
        <v>0</v>
      </c>
      <c r="AD56" s="30">
        <v>0</v>
      </c>
      <c r="AE56" s="31">
        <v>0.65648983198695376</v>
      </c>
      <c r="AF56" s="31">
        <v>0</v>
      </c>
      <c r="AG56" s="31">
        <v>0</v>
      </c>
      <c r="AH56" s="32">
        <v>0</v>
      </c>
      <c r="AI56" s="31">
        <v>2.6997922277296871</v>
      </c>
      <c r="AJ56" s="31">
        <v>0</v>
      </c>
      <c r="AK56" s="32">
        <v>0</v>
      </c>
      <c r="AL56" s="31">
        <v>2.2579332933871026</v>
      </c>
      <c r="AM56" s="31">
        <v>553.07634430491112</v>
      </c>
      <c r="AN56" s="32">
        <v>738.43599096059131</v>
      </c>
      <c r="AO56" s="31">
        <v>0.57668894120892455</v>
      </c>
      <c r="AP56" s="31">
        <v>0</v>
      </c>
      <c r="AQ56" s="31">
        <v>0</v>
      </c>
      <c r="AR56" s="31">
        <v>0</v>
      </c>
      <c r="AS56" s="32">
        <v>0</v>
      </c>
      <c r="AT56" s="31">
        <v>20.798207732065357</v>
      </c>
      <c r="AU56" s="32">
        <v>78.587930929937542</v>
      </c>
      <c r="AV56" s="31">
        <v>2561.2116586328684</v>
      </c>
      <c r="AW56" s="31">
        <v>14304.611143866347</v>
      </c>
      <c r="AX56" s="31">
        <v>3542.4658099457465</v>
      </c>
      <c r="AY56" s="31">
        <v>938.30263748858272</v>
      </c>
      <c r="AZ56" s="31">
        <v>0</v>
      </c>
      <c r="BA56" s="32">
        <v>199.41185532386399</v>
      </c>
      <c r="BB56" s="31">
        <v>0.21037704976526261</v>
      </c>
      <c r="BC56" s="31">
        <v>0.93649142018143006</v>
      </c>
      <c r="BD56" s="32">
        <v>2.0010573455102687</v>
      </c>
      <c r="BE56" s="64">
        <v>89.681722731584941</v>
      </c>
      <c r="BF56" s="31">
        <v>0.35819828557599842</v>
      </c>
      <c r="BG56" s="31">
        <v>87.965489858649633</v>
      </c>
      <c r="BH56" s="31">
        <v>0.78965419736784004</v>
      </c>
      <c r="BI56" s="31">
        <v>26.643870197025375</v>
      </c>
      <c r="BJ56" s="31">
        <v>2920.2168693278854</v>
      </c>
      <c r="BK56" s="31">
        <v>0</v>
      </c>
      <c r="BL56" s="32">
        <v>1.9358771295303425E-3</v>
      </c>
      <c r="BM56" s="31">
        <v>0</v>
      </c>
      <c r="BN56" s="31">
        <v>0</v>
      </c>
      <c r="BO56" s="31">
        <v>0</v>
      </c>
      <c r="BP56" s="31">
        <v>0</v>
      </c>
      <c r="BQ56" s="31">
        <v>0</v>
      </c>
      <c r="BR56" s="31">
        <v>3.490834737594982</v>
      </c>
      <c r="BS56" s="72">
        <v>538.56141178959331</v>
      </c>
      <c r="BT56" s="72">
        <v>36.017799198714464</v>
      </c>
      <c r="BU56" s="31">
        <v>0</v>
      </c>
      <c r="BV56" s="31">
        <v>0</v>
      </c>
      <c r="BW56" s="32">
        <v>758.17335153702265</v>
      </c>
      <c r="BX56" s="31">
        <v>999.42391911280117</v>
      </c>
      <c r="BY56" s="31">
        <v>1517.8820637564795</v>
      </c>
      <c r="BZ56" s="31">
        <v>0.27646075210646465</v>
      </c>
      <c r="CA56" s="31">
        <v>38.795166159719081</v>
      </c>
      <c r="CB56" s="127">
        <v>826.48226608277241</v>
      </c>
      <c r="CC56" s="31">
        <v>0</v>
      </c>
      <c r="CD56" s="128">
        <v>61.985401239039206</v>
      </c>
      <c r="CE56" s="31">
        <v>0</v>
      </c>
      <c r="CF56" s="128">
        <v>0</v>
      </c>
      <c r="CG56" s="32">
        <v>0</v>
      </c>
      <c r="CH56" s="11"/>
      <c r="CI56" s="11"/>
      <c r="CJ56" s="30">
        <v>103412</v>
      </c>
      <c r="CK56" s="31">
        <v>448</v>
      </c>
      <c r="CL56" s="32">
        <v>0</v>
      </c>
      <c r="CM56" s="30">
        <v>5303</v>
      </c>
      <c r="CN56" s="31">
        <v>152</v>
      </c>
      <c r="CO56" s="32">
        <v>0</v>
      </c>
      <c r="CP56" s="64">
        <f>SUM('[2]SIOT(dom+dov)'!CU58:CZ58)</f>
        <v>20774</v>
      </c>
      <c r="CQ56" s="158">
        <v>130089</v>
      </c>
      <c r="CR56" s="86">
        <f t="shared" si="5"/>
        <v>170271.00011613144</v>
      </c>
      <c r="CS56" s="12"/>
      <c r="CT56" s="12"/>
    </row>
    <row r="57" spans="1:98" x14ac:dyDescent="0.2">
      <c r="A57" s="23" t="s">
        <v>53</v>
      </c>
      <c r="B57" s="98" t="s">
        <v>153</v>
      </c>
      <c r="C57" s="183">
        <f t="shared" si="4"/>
        <v>13653.000787025197</v>
      </c>
      <c r="D57" s="30">
        <v>0.92240436422265248</v>
      </c>
      <c r="E57" s="31">
        <v>7.9723573809974801E-2</v>
      </c>
      <c r="F57" s="32">
        <v>5.2767043919685813E-2</v>
      </c>
      <c r="G57" s="64">
        <v>4.4641716304365996E-2</v>
      </c>
      <c r="H57" s="31">
        <v>1.3124807234479057</v>
      </c>
      <c r="I57" s="31">
        <v>0</v>
      </c>
      <c r="J57" s="31">
        <v>1.3066635385820695</v>
      </c>
      <c r="K57" s="31">
        <v>0.34192544616877796</v>
      </c>
      <c r="L57" s="31">
        <v>0</v>
      </c>
      <c r="M57" s="31">
        <v>0</v>
      </c>
      <c r="N57" s="31">
        <v>0</v>
      </c>
      <c r="O57" s="31">
        <v>0.15125444883032582</v>
      </c>
      <c r="P57" s="31">
        <v>0</v>
      </c>
      <c r="Q57" s="31">
        <v>0</v>
      </c>
      <c r="R57" s="31">
        <v>0</v>
      </c>
      <c r="S57" s="31">
        <v>0</v>
      </c>
      <c r="T57" s="31">
        <v>0.19389085250013549</v>
      </c>
      <c r="U57" s="31">
        <v>0</v>
      </c>
      <c r="V57" s="31">
        <v>14.52949187725056</v>
      </c>
      <c r="W57" s="31">
        <v>0</v>
      </c>
      <c r="X57" s="31">
        <v>0</v>
      </c>
      <c r="Y57" s="31">
        <v>0.26471171875099719</v>
      </c>
      <c r="Z57" s="31">
        <v>2.1945578949248774E-2</v>
      </c>
      <c r="AA57" s="31">
        <v>0</v>
      </c>
      <c r="AB57" s="31">
        <v>0</v>
      </c>
      <c r="AC57" s="32">
        <v>0</v>
      </c>
      <c r="AD57" s="30">
        <v>0</v>
      </c>
      <c r="AE57" s="31">
        <v>0.65386852708547638</v>
      </c>
      <c r="AF57" s="31">
        <v>0.27210738632494014</v>
      </c>
      <c r="AG57" s="31">
        <v>0</v>
      </c>
      <c r="AH57" s="32">
        <v>1.7472943065083613E-2</v>
      </c>
      <c r="AI57" s="31">
        <v>0</v>
      </c>
      <c r="AJ57" s="31">
        <v>0</v>
      </c>
      <c r="AK57" s="32">
        <v>25.37911031859263</v>
      </c>
      <c r="AL57" s="31">
        <v>2.2658703268435274</v>
      </c>
      <c r="AM57" s="31">
        <v>105.3827439033192</v>
      </c>
      <c r="AN57" s="32">
        <v>163.54557724709537</v>
      </c>
      <c r="AO57" s="31">
        <v>0</v>
      </c>
      <c r="AP57" s="31">
        <v>0</v>
      </c>
      <c r="AQ57" s="31">
        <v>0</v>
      </c>
      <c r="AR57" s="31">
        <v>4.3330923298305652</v>
      </c>
      <c r="AS57" s="32">
        <v>0</v>
      </c>
      <c r="AT57" s="31">
        <v>0.90910440018328009</v>
      </c>
      <c r="AU57" s="32">
        <v>26.752967591003941</v>
      </c>
      <c r="AV57" s="31">
        <v>0</v>
      </c>
      <c r="AW57" s="31">
        <v>1826.3963696914416</v>
      </c>
      <c r="AX57" s="31">
        <v>8762.0653962156521</v>
      </c>
      <c r="AY57" s="31">
        <v>19.24673645199179</v>
      </c>
      <c r="AZ57" s="31">
        <v>312.36677317091181</v>
      </c>
      <c r="BA57" s="32">
        <v>66.349289267301899</v>
      </c>
      <c r="BB57" s="31">
        <v>1.0798596602225307E-2</v>
      </c>
      <c r="BC57" s="31">
        <v>0.14389656498991113</v>
      </c>
      <c r="BD57" s="32">
        <v>0.3225636822777202</v>
      </c>
      <c r="BE57" s="64">
        <v>22.400448689086687</v>
      </c>
      <c r="BF57" s="31">
        <v>0</v>
      </c>
      <c r="BG57" s="31">
        <v>31.502113796992553</v>
      </c>
      <c r="BH57" s="31">
        <v>0</v>
      </c>
      <c r="BI57" s="31">
        <v>0</v>
      </c>
      <c r="BJ57" s="31">
        <v>429.73557437402371</v>
      </c>
      <c r="BK57" s="31">
        <v>0</v>
      </c>
      <c r="BL57" s="32">
        <v>0</v>
      </c>
      <c r="BM57" s="31">
        <v>0</v>
      </c>
      <c r="BN57" s="31">
        <v>0</v>
      </c>
      <c r="BO57" s="31">
        <v>0</v>
      </c>
      <c r="BP57" s="31">
        <v>0</v>
      </c>
      <c r="BQ57" s="31">
        <v>0</v>
      </c>
      <c r="BR57" s="31">
        <v>1.4849660392526207</v>
      </c>
      <c r="BS57" s="72">
        <v>1466.8620702258411</v>
      </c>
      <c r="BT57" s="72">
        <v>0</v>
      </c>
      <c r="BU57" s="31">
        <v>0.91916399431252283</v>
      </c>
      <c r="BV57" s="31">
        <v>0</v>
      </c>
      <c r="BW57" s="32">
        <v>5.1230116456580648</v>
      </c>
      <c r="BX57" s="31">
        <v>193.2002010533684</v>
      </c>
      <c r="BY57" s="31">
        <v>1.8004909247211676</v>
      </c>
      <c r="BZ57" s="31">
        <v>136.37641232929042</v>
      </c>
      <c r="CA57" s="31">
        <v>0.90151262544811539</v>
      </c>
      <c r="CB57" s="127">
        <v>5.3155950906163962</v>
      </c>
      <c r="CC57" s="31">
        <v>0.21552646380760027</v>
      </c>
      <c r="CD57" s="128">
        <v>21.528060275524719</v>
      </c>
      <c r="CE57" s="31">
        <v>0</v>
      </c>
      <c r="CF57" s="128">
        <v>0</v>
      </c>
      <c r="CG57" s="32">
        <v>0</v>
      </c>
      <c r="CH57" s="11"/>
      <c r="CI57" s="11"/>
      <c r="CJ57" s="30">
        <v>171737</v>
      </c>
      <c r="CK57" s="31">
        <v>114729</v>
      </c>
      <c r="CL57" s="32">
        <v>0</v>
      </c>
      <c r="CM57" s="30">
        <v>0</v>
      </c>
      <c r="CN57" s="31">
        <v>0</v>
      </c>
      <c r="CO57" s="32">
        <v>0</v>
      </c>
      <c r="CP57" s="64">
        <f>SUM('[2]SIOT(dom+dov)'!CU59:CZ59)</f>
        <v>6534</v>
      </c>
      <c r="CQ57" s="158">
        <v>293000</v>
      </c>
      <c r="CR57" s="86">
        <f t="shared" si="5"/>
        <v>306653.0007870252</v>
      </c>
      <c r="CS57" s="12"/>
      <c r="CT57" s="12"/>
    </row>
    <row r="58" spans="1:98" x14ac:dyDescent="0.2">
      <c r="A58" s="23" t="s">
        <v>54</v>
      </c>
      <c r="B58" s="98" t="s">
        <v>154</v>
      </c>
      <c r="C58" s="183">
        <f t="shared" si="4"/>
        <v>1120428.9995106631</v>
      </c>
      <c r="D58" s="30">
        <v>6203.176236567313</v>
      </c>
      <c r="E58" s="31">
        <v>695.55921028494254</v>
      </c>
      <c r="F58" s="32">
        <v>132.34221904353583</v>
      </c>
      <c r="G58" s="64">
        <v>963.01819808697496</v>
      </c>
      <c r="H58" s="31">
        <v>7531.4672645753635</v>
      </c>
      <c r="I58" s="31">
        <v>492.18163203865629</v>
      </c>
      <c r="J58" s="31">
        <v>2629.0656408769628</v>
      </c>
      <c r="K58" s="31">
        <v>658.42099562734325</v>
      </c>
      <c r="L58" s="31">
        <v>3331.5129269990548</v>
      </c>
      <c r="M58" s="31">
        <v>1226.1997528471918</v>
      </c>
      <c r="N58" s="31">
        <v>998.36613828758163</v>
      </c>
      <c r="O58" s="31">
        <v>209.46794162906724</v>
      </c>
      <c r="P58" s="31">
        <v>4082.964232575991</v>
      </c>
      <c r="Q58" s="31">
        <v>605.68297611483808</v>
      </c>
      <c r="R58" s="31">
        <v>3460.0577545207966</v>
      </c>
      <c r="S58" s="31">
        <v>2251.2875157258813</v>
      </c>
      <c r="T58" s="31">
        <v>3573.7867724521725</v>
      </c>
      <c r="U58" s="31">
        <v>4024.6138226853859</v>
      </c>
      <c r="V58" s="31">
        <v>10088.090754653258</v>
      </c>
      <c r="W58" s="31">
        <v>3526.826537846443</v>
      </c>
      <c r="X58" s="31">
        <v>4312.813276515205</v>
      </c>
      <c r="Y58" s="31">
        <v>12378.702553147648</v>
      </c>
      <c r="Z58" s="31">
        <v>702.51413879460017</v>
      </c>
      <c r="AA58" s="31">
        <v>474.73767347312696</v>
      </c>
      <c r="AB58" s="31">
        <v>3302.8935567103413</v>
      </c>
      <c r="AC58" s="32">
        <v>3587.7079930828468</v>
      </c>
      <c r="AD58" s="30">
        <v>6982.121610984319</v>
      </c>
      <c r="AE58" s="31">
        <v>2087.5729308189875</v>
      </c>
      <c r="AF58" s="31">
        <v>1162.0652079456777</v>
      </c>
      <c r="AG58" s="31">
        <v>965.91959124882203</v>
      </c>
      <c r="AH58" s="32">
        <v>120.35027756682665</v>
      </c>
      <c r="AI58" s="31">
        <v>3301.1948224147236</v>
      </c>
      <c r="AJ58" s="31">
        <v>2951.5593737615673</v>
      </c>
      <c r="AK58" s="32">
        <v>9141.183587321937</v>
      </c>
      <c r="AL58" s="31">
        <v>11249.936354558798</v>
      </c>
      <c r="AM58" s="31">
        <v>47590.09861473248</v>
      </c>
      <c r="AN58" s="32">
        <v>33011.747440547231</v>
      </c>
      <c r="AO58" s="31">
        <v>13616.996932811202</v>
      </c>
      <c r="AP58" s="31">
        <v>62.002940474675128</v>
      </c>
      <c r="AQ58" s="31">
        <v>107.16404772711647</v>
      </c>
      <c r="AR58" s="31">
        <v>10603.149931154319</v>
      </c>
      <c r="AS58" s="32">
        <v>6078.7489758674064</v>
      </c>
      <c r="AT58" s="31">
        <v>3618.329322860729</v>
      </c>
      <c r="AU58" s="32">
        <v>4744.9849400694084</v>
      </c>
      <c r="AV58" s="31">
        <v>3124.039710405109</v>
      </c>
      <c r="AW58" s="31">
        <v>16847.024779727941</v>
      </c>
      <c r="AX58" s="31">
        <v>39350.649610801702</v>
      </c>
      <c r="AY58" s="31">
        <v>522764.58451916289</v>
      </c>
      <c r="AZ58" s="31">
        <v>18651.837483694148</v>
      </c>
      <c r="BA58" s="32">
        <v>12859.003540091206</v>
      </c>
      <c r="BB58" s="31">
        <v>17309.689085362625</v>
      </c>
      <c r="BC58" s="31">
        <v>7972.0498659672448</v>
      </c>
      <c r="BD58" s="32">
        <v>1769.7479161932361</v>
      </c>
      <c r="BE58" s="64">
        <v>11233.224146541967</v>
      </c>
      <c r="BF58" s="31">
        <v>11783.343199204963</v>
      </c>
      <c r="BG58" s="31">
        <v>19549.913963096722</v>
      </c>
      <c r="BH58" s="31">
        <v>2482.9847684823244</v>
      </c>
      <c r="BI58" s="31">
        <v>3208.6463873097205</v>
      </c>
      <c r="BJ58" s="31">
        <v>12425.221171703583</v>
      </c>
      <c r="BK58" s="31">
        <v>5507.532481168495</v>
      </c>
      <c r="BL58" s="32">
        <v>383.9544081179148</v>
      </c>
      <c r="BM58" s="31">
        <v>16269.113336889763</v>
      </c>
      <c r="BN58" s="31">
        <v>1403.6638984099054</v>
      </c>
      <c r="BO58" s="31">
        <v>4655.418287666078</v>
      </c>
      <c r="BP58" s="31">
        <v>2017.1168516950859</v>
      </c>
      <c r="BQ58" s="31">
        <v>2516.7044269067469</v>
      </c>
      <c r="BR58" s="31">
        <v>14122.993492113115</v>
      </c>
      <c r="BS58" s="72">
        <v>70075.124638497771</v>
      </c>
      <c r="BT58" s="72">
        <v>15270.145595489495</v>
      </c>
      <c r="BU58" s="31">
        <v>15629.193771057378</v>
      </c>
      <c r="BV58" s="31">
        <v>1520.6984542059859</v>
      </c>
      <c r="BW58" s="32">
        <v>1720.7552822046689</v>
      </c>
      <c r="BX58" s="31">
        <v>2901.6861958071736</v>
      </c>
      <c r="BY58" s="31">
        <v>938.1149225114001</v>
      </c>
      <c r="BZ58" s="31">
        <v>11833.530545044992</v>
      </c>
      <c r="CA58" s="31">
        <v>3132.2738238951174</v>
      </c>
      <c r="CB58" s="127">
        <v>5112.9702151730071</v>
      </c>
      <c r="CC58" s="31">
        <v>1582.6065282968746</v>
      </c>
      <c r="CD58" s="128">
        <v>3664.8575897383289</v>
      </c>
      <c r="CE58" s="31">
        <v>0</v>
      </c>
      <c r="CF58" s="128">
        <v>0</v>
      </c>
      <c r="CG58" s="32">
        <v>0</v>
      </c>
      <c r="CH58" s="11"/>
      <c r="CI58" s="11"/>
      <c r="CJ58" s="30">
        <v>1115698</v>
      </c>
      <c r="CK58" s="31">
        <v>0</v>
      </c>
      <c r="CL58" s="32">
        <v>0</v>
      </c>
      <c r="CM58" s="30">
        <v>0</v>
      </c>
      <c r="CN58" s="31">
        <v>0</v>
      </c>
      <c r="CO58" s="32">
        <v>0</v>
      </c>
      <c r="CP58" s="64">
        <f>SUM('[2]SIOT(dom+dov)'!CU60:CZ60)</f>
        <v>80701</v>
      </c>
      <c r="CQ58" s="158">
        <v>1196399</v>
      </c>
      <c r="CR58" s="86">
        <f t="shared" si="5"/>
        <v>2316827.9995106631</v>
      </c>
      <c r="CS58" s="12"/>
      <c r="CT58" s="12"/>
    </row>
    <row r="59" spans="1:98" x14ac:dyDescent="0.2">
      <c r="A59" s="23" t="s">
        <v>55</v>
      </c>
      <c r="B59" s="98" t="s">
        <v>155</v>
      </c>
      <c r="C59" s="183">
        <f t="shared" si="4"/>
        <v>397701.00100165897</v>
      </c>
      <c r="D59" s="30">
        <v>416.64597092629867</v>
      </c>
      <c r="E59" s="31">
        <v>41.904112263743571</v>
      </c>
      <c r="F59" s="32">
        <v>4.1792797559860375</v>
      </c>
      <c r="G59" s="64">
        <v>126.55526155354745</v>
      </c>
      <c r="H59" s="31">
        <v>1874.191364321234</v>
      </c>
      <c r="I59" s="31">
        <v>54.203360994184699</v>
      </c>
      <c r="J59" s="31">
        <v>144.25579594104693</v>
      </c>
      <c r="K59" s="31">
        <v>159.61494419490117</v>
      </c>
      <c r="L59" s="31">
        <v>32.9523477395689</v>
      </c>
      <c r="M59" s="31">
        <v>644.5300473158843</v>
      </c>
      <c r="N59" s="31">
        <v>9.6391264027216685</v>
      </c>
      <c r="O59" s="31">
        <v>2071.0427024492446</v>
      </c>
      <c r="P59" s="31">
        <v>771.65724307849496</v>
      </c>
      <c r="Q59" s="31">
        <v>77.902013739087309</v>
      </c>
      <c r="R59" s="31">
        <v>2398.1328851402259</v>
      </c>
      <c r="S59" s="31">
        <v>1127.0636165890628</v>
      </c>
      <c r="T59" s="31">
        <v>2432.9187626020066</v>
      </c>
      <c r="U59" s="31">
        <v>649.26002150217414</v>
      </c>
      <c r="V59" s="31">
        <v>1207.2630972737634</v>
      </c>
      <c r="W59" s="31">
        <v>1936.2411159494727</v>
      </c>
      <c r="X59" s="31">
        <v>2224.7945579975585</v>
      </c>
      <c r="Y59" s="31">
        <v>13174.14189767127</v>
      </c>
      <c r="Z59" s="31">
        <v>214.87944776733457</v>
      </c>
      <c r="AA59" s="31">
        <v>81.81381634528104</v>
      </c>
      <c r="AB59" s="31">
        <v>655.78294998885747</v>
      </c>
      <c r="AC59" s="32">
        <v>617.92894771174019</v>
      </c>
      <c r="AD59" s="30">
        <v>22558.369812909114</v>
      </c>
      <c r="AE59" s="31">
        <v>2643.7115372314961</v>
      </c>
      <c r="AF59" s="31">
        <v>1329.189679864844</v>
      </c>
      <c r="AG59" s="31">
        <v>977.34576780629118</v>
      </c>
      <c r="AH59" s="32">
        <v>1.1593501524038738</v>
      </c>
      <c r="AI59" s="31">
        <v>90.366287572120143</v>
      </c>
      <c r="AJ59" s="31">
        <v>4373.6247579892997</v>
      </c>
      <c r="AK59" s="32">
        <v>10489.383562337745</v>
      </c>
      <c r="AL59" s="31">
        <v>2307.5502600935952</v>
      </c>
      <c r="AM59" s="31">
        <v>17080.716933722295</v>
      </c>
      <c r="AN59" s="32">
        <v>8116.3538690883215</v>
      </c>
      <c r="AO59" s="31">
        <v>1684.1711661907489</v>
      </c>
      <c r="AP59" s="31">
        <v>44.551514767926804</v>
      </c>
      <c r="AQ59" s="31">
        <v>1.8157072872609628</v>
      </c>
      <c r="AR59" s="31">
        <v>891.48966844967526</v>
      </c>
      <c r="AS59" s="32">
        <v>3981.2684194174872</v>
      </c>
      <c r="AT59" s="31">
        <v>177.76293071099121</v>
      </c>
      <c r="AU59" s="32">
        <v>69.186039774873734</v>
      </c>
      <c r="AV59" s="31">
        <v>5877.7002716598327</v>
      </c>
      <c r="AW59" s="31">
        <v>70.664582734542392</v>
      </c>
      <c r="AX59" s="31">
        <v>1493.1228104603822</v>
      </c>
      <c r="AY59" s="31">
        <v>7319.8061246915122</v>
      </c>
      <c r="AZ59" s="31">
        <v>169705.36743479781</v>
      </c>
      <c r="BA59" s="32">
        <v>9100.5491183255053</v>
      </c>
      <c r="BB59" s="31">
        <v>15581.701265037307</v>
      </c>
      <c r="BC59" s="31">
        <v>5269.3478282211909</v>
      </c>
      <c r="BD59" s="32">
        <v>941.04536627018933</v>
      </c>
      <c r="BE59" s="64">
        <v>1718.7132513346235</v>
      </c>
      <c r="BF59" s="31">
        <v>4916.3098928128484</v>
      </c>
      <c r="BG59" s="31">
        <v>2494.5127150409708</v>
      </c>
      <c r="BH59" s="31">
        <v>668.99463605410574</v>
      </c>
      <c r="BI59" s="31">
        <v>219.47610398315979</v>
      </c>
      <c r="BJ59" s="31">
        <v>3288.3078404763364</v>
      </c>
      <c r="BK59" s="31">
        <v>42.68026382782616</v>
      </c>
      <c r="BL59" s="32">
        <v>133.26907045976679</v>
      </c>
      <c r="BM59" s="31">
        <v>873.97836149992418</v>
      </c>
      <c r="BN59" s="31">
        <v>184.50007267605108</v>
      </c>
      <c r="BO59" s="31">
        <v>2357.8495093348661</v>
      </c>
      <c r="BP59" s="31">
        <v>47.510884519638694</v>
      </c>
      <c r="BQ59" s="31">
        <v>463.23287435631164</v>
      </c>
      <c r="BR59" s="31">
        <v>2906.8598968905167</v>
      </c>
      <c r="BS59" s="72">
        <v>41236.040010179466</v>
      </c>
      <c r="BT59" s="72">
        <v>5157.3318872040436</v>
      </c>
      <c r="BU59" s="31">
        <v>2853.3974134060509</v>
      </c>
      <c r="BV59" s="31">
        <v>110.22811206010854</v>
      </c>
      <c r="BW59" s="32">
        <v>525.24003270565106</v>
      </c>
      <c r="BX59" s="31">
        <v>200.68647087429542</v>
      </c>
      <c r="BY59" s="31">
        <v>220.62184299811167</v>
      </c>
      <c r="BZ59" s="31">
        <v>48.957360371676167</v>
      </c>
      <c r="CA59" s="31">
        <v>50.799195188943585</v>
      </c>
      <c r="CB59" s="127">
        <v>1493.7110093318458</v>
      </c>
      <c r="CC59" s="31">
        <v>152.09380281201385</v>
      </c>
      <c r="CD59" s="128">
        <v>8.8817364802339114</v>
      </c>
      <c r="CE59" s="31">
        <v>0</v>
      </c>
      <c r="CF59" s="128">
        <v>0</v>
      </c>
      <c r="CG59" s="32">
        <v>0</v>
      </c>
      <c r="CH59" s="11"/>
      <c r="CI59" s="11"/>
      <c r="CJ59" s="30">
        <v>0</v>
      </c>
      <c r="CK59" s="31">
        <v>0</v>
      </c>
      <c r="CL59" s="32">
        <v>0</v>
      </c>
      <c r="CM59" s="30">
        <v>1108030</v>
      </c>
      <c r="CN59" s="31">
        <v>0</v>
      </c>
      <c r="CO59" s="32">
        <v>0</v>
      </c>
      <c r="CP59" s="64">
        <f>SUM('[2]SIOT(dom+dov)'!CU61:CZ61)</f>
        <v>253172</v>
      </c>
      <c r="CQ59" s="158">
        <v>1361202</v>
      </c>
      <c r="CR59" s="86">
        <f t="shared" si="5"/>
        <v>1758903.0010016588</v>
      </c>
      <c r="CS59" s="12"/>
      <c r="CT59" s="12"/>
    </row>
    <row r="60" spans="1:98" x14ac:dyDescent="0.2">
      <c r="A60" s="23" t="s">
        <v>56</v>
      </c>
      <c r="B60" s="98" t="s">
        <v>156</v>
      </c>
      <c r="C60" s="183">
        <f t="shared" si="4"/>
        <v>358198.00003362342</v>
      </c>
      <c r="D60" s="30">
        <v>201.01071747223207</v>
      </c>
      <c r="E60" s="31">
        <v>15.188241547644493</v>
      </c>
      <c r="F60" s="32">
        <v>32.354629042937553</v>
      </c>
      <c r="G60" s="64">
        <v>252.78983337874749</v>
      </c>
      <c r="H60" s="31">
        <v>6481.178144633036</v>
      </c>
      <c r="I60" s="31">
        <v>11.210572749694219</v>
      </c>
      <c r="J60" s="31">
        <v>44.08414221453387</v>
      </c>
      <c r="K60" s="31">
        <v>294.62824575552474</v>
      </c>
      <c r="L60" s="31">
        <v>89.38473252747589</v>
      </c>
      <c r="M60" s="31">
        <v>1307.4115738980677</v>
      </c>
      <c r="N60" s="31">
        <v>178.09365365349802</v>
      </c>
      <c r="O60" s="31">
        <v>283.24342800031195</v>
      </c>
      <c r="P60" s="31">
        <v>301.26377569242118</v>
      </c>
      <c r="Q60" s="31">
        <v>0</v>
      </c>
      <c r="R60" s="31">
        <v>1229.2944356675932</v>
      </c>
      <c r="S60" s="31">
        <v>115.66056238898166</v>
      </c>
      <c r="T60" s="31">
        <v>7097.4137044035861</v>
      </c>
      <c r="U60" s="31">
        <v>729.26940354741828</v>
      </c>
      <c r="V60" s="31">
        <v>1741.5020756481365</v>
      </c>
      <c r="W60" s="31">
        <v>2188.0485408360273</v>
      </c>
      <c r="X60" s="31">
        <v>1355.1380452089818</v>
      </c>
      <c r="Y60" s="31">
        <v>53100.911698714044</v>
      </c>
      <c r="Z60" s="31">
        <v>184.74928364219912</v>
      </c>
      <c r="AA60" s="31">
        <v>346.89289442189937</v>
      </c>
      <c r="AB60" s="31">
        <v>304.66516439821766</v>
      </c>
      <c r="AC60" s="32">
        <v>964.73026591150801</v>
      </c>
      <c r="AD60" s="30">
        <v>8910.8288887937561</v>
      </c>
      <c r="AE60" s="31">
        <v>126.67780467588355</v>
      </c>
      <c r="AF60" s="31">
        <v>78.58736913902392</v>
      </c>
      <c r="AG60" s="31">
        <v>15.556174352000482</v>
      </c>
      <c r="AH60" s="32">
        <v>1.1371729164471593</v>
      </c>
      <c r="AI60" s="31">
        <v>474.95103570708903</v>
      </c>
      <c r="AJ60" s="31">
        <v>795.17017590471426</v>
      </c>
      <c r="AK60" s="32">
        <v>622.72597757764993</v>
      </c>
      <c r="AL60" s="31">
        <v>2996.4512720266985</v>
      </c>
      <c r="AM60" s="31">
        <v>39758.866848051679</v>
      </c>
      <c r="AN60" s="32">
        <v>38848.545045409861</v>
      </c>
      <c r="AO60" s="31">
        <v>9549.5517415379145</v>
      </c>
      <c r="AP60" s="31">
        <v>0</v>
      </c>
      <c r="AQ60" s="31">
        <v>2.4373066108685846</v>
      </c>
      <c r="AR60" s="31">
        <v>2412.0268420532616</v>
      </c>
      <c r="AS60" s="32">
        <v>0</v>
      </c>
      <c r="AT60" s="31">
        <v>22.388684336016542</v>
      </c>
      <c r="AU60" s="32">
        <v>135.63615678435795</v>
      </c>
      <c r="AV60" s="31">
        <v>6967.4655637392743</v>
      </c>
      <c r="AW60" s="31">
        <v>356.17421059479386</v>
      </c>
      <c r="AX60" s="31">
        <v>9394.4183270874346</v>
      </c>
      <c r="AY60" s="31">
        <v>16153.71058075064</v>
      </c>
      <c r="AZ60" s="31">
        <v>23716.636564698059</v>
      </c>
      <c r="BA60" s="32">
        <v>50131.618833984292</v>
      </c>
      <c r="BB60" s="31">
        <v>10870.024035861017</v>
      </c>
      <c r="BC60" s="31">
        <v>5044.0170709740087</v>
      </c>
      <c r="BD60" s="32">
        <v>1454.7438501448376</v>
      </c>
      <c r="BE60" s="64">
        <v>12607.084548563587</v>
      </c>
      <c r="BF60" s="31">
        <v>6457.3923856152014</v>
      </c>
      <c r="BG60" s="31">
        <v>2625.610879946601</v>
      </c>
      <c r="BH60" s="31">
        <v>161.80238468550587</v>
      </c>
      <c r="BI60" s="31">
        <v>271.77262334124998</v>
      </c>
      <c r="BJ60" s="31">
        <v>7938.2057452895033</v>
      </c>
      <c r="BK60" s="31">
        <v>510.56211698801502</v>
      </c>
      <c r="BL60" s="32">
        <v>1.0042064020177868</v>
      </c>
      <c r="BM60" s="31">
        <v>843.1191038711205</v>
      </c>
      <c r="BN60" s="31">
        <v>590.00589268297585</v>
      </c>
      <c r="BO60" s="31">
        <v>2668.2697696102664</v>
      </c>
      <c r="BP60" s="31">
        <v>9.9375559567432461</v>
      </c>
      <c r="BQ60" s="31">
        <v>80.139379866208031</v>
      </c>
      <c r="BR60" s="31">
        <v>628.40200287143341</v>
      </c>
      <c r="BS60" s="72">
        <v>11758.995554010007</v>
      </c>
      <c r="BT60" s="72">
        <v>755.93974681070677</v>
      </c>
      <c r="BU60" s="31">
        <v>935.81193375529892</v>
      </c>
      <c r="BV60" s="31">
        <v>48.155331213347338</v>
      </c>
      <c r="BW60" s="32">
        <v>195.2854690364839</v>
      </c>
      <c r="BX60" s="31">
        <v>147.88413767146454</v>
      </c>
      <c r="BY60" s="31">
        <v>70.2406781309667</v>
      </c>
      <c r="BZ60" s="31">
        <v>186.0798853470742</v>
      </c>
      <c r="CA60" s="31">
        <v>634.20227895508378</v>
      </c>
      <c r="CB60" s="127">
        <v>339.42013572179508</v>
      </c>
      <c r="CC60" s="31">
        <v>27.775990834969033</v>
      </c>
      <c r="CD60" s="128">
        <v>14.434997379587593</v>
      </c>
      <c r="CE60" s="31">
        <v>0</v>
      </c>
      <c r="CF60" s="128">
        <v>0</v>
      </c>
      <c r="CG60" s="32">
        <v>0</v>
      </c>
      <c r="CH60" s="11"/>
      <c r="CI60" s="11"/>
      <c r="CJ60" s="30">
        <v>0</v>
      </c>
      <c r="CK60" s="31">
        <v>43711</v>
      </c>
      <c r="CL60" s="32">
        <v>0</v>
      </c>
      <c r="CM60" s="30">
        <v>0</v>
      </c>
      <c r="CN60" s="31">
        <v>0</v>
      </c>
      <c r="CO60" s="32">
        <v>0</v>
      </c>
      <c r="CP60" s="64">
        <f>SUM('[2]SIOT(dom+dov)'!CU62:CZ62)</f>
        <v>4173</v>
      </c>
      <c r="CQ60" s="158">
        <v>47884</v>
      </c>
      <c r="CR60" s="86">
        <f t="shared" si="5"/>
        <v>406082.00003362342</v>
      </c>
      <c r="CS60" s="12"/>
      <c r="CT60" s="12"/>
    </row>
    <row r="61" spans="1:98" x14ac:dyDescent="0.2">
      <c r="A61" s="22" t="s">
        <v>57</v>
      </c>
      <c r="B61" s="99" t="s">
        <v>157</v>
      </c>
      <c r="C61" s="184">
        <f t="shared" si="4"/>
        <v>2344449.0016416302</v>
      </c>
      <c r="D61" s="33">
        <v>12371.891638679679</v>
      </c>
      <c r="E61" s="34">
        <v>323.13458252242094</v>
      </c>
      <c r="F61" s="35">
        <v>249.25662433941687</v>
      </c>
      <c r="G61" s="65">
        <v>3363.6433442660514</v>
      </c>
      <c r="H61" s="34">
        <v>23593.033830706827</v>
      </c>
      <c r="I61" s="34">
        <v>927.15763622745487</v>
      </c>
      <c r="J61" s="34">
        <v>876.30913849693195</v>
      </c>
      <c r="K61" s="34">
        <v>3174.8466228393468</v>
      </c>
      <c r="L61" s="34">
        <v>3786.0012259202545</v>
      </c>
      <c r="M61" s="34">
        <v>4606.3768928427853</v>
      </c>
      <c r="N61" s="34">
        <v>1274.4002473258015</v>
      </c>
      <c r="O61" s="34">
        <v>554.58457733204523</v>
      </c>
      <c r="P61" s="34">
        <v>18413.422950563981</v>
      </c>
      <c r="Q61" s="34">
        <v>50.800557398517007</v>
      </c>
      <c r="R61" s="34">
        <v>14229.371956645118</v>
      </c>
      <c r="S61" s="34">
        <v>8550.9639636276588</v>
      </c>
      <c r="T61" s="34">
        <v>7546.7629559840943</v>
      </c>
      <c r="U61" s="34">
        <v>12542.26658876142</v>
      </c>
      <c r="V61" s="34">
        <v>5001.1187148668278</v>
      </c>
      <c r="W61" s="34">
        <v>8498.438144684982</v>
      </c>
      <c r="X61" s="34">
        <v>7391.8039314648058</v>
      </c>
      <c r="Y61" s="34">
        <v>19147.46655550554</v>
      </c>
      <c r="Z61" s="34">
        <v>5368.6259791116772</v>
      </c>
      <c r="AA61" s="34">
        <v>758.22260871188496</v>
      </c>
      <c r="AB61" s="34">
        <v>3956.0954882113874</v>
      </c>
      <c r="AC61" s="35">
        <v>930.80226512734271</v>
      </c>
      <c r="AD61" s="33">
        <v>30797.898321431989</v>
      </c>
      <c r="AE61" s="34">
        <v>1958.4560890728394</v>
      </c>
      <c r="AF61" s="34">
        <v>1930.0253186170153</v>
      </c>
      <c r="AG61" s="34">
        <v>832.19946075564235</v>
      </c>
      <c r="AH61" s="35">
        <v>838.73543437256467</v>
      </c>
      <c r="AI61" s="34">
        <v>26375.637469387351</v>
      </c>
      <c r="AJ61" s="34">
        <v>5317.5264596901761</v>
      </c>
      <c r="AK61" s="35">
        <v>5990.617927619347</v>
      </c>
      <c r="AL61" s="34">
        <v>12806.565896143158</v>
      </c>
      <c r="AM61" s="34">
        <v>133096.46528242473</v>
      </c>
      <c r="AN61" s="35">
        <v>170723.04577662583</v>
      </c>
      <c r="AO61" s="34">
        <v>29731.570361383681</v>
      </c>
      <c r="AP61" s="34">
        <v>116.34527868678342</v>
      </c>
      <c r="AQ61" s="34">
        <v>2695.9286769428863</v>
      </c>
      <c r="AR61" s="34">
        <v>14629.548296947069</v>
      </c>
      <c r="AS61" s="35">
        <v>4179.8379575375347</v>
      </c>
      <c r="AT61" s="34">
        <v>12590.954238712669</v>
      </c>
      <c r="AU61" s="35">
        <v>30391.378782446132</v>
      </c>
      <c r="AV61" s="34">
        <v>1250.5491084261319</v>
      </c>
      <c r="AW61" s="34">
        <v>1010.5679830063328</v>
      </c>
      <c r="AX61" s="34">
        <v>1072.5982719237213</v>
      </c>
      <c r="AY61" s="34">
        <v>7523.6179592047638</v>
      </c>
      <c r="AZ61" s="34">
        <v>12391.49238480325</v>
      </c>
      <c r="BA61" s="35">
        <v>10599.728160841354</v>
      </c>
      <c r="BB61" s="34">
        <v>633125.9270886532</v>
      </c>
      <c r="BC61" s="34">
        <v>37789.454767576681</v>
      </c>
      <c r="BD61" s="35">
        <v>126642.06688702891</v>
      </c>
      <c r="BE61" s="65">
        <v>721461.93709220598</v>
      </c>
      <c r="BF61" s="34">
        <v>388.95281184457929</v>
      </c>
      <c r="BG61" s="34">
        <v>10113.605555055876</v>
      </c>
      <c r="BH61" s="34">
        <v>523.62018670940358</v>
      </c>
      <c r="BI61" s="34">
        <v>1523.4072539629158</v>
      </c>
      <c r="BJ61" s="34">
        <v>29256.002626227462</v>
      </c>
      <c r="BK61" s="34">
        <v>564.17941763991769</v>
      </c>
      <c r="BL61" s="35">
        <v>3397.9300665551932</v>
      </c>
      <c r="BM61" s="34">
        <v>899.13635486745147</v>
      </c>
      <c r="BN61" s="34">
        <v>182.96606211722809</v>
      </c>
      <c r="BO61" s="34">
        <v>5695.762335743957</v>
      </c>
      <c r="BP61" s="34">
        <v>72.419955034319912</v>
      </c>
      <c r="BQ61" s="34">
        <v>378.10899392658411</v>
      </c>
      <c r="BR61" s="34">
        <v>14095.555125809391</v>
      </c>
      <c r="BS61" s="73">
        <v>46786.994546624483</v>
      </c>
      <c r="BT61" s="73">
        <v>3233.0531504489841</v>
      </c>
      <c r="BU61" s="34">
        <v>9907.7158799965273</v>
      </c>
      <c r="BV61" s="34">
        <v>1604.6271400491937</v>
      </c>
      <c r="BW61" s="35">
        <v>1719.5011467926679</v>
      </c>
      <c r="BX61" s="34">
        <v>639.16269698252881</v>
      </c>
      <c r="BY61" s="34">
        <v>9.8734827309635715</v>
      </c>
      <c r="BZ61" s="34">
        <v>761.88304310115734</v>
      </c>
      <c r="CA61" s="34">
        <v>582.26125091118786</v>
      </c>
      <c r="CB61" s="129">
        <v>3097.9998628840212</v>
      </c>
      <c r="CC61" s="34">
        <v>230.72768462579381</v>
      </c>
      <c r="CD61" s="130">
        <v>3426.07925635623</v>
      </c>
      <c r="CE61" s="34">
        <v>0</v>
      </c>
      <c r="CF61" s="130">
        <v>0</v>
      </c>
      <c r="CG61" s="35">
        <v>0</v>
      </c>
      <c r="CH61" s="11"/>
      <c r="CI61" s="11"/>
      <c r="CJ61" s="33">
        <v>650378</v>
      </c>
      <c r="CK61" s="34">
        <v>9987</v>
      </c>
      <c r="CL61" s="35">
        <v>0</v>
      </c>
      <c r="CM61" s="33">
        <v>0</v>
      </c>
      <c r="CN61" s="34">
        <v>0</v>
      </c>
      <c r="CO61" s="35">
        <v>0</v>
      </c>
      <c r="CP61" s="65">
        <f>SUM('[2]SIOT(dom+dov)'!CU63:CZ63)</f>
        <v>122551</v>
      </c>
      <c r="CQ61" s="147">
        <v>782916</v>
      </c>
      <c r="CR61" s="85">
        <f t="shared" si="5"/>
        <v>3127365.0016416302</v>
      </c>
      <c r="CS61" s="12"/>
      <c r="CT61" s="12"/>
    </row>
    <row r="62" spans="1:98" x14ac:dyDescent="0.2">
      <c r="A62" s="23" t="s">
        <v>58</v>
      </c>
      <c r="B62" s="98" t="s">
        <v>158</v>
      </c>
      <c r="C62" s="183">
        <f t="shared" si="4"/>
        <v>372274.00118869758</v>
      </c>
      <c r="D62" s="30">
        <v>2577.5551289694431</v>
      </c>
      <c r="E62" s="31">
        <v>148.80177412677992</v>
      </c>
      <c r="F62" s="32">
        <v>1.6675383890061553</v>
      </c>
      <c r="G62" s="64">
        <v>120.55536675903726</v>
      </c>
      <c r="H62" s="31">
        <v>2181.2844995357914</v>
      </c>
      <c r="I62" s="31">
        <v>129.18890719355849</v>
      </c>
      <c r="J62" s="31">
        <v>94.070876825426424</v>
      </c>
      <c r="K62" s="31">
        <v>72.552400511671209</v>
      </c>
      <c r="L62" s="31">
        <v>500.81559396789021</v>
      </c>
      <c r="M62" s="31">
        <v>420.44582502354262</v>
      </c>
      <c r="N62" s="31">
        <v>125.37438435678658</v>
      </c>
      <c r="O62" s="31">
        <v>361.36079752367675</v>
      </c>
      <c r="P62" s="31">
        <v>16020.859330943538</v>
      </c>
      <c r="Q62" s="31">
        <v>61.389148656363574</v>
      </c>
      <c r="R62" s="31">
        <v>710.0125909958648</v>
      </c>
      <c r="S62" s="31">
        <v>761.35046252591212</v>
      </c>
      <c r="T62" s="31">
        <v>977.11534765777742</v>
      </c>
      <c r="U62" s="31">
        <v>1121.4127614249599</v>
      </c>
      <c r="V62" s="31">
        <v>911.1222260370298</v>
      </c>
      <c r="W62" s="31">
        <v>982.50209509246451</v>
      </c>
      <c r="X62" s="31">
        <v>876.13227400909409</v>
      </c>
      <c r="Y62" s="31">
        <v>2825.2672451557009</v>
      </c>
      <c r="Z62" s="31">
        <v>245.18512582257591</v>
      </c>
      <c r="AA62" s="31">
        <v>205.87686125967971</v>
      </c>
      <c r="AB62" s="31">
        <v>97.948431487739327</v>
      </c>
      <c r="AC62" s="32">
        <v>533.19161653460969</v>
      </c>
      <c r="AD62" s="30">
        <v>3819.5715228417967</v>
      </c>
      <c r="AE62" s="31">
        <v>1545.1749820556304</v>
      </c>
      <c r="AF62" s="31">
        <v>785.10028697461985</v>
      </c>
      <c r="AG62" s="31">
        <v>128.92147802487696</v>
      </c>
      <c r="AH62" s="32">
        <v>4.1746506332382909</v>
      </c>
      <c r="AI62" s="31">
        <v>1580.5230774814115</v>
      </c>
      <c r="AJ62" s="31">
        <v>1437.8894369304528</v>
      </c>
      <c r="AK62" s="32">
        <v>1841.9289833238886</v>
      </c>
      <c r="AL62" s="31">
        <v>381.877992020806</v>
      </c>
      <c r="AM62" s="31">
        <v>6425.3337518786911</v>
      </c>
      <c r="AN62" s="32">
        <v>3074.6075416420335</v>
      </c>
      <c r="AO62" s="31">
        <v>3873.3782460444245</v>
      </c>
      <c r="AP62" s="31">
        <v>9.9002937961593531</v>
      </c>
      <c r="AQ62" s="31">
        <v>25.583854989979216</v>
      </c>
      <c r="AR62" s="31">
        <v>2260.0594350536903</v>
      </c>
      <c r="AS62" s="32">
        <v>54.259489939399039</v>
      </c>
      <c r="AT62" s="31">
        <v>1022.0777718576787</v>
      </c>
      <c r="AU62" s="32">
        <v>300.56854098484519</v>
      </c>
      <c r="AV62" s="31">
        <v>519.76792569493671</v>
      </c>
      <c r="AW62" s="31">
        <v>33.370149117624827</v>
      </c>
      <c r="AX62" s="31">
        <v>215.08279165362831</v>
      </c>
      <c r="AY62" s="31">
        <v>891.2442605267812</v>
      </c>
      <c r="AZ62" s="31">
        <v>9049.1063327866632</v>
      </c>
      <c r="BA62" s="32">
        <v>62.933079294148996</v>
      </c>
      <c r="BB62" s="31">
        <v>4471.3066456515226</v>
      </c>
      <c r="BC62" s="31">
        <v>160253.20081678373</v>
      </c>
      <c r="BD62" s="32">
        <v>23524.306342490509</v>
      </c>
      <c r="BE62" s="64">
        <v>7801.1279843483899</v>
      </c>
      <c r="BF62" s="31">
        <v>188.25762314701859</v>
      </c>
      <c r="BG62" s="31">
        <v>81.267892392210712</v>
      </c>
      <c r="BH62" s="31">
        <v>313.87395330911255</v>
      </c>
      <c r="BI62" s="31">
        <v>345.02004925670423</v>
      </c>
      <c r="BJ62" s="31">
        <v>699.01529908765406</v>
      </c>
      <c r="BK62" s="31">
        <v>46.977056358770625</v>
      </c>
      <c r="BL62" s="32">
        <v>5.2587703057655002</v>
      </c>
      <c r="BM62" s="31">
        <v>4159.2976661410266</v>
      </c>
      <c r="BN62" s="31">
        <v>62.237922007475476</v>
      </c>
      <c r="BO62" s="31">
        <v>84368.486261335187</v>
      </c>
      <c r="BP62" s="31">
        <v>29.933381863077649</v>
      </c>
      <c r="BQ62" s="31">
        <v>49.811291572372227</v>
      </c>
      <c r="BR62" s="31">
        <v>178.04219399811274</v>
      </c>
      <c r="BS62" s="72">
        <v>7713.0627588511816</v>
      </c>
      <c r="BT62" s="72">
        <v>1444.4307945417308</v>
      </c>
      <c r="BU62" s="31">
        <v>771.33662126942522</v>
      </c>
      <c r="BV62" s="31">
        <v>263.27641351813651</v>
      </c>
      <c r="BW62" s="32">
        <v>207.16466218784268</v>
      </c>
      <c r="BX62" s="31">
        <v>171.98972314136498</v>
      </c>
      <c r="BY62" s="31">
        <v>228.42467245791801</v>
      </c>
      <c r="BZ62" s="31">
        <v>99.589710255976996</v>
      </c>
      <c r="CA62" s="31">
        <v>409.78950504715897</v>
      </c>
      <c r="CB62" s="127">
        <v>1913.641988149639</v>
      </c>
      <c r="CC62" s="31">
        <v>18.950920365989184</v>
      </c>
      <c r="CD62" s="128">
        <v>49.447782529413892</v>
      </c>
      <c r="CE62" s="31">
        <v>0</v>
      </c>
      <c r="CF62" s="128">
        <v>0</v>
      </c>
      <c r="CG62" s="32">
        <v>0</v>
      </c>
      <c r="CH62" s="11"/>
      <c r="CI62" s="11"/>
      <c r="CJ62" s="30">
        <v>672862</v>
      </c>
      <c r="CK62" s="31">
        <v>0</v>
      </c>
      <c r="CL62" s="32">
        <v>0</v>
      </c>
      <c r="CM62" s="30">
        <v>0</v>
      </c>
      <c r="CN62" s="31">
        <v>0</v>
      </c>
      <c r="CO62" s="32">
        <v>0</v>
      </c>
      <c r="CP62" s="64">
        <f>SUM('[2]SIOT(dom+dov)'!CU64:CZ64)</f>
        <v>28425</v>
      </c>
      <c r="CQ62" s="158">
        <v>701287</v>
      </c>
      <c r="CR62" s="86">
        <f t="shared" si="5"/>
        <v>1073561.0011886975</v>
      </c>
      <c r="CS62" s="12"/>
      <c r="CT62" s="12"/>
    </row>
    <row r="63" spans="1:98" x14ac:dyDescent="0.2">
      <c r="A63" s="23" t="s">
        <v>59</v>
      </c>
      <c r="B63" s="98" t="s">
        <v>159</v>
      </c>
      <c r="C63" s="183">
        <f t="shared" si="4"/>
        <v>493937.00303571223</v>
      </c>
      <c r="D63" s="30">
        <v>299.75903933252715</v>
      </c>
      <c r="E63" s="31">
        <v>23.077465275727025</v>
      </c>
      <c r="F63" s="32">
        <v>0.40047027418489917</v>
      </c>
      <c r="G63" s="64">
        <v>8.6084984327139296</v>
      </c>
      <c r="H63" s="31">
        <v>214.2147149790934</v>
      </c>
      <c r="I63" s="31">
        <v>16.446866905662826</v>
      </c>
      <c r="J63" s="31">
        <v>9.6616291822115556</v>
      </c>
      <c r="K63" s="31">
        <v>0.5671482535284994</v>
      </c>
      <c r="L63" s="31">
        <v>0</v>
      </c>
      <c r="M63" s="31">
        <v>52.708867616677864</v>
      </c>
      <c r="N63" s="31">
        <v>272.62554187965037</v>
      </c>
      <c r="O63" s="31">
        <v>11.792806326282413</v>
      </c>
      <c r="P63" s="31">
        <v>30.440903150677716</v>
      </c>
      <c r="Q63" s="31">
        <v>0</v>
      </c>
      <c r="R63" s="31">
        <v>654.25271638145114</v>
      </c>
      <c r="S63" s="31">
        <v>491.12407307731013</v>
      </c>
      <c r="T63" s="31">
        <v>161.19731788849427</v>
      </c>
      <c r="U63" s="31">
        <v>751.59623025249823</v>
      </c>
      <c r="V63" s="31">
        <v>63.614165262612602</v>
      </c>
      <c r="W63" s="31">
        <v>339.50970393408454</v>
      </c>
      <c r="X63" s="31">
        <v>62.009099384968351</v>
      </c>
      <c r="Y63" s="31">
        <v>391.1852562534097</v>
      </c>
      <c r="Z63" s="31">
        <v>2.5002705671338625</v>
      </c>
      <c r="AA63" s="31">
        <v>0</v>
      </c>
      <c r="AB63" s="31">
        <v>674.72531912484828</v>
      </c>
      <c r="AC63" s="32">
        <v>5.7109021269169133</v>
      </c>
      <c r="AD63" s="30">
        <v>419.37314722768082</v>
      </c>
      <c r="AE63" s="31">
        <v>0</v>
      </c>
      <c r="AF63" s="31">
        <v>0</v>
      </c>
      <c r="AG63" s="31">
        <v>32.801552286273242</v>
      </c>
      <c r="AH63" s="32">
        <v>0</v>
      </c>
      <c r="AI63" s="31">
        <v>209.81255556499255</v>
      </c>
      <c r="AJ63" s="31">
        <v>27.557563694812721</v>
      </c>
      <c r="AK63" s="32">
        <v>145.35766979551818</v>
      </c>
      <c r="AL63" s="31">
        <v>0</v>
      </c>
      <c r="AM63" s="31">
        <v>2425.5571266016209</v>
      </c>
      <c r="AN63" s="32">
        <v>1263.7988386106178</v>
      </c>
      <c r="AO63" s="31">
        <v>163.08134248118969</v>
      </c>
      <c r="AP63" s="31">
        <v>0</v>
      </c>
      <c r="AQ63" s="31">
        <v>0</v>
      </c>
      <c r="AR63" s="31">
        <v>2.9365788066782974</v>
      </c>
      <c r="AS63" s="32">
        <v>0</v>
      </c>
      <c r="AT63" s="31">
        <v>20.203146222950821</v>
      </c>
      <c r="AU63" s="32">
        <v>10.484808661824573</v>
      </c>
      <c r="AV63" s="31">
        <v>135.82828617458568</v>
      </c>
      <c r="AW63" s="31">
        <v>0.49288112146058882</v>
      </c>
      <c r="AX63" s="31">
        <v>21.837685058721863</v>
      </c>
      <c r="AY63" s="31">
        <v>525.34162627936962</v>
      </c>
      <c r="AZ63" s="31">
        <v>152.89038447642994</v>
      </c>
      <c r="BA63" s="32">
        <v>103.4481779222685</v>
      </c>
      <c r="BB63" s="31">
        <v>23966.843906838007</v>
      </c>
      <c r="BC63" s="31">
        <v>333190.93767823506</v>
      </c>
      <c r="BD63" s="32">
        <v>117376.06508430454</v>
      </c>
      <c r="BE63" s="64">
        <v>613.31604248865642</v>
      </c>
      <c r="BF63" s="31">
        <v>93.14859388829808</v>
      </c>
      <c r="BG63" s="31">
        <v>14.349724048778286</v>
      </c>
      <c r="BH63" s="31">
        <v>41.519741064333502</v>
      </c>
      <c r="BI63" s="31">
        <v>84.749377471330178</v>
      </c>
      <c r="BJ63" s="31">
        <v>343.20663101244031</v>
      </c>
      <c r="BK63" s="31">
        <v>99.695074041632253</v>
      </c>
      <c r="BL63" s="32">
        <v>0.11109681056435113</v>
      </c>
      <c r="BM63" s="31">
        <v>362.28559768934178</v>
      </c>
      <c r="BN63" s="31">
        <v>63.230941349161576</v>
      </c>
      <c r="BO63" s="31">
        <v>1052.9400256830274</v>
      </c>
      <c r="BP63" s="31">
        <v>4.6328843994452988</v>
      </c>
      <c r="BQ63" s="31">
        <v>0</v>
      </c>
      <c r="BR63" s="31">
        <v>3795.4545108933194</v>
      </c>
      <c r="BS63" s="72">
        <v>1864.312664027274</v>
      </c>
      <c r="BT63" s="72">
        <v>74.185570013712763</v>
      </c>
      <c r="BU63" s="31">
        <v>415.34630638596889</v>
      </c>
      <c r="BV63" s="31">
        <v>11.047286680280003</v>
      </c>
      <c r="BW63" s="32">
        <v>26.68462162682485</v>
      </c>
      <c r="BX63" s="31">
        <v>38.11288083248607</v>
      </c>
      <c r="BY63" s="31">
        <v>12.227370025281941</v>
      </c>
      <c r="BZ63" s="31">
        <v>66.437793555262274</v>
      </c>
      <c r="CA63" s="31">
        <v>92.402393458487339</v>
      </c>
      <c r="CB63" s="127">
        <v>35.226862039089831</v>
      </c>
      <c r="CC63" s="31">
        <v>0</v>
      </c>
      <c r="CD63" s="128">
        <v>0</v>
      </c>
      <c r="CE63" s="31">
        <v>0</v>
      </c>
      <c r="CF63" s="128">
        <v>0</v>
      </c>
      <c r="CG63" s="32">
        <v>0</v>
      </c>
      <c r="CH63" s="11"/>
      <c r="CI63" s="11"/>
      <c r="CJ63" s="30">
        <v>173676</v>
      </c>
      <c r="CK63" s="31">
        <v>1262</v>
      </c>
      <c r="CL63" s="32">
        <v>0</v>
      </c>
      <c r="CM63" s="30">
        <v>0</v>
      </c>
      <c r="CN63" s="31">
        <v>0</v>
      </c>
      <c r="CO63" s="32">
        <v>0</v>
      </c>
      <c r="CP63" s="64">
        <f>SUM('[2]SIOT(dom+dov)'!CU65:CZ65)</f>
        <v>3802</v>
      </c>
      <c r="CQ63" s="164">
        <v>178740</v>
      </c>
      <c r="CR63" s="131">
        <f t="shared" si="5"/>
        <v>672677.00303571229</v>
      </c>
      <c r="CS63" s="12"/>
      <c r="CT63" s="12"/>
    </row>
    <row r="64" spans="1:98" x14ac:dyDescent="0.2">
      <c r="A64" s="44" t="s">
        <v>60</v>
      </c>
      <c r="B64" s="100" t="s">
        <v>160</v>
      </c>
      <c r="C64" s="185">
        <f t="shared" si="4"/>
        <v>2709516.0008684536</v>
      </c>
      <c r="D64" s="45">
        <v>43213.438058834756</v>
      </c>
      <c r="E64" s="46">
        <v>20603.914927311205</v>
      </c>
      <c r="F64" s="47">
        <v>324.21767906061245</v>
      </c>
      <c r="G64" s="66">
        <v>4193.3015060938942</v>
      </c>
      <c r="H64" s="46">
        <v>21086.166556917862</v>
      </c>
      <c r="I64" s="46">
        <v>5233.3113826649806</v>
      </c>
      <c r="J64" s="46">
        <v>10430.867113576525</v>
      </c>
      <c r="K64" s="46">
        <v>4134.6278065734068</v>
      </c>
      <c r="L64" s="46">
        <v>2418.8738884859595</v>
      </c>
      <c r="M64" s="46">
        <v>2297.5413843563674</v>
      </c>
      <c r="N64" s="46">
        <v>4439.5310728845698</v>
      </c>
      <c r="O64" s="46">
        <v>3139.0151691073729</v>
      </c>
      <c r="P64" s="46">
        <v>15274.461487969245</v>
      </c>
      <c r="Q64" s="46">
        <v>3115.4113013365227</v>
      </c>
      <c r="R64" s="46">
        <v>18020.611135982326</v>
      </c>
      <c r="S64" s="46">
        <v>5324.3626900356867</v>
      </c>
      <c r="T64" s="46">
        <v>3501.894159417654</v>
      </c>
      <c r="U64" s="46">
        <v>27783.996770837093</v>
      </c>
      <c r="V64" s="46">
        <v>13791.832673570714</v>
      </c>
      <c r="W64" s="46">
        <v>13175.768835659892</v>
      </c>
      <c r="X64" s="46">
        <v>19182.184211484975</v>
      </c>
      <c r="Y64" s="46">
        <v>47767.429758847516</v>
      </c>
      <c r="Z64" s="46">
        <v>2741.1077148670497</v>
      </c>
      <c r="AA64" s="46">
        <v>5425.2962313503313</v>
      </c>
      <c r="AB64" s="46">
        <v>14049.31593136974</v>
      </c>
      <c r="AC64" s="47">
        <v>9681.2687261551637</v>
      </c>
      <c r="AD64" s="45">
        <v>39147.227511497971</v>
      </c>
      <c r="AE64" s="46">
        <v>16912.192310244536</v>
      </c>
      <c r="AF64" s="46">
        <v>9586.954748030661</v>
      </c>
      <c r="AG64" s="46">
        <v>664.41865869424078</v>
      </c>
      <c r="AH64" s="47">
        <v>37.727350344804648</v>
      </c>
      <c r="AI64" s="46">
        <v>29443.546366370188</v>
      </c>
      <c r="AJ64" s="46">
        <v>2952.4640378010054</v>
      </c>
      <c r="AK64" s="47">
        <v>32835.575444632348</v>
      </c>
      <c r="AL64" s="46">
        <v>42390.70326045253</v>
      </c>
      <c r="AM64" s="46">
        <v>216279.88418836382</v>
      </c>
      <c r="AN64" s="47">
        <v>289189.70997825428</v>
      </c>
      <c r="AO64" s="46">
        <v>441151.62488074217</v>
      </c>
      <c r="AP64" s="46">
        <v>192.90523672700576</v>
      </c>
      <c r="AQ64" s="46">
        <v>21.954657601997571</v>
      </c>
      <c r="AR64" s="46">
        <v>20738.427282202887</v>
      </c>
      <c r="AS64" s="47">
        <v>4196.3828708114097</v>
      </c>
      <c r="AT64" s="46">
        <v>20969.342805967066</v>
      </c>
      <c r="AU64" s="47">
        <v>49813.189461368129</v>
      </c>
      <c r="AV64" s="46">
        <v>11364.910470435398</v>
      </c>
      <c r="AW64" s="46">
        <v>2581.67351923761</v>
      </c>
      <c r="AX64" s="46">
        <v>4863.2403243604977</v>
      </c>
      <c r="AY64" s="46">
        <v>59446.016405093476</v>
      </c>
      <c r="AZ64" s="46">
        <v>64600.028328778448</v>
      </c>
      <c r="BA64" s="47">
        <v>6731.0361146477608</v>
      </c>
      <c r="BB64" s="46">
        <v>29672.592442464695</v>
      </c>
      <c r="BC64" s="46">
        <v>20052.912115287352</v>
      </c>
      <c r="BD64" s="47">
        <v>7397.0419227667435</v>
      </c>
      <c r="BE64" s="66">
        <v>500146.65981135925</v>
      </c>
      <c r="BF64" s="46">
        <v>40286.507373017237</v>
      </c>
      <c r="BG64" s="46">
        <v>46358.291867475709</v>
      </c>
      <c r="BH64" s="46">
        <v>24170.890366214411</v>
      </c>
      <c r="BI64" s="46">
        <v>2786.7666465878119</v>
      </c>
      <c r="BJ64" s="46">
        <v>50804.753454855723</v>
      </c>
      <c r="BK64" s="46">
        <v>13070.966123441722</v>
      </c>
      <c r="BL64" s="47">
        <v>2540.306470937986</v>
      </c>
      <c r="BM64" s="46">
        <v>14317.87162536383</v>
      </c>
      <c r="BN64" s="46">
        <v>5882.1521702072032</v>
      </c>
      <c r="BO64" s="46">
        <v>9455.8526194233564</v>
      </c>
      <c r="BP64" s="46">
        <v>2079.343129852994</v>
      </c>
      <c r="BQ64" s="46">
        <v>8816.5188598046952</v>
      </c>
      <c r="BR64" s="46">
        <v>30534.846363188281</v>
      </c>
      <c r="BS64" s="74">
        <v>37167.864565939097</v>
      </c>
      <c r="BT64" s="74">
        <v>35909.484686375967</v>
      </c>
      <c r="BU64" s="46">
        <v>61177.870878994443</v>
      </c>
      <c r="BV64" s="46">
        <v>6824.1874854675443</v>
      </c>
      <c r="BW64" s="47">
        <v>4696.6950761448634</v>
      </c>
      <c r="BX64" s="46">
        <v>2598.1242531769676</v>
      </c>
      <c r="BY64" s="46">
        <v>1309.4941935557506</v>
      </c>
      <c r="BZ64" s="46">
        <v>16041.138248317046</v>
      </c>
      <c r="CA64" s="46">
        <v>13621.695748995449</v>
      </c>
      <c r="CB64" s="132">
        <v>13036.609082428173</v>
      </c>
      <c r="CC64" s="46">
        <v>1556.5525921620813</v>
      </c>
      <c r="CD64" s="133">
        <v>20741.126307235354</v>
      </c>
      <c r="CE64" s="46">
        <v>0</v>
      </c>
      <c r="CF64" s="133">
        <v>0</v>
      </c>
      <c r="CG64" s="47">
        <v>0</v>
      </c>
      <c r="CH64" s="11"/>
      <c r="CI64" s="11"/>
      <c r="CJ64" s="45">
        <v>5260794</v>
      </c>
      <c r="CK64" s="46">
        <v>12238</v>
      </c>
      <c r="CL64" s="47">
        <v>87099</v>
      </c>
      <c r="CM64" s="45">
        <v>0</v>
      </c>
      <c r="CN64" s="46">
        <v>0</v>
      </c>
      <c r="CO64" s="47">
        <v>0</v>
      </c>
      <c r="CP64" s="66">
        <f>SUM('[2]SIOT(dom+dov)'!CU66:CZ66)</f>
        <v>20558</v>
      </c>
      <c r="CQ64" s="158">
        <v>5380689</v>
      </c>
      <c r="CR64" s="86">
        <f t="shared" si="5"/>
        <v>8090205.0008684536</v>
      </c>
      <c r="CS64" s="12"/>
      <c r="CT64" s="12"/>
    </row>
    <row r="65" spans="1:98" x14ac:dyDescent="0.2">
      <c r="A65" s="23" t="s">
        <v>61</v>
      </c>
      <c r="B65" s="98" t="s">
        <v>161</v>
      </c>
      <c r="C65" s="183">
        <f t="shared" si="4"/>
        <v>1258009.0012805513</v>
      </c>
      <c r="D65" s="30">
        <v>8855.8438518972362</v>
      </c>
      <c r="E65" s="31">
        <v>1398.0571455608474</v>
      </c>
      <c r="F65" s="32">
        <v>261.99996165948835</v>
      </c>
      <c r="G65" s="64">
        <v>2229.2459412538014</v>
      </c>
      <c r="H65" s="31">
        <v>16361.762549224884</v>
      </c>
      <c r="I65" s="31">
        <v>1299.0712985053858</v>
      </c>
      <c r="J65" s="31">
        <v>2328.3500819411938</v>
      </c>
      <c r="K65" s="31">
        <v>1709.1411368109414</v>
      </c>
      <c r="L65" s="31">
        <v>7080.6880760592794</v>
      </c>
      <c r="M65" s="31">
        <v>10900.612575161478</v>
      </c>
      <c r="N65" s="31">
        <v>1844.4688570882622</v>
      </c>
      <c r="O65" s="31">
        <v>2190.4661108627415</v>
      </c>
      <c r="P65" s="31">
        <v>9915.4237686805882</v>
      </c>
      <c r="Q65" s="31">
        <v>9167.9257617658131</v>
      </c>
      <c r="R65" s="31">
        <v>16336.327051712135</v>
      </c>
      <c r="S65" s="31">
        <v>6336.6702908355792</v>
      </c>
      <c r="T65" s="31">
        <v>6539.440544306075</v>
      </c>
      <c r="U65" s="31">
        <v>7680.5617771687048</v>
      </c>
      <c r="V65" s="31">
        <v>14541.705132860427</v>
      </c>
      <c r="W65" s="31">
        <v>6087.5364502170705</v>
      </c>
      <c r="X65" s="31">
        <v>8339.6460846731316</v>
      </c>
      <c r="Y65" s="31">
        <v>51787.514967914169</v>
      </c>
      <c r="Z65" s="31">
        <v>880.84844831904206</v>
      </c>
      <c r="AA65" s="31">
        <v>1184.8408739915012</v>
      </c>
      <c r="AB65" s="31">
        <v>2867.0112163443137</v>
      </c>
      <c r="AC65" s="32">
        <v>4091.9115732815449</v>
      </c>
      <c r="AD65" s="30">
        <v>77077.723360257209</v>
      </c>
      <c r="AE65" s="31">
        <v>2548.6624683650334</v>
      </c>
      <c r="AF65" s="31">
        <v>1615.1090288766025</v>
      </c>
      <c r="AG65" s="31">
        <v>2917.1832848264385</v>
      </c>
      <c r="AH65" s="32">
        <v>22.948424465398261</v>
      </c>
      <c r="AI65" s="31">
        <v>10088.039330537029</v>
      </c>
      <c r="AJ65" s="31">
        <v>17518.815773481514</v>
      </c>
      <c r="AK65" s="32">
        <v>15332.91809884961</v>
      </c>
      <c r="AL65" s="31">
        <v>27514.327878018608</v>
      </c>
      <c r="AM65" s="31">
        <v>110182.61697210578</v>
      </c>
      <c r="AN65" s="32">
        <v>136551.75571057567</v>
      </c>
      <c r="AO65" s="31">
        <v>15172.32135931188</v>
      </c>
      <c r="AP65" s="31">
        <v>13.636518993397814</v>
      </c>
      <c r="AQ65" s="31">
        <v>54.314945657380129</v>
      </c>
      <c r="AR65" s="31">
        <v>9531.3878463126166</v>
      </c>
      <c r="AS65" s="32">
        <v>411.25358443682813</v>
      </c>
      <c r="AT65" s="31">
        <v>3151.2443440235697</v>
      </c>
      <c r="AU65" s="32">
        <v>12109.593784836776</v>
      </c>
      <c r="AV65" s="31">
        <v>8745.5285289016811</v>
      </c>
      <c r="AW65" s="31">
        <v>1643.4117750323051</v>
      </c>
      <c r="AX65" s="31">
        <v>3222.0318845700594</v>
      </c>
      <c r="AY65" s="31">
        <v>8743.8219284195202</v>
      </c>
      <c r="AZ65" s="31">
        <v>77180.138877369318</v>
      </c>
      <c r="BA65" s="32">
        <v>2831.0832395804036</v>
      </c>
      <c r="BB65" s="31">
        <v>15029.992891212449</v>
      </c>
      <c r="BC65" s="31">
        <v>6350.6667203338693</v>
      </c>
      <c r="BD65" s="32">
        <v>4731.7406564279945</v>
      </c>
      <c r="BE65" s="64">
        <v>72686.414244448475</v>
      </c>
      <c r="BF65" s="31">
        <v>181402.22575445793</v>
      </c>
      <c r="BG65" s="31">
        <v>39023.405376043142</v>
      </c>
      <c r="BH65" s="31">
        <v>4429.7913333144097</v>
      </c>
      <c r="BI65" s="31">
        <v>3302.6387940743125</v>
      </c>
      <c r="BJ65" s="31">
        <v>19691.073091779443</v>
      </c>
      <c r="BK65" s="31">
        <v>14469.431819556305</v>
      </c>
      <c r="BL65" s="32">
        <v>1507.4680196039667</v>
      </c>
      <c r="BM65" s="31">
        <v>10771.096199213074</v>
      </c>
      <c r="BN65" s="31">
        <v>2581.8871016004414</v>
      </c>
      <c r="BO65" s="31">
        <v>13634.769368695988</v>
      </c>
      <c r="BP65" s="31">
        <v>1485.9244785589865</v>
      </c>
      <c r="BQ65" s="31">
        <v>3862.9118560777702</v>
      </c>
      <c r="BR65" s="31">
        <v>5979.9975221771056</v>
      </c>
      <c r="BS65" s="72">
        <v>58628.766176058707</v>
      </c>
      <c r="BT65" s="72">
        <v>8314.5934592214253</v>
      </c>
      <c r="BU65" s="31">
        <v>24374.436472910711</v>
      </c>
      <c r="BV65" s="31">
        <v>562.78267412439402</v>
      </c>
      <c r="BW65" s="32">
        <v>3181.9869430905069</v>
      </c>
      <c r="BX65" s="31">
        <v>1207.7115518249866</v>
      </c>
      <c r="BY65" s="31">
        <v>712.26716805774902</v>
      </c>
      <c r="BZ65" s="31">
        <v>628.26952409528769</v>
      </c>
      <c r="CA65" s="31">
        <v>2245.6328288536201</v>
      </c>
      <c r="CB65" s="127">
        <v>5257.4347042457657</v>
      </c>
      <c r="CC65" s="31">
        <v>708.044055505247</v>
      </c>
      <c r="CD65" s="128">
        <v>4848.7000190865119</v>
      </c>
      <c r="CE65" s="31">
        <v>0</v>
      </c>
      <c r="CF65" s="128">
        <v>0</v>
      </c>
      <c r="CG65" s="32">
        <v>0</v>
      </c>
      <c r="CH65" s="11"/>
      <c r="CI65" s="11"/>
      <c r="CJ65" s="30">
        <v>88477</v>
      </c>
      <c r="CK65" s="31">
        <v>0</v>
      </c>
      <c r="CL65" s="32">
        <v>0</v>
      </c>
      <c r="CM65" s="30">
        <v>0</v>
      </c>
      <c r="CN65" s="31">
        <v>0</v>
      </c>
      <c r="CO65" s="32">
        <v>0</v>
      </c>
      <c r="CP65" s="64">
        <f>SUM('[2]SIOT(dom+dov)'!CU67:CZ67)</f>
        <v>118153</v>
      </c>
      <c r="CQ65" s="147">
        <v>206630</v>
      </c>
      <c r="CR65" s="85">
        <f t="shared" si="5"/>
        <v>1464639.0012805513</v>
      </c>
      <c r="CS65" s="12"/>
      <c r="CT65" s="12"/>
    </row>
    <row r="66" spans="1:98" x14ac:dyDescent="0.2">
      <c r="A66" s="23" t="s">
        <v>62</v>
      </c>
      <c r="B66" s="98" t="s">
        <v>162</v>
      </c>
      <c r="C66" s="183">
        <f t="shared" si="4"/>
        <v>997434.99979060004</v>
      </c>
      <c r="D66" s="30">
        <v>8472.3691845753729</v>
      </c>
      <c r="E66" s="31">
        <v>13.046235172365016</v>
      </c>
      <c r="F66" s="32">
        <v>49.956308347782155</v>
      </c>
      <c r="G66" s="64">
        <v>2294.1316565979864</v>
      </c>
      <c r="H66" s="31">
        <v>41859.915034411693</v>
      </c>
      <c r="I66" s="31">
        <v>3204.0405333818603</v>
      </c>
      <c r="J66" s="31">
        <v>2257.8334531412611</v>
      </c>
      <c r="K66" s="31">
        <v>3996.4527584418897</v>
      </c>
      <c r="L66" s="31">
        <v>1781.3117390721432</v>
      </c>
      <c r="M66" s="31">
        <v>12417.958941007864</v>
      </c>
      <c r="N66" s="31">
        <v>508.39450381633981</v>
      </c>
      <c r="O66" s="31">
        <v>793.21548320438501</v>
      </c>
      <c r="P66" s="31">
        <v>10007.57440189965</v>
      </c>
      <c r="Q66" s="31">
        <v>33851.357230762304</v>
      </c>
      <c r="R66" s="31">
        <v>23355.95035348702</v>
      </c>
      <c r="S66" s="31">
        <v>15309.872309203911</v>
      </c>
      <c r="T66" s="31">
        <v>26481.116483215719</v>
      </c>
      <c r="U66" s="31">
        <v>17415.196379762772</v>
      </c>
      <c r="V66" s="31">
        <v>31985.153485695126</v>
      </c>
      <c r="W66" s="31">
        <v>24879.304705810318</v>
      </c>
      <c r="X66" s="31">
        <v>20420.808213488221</v>
      </c>
      <c r="Y66" s="31">
        <v>140204.61651323628</v>
      </c>
      <c r="Z66" s="31">
        <v>2464.577912528162</v>
      </c>
      <c r="AA66" s="31">
        <v>1172.4964316505636</v>
      </c>
      <c r="AB66" s="31">
        <v>3134.7857072529364</v>
      </c>
      <c r="AC66" s="32">
        <v>2036.0412035710801</v>
      </c>
      <c r="AD66" s="30">
        <v>24035.712225994364</v>
      </c>
      <c r="AE66" s="31">
        <v>255.66907243108992</v>
      </c>
      <c r="AF66" s="31">
        <v>61.709135051510287</v>
      </c>
      <c r="AG66" s="31">
        <v>5930.8320487339624</v>
      </c>
      <c r="AH66" s="32">
        <v>17.080830118873251</v>
      </c>
      <c r="AI66" s="31">
        <v>5522.6146949268432</v>
      </c>
      <c r="AJ66" s="31">
        <v>8331.5522407906283</v>
      </c>
      <c r="AK66" s="32">
        <v>8720.2465163684028</v>
      </c>
      <c r="AL66" s="31">
        <v>23185.722898004351</v>
      </c>
      <c r="AM66" s="31">
        <v>103217.6038827794</v>
      </c>
      <c r="AN66" s="32">
        <v>70014.442718165199</v>
      </c>
      <c r="AO66" s="31">
        <v>5900.8317686076862</v>
      </c>
      <c r="AP66" s="31">
        <v>0</v>
      </c>
      <c r="AQ66" s="31">
        <v>1135.2884683672055</v>
      </c>
      <c r="AR66" s="31">
        <v>10271.742004759293</v>
      </c>
      <c r="AS66" s="32">
        <v>340.21000240254568</v>
      </c>
      <c r="AT66" s="31">
        <v>1274.7328423677977</v>
      </c>
      <c r="AU66" s="32">
        <v>2781.8364383777252</v>
      </c>
      <c r="AV66" s="31">
        <v>1634.1737911712328</v>
      </c>
      <c r="AW66" s="31">
        <v>312.28650713629816</v>
      </c>
      <c r="AX66" s="31">
        <v>654.39463859023545</v>
      </c>
      <c r="AY66" s="31">
        <v>22811.195514011128</v>
      </c>
      <c r="AZ66" s="31">
        <v>11557.875411167599</v>
      </c>
      <c r="BA66" s="32">
        <v>11525.891163705053</v>
      </c>
      <c r="BB66" s="31">
        <v>7154.3556206835738</v>
      </c>
      <c r="BC66" s="31">
        <v>4039.7827019721071</v>
      </c>
      <c r="BD66" s="32">
        <v>7110.5799022951614</v>
      </c>
      <c r="BE66" s="64">
        <v>51576.37662539861</v>
      </c>
      <c r="BF66" s="31">
        <v>29776.980352988714</v>
      </c>
      <c r="BG66" s="31">
        <v>70295.781964196285</v>
      </c>
      <c r="BH66" s="31">
        <v>1133.0277840395402</v>
      </c>
      <c r="BI66" s="31">
        <v>1402.9831215084544</v>
      </c>
      <c r="BJ66" s="31">
        <v>12399.753006669123</v>
      </c>
      <c r="BK66" s="31">
        <v>17008.956555906119</v>
      </c>
      <c r="BL66" s="32">
        <v>2.9725001039894203</v>
      </c>
      <c r="BM66" s="31">
        <v>3336.7171172754292</v>
      </c>
      <c r="BN66" s="31">
        <v>2599.4341090192506</v>
      </c>
      <c r="BO66" s="31">
        <v>207.91859140326972</v>
      </c>
      <c r="BP66" s="31">
        <v>1264.7835143001039</v>
      </c>
      <c r="BQ66" s="31">
        <v>879.17854459527155</v>
      </c>
      <c r="BR66" s="31">
        <v>3748.5582760501998</v>
      </c>
      <c r="BS66" s="72">
        <v>14761.578239848452</v>
      </c>
      <c r="BT66" s="72">
        <v>4612.0217364640748</v>
      </c>
      <c r="BU66" s="31">
        <v>2453.9848118788432</v>
      </c>
      <c r="BV66" s="31">
        <v>83.233328307305726</v>
      </c>
      <c r="BW66" s="32">
        <v>3515.0798598125175</v>
      </c>
      <c r="BX66" s="31">
        <v>17.560703494331968</v>
      </c>
      <c r="BY66" s="31">
        <v>227.64259733433897</v>
      </c>
      <c r="BZ66" s="31">
        <v>77.606131751740307</v>
      </c>
      <c r="CA66" s="31">
        <v>142.47066663418667</v>
      </c>
      <c r="CB66" s="127">
        <v>4768.3911530657952</v>
      </c>
      <c r="CC66" s="31">
        <v>2656.9120038493706</v>
      </c>
      <c r="CD66" s="128">
        <v>319.2562929904214</v>
      </c>
      <c r="CE66" s="31">
        <v>0</v>
      </c>
      <c r="CF66" s="128">
        <v>0</v>
      </c>
      <c r="CG66" s="32">
        <v>0</v>
      </c>
      <c r="CH66" s="11"/>
      <c r="CI66" s="11"/>
      <c r="CJ66" s="30">
        <v>0</v>
      </c>
      <c r="CK66" s="31">
        <v>9704</v>
      </c>
      <c r="CL66" s="32">
        <v>0</v>
      </c>
      <c r="CM66" s="30">
        <v>0</v>
      </c>
      <c r="CN66" s="31">
        <v>0</v>
      </c>
      <c r="CO66" s="32">
        <v>0</v>
      </c>
      <c r="CP66" s="64">
        <f>SUM('[2]SIOT(dom+dov)'!CU68:CZ68)</f>
        <v>124801</v>
      </c>
      <c r="CQ66" s="158">
        <v>134505</v>
      </c>
      <c r="CR66" s="86">
        <f t="shared" si="5"/>
        <v>1131939.9997906</v>
      </c>
      <c r="CS66" s="12"/>
      <c r="CT66" s="12"/>
    </row>
    <row r="67" spans="1:98" x14ac:dyDescent="0.2">
      <c r="A67" s="23" t="s">
        <v>63</v>
      </c>
      <c r="B67" s="98" t="s">
        <v>163</v>
      </c>
      <c r="C67" s="183">
        <f t="shared" si="4"/>
        <v>1295729.999250093</v>
      </c>
      <c r="D67" s="30">
        <v>383.16724981319436</v>
      </c>
      <c r="E67" s="31">
        <v>627.67891144115879</v>
      </c>
      <c r="F67" s="32">
        <v>116.78551425453722</v>
      </c>
      <c r="G67" s="64">
        <v>7722.2042825550607</v>
      </c>
      <c r="H67" s="31">
        <v>1924.150603522964</v>
      </c>
      <c r="I67" s="31">
        <v>80.826379476280948</v>
      </c>
      <c r="J67" s="31">
        <v>883.25658884059885</v>
      </c>
      <c r="K67" s="31">
        <v>870.9385565262462</v>
      </c>
      <c r="L67" s="31">
        <v>694.98700754087758</v>
      </c>
      <c r="M67" s="31">
        <v>4534.9471704330308</v>
      </c>
      <c r="N67" s="31">
        <v>13.698419752174445</v>
      </c>
      <c r="O67" s="31">
        <v>3629.7342993126545</v>
      </c>
      <c r="P67" s="31">
        <v>10235.044320385594</v>
      </c>
      <c r="Q67" s="31">
        <v>652.38672231419093</v>
      </c>
      <c r="R67" s="31">
        <v>4601.0633656663358</v>
      </c>
      <c r="S67" s="31">
        <v>2476.6620842184875</v>
      </c>
      <c r="T67" s="31">
        <v>2407.298268713007</v>
      </c>
      <c r="U67" s="31">
        <v>2675.8986460211427</v>
      </c>
      <c r="V67" s="31">
        <v>45419.713025726429</v>
      </c>
      <c r="W67" s="31">
        <v>8747.0780264221321</v>
      </c>
      <c r="X67" s="31">
        <v>43869.503987865988</v>
      </c>
      <c r="Y67" s="31">
        <v>163354.67406361661</v>
      </c>
      <c r="Z67" s="31">
        <v>2215.6675490126759</v>
      </c>
      <c r="AA67" s="31">
        <v>826.9135088777158</v>
      </c>
      <c r="AB67" s="31">
        <v>1804.6784236692379</v>
      </c>
      <c r="AC67" s="32">
        <v>7530.9316450460883</v>
      </c>
      <c r="AD67" s="30">
        <v>50210.613096998793</v>
      </c>
      <c r="AE67" s="31">
        <v>13909.465257904363</v>
      </c>
      <c r="AF67" s="31">
        <v>7394.1275383824814</v>
      </c>
      <c r="AG67" s="31">
        <v>2133.9022376586504</v>
      </c>
      <c r="AH67" s="32">
        <v>130.42892681016673</v>
      </c>
      <c r="AI67" s="31">
        <v>22230.797548429557</v>
      </c>
      <c r="AJ67" s="31">
        <v>52535.926469571146</v>
      </c>
      <c r="AK67" s="32">
        <v>45798.181748089664</v>
      </c>
      <c r="AL67" s="31">
        <v>773.5443781084382</v>
      </c>
      <c r="AM67" s="31">
        <v>103262.40240850369</v>
      </c>
      <c r="AN67" s="32">
        <v>131346.515124842</v>
      </c>
      <c r="AO67" s="31">
        <v>10757.058713602926</v>
      </c>
      <c r="AP67" s="31">
        <v>0</v>
      </c>
      <c r="AQ67" s="31">
        <v>27.356468696324868</v>
      </c>
      <c r="AR67" s="31">
        <v>22467.866402157106</v>
      </c>
      <c r="AS67" s="32">
        <v>63.959555478967197</v>
      </c>
      <c r="AT67" s="31">
        <v>65.579365488914206</v>
      </c>
      <c r="AU67" s="32">
        <v>572.00150623014281</v>
      </c>
      <c r="AV67" s="31">
        <v>2911.2843941801498</v>
      </c>
      <c r="AW67" s="31">
        <v>2393.2329268976487</v>
      </c>
      <c r="AX67" s="31">
        <v>1313.4010134497962</v>
      </c>
      <c r="AY67" s="31">
        <v>24377.489225513527</v>
      </c>
      <c r="AZ67" s="31">
        <v>26615.369882547668</v>
      </c>
      <c r="BA67" s="32">
        <v>484.59310629394088</v>
      </c>
      <c r="BB67" s="31">
        <v>180.37196149751196</v>
      </c>
      <c r="BC67" s="31">
        <v>266.70677815427013</v>
      </c>
      <c r="BD67" s="32">
        <v>731.97351456496301</v>
      </c>
      <c r="BE67" s="64">
        <v>74067.808934092085</v>
      </c>
      <c r="BF67" s="31">
        <v>2885.3850520117931</v>
      </c>
      <c r="BG67" s="31">
        <v>16192.707909928202</v>
      </c>
      <c r="BH67" s="31">
        <v>230177.30021078917</v>
      </c>
      <c r="BI67" s="31">
        <v>1442.3237848698691</v>
      </c>
      <c r="BJ67" s="31">
        <v>12192.412292065443</v>
      </c>
      <c r="BK67" s="31">
        <v>58475.815845356236</v>
      </c>
      <c r="BL67" s="32">
        <v>2.3238208634948725</v>
      </c>
      <c r="BM67" s="31">
        <v>508.54236992860473</v>
      </c>
      <c r="BN67" s="31">
        <v>121.41006237412583</v>
      </c>
      <c r="BO67" s="31">
        <v>0</v>
      </c>
      <c r="BP67" s="31">
        <v>556.81545678289717</v>
      </c>
      <c r="BQ67" s="31">
        <v>68.59270475084594</v>
      </c>
      <c r="BR67" s="31">
        <v>6397.8651557765206</v>
      </c>
      <c r="BS67" s="72">
        <v>44559.199492705666</v>
      </c>
      <c r="BT67" s="72">
        <v>1525.0621284764413</v>
      </c>
      <c r="BU67" s="31">
        <v>2598.9924624276655</v>
      </c>
      <c r="BV67" s="31">
        <v>341.61867034679256</v>
      </c>
      <c r="BW67" s="32">
        <v>72.517592780012578</v>
      </c>
      <c r="BX67" s="31">
        <v>172.41315470496536</v>
      </c>
      <c r="BY67" s="31">
        <v>105.00963496292411</v>
      </c>
      <c r="BZ67" s="31">
        <v>254.6455687066674</v>
      </c>
      <c r="CA67" s="31">
        <v>289.28328664687416</v>
      </c>
      <c r="CB67" s="127">
        <v>542.64992374519124</v>
      </c>
      <c r="CC67" s="31">
        <v>802.32324098119398</v>
      </c>
      <c r="CD67" s="128">
        <v>122.94232294241354</v>
      </c>
      <c r="CE67" s="31">
        <v>0</v>
      </c>
      <c r="CF67" s="128">
        <v>0</v>
      </c>
      <c r="CG67" s="32">
        <v>0</v>
      </c>
      <c r="CH67" s="11"/>
      <c r="CI67" s="11"/>
      <c r="CJ67" s="30">
        <v>67504</v>
      </c>
      <c r="CK67" s="31">
        <v>46194</v>
      </c>
      <c r="CL67" s="32">
        <v>0</v>
      </c>
      <c r="CM67" s="30">
        <v>0</v>
      </c>
      <c r="CN67" s="31">
        <v>0</v>
      </c>
      <c r="CO67" s="32">
        <v>0</v>
      </c>
      <c r="CP67" s="64">
        <f>SUM('[2]SIOT(dom+dov)'!CU69:CZ69)</f>
        <v>57290</v>
      </c>
      <c r="CQ67" s="158">
        <v>170988</v>
      </c>
      <c r="CR67" s="86">
        <f t="shared" si="5"/>
        <v>1466717.999250093</v>
      </c>
      <c r="CS67" s="12"/>
      <c r="CT67" s="12"/>
    </row>
    <row r="68" spans="1:98" x14ac:dyDescent="0.2">
      <c r="A68" s="23" t="s">
        <v>64</v>
      </c>
      <c r="B68" s="98" t="s">
        <v>164</v>
      </c>
      <c r="C68" s="183">
        <f t="shared" si="4"/>
        <v>7534.9996397070527</v>
      </c>
      <c r="D68" s="30">
        <v>0</v>
      </c>
      <c r="E68" s="31">
        <v>0</v>
      </c>
      <c r="F68" s="32">
        <v>0</v>
      </c>
      <c r="G68" s="64">
        <v>0.20756252982609691</v>
      </c>
      <c r="H68" s="31">
        <v>0</v>
      </c>
      <c r="I68" s="31">
        <v>0.1920909698169723</v>
      </c>
      <c r="J68" s="31">
        <v>0</v>
      </c>
      <c r="K68" s="31">
        <v>0.23603441735928976</v>
      </c>
      <c r="L68" s="31">
        <v>0.37352041013174753</v>
      </c>
      <c r="M68" s="31">
        <v>1.1339643472966741</v>
      </c>
      <c r="N68" s="31">
        <v>0.10216016726606099</v>
      </c>
      <c r="O68" s="31">
        <v>0</v>
      </c>
      <c r="P68" s="31">
        <v>0</v>
      </c>
      <c r="Q68" s="31">
        <v>0</v>
      </c>
      <c r="R68" s="31">
        <v>0</v>
      </c>
      <c r="S68" s="31">
        <v>0</v>
      </c>
      <c r="T68" s="31">
        <v>0</v>
      </c>
      <c r="U68" s="31">
        <v>0</v>
      </c>
      <c r="V68" s="31">
        <v>0</v>
      </c>
      <c r="W68" s="31">
        <v>0</v>
      </c>
      <c r="X68" s="31">
        <v>0</v>
      </c>
      <c r="Y68" s="31">
        <v>0</v>
      </c>
      <c r="Z68" s="31">
        <v>0</v>
      </c>
      <c r="AA68" s="31">
        <v>0.54086210801997792</v>
      </c>
      <c r="AB68" s="31">
        <v>0</v>
      </c>
      <c r="AC68" s="32">
        <v>0</v>
      </c>
      <c r="AD68" s="30">
        <v>1.3681051862085751</v>
      </c>
      <c r="AE68" s="31">
        <v>0</v>
      </c>
      <c r="AF68" s="31">
        <v>0</v>
      </c>
      <c r="AG68" s="31">
        <v>0.47038088674897766</v>
      </c>
      <c r="AH68" s="32">
        <v>0</v>
      </c>
      <c r="AI68" s="31">
        <v>0.6205068723170698</v>
      </c>
      <c r="AJ68" s="31">
        <v>3.2260525646153391</v>
      </c>
      <c r="AK68" s="32">
        <v>3.2853319752704806</v>
      </c>
      <c r="AL68" s="31">
        <v>0.84646231110659487</v>
      </c>
      <c r="AM68" s="31">
        <v>0</v>
      </c>
      <c r="AN68" s="32">
        <v>0</v>
      </c>
      <c r="AO68" s="31">
        <v>1.0322727228933983</v>
      </c>
      <c r="AP68" s="31">
        <v>0.24457034998681737</v>
      </c>
      <c r="AQ68" s="31">
        <v>0.56947080003337125</v>
      </c>
      <c r="AR68" s="31">
        <v>0</v>
      </c>
      <c r="AS68" s="32">
        <v>0</v>
      </c>
      <c r="AT68" s="31">
        <v>6.4981063124017593E-2</v>
      </c>
      <c r="AU68" s="32">
        <v>0.14330733070273055</v>
      </c>
      <c r="AV68" s="31">
        <v>0</v>
      </c>
      <c r="AW68" s="31">
        <v>1.4655257220662443E-2</v>
      </c>
      <c r="AX68" s="31">
        <v>0</v>
      </c>
      <c r="AY68" s="31">
        <v>0</v>
      </c>
      <c r="AZ68" s="31">
        <v>0</v>
      </c>
      <c r="BA68" s="32">
        <v>0</v>
      </c>
      <c r="BB68" s="31">
        <v>0</v>
      </c>
      <c r="BC68" s="31">
        <v>0</v>
      </c>
      <c r="BD68" s="32">
        <v>0</v>
      </c>
      <c r="BE68" s="64">
        <v>0</v>
      </c>
      <c r="BF68" s="31">
        <v>0.61041163482305116</v>
      </c>
      <c r="BG68" s="31">
        <v>0</v>
      </c>
      <c r="BH68" s="31">
        <v>33.632267044241367</v>
      </c>
      <c r="BI68" s="31">
        <v>7477.2320438433908</v>
      </c>
      <c r="BJ68" s="31">
        <v>2.1696923333587335</v>
      </c>
      <c r="BK68" s="31">
        <v>0</v>
      </c>
      <c r="BL68" s="32">
        <v>0</v>
      </c>
      <c r="BM68" s="31">
        <v>2.1786617311168137</v>
      </c>
      <c r="BN68" s="31">
        <v>0.1935477317789947</v>
      </c>
      <c r="BO68" s="31">
        <v>0.14510152865040027</v>
      </c>
      <c r="BP68" s="31">
        <v>1.2940695382279788</v>
      </c>
      <c r="BQ68" s="31">
        <v>0</v>
      </c>
      <c r="BR68" s="31">
        <v>0</v>
      </c>
      <c r="BS68" s="72">
        <v>0</v>
      </c>
      <c r="BT68" s="72">
        <v>0</v>
      </c>
      <c r="BU68" s="31">
        <v>0</v>
      </c>
      <c r="BV68" s="31">
        <v>1.7736260484583769E-2</v>
      </c>
      <c r="BW68" s="32">
        <v>1.7762856256439625</v>
      </c>
      <c r="BX68" s="31">
        <v>0.1955291843301617</v>
      </c>
      <c r="BY68" s="31">
        <v>0</v>
      </c>
      <c r="BZ68" s="31">
        <v>0.12756279368508064</v>
      </c>
      <c r="CA68" s="31">
        <v>0.52099607301926532</v>
      </c>
      <c r="CB68" s="127">
        <v>0</v>
      </c>
      <c r="CC68" s="31">
        <v>0.2303125623839094</v>
      </c>
      <c r="CD68" s="128">
        <v>3.1295519730707667E-3</v>
      </c>
      <c r="CE68" s="31">
        <v>0</v>
      </c>
      <c r="CF68" s="128">
        <v>0</v>
      </c>
      <c r="CG68" s="32">
        <v>0</v>
      </c>
      <c r="CH68" s="11"/>
      <c r="CI68" s="11"/>
      <c r="CJ68" s="30">
        <v>0</v>
      </c>
      <c r="CK68" s="31">
        <v>112848</v>
      </c>
      <c r="CL68" s="32">
        <v>0</v>
      </c>
      <c r="CM68" s="30">
        <v>380813</v>
      </c>
      <c r="CN68" s="31">
        <v>0</v>
      </c>
      <c r="CO68" s="32">
        <v>0</v>
      </c>
      <c r="CP68" s="64">
        <f>SUM('[2]SIOT(dom+dov)'!CU70:CZ70)</f>
        <v>48839</v>
      </c>
      <c r="CQ68" s="158">
        <v>542500</v>
      </c>
      <c r="CR68" s="86">
        <f t="shared" si="5"/>
        <v>550034.99963970704</v>
      </c>
      <c r="CS68" s="12"/>
      <c r="CT68" s="12"/>
    </row>
    <row r="69" spans="1:98" x14ac:dyDescent="0.2">
      <c r="A69" s="23" t="s">
        <v>65</v>
      </c>
      <c r="B69" s="98" t="s">
        <v>165</v>
      </c>
      <c r="C69" s="183">
        <f t="shared" ref="C69:C100" si="6">SUM(D69:CG69)</f>
        <v>1406347.0007133659</v>
      </c>
      <c r="D69" s="30">
        <v>2319.5153813727293</v>
      </c>
      <c r="E69" s="31">
        <v>47.765485758017469</v>
      </c>
      <c r="F69" s="32">
        <v>86.903254414896267</v>
      </c>
      <c r="G69" s="64">
        <v>1254.6130162287232</v>
      </c>
      <c r="H69" s="31">
        <v>91073.443285847199</v>
      </c>
      <c r="I69" s="31">
        <v>48.925372388896569</v>
      </c>
      <c r="J69" s="31">
        <v>4436.8755614011043</v>
      </c>
      <c r="K69" s="31">
        <v>910.9253138605136</v>
      </c>
      <c r="L69" s="31">
        <v>832.44782996942911</v>
      </c>
      <c r="M69" s="31">
        <v>6439.2549396262011</v>
      </c>
      <c r="N69" s="31">
        <v>441.98457701562825</v>
      </c>
      <c r="O69" s="31">
        <v>3461.5247070572173</v>
      </c>
      <c r="P69" s="31">
        <v>6683.6502125185525</v>
      </c>
      <c r="Q69" s="31">
        <v>2318.8589403018659</v>
      </c>
      <c r="R69" s="31">
        <v>3111.2053172303122</v>
      </c>
      <c r="S69" s="31">
        <v>4896.3072579059735</v>
      </c>
      <c r="T69" s="31">
        <v>3611.003968117454</v>
      </c>
      <c r="U69" s="31">
        <v>1910.5714065273971</v>
      </c>
      <c r="V69" s="31">
        <v>68005.216727112202</v>
      </c>
      <c r="W69" s="31">
        <v>6340.4834810603206</v>
      </c>
      <c r="X69" s="31">
        <v>5093.7769615885891</v>
      </c>
      <c r="Y69" s="31">
        <v>4832.5564018445175</v>
      </c>
      <c r="Z69" s="31">
        <v>1282.4792520004876</v>
      </c>
      <c r="AA69" s="31">
        <v>71.533028700270293</v>
      </c>
      <c r="AB69" s="31">
        <v>3949.2858590425408</v>
      </c>
      <c r="AC69" s="32">
        <v>3289.2532259346922</v>
      </c>
      <c r="AD69" s="30">
        <v>11744.395961788907</v>
      </c>
      <c r="AE69" s="31">
        <v>111.33489784705841</v>
      </c>
      <c r="AF69" s="31">
        <v>202.5118230810067</v>
      </c>
      <c r="AG69" s="31">
        <v>122.77735556347686</v>
      </c>
      <c r="AH69" s="32">
        <v>3.015292448967736</v>
      </c>
      <c r="AI69" s="31">
        <v>4979.7829768709198</v>
      </c>
      <c r="AJ69" s="31">
        <v>7817.2684404333522</v>
      </c>
      <c r="AK69" s="32">
        <v>4257.2870396596445</v>
      </c>
      <c r="AL69" s="31">
        <v>38282.839879451509</v>
      </c>
      <c r="AM69" s="31">
        <v>165390.74122942437</v>
      </c>
      <c r="AN69" s="32">
        <v>103771.34149735217</v>
      </c>
      <c r="AO69" s="31">
        <v>4359.3390552441924</v>
      </c>
      <c r="AP69" s="31">
        <v>198.61166504126413</v>
      </c>
      <c r="AQ69" s="31">
        <v>14.832789831235409</v>
      </c>
      <c r="AR69" s="31">
        <v>1394.0359460485615</v>
      </c>
      <c r="AS69" s="32">
        <v>4142.0767006881561</v>
      </c>
      <c r="AT69" s="31">
        <v>3244.4590852139913</v>
      </c>
      <c r="AU69" s="32">
        <v>9491.7572496117318</v>
      </c>
      <c r="AV69" s="31">
        <v>12896.592437625955</v>
      </c>
      <c r="AW69" s="31">
        <v>6458.6415318454165</v>
      </c>
      <c r="AX69" s="31">
        <v>8122.5968657757639</v>
      </c>
      <c r="AY69" s="31">
        <v>62332.12268818912</v>
      </c>
      <c r="AZ69" s="31">
        <v>20030.899075524561</v>
      </c>
      <c r="BA69" s="32">
        <v>3079.8864090905699</v>
      </c>
      <c r="BB69" s="31">
        <v>24372.840532666451</v>
      </c>
      <c r="BC69" s="31">
        <v>13273.260686527119</v>
      </c>
      <c r="BD69" s="32">
        <v>5176.1168194815446</v>
      </c>
      <c r="BE69" s="64">
        <v>28414.709470937458</v>
      </c>
      <c r="BF69" s="31">
        <v>4157.6225168643305</v>
      </c>
      <c r="BG69" s="31">
        <v>10332.844971390399</v>
      </c>
      <c r="BH69" s="31">
        <v>1805.2328389976981</v>
      </c>
      <c r="BI69" s="31">
        <v>91.234806235104728</v>
      </c>
      <c r="BJ69" s="31">
        <v>496697.35354450269</v>
      </c>
      <c r="BK69" s="31">
        <v>4766.1161137486588</v>
      </c>
      <c r="BL69" s="32">
        <v>7.0241087917077722</v>
      </c>
      <c r="BM69" s="31">
        <v>23357.713339043774</v>
      </c>
      <c r="BN69" s="31">
        <v>1158.5334162470333</v>
      </c>
      <c r="BO69" s="31">
        <v>5730.7184208859862</v>
      </c>
      <c r="BP69" s="31">
        <v>15779.00921664095</v>
      </c>
      <c r="BQ69" s="31">
        <v>557.59869010335865</v>
      </c>
      <c r="BR69" s="31">
        <v>18271.575324280948</v>
      </c>
      <c r="BS69" s="72">
        <v>10348.37293166215</v>
      </c>
      <c r="BT69" s="72">
        <v>5298.0570283957159</v>
      </c>
      <c r="BU69" s="31">
        <v>5817.2959418965738</v>
      </c>
      <c r="BV69" s="31">
        <v>23.040149951609163</v>
      </c>
      <c r="BW69" s="32">
        <v>3711.8301723147179</v>
      </c>
      <c r="BX69" s="31">
        <v>4399.5591586468518</v>
      </c>
      <c r="BY69" s="31">
        <v>369.51595257405785</v>
      </c>
      <c r="BZ69" s="31">
        <v>10889.62297677963</v>
      </c>
      <c r="CA69" s="31">
        <v>4919.1861785835563</v>
      </c>
      <c r="CB69" s="127">
        <v>5371.5461028424452</v>
      </c>
      <c r="CC69" s="31">
        <v>668.70147143502572</v>
      </c>
      <c r="CD69" s="128">
        <v>1381.2591724600957</v>
      </c>
      <c r="CE69" s="31">
        <v>0</v>
      </c>
      <c r="CF69" s="128">
        <v>0</v>
      </c>
      <c r="CG69" s="32">
        <v>0</v>
      </c>
      <c r="CH69" s="11"/>
      <c r="CI69" s="11"/>
      <c r="CJ69" s="30">
        <v>0</v>
      </c>
      <c r="CK69" s="31">
        <v>0</v>
      </c>
      <c r="CL69" s="32">
        <v>0</v>
      </c>
      <c r="CM69" s="30">
        <v>0</v>
      </c>
      <c r="CN69" s="31">
        <v>0</v>
      </c>
      <c r="CO69" s="32">
        <v>0</v>
      </c>
      <c r="CP69" s="64">
        <f>SUM('[2]SIOT(dom+dov)'!CU71:CZ71)</f>
        <v>56174</v>
      </c>
      <c r="CQ69" s="158">
        <v>56174</v>
      </c>
      <c r="CR69" s="86">
        <f t="shared" ref="CR69:CR93" si="7">C69+CP69+CJ69+CK69+CL69+CM69+CN69+CO69</f>
        <v>1462521.0007133659</v>
      </c>
      <c r="CS69" s="12"/>
      <c r="CT69" s="12"/>
    </row>
    <row r="70" spans="1:98" x14ac:dyDescent="0.2">
      <c r="A70" s="23" t="s">
        <v>66</v>
      </c>
      <c r="B70" s="98" t="s">
        <v>166</v>
      </c>
      <c r="C70" s="183">
        <f t="shared" si="6"/>
        <v>454737.00006720918</v>
      </c>
      <c r="D70" s="30">
        <v>221.92012481064802</v>
      </c>
      <c r="E70" s="31">
        <v>22.550494497868726</v>
      </c>
      <c r="F70" s="32">
        <v>16.095969236281373</v>
      </c>
      <c r="G70" s="64">
        <v>16.74419492631818</v>
      </c>
      <c r="H70" s="31">
        <v>489.50380853991771</v>
      </c>
      <c r="I70" s="31">
        <v>252.75655870784931</v>
      </c>
      <c r="J70" s="31">
        <v>952.705232627648</v>
      </c>
      <c r="K70" s="31">
        <v>133.15691742683521</v>
      </c>
      <c r="L70" s="31">
        <v>9.7116587058103327</v>
      </c>
      <c r="M70" s="31">
        <v>370.38137500911154</v>
      </c>
      <c r="N70" s="31">
        <v>109.74564837955785</v>
      </c>
      <c r="O70" s="31">
        <v>24.582287962251971</v>
      </c>
      <c r="P70" s="31">
        <v>571.29564177757561</v>
      </c>
      <c r="Q70" s="31">
        <v>615.85701189986594</v>
      </c>
      <c r="R70" s="31">
        <v>1830.4432075064451</v>
      </c>
      <c r="S70" s="31">
        <v>143.50196280655001</v>
      </c>
      <c r="T70" s="31">
        <v>2381.2126546615432</v>
      </c>
      <c r="U70" s="31">
        <v>1547.0513796279763</v>
      </c>
      <c r="V70" s="31">
        <v>1745.3223912755548</v>
      </c>
      <c r="W70" s="31">
        <v>3927.5646619416293</v>
      </c>
      <c r="X70" s="31">
        <v>1167.9806546962</v>
      </c>
      <c r="Y70" s="31">
        <v>7230.1048349204384</v>
      </c>
      <c r="Z70" s="31">
        <v>333.061238498428</v>
      </c>
      <c r="AA70" s="31">
        <v>265.75802033485104</v>
      </c>
      <c r="AB70" s="31">
        <v>235.98713032652785</v>
      </c>
      <c r="AC70" s="32">
        <v>3120.1314473949806</v>
      </c>
      <c r="AD70" s="30">
        <v>224637.47594021456</v>
      </c>
      <c r="AE70" s="31">
        <v>195.63848882093762</v>
      </c>
      <c r="AF70" s="31">
        <v>70.718768237431945</v>
      </c>
      <c r="AG70" s="31">
        <v>1649.0863583874996</v>
      </c>
      <c r="AH70" s="32">
        <v>0</v>
      </c>
      <c r="AI70" s="31">
        <v>96.308502829312417</v>
      </c>
      <c r="AJ70" s="31">
        <v>370.06610599214736</v>
      </c>
      <c r="AK70" s="32">
        <v>1828.2771519619844</v>
      </c>
      <c r="AL70" s="31">
        <v>409.32691941257264</v>
      </c>
      <c r="AM70" s="31">
        <v>10694.821527828095</v>
      </c>
      <c r="AN70" s="32">
        <v>12776.424523675067</v>
      </c>
      <c r="AO70" s="31">
        <v>448.50161989649797</v>
      </c>
      <c r="AP70" s="31">
        <v>92.157721259537851</v>
      </c>
      <c r="AQ70" s="31">
        <v>3.5140116797130041</v>
      </c>
      <c r="AR70" s="31">
        <v>700.79367388041987</v>
      </c>
      <c r="AS70" s="32">
        <v>0</v>
      </c>
      <c r="AT70" s="31">
        <v>33.715210605429625</v>
      </c>
      <c r="AU70" s="32">
        <v>16.650011997542737</v>
      </c>
      <c r="AV70" s="31">
        <v>8226.7388030120455</v>
      </c>
      <c r="AW70" s="31">
        <v>160.7409263302153</v>
      </c>
      <c r="AX70" s="31">
        <v>1091.8526614359225</v>
      </c>
      <c r="AY70" s="31">
        <v>3509.763183466639</v>
      </c>
      <c r="AZ70" s="31">
        <v>800.04343999158664</v>
      </c>
      <c r="BA70" s="32">
        <v>335.15762054238917</v>
      </c>
      <c r="BB70" s="31">
        <v>295.14060325584808</v>
      </c>
      <c r="BC70" s="31">
        <v>127.47312908593868</v>
      </c>
      <c r="BD70" s="32">
        <v>258.40004349363778</v>
      </c>
      <c r="BE70" s="64">
        <v>5951.5202711306338</v>
      </c>
      <c r="BF70" s="31">
        <v>4563.2244193698616</v>
      </c>
      <c r="BG70" s="31">
        <v>72290.166453836442</v>
      </c>
      <c r="BH70" s="31">
        <v>1230.535676428394</v>
      </c>
      <c r="BI70" s="31">
        <v>3644.6735561503019</v>
      </c>
      <c r="BJ70" s="31">
        <v>3297.1177063908417</v>
      </c>
      <c r="BK70" s="31">
        <v>3356.7050074727954</v>
      </c>
      <c r="BL70" s="32">
        <v>8.3249660374680712</v>
      </c>
      <c r="BM70" s="31">
        <v>13045.834295876399</v>
      </c>
      <c r="BN70" s="31">
        <v>0.94176483477947792</v>
      </c>
      <c r="BO70" s="31">
        <v>0</v>
      </c>
      <c r="BP70" s="31">
        <v>16.98626907055317</v>
      </c>
      <c r="BQ70" s="31">
        <v>19.232730251622037</v>
      </c>
      <c r="BR70" s="31">
        <v>932.92133215857177</v>
      </c>
      <c r="BS70" s="72">
        <v>39002.66843517228</v>
      </c>
      <c r="BT70" s="72">
        <v>3782.9654904442714</v>
      </c>
      <c r="BU70" s="31">
        <v>45.065874002062017</v>
      </c>
      <c r="BV70" s="31">
        <v>80.730405385906522</v>
      </c>
      <c r="BW70" s="32">
        <v>4207.3635280865274</v>
      </c>
      <c r="BX70" s="31">
        <v>346.36481612828732</v>
      </c>
      <c r="BY70" s="31">
        <v>342.30578892985579</v>
      </c>
      <c r="BZ70" s="31">
        <v>25.868586003614347</v>
      </c>
      <c r="CA70" s="31">
        <v>417.86721488322195</v>
      </c>
      <c r="CB70" s="127">
        <v>1543.821993364681</v>
      </c>
      <c r="CC70" s="31">
        <v>0</v>
      </c>
      <c r="CD70" s="128">
        <v>19.880030008287786</v>
      </c>
      <c r="CE70" s="31">
        <v>0</v>
      </c>
      <c r="CF70" s="128">
        <v>0</v>
      </c>
      <c r="CG70" s="32">
        <v>0</v>
      </c>
      <c r="CH70" s="11"/>
      <c r="CI70" s="11"/>
      <c r="CJ70" s="30">
        <v>35178</v>
      </c>
      <c r="CK70" s="31">
        <v>11601</v>
      </c>
      <c r="CL70" s="32">
        <v>0</v>
      </c>
      <c r="CM70" s="30">
        <v>0</v>
      </c>
      <c r="CN70" s="31">
        <v>0</v>
      </c>
      <c r="CO70" s="32">
        <v>0</v>
      </c>
      <c r="CP70" s="64">
        <f>SUM('[2]SIOT(dom+dov)'!CU72:CZ72)</f>
        <v>185309</v>
      </c>
      <c r="CQ70" s="158">
        <v>232088</v>
      </c>
      <c r="CR70" s="86">
        <f t="shared" si="7"/>
        <v>686825.00006720913</v>
      </c>
      <c r="CS70" s="12"/>
      <c r="CT70" s="12"/>
    </row>
    <row r="71" spans="1:98" x14ac:dyDescent="0.2">
      <c r="A71" s="23" t="s">
        <v>67</v>
      </c>
      <c r="B71" s="98" t="s">
        <v>167</v>
      </c>
      <c r="C71" s="183">
        <f t="shared" si="6"/>
        <v>7377.9993184655468</v>
      </c>
      <c r="D71" s="30">
        <v>3033.6353321273627</v>
      </c>
      <c r="E71" s="31">
        <v>9.053385633865183</v>
      </c>
      <c r="F71" s="32">
        <v>2.4983247652312333</v>
      </c>
      <c r="G71" s="64">
        <v>6.7759251127306422E-5</v>
      </c>
      <c r="H71" s="31">
        <v>641.55389024172655</v>
      </c>
      <c r="I71" s="31">
        <v>0</v>
      </c>
      <c r="J71" s="31">
        <v>11.841356921623719</v>
      </c>
      <c r="K71" s="31">
        <v>8.8515053268542532E-2</v>
      </c>
      <c r="L71" s="31">
        <v>0</v>
      </c>
      <c r="M71" s="31">
        <v>0</v>
      </c>
      <c r="N71" s="31">
        <v>5.7955215510315239E-2</v>
      </c>
      <c r="O71" s="31">
        <v>6.7182556931194223E-2</v>
      </c>
      <c r="P71" s="31">
        <v>0</v>
      </c>
      <c r="Q71" s="31">
        <v>0</v>
      </c>
      <c r="R71" s="31">
        <v>0</v>
      </c>
      <c r="S71" s="31">
        <v>0</v>
      </c>
      <c r="T71" s="31">
        <v>0</v>
      </c>
      <c r="U71" s="31">
        <v>0</v>
      </c>
      <c r="V71" s="31">
        <v>0.88080846634053389</v>
      </c>
      <c r="W71" s="31">
        <v>9.6498151812050473E-2</v>
      </c>
      <c r="X71" s="31">
        <v>0</v>
      </c>
      <c r="Y71" s="31">
        <v>0</v>
      </c>
      <c r="Z71" s="31">
        <v>0</v>
      </c>
      <c r="AA71" s="31">
        <v>0</v>
      </c>
      <c r="AB71" s="31">
        <v>0.3484516932421125</v>
      </c>
      <c r="AC71" s="32">
        <v>0</v>
      </c>
      <c r="AD71" s="30">
        <v>0</v>
      </c>
      <c r="AE71" s="31">
        <v>0</v>
      </c>
      <c r="AF71" s="31">
        <v>0</v>
      </c>
      <c r="AG71" s="31">
        <v>0.96458341508823753</v>
      </c>
      <c r="AH71" s="32">
        <v>0</v>
      </c>
      <c r="AI71" s="31">
        <v>0</v>
      </c>
      <c r="AJ71" s="31">
        <v>0</v>
      </c>
      <c r="AK71" s="32">
        <v>0</v>
      </c>
      <c r="AL71" s="31">
        <v>0</v>
      </c>
      <c r="AM71" s="31">
        <v>31.272284342442308</v>
      </c>
      <c r="AN71" s="32">
        <v>17.857959390268725</v>
      </c>
      <c r="AO71" s="31">
        <v>0</v>
      </c>
      <c r="AP71" s="31">
        <v>1.1706097273056779E-2</v>
      </c>
      <c r="AQ71" s="31">
        <v>0</v>
      </c>
      <c r="AR71" s="31">
        <v>0</v>
      </c>
      <c r="AS71" s="32">
        <v>7.0882979984131381E-3</v>
      </c>
      <c r="AT71" s="31">
        <v>0</v>
      </c>
      <c r="AU71" s="32">
        <v>0</v>
      </c>
      <c r="AV71" s="31">
        <v>0</v>
      </c>
      <c r="AW71" s="31">
        <v>6.7599900789133459E-3</v>
      </c>
      <c r="AX71" s="31">
        <v>69.593846734389757</v>
      </c>
      <c r="AY71" s="31">
        <v>0</v>
      </c>
      <c r="AZ71" s="31">
        <v>12.669064839939988</v>
      </c>
      <c r="BA71" s="32">
        <v>0</v>
      </c>
      <c r="BB71" s="31">
        <v>6.72897847714925E-2</v>
      </c>
      <c r="BC71" s="31">
        <v>2.9842031687694739E-2</v>
      </c>
      <c r="BD71" s="32">
        <v>0.12517923079468529</v>
      </c>
      <c r="BE71" s="64">
        <v>0.28081502095413208</v>
      </c>
      <c r="BF71" s="31">
        <v>0</v>
      </c>
      <c r="BG71" s="31">
        <v>0</v>
      </c>
      <c r="BH71" s="31">
        <v>2.5027015673445594</v>
      </c>
      <c r="BI71" s="31">
        <v>24.945616640930545</v>
      </c>
      <c r="BJ71" s="31">
        <v>0</v>
      </c>
      <c r="BK71" s="31">
        <v>0.19822446792286005</v>
      </c>
      <c r="BL71" s="32">
        <v>717.07057610969923</v>
      </c>
      <c r="BM71" s="31">
        <v>1.2716860135869354</v>
      </c>
      <c r="BN71" s="31">
        <v>2.8932068919702861E-2</v>
      </c>
      <c r="BO71" s="31">
        <v>3.220270614576138E-2</v>
      </c>
      <c r="BP71" s="31">
        <v>1.9317010546682749</v>
      </c>
      <c r="BQ71" s="31">
        <v>6.6387069356532278</v>
      </c>
      <c r="BR71" s="31">
        <v>4.9309364572603318</v>
      </c>
      <c r="BS71" s="72">
        <v>1904.180527178155</v>
      </c>
      <c r="BT71" s="72">
        <v>0.9844125759109722</v>
      </c>
      <c r="BU71" s="31">
        <v>0.9938994262503188</v>
      </c>
      <c r="BV71" s="31">
        <v>4.4436071628723601</v>
      </c>
      <c r="BW71" s="32">
        <v>12.132978098149426</v>
      </c>
      <c r="BX71" s="31">
        <v>0</v>
      </c>
      <c r="BY71" s="31">
        <v>37.107686782731989</v>
      </c>
      <c r="BZ71" s="31">
        <v>0</v>
      </c>
      <c r="CA71" s="31">
        <v>11.150455955835593</v>
      </c>
      <c r="CB71" s="127">
        <v>813.65015673145149</v>
      </c>
      <c r="CC71" s="31">
        <v>0</v>
      </c>
      <c r="CD71" s="128">
        <v>0.79612277020536437</v>
      </c>
      <c r="CE71" s="31">
        <v>0</v>
      </c>
      <c r="CF71" s="128">
        <v>0</v>
      </c>
      <c r="CG71" s="32">
        <v>0</v>
      </c>
      <c r="CH71" s="11"/>
      <c r="CI71" s="11"/>
      <c r="CJ71" s="30">
        <v>51966</v>
      </c>
      <c r="CK71" s="31">
        <v>5494</v>
      </c>
      <c r="CL71" s="32">
        <v>0</v>
      </c>
      <c r="CM71" s="30">
        <v>0</v>
      </c>
      <c r="CN71" s="31">
        <v>0</v>
      </c>
      <c r="CO71" s="32">
        <v>0</v>
      </c>
      <c r="CP71" s="64">
        <f>SUM('[2]SIOT(dom+dov)'!CU73:CZ73)</f>
        <v>554</v>
      </c>
      <c r="CQ71" s="164">
        <v>58014</v>
      </c>
      <c r="CR71" s="131">
        <f t="shared" si="7"/>
        <v>65391.999318465547</v>
      </c>
      <c r="CS71" s="12"/>
      <c r="CT71" s="12"/>
    </row>
    <row r="72" spans="1:98" x14ac:dyDescent="0.2">
      <c r="A72" s="22" t="s">
        <v>68</v>
      </c>
      <c r="B72" s="99" t="s">
        <v>168</v>
      </c>
      <c r="C72" s="184">
        <f t="shared" si="6"/>
        <v>796677.00004923507</v>
      </c>
      <c r="D72" s="33">
        <v>10259.636959962889</v>
      </c>
      <c r="E72" s="34">
        <v>166.59092297721787</v>
      </c>
      <c r="F72" s="35">
        <v>165.38794116736466</v>
      </c>
      <c r="G72" s="65">
        <v>11796.218217282223</v>
      </c>
      <c r="H72" s="34">
        <v>25756.037194899629</v>
      </c>
      <c r="I72" s="34">
        <v>2552.6505193954572</v>
      </c>
      <c r="J72" s="34">
        <v>714.29856343502934</v>
      </c>
      <c r="K72" s="34">
        <v>816.39252634553475</v>
      </c>
      <c r="L72" s="34">
        <v>3533.7497472238729</v>
      </c>
      <c r="M72" s="34">
        <v>3805.5854782370143</v>
      </c>
      <c r="N72" s="34">
        <v>1585.6395494864321</v>
      </c>
      <c r="O72" s="34">
        <v>904.26103246044067</v>
      </c>
      <c r="P72" s="34">
        <v>4192.7232150630107</v>
      </c>
      <c r="Q72" s="34">
        <v>625.56718633680316</v>
      </c>
      <c r="R72" s="34">
        <v>14876.781255164624</v>
      </c>
      <c r="S72" s="34">
        <v>5768.6636763475162</v>
      </c>
      <c r="T72" s="34">
        <v>9964.0124327876692</v>
      </c>
      <c r="U72" s="34">
        <v>8090.6267248778277</v>
      </c>
      <c r="V72" s="34">
        <v>80742.649683917465</v>
      </c>
      <c r="W72" s="34">
        <v>8435.6247573230157</v>
      </c>
      <c r="X72" s="34">
        <v>10987.931723917287</v>
      </c>
      <c r="Y72" s="34">
        <v>89900.212569271927</v>
      </c>
      <c r="Z72" s="34">
        <v>513.79044559792897</v>
      </c>
      <c r="AA72" s="34">
        <v>839.8565095766927</v>
      </c>
      <c r="AB72" s="34">
        <v>1084.2266703716505</v>
      </c>
      <c r="AC72" s="35">
        <v>3552.0916164222253</v>
      </c>
      <c r="AD72" s="33">
        <v>17086.994936832107</v>
      </c>
      <c r="AE72" s="34">
        <v>3525.9571652945542</v>
      </c>
      <c r="AF72" s="34">
        <v>1999.65050991409</v>
      </c>
      <c r="AG72" s="34">
        <v>2684.2150342577179</v>
      </c>
      <c r="AH72" s="35">
        <v>3.4351862208359409</v>
      </c>
      <c r="AI72" s="34">
        <v>11281.117617039896</v>
      </c>
      <c r="AJ72" s="34">
        <v>19599.803219259014</v>
      </c>
      <c r="AK72" s="35">
        <v>11378.521995976735</v>
      </c>
      <c r="AL72" s="34">
        <v>10584.522172864728</v>
      </c>
      <c r="AM72" s="34">
        <v>47074.602621103455</v>
      </c>
      <c r="AN72" s="35">
        <v>54766.556536330696</v>
      </c>
      <c r="AO72" s="34">
        <v>72569.063721594881</v>
      </c>
      <c r="AP72" s="34">
        <v>41.640149869712204</v>
      </c>
      <c r="AQ72" s="34">
        <v>2651.128143926715</v>
      </c>
      <c r="AR72" s="34">
        <v>4715.7458900425891</v>
      </c>
      <c r="AS72" s="35">
        <v>857.87890946529853</v>
      </c>
      <c r="AT72" s="34">
        <v>343.21883378131702</v>
      </c>
      <c r="AU72" s="35">
        <v>2163.1030351101981</v>
      </c>
      <c r="AV72" s="34">
        <v>4126.5918085364865</v>
      </c>
      <c r="AW72" s="34">
        <v>541.01845324076203</v>
      </c>
      <c r="AX72" s="34">
        <v>5585.4901906366031</v>
      </c>
      <c r="AY72" s="34">
        <v>24796.548847795486</v>
      </c>
      <c r="AZ72" s="34">
        <v>15521.357831973603</v>
      </c>
      <c r="BA72" s="35">
        <v>848.32435528107658</v>
      </c>
      <c r="BB72" s="34">
        <v>7977.668237116628</v>
      </c>
      <c r="BC72" s="34">
        <v>336.45614311031096</v>
      </c>
      <c r="BD72" s="35">
        <v>675.98145826522068</v>
      </c>
      <c r="BE72" s="65">
        <v>33086.822322479675</v>
      </c>
      <c r="BF72" s="34">
        <v>21192.04836853686</v>
      </c>
      <c r="BG72" s="34">
        <v>14268.944445698635</v>
      </c>
      <c r="BH72" s="34">
        <v>980.42826763787775</v>
      </c>
      <c r="BI72" s="34">
        <v>2190.7894443837613</v>
      </c>
      <c r="BJ72" s="34">
        <v>12812.631794994353</v>
      </c>
      <c r="BK72" s="34">
        <v>1777.2284876798103</v>
      </c>
      <c r="BL72" s="35">
        <v>6.2370659211516122</v>
      </c>
      <c r="BM72" s="34">
        <v>24665.283967522599</v>
      </c>
      <c r="BN72" s="34">
        <v>501.50088581984994</v>
      </c>
      <c r="BO72" s="34">
        <v>2271.0658728077119</v>
      </c>
      <c r="BP72" s="34">
        <v>1623.7617612861518</v>
      </c>
      <c r="BQ72" s="34">
        <v>3808.4613207076359</v>
      </c>
      <c r="BR72" s="34">
        <v>938.87423347703748</v>
      </c>
      <c r="BS72" s="73">
        <v>6234.9377123715403</v>
      </c>
      <c r="BT72" s="73">
        <v>4872.4351312780618</v>
      </c>
      <c r="BU72" s="34">
        <v>15233.97264050364</v>
      </c>
      <c r="BV72" s="34">
        <v>154.56931615369103</v>
      </c>
      <c r="BW72" s="35">
        <v>63.287392519640996</v>
      </c>
      <c r="BX72" s="34">
        <v>2037.2775912353691</v>
      </c>
      <c r="BY72" s="34">
        <v>346.15198640733206</v>
      </c>
      <c r="BZ72" s="34">
        <v>17686.417674073586</v>
      </c>
      <c r="CA72" s="34">
        <v>4250.5024340096306</v>
      </c>
      <c r="CB72" s="129">
        <v>25.095357040289521</v>
      </c>
      <c r="CC72" s="34">
        <v>156.39882974629538</v>
      </c>
      <c r="CD72" s="130">
        <v>124.07562025324317</v>
      </c>
      <c r="CE72" s="34">
        <v>0</v>
      </c>
      <c r="CF72" s="130">
        <v>0</v>
      </c>
      <c r="CG72" s="35">
        <v>0</v>
      </c>
      <c r="CH72" s="11"/>
      <c r="CI72" s="11"/>
      <c r="CJ72" s="33">
        <v>38799</v>
      </c>
      <c r="CK72" s="34">
        <v>0</v>
      </c>
      <c r="CL72" s="35">
        <v>0</v>
      </c>
      <c r="CM72" s="33">
        <v>0</v>
      </c>
      <c r="CN72" s="34">
        <v>0</v>
      </c>
      <c r="CO72" s="35">
        <v>0</v>
      </c>
      <c r="CP72" s="65">
        <f>SUM('[2]SIOT(dom+dov)'!CU74:CZ74)</f>
        <v>44091</v>
      </c>
      <c r="CQ72" s="158">
        <v>82890</v>
      </c>
      <c r="CR72" s="86">
        <f t="shared" si="7"/>
        <v>879567.00004923507</v>
      </c>
      <c r="CS72" s="12"/>
      <c r="CT72" s="12"/>
    </row>
    <row r="73" spans="1:98" x14ac:dyDescent="0.2">
      <c r="A73" s="23" t="s">
        <v>69</v>
      </c>
      <c r="B73" s="98" t="s">
        <v>169</v>
      </c>
      <c r="C73" s="183">
        <f t="shared" si="6"/>
        <v>287234.9996575031</v>
      </c>
      <c r="D73" s="30">
        <v>368.61896935739333</v>
      </c>
      <c r="E73" s="31">
        <v>31.185944165527793</v>
      </c>
      <c r="F73" s="32">
        <v>3.1209584145865983</v>
      </c>
      <c r="G73" s="64">
        <v>202.42720435161868</v>
      </c>
      <c r="H73" s="31">
        <v>9063.7372433387372</v>
      </c>
      <c r="I73" s="31">
        <v>555.24952066990431</v>
      </c>
      <c r="J73" s="31">
        <v>1145.5559924376967</v>
      </c>
      <c r="K73" s="31">
        <v>345.23088286918539</v>
      </c>
      <c r="L73" s="31">
        <v>161.11205565343113</v>
      </c>
      <c r="M73" s="31">
        <v>566.94007225710584</v>
      </c>
      <c r="N73" s="31">
        <v>838.47851568720648</v>
      </c>
      <c r="O73" s="31">
        <v>140.39553310291879</v>
      </c>
      <c r="P73" s="31">
        <v>238.41719138959735</v>
      </c>
      <c r="Q73" s="31">
        <v>119.55554787592177</v>
      </c>
      <c r="R73" s="31">
        <v>6892.2491102864451</v>
      </c>
      <c r="S73" s="31">
        <v>2219.5503180693408</v>
      </c>
      <c r="T73" s="31">
        <v>3905.0232330995859</v>
      </c>
      <c r="U73" s="31">
        <v>3965.4544971639084</v>
      </c>
      <c r="V73" s="31">
        <v>36415.779620895199</v>
      </c>
      <c r="W73" s="31">
        <v>4508.5140942019925</v>
      </c>
      <c r="X73" s="31">
        <v>11251.851227952828</v>
      </c>
      <c r="Y73" s="31">
        <v>95539.486980893154</v>
      </c>
      <c r="Z73" s="31">
        <v>86.991725445364381</v>
      </c>
      <c r="AA73" s="31">
        <v>773.96957420628826</v>
      </c>
      <c r="AB73" s="31">
        <v>1787.9475238239636</v>
      </c>
      <c r="AC73" s="32">
        <v>196.69109328946081</v>
      </c>
      <c r="AD73" s="30">
        <v>105.76923564577142</v>
      </c>
      <c r="AE73" s="31">
        <v>0</v>
      </c>
      <c r="AF73" s="31">
        <v>1.9960837869144852</v>
      </c>
      <c r="AG73" s="31">
        <v>95.312637167905692</v>
      </c>
      <c r="AH73" s="32">
        <v>0</v>
      </c>
      <c r="AI73" s="31">
        <v>3839.4692388516914</v>
      </c>
      <c r="AJ73" s="31">
        <v>102.06504915733819</v>
      </c>
      <c r="AK73" s="32">
        <v>184.41234962936346</v>
      </c>
      <c r="AL73" s="31">
        <v>1525.8148431146683</v>
      </c>
      <c r="AM73" s="31">
        <v>4960.0412372742658</v>
      </c>
      <c r="AN73" s="32">
        <v>4250.386636517077</v>
      </c>
      <c r="AO73" s="31">
        <v>24717.486366000805</v>
      </c>
      <c r="AP73" s="31">
        <v>0</v>
      </c>
      <c r="AQ73" s="31">
        <v>182.67820587511511</v>
      </c>
      <c r="AR73" s="31">
        <v>4316.7965648539903</v>
      </c>
      <c r="AS73" s="32">
        <v>174.97938005908966</v>
      </c>
      <c r="AT73" s="31">
        <v>488.1259196761942</v>
      </c>
      <c r="AU73" s="32">
        <v>3.9866071601974156</v>
      </c>
      <c r="AV73" s="31">
        <v>440.09260609034908</v>
      </c>
      <c r="AW73" s="31">
        <v>24.569146796576963</v>
      </c>
      <c r="AX73" s="31">
        <v>235.69367394463259</v>
      </c>
      <c r="AY73" s="31">
        <v>16839.338757976242</v>
      </c>
      <c r="AZ73" s="31">
        <v>2781.7439283271133</v>
      </c>
      <c r="BA73" s="32">
        <v>793.64478844914288</v>
      </c>
      <c r="BB73" s="31">
        <v>248.37477909376366</v>
      </c>
      <c r="BC73" s="31">
        <v>277.27237342452696</v>
      </c>
      <c r="BD73" s="32">
        <v>187.34632963837274</v>
      </c>
      <c r="BE73" s="64">
        <v>57.953908530331177</v>
      </c>
      <c r="BF73" s="31">
        <v>500.98694953297547</v>
      </c>
      <c r="BG73" s="31">
        <v>797.50803540752122</v>
      </c>
      <c r="BH73" s="31">
        <v>578.46780093562813</v>
      </c>
      <c r="BI73" s="31">
        <v>135.34643242631205</v>
      </c>
      <c r="BJ73" s="31">
        <v>1067.3781246486258</v>
      </c>
      <c r="BK73" s="31">
        <v>1386.6125363229551</v>
      </c>
      <c r="BL73" s="32">
        <v>0.14221365110883588</v>
      </c>
      <c r="BM73" s="31">
        <v>3021.4947745725094</v>
      </c>
      <c r="BN73" s="31">
        <v>11794.28490260752</v>
      </c>
      <c r="BO73" s="31">
        <v>0</v>
      </c>
      <c r="BP73" s="31">
        <v>1193.3741882016905</v>
      </c>
      <c r="BQ73" s="31">
        <v>4356.1377731500525</v>
      </c>
      <c r="BR73" s="31">
        <v>1122.4459208464662</v>
      </c>
      <c r="BS73" s="72">
        <v>9532.2858956946347</v>
      </c>
      <c r="BT73" s="72">
        <v>955.95860274858501</v>
      </c>
      <c r="BU73" s="31">
        <v>53.660515940657604</v>
      </c>
      <c r="BV73" s="31">
        <v>263.2271208845566</v>
      </c>
      <c r="BW73" s="32">
        <v>212.74635078088812</v>
      </c>
      <c r="BX73" s="31">
        <v>248.30627790091239</v>
      </c>
      <c r="BY73" s="31">
        <v>37.170112246144292</v>
      </c>
      <c r="BZ73" s="31">
        <v>3.0461818052360177</v>
      </c>
      <c r="CA73" s="31">
        <v>114.41332746966165</v>
      </c>
      <c r="CB73" s="127">
        <v>690.76705711674992</v>
      </c>
      <c r="CC73" s="31">
        <v>32.704654323802963</v>
      </c>
      <c r="CD73" s="128">
        <v>977.64863034822406</v>
      </c>
      <c r="CE73" s="31">
        <v>0</v>
      </c>
      <c r="CF73" s="128">
        <v>0</v>
      </c>
      <c r="CG73" s="32">
        <v>0</v>
      </c>
      <c r="CH73" s="11"/>
      <c r="CI73" s="11"/>
      <c r="CJ73" s="30">
        <v>0</v>
      </c>
      <c r="CK73" s="31">
        <v>0</v>
      </c>
      <c r="CL73" s="32">
        <v>0</v>
      </c>
      <c r="CM73" s="30">
        <v>0</v>
      </c>
      <c r="CN73" s="31">
        <v>0</v>
      </c>
      <c r="CO73" s="32">
        <v>0</v>
      </c>
      <c r="CP73" s="64">
        <f>SUM('[2]SIOT(dom+dov)'!CU75:CZ75)</f>
        <v>0</v>
      </c>
      <c r="CQ73" s="158">
        <v>0</v>
      </c>
      <c r="CR73" s="86">
        <f t="shared" si="7"/>
        <v>287234.9996575031</v>
      </c>
      <c r="CS73" s="12"/>
      <c r="CT73" s="12"/>
    </row>
    <row r="74" spans="1:98" x14ac:dyDescent="0.2">
      <c r="A74" s="23" t="s">
        <v>70</v>
      </c>
      <c r="B74" s="98" t="s">
        <v>170</v>
      </c>
      <c r="C74" s="183">
        <f t="shared" si="6"/>
        <v>98158.00057011428</v>
      </c>
      <c r="D74" s="30">
        <v>2.9519209576844783</v>
      </c>
      <c r="E74" s="31">
        <v>4.7827845349912468E-2</v>
      </c>
      <c r="F74" s="32">
        <v>0</v>
      </c>
      <c r="G74" s="64">
        <v>1.602706530575982</v>
      </c>
      <c r="H74" s="31">
        <v>0</v>
      </c>
      <c r="I74" s="31">
        <v>0</v>
      </c>
      <c r="J74" s="31">
        <v>0.16594802154795485</v>
      </c>
      <c r="K74" s="31">
        <v>0</v>
      </c>
      <c r="L74" s="31">
        <v>12.878839563600637</v>
      </c>
      <c r="M74" s="31">
        <v>36.269966652016876</v>
      </c>
      <c r="N74" s="31">
        <v>0</v>
      </c>
      <c r="O74" s="31">
        <v>0.79262719251932479</v>
      </c>
      <c r="P74" s="31">
        <v>0.1904735727147242</v>
      </c>
      <c r="Q74" s="31">
        <v>0</v>
      </c>
      <c r="R74" s="31">
        <v>0.98130877630380831</v>
      </c>
      <c r="S74" s="31">
        <v>0</v>
      </c>
      <c r="T74" s="31">
        <v>1.0918243437039776</v>
      </c>
      <c r="U74" s="31">
        <v>40.681634683317554</v>
      </c>
      <c r="V74" s="31">
        <v>383.01310347821931</v>
      </c>
      <c r="W74" s="31">
        <v>4.1033457070782644</v>
      </c>
      <c r="X74" s="31">
        <v>39.480855373032647</v>
      </c>
      <c r="Y74" s="31">
        <v>18.048772702707403</v>
      </c>
      <c r="Z74" s="31">
        <v>0.81082622947694261</v>
      </c>
      <c r="AA74" s="31">
        <v>0</v>
      </c>
      <c r="AB74" s="31">
        <v>0</v>
      </c>
      <c r="AC74" s="32">
        <v>12.101390078997122</v>
      </c>
      <c r="AD74" s="30">
        <v>0</v>
      </c>
      <c r="AE74" s="31">
        <v>3.9236752851444359</v>
      </c>
      <c r="AF74" s="31">
        <v>0</v>
      </c>
      <c r="AG74" s="31">
        <v>0</v>
      </c>
      <c r="AH74" s="32">
        <v>0.63333352614692284</v>
      </c>
      <c r="AI74" s="31">
        <v>0.38587226138331993</v>
      </c>
      <c r="AJ74" s="31">
        <v>16.212332060125963</v>
      </c>
      <c r="AK74" s="32">
        <v>1.2625777741463433</v>
      </c>
      <c r="AL74" s="31">
        <v>0.32067897879587171</v>
      </c>
      <c r="AM74" s="31">
        <v>232.44358136515029</v>
      </c>
      <c r="AN74" s="32">
        <v>40.528699597581266</v>
      </c>
      <c r="AO74" s="31">
        <v>81.57066914089458</v>
      </c>
      <c r="AP74" s="31">
        <v>0</v>
      </c>
      <c r="AQ74" s="31">
        <v>0</v>
      </c>
      <c r="AR74" s="31">
        <v>2425.1596607087549</v>
      </c>
      <c r="AS74" s="32">
        <v>1.1113490565237545</v>
      </c>
      <c r="AT74" s="31">
        <v>517.01867248024007</v>
      </c>
      <c r="AU74" s="32">
        <v>2.9405612183429679</v>
      </c>
      <c r="AV74" s="31">
        <v>7.863480990055133</v>
      </c>
      <c r="AW74" s="31">
        <v>4.4799062364476741E-2</v>
      </c>
      <c r="AX74" s="31">
        <v>12.188092810441733</v>
      </c>
      <c r="AY74" s="31">
        <v>0</v>
      </c>
      <c r="AZ74" s="31">
        <v>5.4965337233789224</v>
      </c>
      <c r="BA74" s="32">
        <v>1.2043428151792355</v>
      </c>
      <c r="BB74" s="31">
        <v>0</v>
      </c>
      <c r="BC74" s="31">
        <v>1.2631381305573933E-2</v>
      </c>
      <c r="BD74" s="32">
        <v>67.542780489846123</v>
      </c>
      <c r="BE74" s="64">
        <v>5.8961905070261018</v>
      </c>
      <c r="BF74" s="31">
        <v>127.51851807273559</v>
      </c>
      <c r="BG74" s="31">
        <v>482.66718966124608</v>
      </c>
      <c r="BH74" s="31">
        <v>0.91912917772154767</v>
      </c>
      <c r="BI74" s="31">
        <v>50.294401309171285</v>
      </c>
      <c r="BJ74" s="31">
        <v>404.01609116693373</v>
      </c>
      <c r="BK74" s="31">
        <v>9.4793333000219224</v>
      </c>
      <c r="BL74" s="32">
        <v>7.0518657378122276</v>
      </c>
      <c r="BM74" s="31">
        <v>0</v>
      </c>
      <c r="BN74" s="31">
        <v>0.73992792343984903</v>
      </c>
      <c r="BO74" s="31">
        <v>91509.91462874545</v>
      </c>
      <c r="BP74" s="31">
        <v>0</v>
      </c>
      <c r="BQ74" s="31">
        <v>0</v>
      </c>
      <c r="BR74" s="31">
        <v>1.2087487192450588</v>
      </c>
      <c r="BS74" s="72">
        <v>1187.76939573249</v>
      </c>
      <c r="BT74" s="72">
        <v>192.7676641158977</v>
      </c>
      <c r="BU74" s="31">
        <v>3.6168131932222791</v>
      </c>
      <c r="BV74" s="31">
        <v>20.226440809862485</v>
      </c>
      <c r="BW74" s="32">
        <v>60.598404516563868</v>
      </c>
      <c r="BX74" s="31">
        <v>30.696502714013651</v>
      </c>
      <c r="BY74" s="31">
        <v>0.96816479970842761</v>
      </c>
      <c r="BZ74" s="31">
        <v>0.54792202659779587</v>
      </c>
      <c r="CA74" s="31">
        <v>4.8084370873507751</v>
      </c>
      <c r="CB74" s="127">
        <v>83.217104363122246</v>
      </c>
      <c r="CC74" s="31">
        <v>0</v>
      </c>
      <c r="CD74" s="128">
        <v>0</v>
      </c>
      <c r="CE74" s="31">
        <v>0</v>
      </c>
      <c r="CF74" s="128">
        <v>0</v>
      </c>
      <c r="CG74" s="32">
        <v>0</v>
      </c>
      <c r="CH74" s="11"/>
      <c r="CI74" s="11"/>
      <c r="CJ74" s="30">
        <v>384019</v>
      </c>
      <c r="CK74" s="31">
        <v>224</v>
      </c>
      <c r="CL74" s="32">
        <v>0</v>
      </c>
      <c r="CM74" s="30">
        <v>0</v>
      </c>
      <c r="CN74" s="31">
        <v>0</v>
      </c>
      <c r="CO74" s="32">
        <v>0</v>
      </c>
      <c r="CP74" s="64">
        <f>SUM('[2]SIOT(dom+dov)'!CU76:CZ76)</f>
        <v>15515</v>
      </c>
      <c r="CQ74" s="158">
        <v>399758</v>
      </c>
      <c r="CR74" s="86">
        <f t="shared" si="7"/>
        <v>497916.00057011429</v>
      </c>
      <c r="CS74" s="12"/>
      <c r="CT74" s="12"/>
    </row>
    <row r="75" spans="1:98" x14ac:dyDescent="0.2">
      <c r="A75" s="23" t="s">
        <v>71</v>
      </c>
      <c r="B75" s="98" t="s">
        <v>171</v>
      </c>
      <c r="C75" s="183">
        <f t="shared" si="6"/>
        <v>261700.00082601176</v>
      </c>
      <c r="D75" s="30">
        <v>3400.6986889401865</v>
      </c>
      <c r="E75" s="31">
        <v>605.41317793707015</v>
      </c>
      <c r="F75" s="32">
        <v>22.372398004506053</v>
      </c>
      <c r="G75" s="64">
        <v>3133.1896774163197</v>
      </c>
      <c r="H75" s="31">
        <v>8619.8060651628512</v>
      </c>
      <c r="I75" s="31">
        <v>238.23218820427442</v>
      </c>
      <c r="J75" s="31">
        <v>353.7838420728043</v>
      </c>
      <c r="K75" s="31">
        <v>464.51617457669033</v>
      </c>
      <c r="L75" s="31">
        <v>1144.5680252419875</v>
      </c>
      <c r="M75" s="31">
        <v>2457.0420347566687</v>
      </c>
      <c r="N75" s="31">
        <v>243.68625406051086</v>
      </c>
      <c r="O75" s="31">
        <v>0</v>
      </c>
      <c r="P75" s="31">
        <v>2524.1695781609792</v>
      </c>
      <c r="Q75" s="31">
        <v>790.76759886328978</v>
      </c>
      <c r="R75" s="31">
        <v>3406.8403144292529</v>
      </c>
      <c r="S75" s="31">
        <v>3564.4870345671588</v>
      </c>
      <c r="T75" s="31">
        <v>7913.232067176149</v>
      </c>
      <c r="U75" s="31">
        <v>2112.8893551250394</v>
      </c>
      <c r="V75" s="31">
        <v>9062.0867814895046</v>
      </c>
      <c r="W75" s="31">
        <v>1940.9383792287508</v>
      </c>
      <c r="X75" s="31">
        <v>2239.0743340406229</v>
      </c>
      <c r="Y75" s="31">
        <v>11312.031965308935</v>
      </c>
      <c r="Z75" s="31">
        <v>110.95042091160845</v>
      </c>
      <c r="AA75" s="31">
        <v>186.9280374040049</v>
      </c>
      <c r="AB75" s="31">
        <v>475.45027285540556</v>
      </c>
      <c r="AC75" s="32">
        <v>801.06542566269388</v>
      </c>
      <c r="AD75" s="30">
        <v>16523.548121341595</v>
      </c>
      <c r="AE75" s="31">
        <v>2547.7768848470264</v>
      </c>
      <c r="AF75" s="31">
        <v>1297.6577629191761</v>
      </c>
      <c r="AG75" s="31">
        <v>676.1946026220329</v>
      </c>
      <c r="AH75" s="32">
        <v>42.774759495605579</v>
      </c>
      <c r="AI75" s="31">
        <v>1483.9696133474695</v>
      </c>
      <c r="AJ75" s="31">
        <v>5696.4097924229773</v>
      </c>
      <c r="AK75" s="32">
        <v>461.57950998444176</v>
      </c>
      <c r="AL75" s="31">
        <v>4345.5409695532981</v>
      </c>
      <c r="AM75" s="31">
        <v>17634.924382938079</v>
      </c>
      <c r="AN75" s="32">
        <v>24562.818144815592</v>
      </c>
      <c r="AO75" s="31">
        <v>6115.7783627494618</v>
      </c>
      <c r="AP75" s="31">
        <v>1.2840268593941961</v>
      </c>
      <c r="AQ75" s="31">
        <v>0</v>
      </c>
      <c r="AR75" s="31">
        <v>4825.4456703505739</v>
      </c>
      <c r="AS75" s="32">
        <v>8009.2134860362457</v>
      </c>
      <c r="AT75" s="31">
        <v>1626.8867577468195</v>
      </c>
      <c r="AU75" s="32">
        <v>1543.8413605830387</v>
      </c>
      <c r="AV75" s="31">
        <v>66.282336906413207</v>
      </c>
      <c r="AW75" s="31">
        <v>154.11842389341118</v>
      </c>
      <c r="AX75" s="31">
        <v>1286.5249801401367</v>
      </c>
      <c r="AY75" s="31">
        <v>1764.7931402271479</v>
      </c>
      <c r="AZ75" s="31">
        <v>625.61304328138499</v>
      </c>
      <c r="BA75" s="32">
        <v>294.46541355529178</v>
      </c>
      <c r="BB75" s="31">
        <v>7140.1499104130871</v>
      </c>
      <c r="BC75" s="31">
        <v>1385.1285711750834</v>
      </c>
      <c r="BD75" s="32">
        <v>152.03468523069222</v>
      </c>
      <c r="BE75" s="64">
        <v>28153.554170321317</v>
      </c>
      <c r="BF75" s="31">
        <v>1558.4842621750101</v>
      </c>
      <c r="BG75" s="31">
        <v>3072.1007726854377</v>
      </c>
      <c r="BH75" s="31">
        <v>1036.1209161910112</v>
      </c>
      <c r="BI75" s="31">
        <v>1127.7126447269006</v>
      </c>
      <c r="BJ75" s="31">
        <v>872.83523329780121</v>
      </c>
      <c r="BK75" s="31">
        <v>2574.8316346999109</v>
      </c>
      <c r="BL75" s="32">
        <v>32.144031750106102</v>
      </c>
      <c r="BM75" s="31">
        <v>1695.4636663726449</v>
      </c>
      <c r="BN75" s="31">
        <v>7.9953502239675247</v>
      </c>
      <c r="BO75" s="31">
        <v>244.92992828127956</v>
      </c>
      <c r="BP75" s="31">
        <v>8953.7041764408259</v>
      </c>
      <c r="BQ75" s="31">
        <v>4075.797584715187</v>
      </c>
      <c r="BR75" s="31">
        <v>1016.7043478200021</v>
      </c>
      <c r="BS75" s="72">
        <v>20601.177289001887</v>
      </c>
      <c r="BT75" s="72">
        <v>497.18675990387783</v>
      </c>
      <c r="BU75" s="31">
        <v>4893.7212262013345</v>
      </c>
      <c r="BV75" s="31">
        <v>91.453549440071484</v>
      </c>
      <c r="BW75" s="32">
        <v>191.36233092915285</v>
      </c>
      <c r="BX75" s="31">
        <v>288.04331636471341</v>
      </c>
      <c r="BY75" s="31">
        <v>1101.9127087916261</v>
      </c>
      <c r="BZ75" s="31">
        <v>1396.2218613173679</v>
      </c>
      <c r="CA75" s="31">
        <v>431.82014315790781</v>
      </c>
      <c r="CB75" s="127">
        <v>171.34217566738675</v>
      </c>
      <c r="CC75" s="31">
        <v>73.870189195278371</v>
      </c>
      <c r="CD75" s="128">
        <v>150.53575130699957</v>
      </c>
      <c r="CE75" s="31">
        <v>0</v>
      </c>
      <c r="CF75" s="128">
        <v>0</v>
      </c>
      <c r="CG75" s="32">
        <v>0</v>
      </c>
      <c r="CH75" s="11"/>
      <c r="CI75" s="11"/>
      <c r="CJ75" s="30">
        <v>10414</v>
      </c>
      <c r="CK75" s="31">
        <v>0</v>
      </c>
      <c r="CL75" s="32">
        <v>0</v>
      </c>
      <c r="CM75" s="30">
        <v>0</v>
      </c>
      <c r="CN75" s="31">
        <v>0</v>
      </c>
      <c r="CO75" s="32">
        <v>0</v>
      </c>
      <c r="CP75" s="64">
        <f>SUM('[2]SIOT(dom+dov)'!CU77:CZ77)</f>
        <v>0</v>
      </c>
      <c r="CQ75" s="158">
        <v>10414</v>
      </c>
      <c r="CR75" s="86">
        <f t="shared" si="7"/>
        <v>272114.00082601176</v>
      </c>
      <c r="CS75" s="12"/>
      <c r="CT75" s="12"/>
    </row>
    <row r="76" spans="1:98" x14ac:dyDescent="0.2">
      <c r="A76" s="23" t="s">
        <v>72</v>
      </c>
      <c r="B76" s="98" t="s">
        <v>172</v>
      </c>
      <c r="C76" s="183">
        <f t="shared" si="6"/>
        <v>250796.00004535061</v>
      </c>
      <c r="D76" s="30">
        <v>1391.212203073771</v>
      </c>
      <c r="E76" s="31">
        <v>58.312034609560847</v>
      </c>
      <c r="F76" s="32">
        <v>12.783246801603092</v>
      </c>
      <c r="G76" s="64">
        <v>154.29416726305735</v>
      </c>
      <c r="H76" s="31">
        <v>5012.6941491863226</v>
      </c>
      <c r="I76" s="31">
        <v>58.091434046813546</v>
      </c>
      <c r="J76" s="31">
        <v>218.68756732738771</v>
      </c>
      <c r="K76" s="31">
        <v>261.40314221205915</v>
      </c>
      <c r="L76" s="31">
        <v>157.69588126794676</v>
      </c>
      <c r="M76" s="31">
        <v>1058.8663659119723</v>
      </c>
      <c r="N76" s="31">
        <v>137.37633563655871</v>
      </c>
      <c r="O76" s="31">
        <v>1905.3143511276003</v>
      </c>
      <c r="P76" s="31">
        <v>1933.3491959368457</v>
      </c>
      <c r="Q76" s="31">
        <v>3548.5662760567307</v>
      </c>
      <c r="R76" s="31">
        <v>1059.1176124141878</v>
      </c>
      <c r="S76" s="31">
        <v>1683.3434856616232</v>
      </c>
      <c r="T76" s="31">
        <v>1377.3627096413641</v>
      </c>
      <c r="U76" s="31">
        <v>452.36952424506319</v>
      </c>
      <c r="V76" s="31">
        <v>4552.1688907593725</v>
      </c>
      <c r="W76" s="31">
        <v>1200.523542409564</v>
      </c>
      <c r="X76" s="31">
        <v>1777.762774405817</v>
      </c>
      <c r="Y76" s="31">
        <v>20566.816610551159</v>
      </c>
      <c r="Z76" s="31">
        <v>42.896486192182508</v>
      </c>
      <c r="AA76" s="31">
        <v>195.37195574739479</v>
      </c>
      <c r="AB76" s="31">
        <v>529.51388340854169</v>
      </c>
      <c r="AC76" s="32">
        <v>336.29529132574038</v>
      </c>
      <c r="AD76" s="30">
        <v>21573.875146058035</v>
      </c>
      <c r="AE76" s="31">
        <v>1315.5246387756983</v>
      </c>
      <c r="AF76" s="31">
        <v>689.26361340668893</v>
      </c>
      <c r="AG76" s="31">
        <v>275.17157162157054</v>
      </c>
      <c r="AH76" s="32">
        <v>101.30472318078489</v>
      </c>
      <c r="AI76" s="31">
        <v>4733.621589528575</v>
      </c>
      <c r="AJ76" s="31">
        <v>690.63120972744423</v>
      </c>
      <c r="AK76" s="32">
        <v>268.61987300426222</v>
      </c>
      <c r="AL76" s="31">
        <v>2303.8985564415875</v>
      </c>
      <c r="AM76" s="31">
        <v>8332.3488262601404</v>
      </c>
      <c r="AN76" s="32">
        <v>13706.330115696908</v>
      </c>
      <c r="AO76" s="31">
        <v>10506.991489575496</v>
      </c>
      <c r="AP76" s="31">
        <v>68.69022885410395</v>
      </c>
      <c r="AQ76" s="31">
        <v>0</v>
      </c>
      <c r="AR76" s="31">
        <v>2266.8784051577136</v>
      </c>
      <c r="AS76" s="32">
        <v>226.75950492967391</v>
      </c>
      <c r="AT76" s="31">
        <v>717.21105179424035</v>
      </c>
      <c r="AU76" s="32">
        <v>1484.9776416674508</v>
      </c>
      <c r="AV76" s="31">
        <v>32.065065093136511</v>
      </c>
      <c r="AW76" s="31">
        <v>85.875724628500336</v>
      </c>
      <c r="AX76" s="31">
        <v>1060.3408981523826</v>
      </c>
      <c r="AY76" s="31">
        <v>3090.3497761316362</v>
      </c>
      <c r="AZ76" s="31">
        <v>1055.7018964712672</v>
      </c>
      <c r="BA76" s="32">
        <v>84.126444090616943</v>
      </c>
      <c r="BB76" s="31">
        <v>2073.358449487027</v>
      </c>
      <c r="BC76" s="31">
        <v>1682.6876219314665</v>
      </c>
      <c r="BD76" s="32">
        <v>278.30407815603411</v>
      </c>
      <c r="BE76" s="64">
        <v>14041.950237712632</v>
      </c>
      <c r="BF76" s="31">
        <v>133.00536156222989</v>
      </c>
      <c r="BG76" s="31">
        <v>1239.6325775771638</v>
      </c>
      <c r="BH76" s="31">
        <v>182.36980350615579</v>
      </c>
      <c r="BI76" s="31">
        <v>1264.0658532982802</v>
      </c>
      <c r="BJ76" s="31">
        <v>1170.2983568505081</v>
      </c>
      <c r="BK76" s="31">
        <v>119.27225995470687</v>
      </c>
      <c r="BL76" s="32">
        <v>0.15182966734610967</v>
      </c>
      <c r="BM76" s="31">
        <v>23.337400002102605</v>
      </c>
      <c r="BN76" s="31">
        <v>1.2657898511542625</v>
      </c>
      <c r="BO76" s="31">
        <v>142.77357707840619</v>
      </c>
      <c r="BP76" s="31">
        <v>17.306210837732966</v>
      </c>
      <c r="BQ76" s="31">
        <v>37355.278510895339</v>
      </c>
      <c r="BR76" s="31">
        <v>383.05868883801128</v>
      </c>
      <c r="BS76" s="72">
        <v>25132.696149593743</v>
      </c>
      <c r="BT76" s="72">
        <v>2793.0468909446186</v>
      </c>
      <c r="BU76" s="31">
        <v>31014.880078784085</v>
      </c>
      <c r="BV76" s="31">
        <v>353.5033756850749</v>
      </c>
      <c r="BW76" s="32">
        <v>153.00218153430149</v>
      </c>
      <c r="BX76" s="31">
        <v>134.52629851123186</v>
      </c>
      <c r="BY76" s="31">
        <v>156.59179245784387</v>
      </c>
      <c r="BZ76" s="31">
        <v>5332.7039827955032</v>
      </c>
      <c r="CA76" s="31">
        <v>812.46702163990767</v>
      </c>
      <c r="CB76" s="127">
        <v>238.39055079474227</v>
      </c>
      <c r="CC76" s="31">
        <v>25.333089254934951</v>
      </c>
      <c r="CD76" s="128">
        <v>187.99491868011111</v>
      </c>
      <c r="CE76" s="31">
        <v>0</v>
      </c>
      <c r="CF76" s="128">
        <v>0</v>
      </c>
      <c r="CG76" s="32">
        <v>0</v>
      </c>
      <c r="CH76" s="11"/>
      <c r="CI76" s="11"/>
      <c r="CJ76" s="30">
        <v>83419</v>
      </c>
      <c r="CK76" s="31">
        <v>27206</v>
      </c>
      <c r="CL76" s="32">
        <v>0</v>
      </c>
      <c r="CM76" s="30">
        <v>0</v>
      </c>
      <c r="CN76" s="31">
        <v>0</v>
      </c>
      <c r="CO76" s="32">
        <v>0</v>
      </c>
      <c r="CP76" s="64">
        <f>SUM('[2]SIOT(dom+dov)'!CU78:CZ78)</f>
        <v>0</v>
      </c>
      <c r="CQ76" s="158">
        <v>110625</v>
      </c>
      <c r="CR76" s="86">
        <f t="shared" si="7"/>
        <v>361421.00004535064</v>
      </c>
      <c r="CS76" s="12"/>
      <c r="CT76" s="12"/>
    </row>
    <row r="77" spans="1:98" x14ac:dyDescent="0.2">
      <c r="A77" s="23" t="s">
        <v>73</v>
      </c>
      <c r="B77" s="98" t="s">
        <v>173</v>
      </c>
      <c r="C77" s="183">
        <f t="shared" si="6"/>
        <v>645011.00057390693</v>
      </c>
      <c r="D77" s="30">
        <v>822.88423472910108</v>
      </c>
      <c r="E77" s="31">
        <v>87.560180538718527</v>
      </c>
      <c r="F77" s="32">
        <v>42.648864529912977</v>
      </c>
      <c r="G77" s="64">
        <v>1942.3821076358104</v>
      </c>
      <c r="H77" s="31">
        <v>8154.0040164625134</v>
      </c>
      <c r="I77" s="31">
        <v>906.65743442980181</v>
      </c>
      <c r="J77" s="31">
        <v>2432.7304150911932</v>
      </c>
      <c r="K77" s="31">
        <v>2713.0723221767994</v>
      </c>
      <c r="L77" s="31">
        <v>1114.5816250073728</v>
      </c>
      <c r="M77" s="31">
        <v>95.070501927872755</v>
      </c>
      <c r="N77" s="31">
        <v>1157.9537156744598</v>
      </c>
      <c r="O77" s="31">
        <v>371.04296723689458</v>
      </c>
      <c r="P77" s="31">
        <v>7969.5720111009105</v>
      </c>
      <c r="Q77" s="31">
        <v>326.68462826512592</v>
      </c>
      <c r="R77" s="31">
        <v>12530.537465524507</v>
      </c>
      <c r="S77" s="31">
        <v>2726.0581539834407</v>
      </c>
      <c r="T77" s="31">
        <v>14749.523324469023</v>
      </c>
      <c r="U77" s="31">
        <v>3664.6283809501056</v>
      </c>
      <c r="V77" s="31">
        <v>8473.7842639824248</v>
      </c>
      <c r="W77" s="31">
        <v>8502.6350635986691</v>
      </c>
      <c r="X77" s="31">
        <v>4791.3105835810993</v>
      </c>
      <c r="Y77" s="31">
        <v>45907.212277517792</v>
      </c>
      <c r="Z77" s="31">
        <v>229.59972395090105</v>
      </c>
      <c r="AA77" s="31">
        <v>314.40407935870252</v>
      </c>
      <c r="AB77" s="31">
        <v>13775.39832905372</v>
      </c>
      <c r="AC77" s="32">
        <v>634.76074676528913</v>
      </c>
      <c r="AD77" s="30">
        <v>22445.258310741512</v>
      </c>
      <c r="AE77" s="31">
        <v>237.0497536326601</v>
      </c>
      <c r="AF77" s="31">
        <v>202.40929897096439</v>
      </c>
      <c r="AG77" s="31">
        <v>124.62772267181822</v>
      </c>
      <c r="AH77" s="32">
        <v>31.774412643041998</v>
      </c>
      <c r="AI77" s="31">
        <v>3754.9868420319108</v>
      </c>
      <c r="AJ77" s="31">
        <v>810.547552671262</v>
      </c>
      <c r="AK77" s="32">
        <v>18587.764789659195</v>
      </c>
      <c r="AL77" s="31">
        <v>21360.801316937464</v>
      </c>
      <c r="AM77" s="31">
        <v>47410.155026545865</v>
      </c>
      <c r="AN77" s="32">
        <v>56505.20362417608</v>
      </c>
      <c r="AO77" s="31">
        <v>5686.6077869761539</v>
      </c>
      <c r="AP77" s="31">
        <v>0</v>
      </c>
      <c r="AQ77" s="31">
        <v>162.15586454366027</v>
      </c>
      <c r="AR77" s="31">
        <v>12744.430003369094</v>
      </c>
      <c r="AS77" s="32">
        <v>0</v>
      </c>
      <c r="AT77" s="31">
        <v>1279.3167652075213</v>
      </c>
      <c r="AU77" s="32">
        <v>1522.9440238692546</v>
      </c>
      <c r="AV77" s="31">
        <v>2479.9876180788165</v>
      </c>
      <c r="AW77" s="31">
        <v>3768.1292333520482</v>
      </c>
      <c r="AX77" s="31">
        <v>2460.2417454326087</v>
      </c>
      <c r="AY77" s="31">
        <v>10190.192463310963</v>
      </c>
      <c r="AZ77" s="31">
        <v>15368.170003477509</v>
      </c>
      <c r="BA77" s="32">
        <v>902.09785133839193</v>
      </c>
      <c r="BB77" s="31">
        <v>14153.65800418113</v>
      </c>
      <c r="BC77" s="31">
        <v>2288.797067413374</v>
      </c>
      <c r="BD77" s="32">
        <v>3064.4894821444209</v>
      </c>
      <c r="BE77" s="64">
        <v>16882.404215064733</v>
      </c>
      <c r="BF77" s="31">
        <v>24437.488051463471</v>
      </c>
      <c r="BG77" s="31">
        <v>5091.8814375446464</v>
      </c>
      <c r="BH77" s="31">
        <v>569.00022465205598</v>
      </c>
      <c r="BI77" s="31">
        <v>3756.1521515723707</v>
      </c>
      <c r="BJ77" s="31">
        <v>26373.840677053162</v>
      </c>
      <c r="BK77" s="31">
        <v>5305.4140600069459</v>
      </c>
      <c r="BL77" s="32">
        <v>6.9229087730601062</v>
      </c>
      <c r="BM77" s="31">
        <v>5855.1348369149355</v>
      </c>
      <c r="BN77" s="31">
        <v>2481.8199784211693</v>
      </c>
      <c r="BO77" s="31">
        <v>11786.930427708858</v>
      </c>
      <c r="BP77" s="31">
        <v>703.0717187461496</v>
      </c>
      <c r="BQ77" s="31">
        <v>3983.5517608874993</v>
      </c>
      <c r="BR77" s="31">
        <v>74298.329892805821</v>
      </c>
      <c r="BS77" s="72">
        <v>27535.275112392985</v>
      </c>
      <c r="BT77" s="72">
        <v>8333.5851555031641</v>
      </c>
      <c r="BU77" s="31">
        <v>6494.0460702438013</v>
      </c>
      <c r="BV77" s="31">
        <v>199.91445462473129</v>
      </c>
      <c r="BW77" s="32">
        <v>3354.6522363464219</v>
      </c>
      <c r="BX77" s="31">
        <v>227.43536049097193</v>
      </c>
      <c r="BY77" s="31">
        <v>899.75567630027001</v>
      </c>
      <c r="BZ77" s="31">
        <v>2921.1548239108351</v>
      </c>
      <c r="CA77" s="31">
        <v>12104.040922474549</v>
      </c>
      <c r="CB77" s="127">
        <v>7172.1897136053976</v>
      </c>
      <c r="CC77" s="31">
        <v>168.63548216493635</v>
      </c>
      <c r="CD77" s="128">
        <v>2089.8792433152621</v>
      </c>
      <c r="CE77" s="31">
        <v>0</v>
      </c>
      <c r="CF77" s="128">
        <v>0</v>
      </c>
      <c r="CG77" s="32">
        <v>0</v>
      </c>
      <c r="CH77" s="11"/>
      <c r="CI77" s="11"/>
      <c r="CJ77" s="30">
        <v>23485</v>
      </c>
      <c r="CK77" s="31">
        <v>1437</v>
      </c>
      <c r="CL77" s="32">
        <v>0</v>
      </c>
      <c r="CM77" s="30">
        <v>0</v>
      </c>
      <c r="CN77" s="31">
        <v>0</v>
      </c>
      <c r="CO77" s="32">
        <v>0</v>
      </c>
      <c r="CP77" s="64">
        <f>SUM('[2]SIOT(dom+dov)'!CU79:CZ79)</f>
        <v>216</v>
      </c>
      <c r="CQ77" s="158">
        <v>25138</v>
      </c>
      <c r="CR77" s="86">
        <f t="shared" si="7"/>
        <v>670149.00057390693</v>
      </c>
      <c r="CS77" s="12"/>
      <c r="CT77" s="12"/>
    </row>
    <row r="78" spans="1:98" x14ac:dyDescent="0.2">
      <c r="A78" s="44" t="s">
        <v>74</v>
      </c>
      <c r="B78" s="100" t="s">
        <v>174</v>
      </c>
      <c r="C78" s="185">
        <f t="shared" si="6"/>
        <v>252291.00027819487</v>
      </c>
      <c r="D78" s="45">
        <v>516.9951855289022</v>
      </c>
      <c r="E78" s="46">
        <v>99.664852130177934</v>
      </c>
      <c r="F78" s="47">
        <v>4.7083084570133353</v>
      </c>
      <c r="G78" s="66">
        <v>45.555381495228275</v>
      </c>
      <c r="H78" s="46">
        <v>643.40128044327821</v>
      </c>
      <c r="I78" s="46">
        <v>4.8810416237525844</v>
      </c>
      <c r="J78" s="46">
        <v>1641.9729845327774</v>
      </c>
      <c r="K78" s="46">
        <v>55.937345953544011</v>
      </c>
      <c r="L78" s="46">
        <v>32.168066182282828</v>
      </c>
      <c r="M78" s="46">
        <v>232.34522277428843</v>
      </c>
      <c r="N78" s="46">
        <v>79.328447638812378</v>
      </c>
      <c r="O78" s="46">
        <v>1101.6757275001548</v>
      </c>
      <c r="P78" s="46">
        <v>242.34489183739868</v>
      </c>
      <c r="Q78" s="46">
        <v>0.75718529968265824</v>
      </c>
      <c r="R78" s="46">
        <v>713.05809364294419</v>
      </c>
      <c r="S78" s="46">
        <v>563.25233317737684</v>
      </c>
      <c r="T78" s="46">
        <v>43.018693845145343</v>
      </c>
      <c r="U78" s="46">
        <v>497.49379346572266</v>
      </c>
      <c r="V78" s="46">
        <v>743.50402076282148</v>
      </c>
      <c r="W78" s="46">
        <v>157.25139330993352</v>
      </c>
      <c r="X78" s="46">
        <v>560.13811950916636</v>
      </c>
      <c r="Y78" s="46">
        <v>2898.4894718926016</v>
      </c>
      <c r="Z78" s="46">
        <v>53.173957858945151</v>
      </c>
      <c r="AA78" s="46">
        <v>41.203170810980239</v>
      </c>
      <c r="AB78" s="46">
        <v>63.484585642138953</v>
      </c>
      <c r="AC78" s="47">
        <v>111.20595251602738</v>
      </c>
      <c r="AD78" s="45">
        <v>439.2395139635484</v>
      </c>
      <c r="AE78" s="46">
        <v>9.8596577374044969</v>
      </c>
      <c r="AF78" s="46">
        <v>15.270145104186494</v>
      </c>
      <c r="AG78" s="46">
        <v>2224.6964803528276</v>
      </c>
      <c r="AH78" s="47">
        <v>0</v>
      </c>
      <c r="AI78" s="46">
        <v>465.46801199216509</v>
      </c>
      <c r="AJ78" s="46">
        <v>159.69830889275082</v>
      </c>
      <c r="AK78" s="47">
        <v>509.91030391093005</v>
      </c>
      <c r="AL78" s="46">
        <v>128.35730551869565</v>
      </c>
      <c r="AM78" s="46">
        <v>2404.8597004789408</v>
      </c>
      <c r="AN78" s="47">
        <v>4914.9195454808387</v>
      </c>
      <c r="AO78" s="46">
        <v>5412.8532609652393</v>
      </c>
      <c r="AP78" s="46">
        <v>41.089189887214978</v>
      </c>
      <c r="AQ78" s="46">
        <v>0</v>
      </c>
      <c r="AR78" s="46">
        <v>140.07111188918847</v>
      </c>
      <c r="AS78" s="47">
        <v>0</v>
      </c>
      <c r="AT78" s="46">
        <v>3.9431469161866555</v>
      </c>
      <c r="AU78" s="47">
        <v>189.69532916470607</v>
      </c>
      <c r="AV78" s="46">
        <v>14.611702851122342</v>
      </c>
      <c r="AW78" s="46">
        <v>23.745271436691656</v>
      </c>
      <c r="AX78" s="46">
        <v>5368.49133973071</v>
      </c>
      <c r="AY78" s="46">
        <v>13.879663252668747</v>
      </c>
      <c r="AZ78" s="46">
        <v>526.81609626566774</v>
      </c>
      <c r="BA78" s="47">
        <v>136.46629562517094</v>
      </c>
      <c r="BB78" s="46">
        <v>108.00644306367158</v>
      </c>
      <c r="BC78" s="46">
        <v>929.12812364106605</v>
      </c>
      <c r="BD78" s="47">
        <v>1101.7343013639602</v>
      </c>
      <c r="BE78" s="66">
        <v>658.9486809093728</v>
      </c>
      <c r="BF78" s="46">
        <v>7.1731444276226934</v>
      </c>
      <c r="BG78" s="46">
        <v>0</v>
      </c>
      <c r="BH78" s="46">
        <v>386.30733402985567</v>
      </c>
      <c r="BI78" s="46">
        <v>738.48692287618348</v>
      </c>
      <c r="BJ78" s="46">
        <v>1124.9498959992254</v>
      </c>
      <c r="BK78" s="46">
        <v>13.227159539689014</v>
      </c>
      <c r="BL78" s="47">
        <v>3.3647030937567879E-2</v>
      </c>
      <c r="BM78" s="46">
        <v>15.680932004286484</v>
      </c>
      <c r="BN78" s="46">
        <v>7.077620345334064</v>
      </c>
      <c r="BO78" s="46">
        <v>975.45920667550763</v>
      </c>
      <c r="BP78" s="46">
        <v>213.99298895351052</v>
      </c>
      <c r="BQ78" s="46">
        <v>320.13809179584024</v>
      </c>
      <c r="BR78" s="46">
        <v>136.51097234483234</v>
      </c>
      <c r="BS78" s="74">
        <v>197199.40397353514</v>
      </c>
      <c r="BT78" s="74">
        <v>3448.9428280016668</v>
      </c>
      <c r="BU78" s="46">
        <v>1792.9735620264398</v>
      </c>
      <c r="BV78" s="46">
        <v>471.88895261003125</v>
      </c>
      <c r="BW78" s="47">
        <v>223.46723397036303</v>
      </c>
      <c r="BX78" s="46">
        <v>1121.0365091383514</v>
      </c>
      <c r="BY78" s="46">
        <v>3915.898910358424</v>
      </c>
      <c r="BZ78" s="46">
        <v>13.865831928310676</v>
      </c>
      <c r="CA78" s="46">
        <v>704.96647033582212</v>
      </c>
      <c r="CB78" s="132">
        <v>2361.5127866720218</v>
      </c>
      <c r="CC78" s="46">
        <v>3.619333099084864</v>
      </c>
      <c r="CD78" s="133">
        <v>5.6175322703969499</v>
      </c>
      <c r="CE78" s="46">
        <v>0</v>
      </c>
      <c r="CF78" s="133">
        <v>0</v>
      </c>
      <c r="CG78" s="47">
        <v>0</v>
      </c>
      <c r="CH78" s="11"/>
      <c r="CI78" s="11"/>
      <c r="CJ78" s="45">
        <v>35170</v>
      </c>
      <c r="CK78" s="46">
        <v>6236762</v>
      </c>
      <c r="CL78" s="47">
        <v>0</v>
      </c>
      <c r="CM78" s="45">
        <v>0</v>
      </c>
      <c r="CN78" s="46">
        <v>0</v>
      </c>
      <c r="CO78" s="47">
        <v>0</v>
      </c>
      <c r="CP78" s="66">
        <f>SUM('[2]SIOT(dom+dov)'!CU80:CZ80)</f>
        <v>9948</v>
      </c>
      <c r="CQ78" s="186">
        <v>6281880</v>
      </c>
      <c r="CR78" s="89">
        <f t="shared" si="7"/>
        <v>6534171.0002781954</v>
      </c>
      <c r="CS78" s="12"/>
      <c r="CT78" s="12"/>
    </row>
    <row r="79" spans="1:98" x14ac:dyDescent="0.2">
      <c r="A79" s="44" t="s">
        <v>75</v>
      </c>
      <c r="B79" s="98" t="s">
        <v>175</v>
      </c>
      <c r="C79" s="185">
        <f t="shared" si="6"/>
        <v>116559.99995754573</v>
      </c>
      <c r="D79" s="45">
        <v>107.21043394619176</v>
      </c>
      <c r="E79" s="46">
        <v>74.06778460879579</v>
      </c>
      <c r="F79" s="47">
        <v>3.2271621716532382</v>
      </c>
      <c r="G79" s="66">
        <v>117.72685505505103</v>
      </c>
      <c r="H79" s="46">
        <v>853.33385788895009</v>
      </c>
      <c r="I79" s="46">
        <v>31.787016681457445</v>
      </c>
      <c r="J79" s="46">
        <v>34.554468650408907</v>
      </c>
      <c r="K79" s="46">
        <v>55.612643138284533</v>
      </c>
      <c r="L79" s="46">
        <v>252.83328739470898</v>
      </c>
      <c r="M79" s="46">
        <v>342.51687531442531</v>
      </c>
      <c r="N79" s="46">
        <v>7.5368792002218061</v>
      </c>
      <c r="O79" s="46">
        <v>128.0469338935967</v>
      </c>
      <c r="P79" s="46">
        <v>168.66769161974199</v>
      </c>
      <c r="Q79" s="46">
        <v>151.77041339576115</v>
      </c>
      <c r="R79" s="46">
        <v>516.46983635012225</v>
      </c>
      <c r="S79" s="46">
        <v>350.90998787781126</v>
      </c>
      <c r="T79" s="46">
        <v>1102.4583590534569</v>
      </c>
      <c r="U79" s="46">
        <v>389.62538315833444</v>
      </c>
      <c r="V79" s="46">
        <v>534.35822210250046</v>
      </c>
      <c r="W79" s="46">
        <v>252.15414195625161</v>
      </c>
      <c r="X79" s="46">
        <v>566.39425971541345</v>
      </c>
      <c r="Y79" s="46">
        <v>5708.2108579846345</v>
      </c>
      <c r="Z79" s="46">
        <v>64.024139183851446</v>
      </c>
      <c r="AA79" s="46">
        <v>19.284623312946447</v>
      </c>
      <c r="AB79" s="46">
        <v>94.377947919899057</v>
      </c>
      <c r="AC79" s="47">
        <v>213.9103289928581</v>
      </c>
      <c r="AD79" s="45">
        <v>568.99370691226818</v>
      </c>
      <c r="AE79" s="46">
        <v>131.44214980771008</v>
      </c>
      <c r="AF79" s="46">
        <v>71.294424843051658</v>
      </c>
      <c r="AG79" s="46">
        <v>16.77998581534797</v>
      </c>
      <c r="AH79" s="47">
        <v>0</v>
      </c>
      <c r="AI79" s="46">
        <v>213.81992871751697</v>
      </c>
      <c r="AJ79" s="46">
        <v>294.99611587314502</v>
      </c>
      <c r="AK79" s="47">
        <v>169.44819469992254</v>
      </c>
      <c r="AL79" s="46">
        <v>2728.7885540998714</v>
      </c>
      <c r="AM79" s="46">
        <v>2977.9340769931468</v>
      </c>
      <c r="AN79" s="47">
        <v>3668.182866649965</v>
      </c>
      <c r="AO79" s="46">
        <v>598.79990897962534</v>
      </c>
      <c r="AP79" s="46">
        <v>19.757524832333157</v>
      </c>
      <c r="AQ79" s="46">
        <v>4.1639042098808758</v>
      </c>
      <c r="AR79" s="46">
        <v>518.51561729411503</v>
      </c>
      <c r="AS79" s="47">
        <v>67.018510994328224</v>
      </c>
      <c r="AT79" s="46">
        <v>501.38587744460204</v>
      </c>
      <c r="AU79" s="47">
        <v>158.78628608738865</v>
      </c>
      <c r="AV79" s="46">
        <v>246.85387370264854</v>
      </c>
      <c r="AW79" s="46">
        <v>6.3116388333543263</v>
      </c>
      <c r="AX79" s="46">
        <v>990.24272385418294</v>
      </c>
      <c r="AY79" s="46">
        <v>693.16691417769039</v>
      </c>
      <c r="AZ79" s="46">
        <v>2736.7024608024981</v>
      </c>
      <c r="BA79" s="47">
        <v>825.41564059058692</v>
      </c>
      <c r="BB79" s="46">
        <v>1326.8634633716022</v>
      </c>
      <c r="BC79" s="46">
        <v>646.60336408821149</v>
      </c>
      <c r="BD79" s="47">
        <v>182.70419459278918</v>
      </c>
      <c r="BE79" s="66">
        <v>244.09212145251831</v>
      </c>
      <c r="BF79" s="46">
        <v>1503.4367908590689</v>
      </c>
      <c r="BG79" s="46">
        <v>1733.791479734688</v>
      </c>
      <c r="BH79" s="46">
        <v>339.58222978577533</v>
      </c>
      <c r="BI79" s="46">
        <v>1249.7144728988812</v>
      </c>
      <c r="BJ79" s="46">
        <v>1431.2696015423523</v>
      </c>
      <c r="BK79" s="46">
        <v>84.095784259950818</v>
      </c>
      <c r="BL79" s="47">
        <v>52.864416867138502</v>
      </c>
      <c r="BM79" s="46">
        <v>349.48415038797884</v>
      </c>
      <c r="BN79" s="46">
        <v>39.465972280215539</v>
      </c>
      <c r="BO79" s="46">
        <v>0</v>
      </c>
      <c r="BP79" s="46">
        <v>127.38331811333647</v>
      </c>
      <c r="BQ79" s="46">
        <v>10.482505780355821</v>
      </c>
      <c r="BR79" s="46">
        <v>249.67146497530416</v>
      </c>
      <c r="BS79" s="74">
        <v>23625.681855818482</v>
      </c>
      <c r="BT79" s="74">
        <v>32892.447378717647</v>
      </c>
      <c r="BU79" s="46">
        <v>1577.4514414710225</v>
      </c>
      <c r="BV79" s="46">
        <v>848.21702083341029</v>
      </c>
      <c r="BW79" s="47">
        <v>4251.8806621711974</v>
      </c>
      <c r="BX79" s="46">
        <v>128.21232827529224</v>
      </c>
      <c r="BY79" s="46">
        <v>224.0191582624357</v>
      </c>
      <c r="BZ79" s="46">
        <v>14.521852895885386</v>
      </c>
      <c r="CA79" s="46">
        <v>4159.7317941731289</v>
      </c>
      <c r="CB79" s="132">
        <v>8838.5681244734515</v>
      </c>
      <c r="CC79" s="46">
        <v>47.42889591391581</v>
      </c>
      <c r="CD79" s="133">
        <v>30.462836767165761</v>
      </c>
      <c r="CE79" s="46">
        <v>0</v>
      </c>
      <c r="CF79" s="133">
        <v>0</v>
      </c>
      <c r="CG79" s="47">
        <v>0</v>
      </c>
      <c r="CH79" s="11"/>
      <c r="CI79" s="11"/>
      <c r="CJ79" s="45">
        <v>415097</v>
      </c>
      <c r="CK79" s="46">
        <v>2056064</v>
      </c>
      <c r="CL79" s="47">
        <v>181312</v>
      </c>
      <c r="CM79" s="45">
        <v>0</v>
      </c>
      <c r="CN79" s="46">
        <v>0</v>
      </c>
      <c r="CO79" s="47">
        <v>0</v>
      </c>
      <c r="CP79" s="66">
        <f>SUM('[2]SIOT(dom+dov)'!CU81:CZ81)</f>
        <v>10198</v>
      </c>
      <c r="CQ79" s="186">
        <v>2662671</v>
      </c>
      <c r="CR79" s="89">
        <f t="shared" si="7"/>
        <v>2779230.9999575457</v>
      </c>
      <c r="CS79" s="12"/>
      <c r="CT79" s="12"/>
    </row>
    <row r="80" spans="1:98" x14ac:dyDescent="0.2">
      <c r="A80" s="23" t="s">
        <v>76</v>
      </c>
      <c r="B80" s="99" t="s">
        <v>176</v>
      </c>
      <c r="C80" s="183">
        <f t="shared" si="6"/>
        <v>109503.99901529322</v>
      </c>
      <c r="D80" s="30">
        <v>230.06394110754235</v>
      </c>
      <c r="E80" s="31">
        <v>90.036047004462418</v>
      </c>
      <c r="F80" s="32">
        <v>1.3706977051729528</v>
      </c>
      <c r="G80" s="64">
        <v>65.010732418139284</v>
      </c>
      <c r="H80" s="31">
        <v>494.40499970957524</v>
      </c>
      <c r="I80" s="31">
        <v>31.767226949387645</v>
      </c>
      <c r="J80" s="31">
        <v>17.863702679576523</v>
      </c>
      <c r="K80" s="31">
        <v>10.023582375063445</v>
      </c>
      <c r="L80" s="31">
        <v>188.43145835371487</v>
      </c>
      <c r="M80" s="31">
        <v>9.8297862952573603</v>
      </c>
      <c r="N80" s="31">
        <v>59.299087525738116</v>
      </c>
      <c r="O80" s="31">
        <v>0</v>
      </c>
      <c r="P80" s="31">
        <v>20.916007743727967</v>
      </c>
      <c r="Q80" s="31">
        <v>50.089643606012586</v>
      </c>
      <c r="R80" s="31">
        <v>882.11124367201444</v>
      </c>
      <c r="S80" s="31">
        <v>158.62739049109777</v>
      </c>
      <c r="T80" s="31">
        <v>12.705104410900084</v>
      </c>
      <c r="U80" s="31">
        <v>17.659505573667552</v>
      </c>
      <c r="V80" s="31">
        <v>324.0055200215142</v>
      </c>
      <c r="W80" s="31">
        <v>45.772388906327478</v>
      </c>
      <c r="X80" s="31">
        <v>1076.2925923808589</v>
      </c>
      <c r="Y80" s="31">
        <v>698.93313649065988</v>
      </c>
      <c r="Z80" s="31">
        <v>1.8618856389825034</v>
      </c>
      <c r="AA80" s="31">
        <v>751.97144408150291</v>
      </c>
      <c r="AB80" s="31">
        <v>9.2696613432313697</v>
      </c>
      <c r="AC80" s="32">
        <v>9.308950793010343</v>
      </c>
      <c r="AD80" s="30">
        <v>36.962778995214293</v>
      </c>
      <c r="AE80" s="31">
        <v>0</v>
      </c>
      <c r="AF80" s="31">
        <v>0</v>
      </c>
      <c r="AG80" s="31">
        <v>17.490921656744796</v>
      </c>
      <c r="AH80" s="32">
        <v>0</v>
      </c>
      <c r="AI80" s="31">
        <v>12.875316942910247</v>
      </c>
      <c r="AJ80" s="31">
        <v>277.10813867650666</v>
      </c>
      <c r="AK80" s="32">
        <v>48.761384544677725</v>
      </c>
      <c r="AL80" s="31">
        <v>39.142022509890566</v>
      </c>
      <c r="AM80" s="31">
        <v>469.64113902173386</v>
      </c>
      <c r="AN80" s="32">
        <v>1370.8577846046044</v>
      </c>
      <c r="AO80" s="31">
        <v>1046.2351513892841</v>
      </c>
      <c r="AP80" s="31">
        <v>0</v>
      </c>
      <c r="AQ80" s="31">
        <v>111.8816876929026</v>
      </c>
      <c r="AR80" s="31">
        <v>336.06545044580906</v>
      </c>
      <c r="AS80" s="32">
        <v>0</v>
      </c>
      <c r="AT80" s="31">
        <v>15.711956932398223</v>
      </c>
      <c r="AU80" s="32">
        <v>1240.9130950256581</v>
      </c>
      <c r="AV80" s="31">
        <v>24.621118347599374</v>
      </c>
      <c r="AW80" s="31">
        <v>28.768078306149292</v>
      </c>
      <c r="AX80" s="31">
        <v>106.78690121063082</v>
      </c>
      <c r="AY80" s="31">
        <v>0</v>
      </c>
      <c r="AZ80" s="31">
        <v>515.34442777170784</v>
      </c>
      <c r="BA80" s="32">
        <v>11.369199102490329</v>
      </c>
      <c r="BB80" s="31">
        <v>27.086625092871813</v>
      </c>
      <c r="BC80" s="31">
        <v>65.854431418170378</v>
      </c>
      <c r="BD80" s="32">
        <v>13.51825968124761</v>
      </c>
      <c r="BE80" s="64">
        <v>163.87397815573777</v>
      </c>
      <c r="BF80" s="31">
        <v>1.9644845714421861</v>
      </c>
      <c r="BG80" s="31">
        <v>345.75084812274002</v>
      </c>
      <c r="BH80" s="31">
        <v>5976.1394634433454</v>
      </c>
      <c r="BI80" s="31">
        <v>173.07698827863518</v>
      </c>
      <c r="BJ80" s="31">
        <v>2451.6766073658878</v>
      </c>
      <c r="BK80" s="31">
        <v>1025.970465845166</v>
      </c>
      <c r="BL80" s="32">
        <v>2.4820303298495293E-3</v>
      </c>
      <c r="BM80" s="31">
        <v>2956.7732843285726</v>
      </c>
      <c r="BN80" s="31">
        <v>37.925080325035907</v>
      </c>
      <c r="BO80" s="31">
        <v>0</v>
      </c>
      <c r="BP80" s="31">
        <v>18.29529819578914</v>
      </c>
      <c r="BQ80" s="31">
        <v>36.482668714955672</v>
      </c>
      <c r="BR80" s="31">
        <v>101.0715906728055</v>
      </c>
      <c r="BS80" s="72">
        <v>17436.285193555443</v>
      </c>
      <c r="BT80" s="72">
        <v>82.405023756492952</v>
      </c>
      <c r="BU80" s="31">
        <v>60054.095462074802</v>
      </c>
      <c r="BV80" s="31">
        <v>369.7888435319461</v>
      </c>
      <c r="BW80" s="32">
        <v>901.41043435263111</v>
      </c>
      <c r="BX80" s="31">
        <v>16.328794408684793</v>
      </c>
      <c r="BY80" s="31">
        <v>5.8938835719449232</v>
      </c>
      <c r="BZ80" s="31">
        <v>18.070721829725262</v>
      </c>
      <c r="CA80" s="31">
        <v>958.15826054824595</v>
      </c>
      <c r="CB80" s="127">
        <v>5293.100312908975</v>
      </c>
      <c r="CC80" s="31">
        <v>0</v>
      </c>
      <c r="CD80" s="128">
        <v>4.8372380575238703</v>
      </c>
      <c r="CE80" s="31">
        <v>0</v>
      </c>
      <c r="CF80" s="128">
        <v>0</v>
      </c>
      <c r="CG80" s="32">
        <v>0</v>
      </c>
      <c r="CH80" s="11"/>
      <c r="CI80" s="11"/>
      <c r="CJ80" s="30">
        <v>549034</v>
      </c>
      <c r="CK80" s="31">
        <v>2114583</v>
      </c>
      <c r="CL80" s="32">
        <v>63422</v>
      </c>
      <c r="CM80" s="30">
        <v>0</v>
      </c>
      <c r="CN80" s="31">
        <v>0</v>
      </c>
      <c r="CO80" s="32">
        <v>0</v>
      </c>
      <c r="CP80" s="64">
        <f>SUM('[2]SIOT(dom+dov)'!CU82:CZ82)</f>
        <v>58742</v>
      </c>
      <c r="CQ80" s="158">
        <v>2785781</v>
      </c>
      <c r="CR80" s="86">
        <f t="shared" si="7"/>
        <v>2895284.9990152931</v>
      </c>
      <c r="CS80" s="12"/>
      <c r="CT80" s="12"/>
    </row>
    <row r="81" spans="1:98" x14ac:dyDescent="0.2">
      <c r="A81" s="23" t="s">
        <v>77</v>
      </c>
      <c r="B81" s="98" t="s">
        <v>177</v>
      </c>
      <c r="C81" s="183">
        <f t="shared" si="6"/>
        <v>58415.999117150583</v>
      </c>
      <c r="D81" s="30">
        <v>3048.9381234314492</v>
      </c>
      <c r="E81" s="31">
        <v>1005.9657907876234</v>
      </c>
      <c r="F81" s="32">
        <v>2.0910865464177577E-4</v>
      </c>
      <c r="G81" s="64">
        <v>1.1526282421084967E-4</v>
      </c>
      <c r="H81" s="31">
        <v>512.54345321952621</v>
      </c>
      <c r="I81" s="31">
        <v>2.6578329903738387E-2</v>
      </c>
      <c r="J81" s="31">
        <v>0</v>
      </c>
      <c r="K81" s="31">
        <v>3.4803722547814227E-2</v>
      </c>
      <c r="L81" s="31">
        <v>0</v>
      </c>
      <c r="M81" s="31">
        <v>0</v>
      </c>
      <c r="N81" s="31">
        <v>0.1355781348398031</v>
      </c>
      <c r="O81" s="31">
        <v>0</v>
      </c>
      <c r="P81" s="31">
        <v>0</v>
      </c>
      <c r="Q81" s="31">
        <v>0.20499186071334841</v>
      </c>
      <c r="R81" s="31">
        <v>0</v>
      </c>
      <c r="S81" s="31">
        <v>1.6795188724535342</v>
      </c>
      <c r="T81" s="31">
        <v>3.7784866860991766</v>
      </c>
      <c r="U81" s="31">
        <v>0</v>
      </c>
      <c r="V81" s="31">
        <v>0</v>
      </c>
      <c r="W81" s="31">
        <v>0</v>
      </c>
      <c r="X81" s="31">
        <v>0</v>
      </c>
      <c r="Y81" s="31">
        <v>39.67231091470429</v>
      </c>
      <c r="Z81" s="31">
        <v>0.47699631780537605</v>
      </c>
      <c r="AA81" s="31">
        <v>0</v>
      </c>
      <c r="AB81" s="31">
        <v>0</v>
      </c>
      <c r="AC81" s="32">
        <v>0</v>
      </c>
      <c r="AD81" s="30">
        <v>0</v>
      </c>
      <c r="AE81" s="31">
        <v>0</v>
      </c>
      <c r="AF81" s="31">
        <v>0</v>
      </c>
      <c r="AG81" s="31">
        <v>0</v>
      </c>
      <c r="AH81" s="32">
        <v>0</v>
      </c>
      <c r="AI81" s="31">
        <v>0</v>
      </c>
      <c r="AJ81" s="31">
        <v>24.824369768396142</v>
      </c>
      <c r="AK81" s="32">
        <v>0</v>
      </c>
      <c r="AL81" s="31">
        <v>0</v>
      </c>
      <c r="AM81" s="31">
        <v>6.2805126070378803E-2</v>
      </c>
      <c r="AN81" s="32">
        <v>0.19652107027971999</v>
      </c>
      <c r="AO81" s="31">
        <v>0</v>
      </c>
      <c r="AP81" s="31">
        <v>0</v>
      </c>
      <c r="AQ81" s="31">
        <v>7.7014302839065768E-2</v>
      </c>
      <c r="AR81" s="31">
        <v>0</v>
      </c>
      <c r="AS81" s="32">
        <v>0</v>
      </c>
      <c r="AT81" s="31">
        <v>4444.7550366543646</v>
      </c>
      <c r="AU81" s="32">
        <v>0</v>
      </c>
      <c r="AV81" s="31">
        <v>0</v>
      </c>
      <c r="AW81" s="31">
        <v>0</v>
      </c>
      <c r="AX81" s="31">
        <v>128.73370422006528</v>
      </c>
      <c r="AY81" s="31">
        <v>0</v>
      </c>
      <c r="AZ81" s="31">
        <v>0</v>
      </c>
      <c r="BA81" s="32">
        <v>0</v>
      </c>
      <c r="BB81" s="31">
        <v>4.3344506239326749E-4</v>
      </c>
      <c r="BC81" s="31">
        <v>0</v>
      </c>
      <c r="BD81" s="32">
        <v>3.0932572755297778E-2</v>
      </c>
      <c r="BE81" s="64">
        <v>0</v>
      </c>
      <c r="BF81" s="31">
        <v>0</v>
      </c>
      <c r="BG81" s="31">
        <v>0</v>
      </c>
      <c r="BH81" s="31">
        <v>1144.441555770489</v>
      </c>
      <c r="BI81" s="31">
        <v>0</v>
      </c>
      <c r="BJ81" s="31">
        <v>2.2173541802373791</v>
      </c>
      <c r="BK81" s="31">
        <v>227.65819286890857</v>
      </c>
      <c r="BL81" s="32">
        <v>2.2928696762820988E-5</v>
      </c>
      <c r="BM81" s="31">
        <v>0</v>
      </c>
      <c r="BN81" s="31">
        <v>0</v>
      </c>
      <c r="BO81" s="31">
        <v>0</v>
      </c>
      <c r="BP81" s="31">
        <v>0</v>
      </c>
      <c r="BQ81" s="31">
        <v>0</v>
      </c>
      <c r="BR81" s="31">
        <v>2.2898770617315036</v>
      </c>
      <c r="BS81" s="72">
        <v>3150.3031034496958</v>
      </c>
      <c r="BT81" s="72">
        <v>0</v>
      </c>
      <c r="BU81" s="31">
        <v>31216.914711827161</v>
      </c>
      <c r="BV81" s="31">
        <v>10191.038070046909</v>
      </c>
      <c r="BW81" s="32">
        <v>2682.2675112953693</v>
      </c>
      <c r="BX81" s="31">
        <v>0</v>
      </c>
      <c r="BY81" s="31">
        <v>0</v>
      </c>
      <c r="BZ81" s="31">
        <v>2.834624069635665</v>
      </c>
      <c r="CA81" s="31">
        <v>0</v>
      </c>
      <c r="CB81" s="127">
        <v>583.89631984277707</v>
      </c>
      <c r="CC81" s="31">
        <v>0</v>
      </c>
      <c r="CD81" s="128">
        <v>0</v>
      </c>
      <c r="CE81" s="31">
        <v>0</v>
      </c>
      <c r="CF81" s="128">
        <v>0</v>
      </c>
      <c r="CG81" s="32">
        <v>0</v>
      </c>
      <c r="CH81" s="11"/>
      <c r="CI81" s="11"/>
      <c r="CJ81" s="30">
        <v>95829</v>
      </c>
      <c r="CK81" s="31">
        <v>214786</v>
      </c>
      <c r="CL81" s="32">
        <v>25794</v>
      </c>
      <c r="CM81" s="30">
        <v>0</v>
      </c>
      <c r="CN81" s="31">
        <v>0</v>
      </c>
      <c r="CO81" s="32">
        <v>0</v>
      </c>
      <c r="CP81" s="64">
        <f>SUM('[2]SIOT(dom+dov)'!CU83:CZ83)</f>
        <v>1871</v>
      </c>
      <c r="CQ81" s="158">
        <v>338280</v>
      </c>
      <c r="CR81" s="86">
        <f t="shared" si="7"/>
        <v>396695.99911715055</v>
      </c>
      <c r="CS81" s="12"/>
      <c r="CT81" s="12"/>
    </row>
    <row r="82" spans="1:98" x14ac:dyDescent="0.2">
      <c r="A82" s="23" t="s">
        <v>78</v>
      </c>
      <c r="B82" s="98" t="s">
        <v>178</v>
      </c>
      <c r="C82" s="183">
        <f t="shared" si="6"/>
        <v>5742.0008305712736</v>
      </c>
      <c r="D82" s="30">
        <v>0</v>
      </c>
      <c r="E82" s="31">
        <v>7.1942203851709685</v>
      </c>
      <c r="F82" s="32">
        <v>1.2979915866758836E-2</v>
      </c>
      <c r="G82" s="64">
        <v>0.24523883784045855</v>
      </c>
      <c r="H82" s="31">
        <v>2.2236779554154888</v>
      </c>
      <c r="I82" s="31">
        <v>0</v>
      </c>
      <c r="J82" s="31">
        <v>0</v>
      </c>
      <c r="K82" s="31">
        <v>0.95222388118392565</v>
      </c>
      <c r="L82" s="31">
        <v>0</v>
      </c>
      <c r="M82" s="31">
        <v>0</v>
      </c>
      <c r="N82" s="31">
        <v>0</v>
      </c>
      <c r="O82" s="31">
        <v>5.916720849775893E-2</v>
      </c>
      <c r="P82" s="31">
        <v>0.15427905327864017</v>
      </c>
      <c r="Q82" s="31">
        <v>5.1604571740542383E-3</v>
      </c>
      <c r="R82" s="31">
        <v>0</v>
      </c>
      <c r="S82" s="31">
        <v>0</v>
      </c>
      <c r="T82" s="31">
        <v>0</v>
      </c>
      <c r="U82" s="31">
        <v>0</v>
      </c>
      <c r="V82" s="31">
        <v>1.6952133484076752</v>
      </c>
      <c r="W82" s="31">
        <v>7.4789794388478619E-3</v>
      </c>
      <c r="X82" s="31">
        <v>0.4468286773570308</v>
      </c>
      <c r="Y82" s="31">
        <v>0</v>
      </c>
      <c r="Z82" s="31">
        <v>1.3025523186282792E-2</v>
      </c>
      <c r="AA82" s="31">
        <v>0</v>
      </c>
      <c r="AB82" s="31">
        <v>0.34735582320577324</v>
      </c>
      <c r="AC82" s="32">
        <v>5.6768450111647169E-2</v>
      </c>
      <c r="AD82" s="30">
        <v>0</v>
      </c>
      <c r="AE82" s="31">
        <v>2.1860102377207901E-3</v>
      </c>
      <c r="AF82" s="31">
        <v>0</v>
      </c>
      <c r="AG82" s="31">
        <v>0</v>
      </c>
      <c r="AH82" s="32">
        <v>0</v>
      </c>
      <c r="AI82" s="31">
        <v>1.1141340081928151E-2</v>
      </c>
      <c r="AJ82" s="31">
        <v>0</v>
      </c>
      <c r="AK82" s="32">
        <v>0</v>
      </c>
      <c r="AL82" s="31">
        <v>0</v>
      </c>
      <c r="AM82" s="31">
        <v>3.8022852355769365</v>
      </c>
      <c r="AN82" s="32">
        <v>12.719483320154394</v>
      </c>
      <c r="AO82" s="31">
        <v>0</v>
      </c>
      <c r="AP82" s="31">
        <v>1.4232837545858556E-2</v>
      </c>
      <c r="AQ82" s="31">
        <v>0</v>
      </c>
      <c r="AR82" s="31">
        <v>0</v>
      </c>
      <c r="AS82" s="32">
        <v>0</v>
      </c>
      <c r="AT82" s="31">
        <v>0</v>
      </c>
      <c r="AU82" s="32">
        <v>0</v>
      </c>
      <c r="AV82" s="31">
        <v>0</v>
      </c>
      <c r="AW82" s="31">
        <v>1.4797497410506564E-3</v>
      </c>
      <c r="AX82" s="31">
        <v>82.00377660040499</v>
      </c>
      <c r="AY82" s="31">
        <v>0</v>
      </c>
      <c r="AZ82" s="31">
        <v>0</v>
      </c>
      <c r="BA82" s="32">
        <v>0</v>
      </c>
      <c r="BB82" s="31">
        <v>1.8867528644433789E-3</v>
      </c>
      <c r="BC82" s="31">
        <v>2.8354174962746143E-2</v>
      </c>
      <c r="BD82" s="32">
        <v>6.7340472808535917E-2</v>
      </c>
      <c r="BE82" s="64">
        <v>0</v>
      </c>
      <c r="BF82" s="31">
        <v>5.1515108949937133E-2</v>
      </c>
      <c r="BG82" s="31">
        <v>0</v>
      </c>
      <c r="BH82" s="31">
        <v>1.1380328415498115</v>
      </c>
      <c r="BI82" s="31">
        <v>0</v>
      </c>
      <c r="BJ82" s="31">
        <v>0.34588526872778885</v>
      </c>
      <c r="BK82" s="31">
        <v>0</v>
      </c>
      <c r="BL82" s="32">
        <v>1.5977788949198584E-6</v>
      </c>
      <c r="BM82" s="31">
        <v>0</v>
      </c>
      <c r="BN82" s="31">
        <v>17.103734670946579</v>
      </c>
      <c r="BO82" s="31">
        <v>3.0267889826702803E-2</v>
      </c>
      <c r="BP82" s="31">
        <v>0</v>
      </c>
      <c r="BQ82" s="31">
        <v>0</v>
      </c>
      <c r="BR82" s="31">
        <v>0.57107535144408084</v>
      </c>
      <c r="BS82" s="72">
        <v>26.019773600684168</v>
      </c>
      <c r="BT82" s="72">
        <v>565.49449229871709</v>
      </c>
      <c r="BU82" s="31">
        <v>20.832140027782689</v>
      </c>
      <c r="BV82" s="31">
        <v>95.798281749779477</v>
      </c>
      <c r="BW82" s="32">
        <v>4279.7534516567066</v>
      </c>
      <c r="BX82" s="31">
        <v>0</v>
      </c>
      <c r="BY82" s="31">
        <v>0</v>
      </c>
      <c r="BZ82" s="31">
        <v>0</v>
      </c>
      <c r="CA82" s="31">
        <v>39.595575755415517</v>
      </c>
      <c r="CB82" s="127">
        <v>583.15058685258236</v>
      </c>
      <c r="CC82" s="31">
        <v>4.0982099229059194E-3</v>
      </c>
      <c r="CD82" s="128">
        <v>4.61326999448761E-2</v>
      </c>
      <c r="CE82" s="31">
        <v>0</v>
      </c>
      <c r="CF82" s="128">
        <v>0</v>
      </c>
      <c r="CG82" s="32">
        <v>0</v>
      </c>
      <c r="CH82" s="11"/>
      <c r="CI82" s="11"/>
      <c r="CJ82" s="30">
        <v>28345</v>
      </c>
      <c r="CK82" s="31">
        <v>23548</v>
      </c>
      <c r="CL82" s="32">
        <v>40322</v>
      </c>
      <c r="CM82" s="30">
        <v>0</v>
      </c>
      <c r="CN82" s="31">
        <v>0</v>
      </c>
      <c r="CO82" s="32">
        <v>0</v>
      </c>
      <c r="CP82" s="64">
        <f>SUM('[2]SIOT(dom+dov)'!CU84:CZ84)</f>
        <v>0</v>
      </c>
      <c r="CQ82" s="158">
        <v>92215</v>
      </c>
      <c r="CR82" s="86">
        <f t="shared" si="7"/>
        <v>97957.000830571284</v>
      </c>
      <c r="CS82" s="12"/>
      <c r="CT82" s="12"/>
    </row>
    <row r="83" spans="1:98" x14ac:dyDescent="0.2">
      <c r="A83" s="22" t="s">
        <v>79</v>
      </c>
      <c r="B83" s="99" t="s">
        <v>179</v>
      </c>
      <c r="C83" s="184">
        <f t="shared" si="6"/>
        <v>28825.999903593583</v>
      </c>
      <c r="D83" s="33">
        <v>0.56908291264103283</v>
      </c>
      <c r="E83" s="34">
        <v>2.1606280706662147</v>
      </c>
      <c r="F83" s="35">
        <v>0</v>
      </c>
      <c r="G83" s="65">
        <v>1.1472759049067933E-2</v>
      </c>
      <c r="H83" s="34">
        <v>0</v>
      </c>
      <c r="I83" s="34">
        <v>0</v>
      </c>
      <c r="J83" s="34">
        <v>25.02770792263135</v>
      </c>
      <c r="K83" s="34">
        <v>0</v>
      </c>
      <c r="L83" s="34">
        <v>0</v>
      </c>
      <c r="M83" s="34">
        <v>1.5431384555757117E-2</v>
      </c>
      <c r="N83" s="34">
        <v>0</v>
      </c>
      <c r="O83" s="34">
        <v>2.8664458683026452E-2</v>
      </c>
      <c r="P83" s="34">
        <v>0</v>
      </c>
      <c r="Q83" s="34">
        <v>7.4525162540505799E-2</v>
      </c>
      <c r="R83" s="34">
        <v>0.10422219427040644</v>
      </c>
      <c r="S83" s="34">
        <v>0</v>
      </c>
      <c r="T83" s="34">
        <v>1.0883885334726018</v>
      </c>
      <c r="U83" s="34">
        <v>2.0637606471611907</v>
      </c>
      <c r="V83" s="34">
        <v>0</v>
      </c>
      <c r="W83" s="34">
        <v>0.1732686640565396</v>
      </c>
      <c r="X83" s="34">
        <v>0</v>
      </c>
      <c r="Y83" s="34">
        <v>0.66688024056111772</v>
      </c>
      <c r="Z83" s="34">
        <v>8.3678075646006128E-2</v>
      </c>
      <c r="AA83" s="34">
        <v>2.2503091568001357</v>
      </c>
      <c r="AB83" s="34">
        <v>0.58086661902011594</v>
      </c>
      <c r="AC83" s="35">
        <v>6.831126234943064E-3</v>
      </c>
      <c r="AD83" s="33">
        <v>0</v>
      </c>
      <c r="AE83" s="34">
        <v>6.9689944735555079E-2</v>
      </c>
      <c r="AF83" s="34">
        <v>0</v>
      </c>
      <c r="AG83" s="34">
        <v>3.9914511386715482E-3</v>
      </c>
      <c r="AH83" s="35">
        <v>0</v>
      </c>
      <c r="AI83" s="34">
        <v>0.38685352697577002</v>
      </c>
      <c r="AJ83" s="34">
        <v>0</v>
      </c>
      <c r="AK83" s="35">
        <v>0</v>
      </c>
      <c r="AL83" s="34">
        <v>0</v>
      </c>
      <c r="AM83" s="34">
        <v>0.62659182365723587</v>
      </c>
      <c r="AN83" s="35">
        <v>0.66274563094569816</v>
      </c>
      <c r="AO83" s="34">
        <v>0</v>
      </c>
      <c r="AP83" s="34">
        <v>0</v>
      </c>
      <c r="AQ83" s="34">
        <v>0</v>
      </c>
      <c r="AR83" s="34">
        <v>2.156181149766391</v>
      </c>
      <c r="AS83" s="35">
        <v>3.2067418809397525E-3</v>
      </c>
      <c r="AT83" s="34">
        <v>0.10568164428409818</v>
      </c>
      <c r="AU83" s="35">
        <v>0</v>
      </c>
      <c r="AV83" s="34">
        <v>221.38013259893074</v>
      </c>
      <c r="AW83" s="34">
        <v>6.8392843795774807</v>
      </c>
      <c r="AX83" s="34">
        <v>228.06752669906925</v>
      </c>
      <c r="AY83" s="34">
        <v>0</v>
      </c>
      <c r="AZ83" s="34">
        <v>0</v>
      </c>
      <c r="BA83" s="35">
        <v>0</v>
      </c>
      <c r="BB83" s="34">
        <v>48.788866650348112</v>
      </c>
      <c r="BC83" s="34">
        <v>0</v>
      </c>
      <c r="BD83" s="35">
        <v>0</v>
      </c>
      <c r="BE83" s="65">
        <v>0</v>
      </c>
      <c r="BF83" s="34">
        <v>0</v>
      </c>
      <c r="BG83" s="34">
        <v>120.35397588781282</v>
      </c>
      <c r="BH83" s="34">
        <v>0</v>
      </c>
      <c r="BI83" s="34">
        <v>0</v>
      </c>
      <c r="BJ83" s="34">
        <v>50.994415005470813</v>
      </c>
      <c r="BK83" s="34">
        <v>0</v>
      </c>
      <c r="BL83" s="35">
        <v>3.39061373297459E-5</v>
      </c>
      <c r="BM83" s="34">
        <v>0</v>
      </c>
      <c r="BN83" s="34">
        <v>0</v>
      </c>
      <c r="BO83" s="34">
        <v>0</v>
      </c>
      <c r="BP83" s="34">
        <v>0</v>
      </c>
      <c r="BQ83" s="34">
        <v>0</v>
      </c>
      <c r="BR83" s="34">
        <v>3.4017164253387384</v>
      </c>
      <c r="BS83" s="73">
        <v>313.46658161789281</v>
      </c>
      <c r="BT83" s="73">
        <v>180.66357625967569</v>
      </c>
      <c r="BU83" s="34">
        <v>62.215014981148897</v>
      </c>
      <c r="BV83" s="34">
        <v>0</v>
      </c>
      <c r="BW83" s="35">
        <v>194.44534717318342</v>
      </c>
      <c r="BX83" s="34">
        <v>26630.236404717238</v>
      </c>
      <c r="BY83" s="34">
        <v>532.19701066032587</v>
      </c>
      <c r="BZ83" s="34">
        <v>0</v>
      </c>
      <c r="CA83" s="34">
        <v>16.283006672525413</v>
      </c>
      <c r="CB83" s="129">
        <v>177.7344761237317</v>
      </c>
      <c r="CC83" s="34">
        <v>1.1873993799217126E-2</v>
      </c>
      <c r="CD83" s="130">
        <v>0</v>
      </c>
      <c r="CE83" s="34">
        <v>0</v>
      </c>
      <c r="CF83" s="130">
        <v>0</v>
      </c>
      <c r="CG83" s="35">
        <v>0</v>
      </c>
      <c r="CH83" s="11"/>
      <c r="CI83" s="11"/>
      <c r="CJ83" s="33">
        <v>6690</v>
      </c>
      <c r="CK83" s="34">
        <v>116403</v>
      </c>
      <c r="CL83" s="35">
        <v>875</v>
      </c>
      <c r="CM83" s="33">
        <v>4168</v>
      </c>
      <c r="CN83" s="34">
        <v>0</v>
      </c>
      <c r="CO83" s="35">
        <v>23182</v>
      </c>
      <c r="CP83" s="65">
        <f>SUM('[2]SIOT(dom+dov)'!CU85:CZ85)</f>
        <v>602</v>
      </c>
      <c r="CQ83" s="147">
        <v>151920</v>
      </c>
      <c r="CR83" s="85">
        <f t="shared" si="7"/>
        <v>180745.99990359359</v>
      </c>
      <c r="CS83" s="12"/>
      <c r="CT83" s="12"/>
    </row>
    <row r="84" spans="1:98" x14ac:dyDescent="0.2">
      <c r="A84" s="23" t="s">
        <v>80</v>
      </c>
      <c r="B84" s="98" t="s">
        <v>180</v>
      </c>
      <c r="C84" s="183">
        <f t="shared" si="6"/>
        <v>9860.0002090268499</v>
      </c>
      <c r="D84" s="30">
        <v>0</v>
      </c>
      <c r="E84" s="31">
        <v>12.704661110744849</v>
      </c>
      <c r="F84" s="32">
        <v>0</v>
      </c>
      <c r="G84" s="64">
        <v>1.7031194304643179E-5</v>
      </c>
      <c r="H84" s="31">
        <v>0</v>
      </c>
      <c r="I84" s="31">
        <v>0</v>
      </c>
      <c r="J84" s="31">
        <v>1.2860478784283574E-2</v>
      </c>
      <c r="K84" s="31">
        <v>0</v>
      </c>
      <c r="L84" s="31">
        <v>0</v>
      </c>
      <c r="M84" s="31">
        <v>0</v>
      </c>
      <c r="N84" s="31">
        <v>4.3783182395829489E-3</v>
      </c>
      <c r="O84" s="31">
        <v>0.18517829279443818</v>
      </c>
      <c r="P84" s="31">
        <v>2.97780740813113E-2</v>
      </c>
      <c r="Q84" s="31">
        <v>0.55357064011044266</v>
      </c>
      <c r="R84" s="31">
        <v>0.47911463959527029</v>
      </c>
      <c r="S84" s="31">
        <v>0.57247883169301172</v>
      </c>
      <c r="T84" s="31">
        <v>0</v>
      </c>
      <c r="U84" s="31">
        <v>1.6749372413086512</v>
      </c>
      <c r="V84" s="31">
        <v>0</v>
      </c>
      <c r="W84" s="31">
        <v>1.3912519286654228</v>
      </c>
      <c r="X84" s="31">
        <v>4.2562612184246472E-3</v>
      </c>
      <c r="Y84" s="31">
        <v>2.3207007704319209</v>
      </c>
      <c r="Z84" s="31">
        <v>1.640582483591426</v>
      </c>
      <c r="AA84" s="31">
        <v>0</v>
      </c>
      <c r="AB84" s="31">
        <v>0.70628044883957786</v>
      </c>
      <c r="AC84" s="32">
        <v>11.07033025886733</v>
      </c>
      <c r="AD84" s="30">
        <v>0.43606847243316271</v>
      </c>
      <c r="AE84" s="31">
        <v>0.73768809741774</v>
      </c>
      <c r="AF84" s="31">
        <v>0</v>
      </c>
      <c r="AG84" s="31">
        <v>2.9713034357142587</v>
      </c>
      <c r="AH84" s="32">
        <v>0</v>
      </c>
      <c r="AI84" s="31">
        <v>0</v>
      </c>
      <c r="AJ84" s="31">
        <v>17.982485631157889</v>
      </c>
      <c r="AK84" s="32">
        <v>1.9731102827086442</v>
      </c>
      <c r="AL84" s="31">
        <v>1.7666179564590229E-2</v>
      </c>
      <c r="AM84" s="31">
        <v>6.8723636404123241</v>
      </c>
      <c r="AN84" s="32">
        <v>1.4430180294223875</v>
      </c>
      <c r="AO84" s="31">
        <v>62.98365924898318</v>
      </c>
      <c r="AP84" s="31">
        <v>0</v>
      </c>
      <c r="AQ84" s="31">
        <v>0.1159480167019466</v>
      </c>
      <c r="AR84" s="31">
        <v>463.85871075471465</v>
      </c>
      <c r="AS84" s="32">
        <v>6.7860480395237149E-2</v>
      </c>
      <c r="AT84" s="31">
        <v>0.69276881801200652</v>
      </c>
      <c r="AU84" s="32">
        <v>0</v>
      </c>
      <c r="AV84" s="31">
        <v>1.0502897497737349E-3</v>
      </c>
      <c r="AW84" s="31">
        <v>1.3054396345197994E-3</v>
      </c>
      <c r="AX84" s="31">
        <v>314.59977916833589</v>
      </c>
      <c r="AY84" s="31">
        <v>0</v>
      </c>
      <c r="AZ84" s="31">
        <v>5.2110903597243992</v>
      </c>
      <c r="BA84" s="32">
        <v>0.37301659471198823</v>
      </c>
      <c r="BB84" s="31">
        <v>45.161016984464986</v>
      </c>
      <c r="BC84" s="31">
        <v>2.7191151298955807E-4</v>
      </c>
      <c r="BD84" s="32">
        <v>9.2530780095759013</v>
      </c>
      <c r="BE84" s="64">
        <v>0</v>
      </c>
      <c r="BF84" s="31">
        <v>139.00236792268413</v>
      </c>
      <c r="BG84" s="31">
        <v>25.270402318247996</v>
      </c>
      <c r="BH84" s="31">
        <v>0.97710065757793818</v>
      </c>
      <c r="BI84" s="31">
        <v>6.6199070210564264</v>
      </c>
      <c r="BJ84" s="31">
        <v>2.2736129463970185</v>
      </c>
      <c r="BK84" s="31">
        <v>0</v>
      </c>
      <c r="BL84" s="32">
        <v>2.6649044797604231E-4</v>
      </c>
      <c r="BM84" s="31">
        <v>0</v>
      </c>
      <c r="BN84" s="31">
        <v>0</v>
      </c>
      <c r="BO84" s="31">
        <v>0</v>
      </c>
      <c r="BP84" s="31">
        <v>0</v>
      </c>
      <c r="BQ84" s="31">
        <v>10.07516998009603</v>
      </c>
      <c r="BR84" s="31">
        <v>3.5428999450385681</v>
      </c>
      <c r="BS84" s="72">
        <v>1025.2314210145084</v>
      </c>
      <c r="BT84" s="72">
        <v>178.27927384716028</v>
      </c>
      <c r="BU84" s="31">
        <v>0</v>
      </c>
      <c r="BV84" s="31">
        <v>0</v>
      </c>
      <c r="BW84" s="32">
        <v>160.83307782710548</v>
      </c>
      <c r="BX84" s="31">
        <v>143.31421620586013</v>
      </c>
      <c r="BY84" s="31">
        <v>6642.6158494286929</v>
      </c>
      <c r="BZ84" s="31">
        <v>0.46792909805368244</v>
      </c>
      <c r="CA84" s="31">
        <v>31.034660717720019</v>
      </c>
      <c r="CB84" s="127">
        <v>521.11108457385285</v>
      </c>
      <c r="CC84" s="31">
        <v>2.9190330535864656E-4</v>
      </c>
      <c r="CD84" s="128">
        <v>1.247040473538269</v>
      </c>
      <c r="CE84" s="31">
        <v>0</v>
      </c>
      <c r="CF84" s="128">
        <v>0</v>
      </c>
      <c r="CG84" s="32">
        <v>0</v>
      </c>
      <c r="CH84" s="11"/>
      <c r="CI84" s="11"/>
      <c r="CJ84" s="30">
        <v>5304</v>
      </c>
      <c r="CK84" s="31">
        <v>104923</v>
      </c>
      <c r="CL84" s="32">
        <v>689</v>
      </c>
      <c r="CM84" s="30">
        <v>0</v>
      </c>
      <c r="CN84" s="31">
        <v>0</v>
      </c>
      <c r="CO84" s="32">
        <v>0</v>
      </c>
      <c r="CP84" s="64">
        <f>SUM('[2]SIOT(dom+dov)'!CU86:CZ86)</f>
        <v>8506</v>
      </c>
      <c r="CQ84" s="158">
        <v>119422</v>
      </c>
      <c r="CR84" s="86">
        <f t="shared" si="7"/>
        <v>129282.00020902685</v>
      </c>
      <c r="CS84" s="12"/>
      <c r="CT84" s="12"/>
    </row>
    <row r="85" spans="1:98" x14ac:dyDescent="0.2">
      <c r="A85" s="23" t="s">
        <v>81</v>
      </c>
      <c r="B85" s="98" t="s">
        <v>181</v>
      </c>
      <c r="C85" s="183">
        <f t="shared" si="6"/>
        <v>104328.00072050169</v>
      </c>
      <c r="D85" s="30">
        <v>0</v>
      </c>
      <c r="E85" s="31">
        <v>0</v>
      </c>
      <c r="F85" s="32">
        <v>0</v>
      </c>
      <c r="G85" s="64">
        <v>0.95972898687405772</v>
      </c>
      <c r="H85" s="31">
        <v>1.2602132703583673</v>
      </c>
      <c r="I85" s="31">
        <v>0.33715724824056553</v>
      </c>
      <c r="J85" s="31">
        <v>0</v>
      </c>
      <c r="K85" s="31">
        <v>0.38777315120102374</v>
      </c>
      <c r="L85" s="31">
        <v>0.73564890746637002</v>
      </c>
      <c r="M85" s="31">
        <v>0</v>
      </c>
      <c r="N85" s="31">
        <v>0</v>
      </c>
      <c r="O85" s="31">
        <v>4.8928209596171524</v>
      </c>
      <c r="P85" s="31">
        <v>4.5761794036942156</v>
      </c>
      <c r="Q85" s="31">
        <v>0</v>
      </c>
      <c r="R85" s="31">
        <v>0</v>
      </c>
      <c r="S85" s="31">
        <v>4.255062085156034E-2</v>
      </c>
      <c r="T85" s="31">
        <v>0</v>
      </c>
      <c r="U85" s="31">
        <v>0</v>
      </c>
      <c r="V85" s="31">
        <v>9540.4244568540507</v>
      </c>
      <c r="W85" s="31">
        <v>0</v>
      </c>
      <c r="X85" s="31">
        <v>173.98020012040064</v>
      </c>
      <c r="Y85" s="31">
        <v>0</v>
      </c>
      <c r="Z85" s="31">
        <v>0.72685313602561796</v>
      </c>
      <c r="AA85" s="31">
        <v>0.16929728280734313</v>
      </c>
      <c r="AB85" s="31">
        <v>0</v>
      </c>
      <c r="AC85" s="32">
        <v>0</v>
      </c>
      <c r="AD85" s="30">
        <v>0</v>
      </c>
      <c r="AE85" s="31">
        <v>0</v>
      </c>
      <c r="AF85" s="31">
        <v>0</v>
      </c>
      <c r="AG85" s="31">
        <v>0</v>
      </c>
      <c r="AH85" s="32">
        <v>0</v>
      </c>
      <c r="AI85" s="31">
        <v>0</v>
      </c>
      <c r="AJ85" s="31">
        <v>0</v>
      </c>
      <c r="AK85" s="32">
        <v>0</v>
      </c>
      <c r="AL85" s="31">
        <v>0</v>
      </c>
      <c r="AM85" s="31">
        <v>106.28029191790182</v>
      </c>
      <c r="AN85" s="32">
        <v>17.911214183749415</v>
      </c>
      <c r="AO85" s="31">
        <v>0</v>
      </c>
      <c r="AP85" s="31">
        <v>0.94311755362021565</v>
      </c>
      <c r="AQ85" s="31">
        <v>0</v>
      </c>
      <c r="AR85" s="31">
        <v>0</v>
      </c>
      <c r="AS85" s="32">
        <v>0.9069809030213023</v>
      </c>
      <c r="AT85" s="31">
        <v>565.24576881072483</v>
      </c>
      <c r="AU85" s="32">
        <v>0</v>
      </c>
      <c r="AV85" s="31">
        <v>0</v>
      </c>
      <c r="AW85" s="31">
        <v>2.0475110950222097E-2</v>
      </c>
      <c r="AX85" s="31">
        <v>0</v>
      </c>
      <c r="AY85" s="31">
        <v>1.9601893112987352</v>
      </c>
      <c r="AZ85" s="31">
        <v>0</v>
      </c>
      <c r="BA85" s="32">
        <v>0</v>
      </c>
      <c r="BB85" s="31">
        <v>0.25139535222273202</v>
      </c>
      <c r="BC85" s="31">
        <v>4.2647842534303858E-3</v>
      </c>
      <c r="BD85" s="32">
        <v>1.1333731187329206E-4</v>
      </c>
      <c r="BE85" s="64">
        <v>0</v>
      </c>
      <c r="BF85" s="31">
        <v>0</v>
      </c>
      <c r="BG85" s="31">
        <v>0</v>
      </c>
      <c r="BH85" s="31">
        <v>0</v>
      </c>
      <c r="BI85" s="31">
        <v>0</v>
      </c>
      <c r="BJ85" s="31">
        <v>188.11655244873779</v>
      </c>
      <c r="BK85" s="31">
        <v>4.4116154588591563</v>
      </c>
      <c r="BL85" s="32">
        <v>3.6288584763907853E-3</v>
      </c>
      <c r="BM85" s="31">
        <v>4208.8113161813353</v>
      </c>
      <c r="BN85" s="31">
        <v>6.1427253360605221</v>
      </c>
      <c r="BO85" s="31">
        <v>0</v>
      </c>
      <c r="BP85" s="31">
        <v>0</v>
      </c>
      <c r="BQ85" s="31">
        <v>0</v>
      </c>
      <c r="BR85" s="31">
        <v>0.55042999041633767</v>
      </c>
      <c r="BS85" s="72">
        <v>0</v>
      </c>
      <c r="BT85" s="72">
        <v>0</v>
      </c>
      <c r="BU85" s="31">
        <v>0</v>
      </c>
      <c r="BV85" s="31">
        <v>0</v>
      </c>
      <c r="BW85" s="32">
        <v>0.91092970937945439</v>
      </c>
      <c r="BX85" s="31">
        <v>0</v>
      </c>
      <c r="BY85" s="31">
        <v>0</v>
      </c>
      <c r="BZ85" s="31">
        <v>88468.493076219689</v>
      </c>
      <c r="CA85" s="31">
        <v>1027.7522471014402</v>
      </c>
      <c r="CB85" s="127">
        <v>0.79150799064771005</v>
      </c>
      <c r="CC85" s="31">
        <v>0</v>
      </c>
      <c r="CD85" s="128">
        <v>0</v>
      </c>
      <c r="CE85" s="31">
        <v>0</v>
      </c>
      <c r="CF85" s="128">
        <v>0</v>
      </c>
      <c r="CG85" s="32">
        <v>0</v>
      </c>
      <c r="CH85" s="11"/>
      <c r="CI85" s="11"/>
      <c r="CJ85" s="30">
        <v>911668</v>
      </c>
      <c r="CK85" s="31">
        <v>0</v>
      </c>
      <c r="CL85" s="32">
        <v>0</v>
      </c>
      <c r="CM85" s="30">
        <v>0</v>
      </c>
      <c r="CN85" s="31">
        <v>0</v>
      </c>
      <c r="CO85" s="32">
        <v>0</v>
      </c>
      <c r="CP85" s="64">
        <f>SUM('[2]SIOT(dom+dov)'!CU87:CZ87)</f>
        <v>2528</v>
      </c>
      <c r="CQ85" s="158">
        <v>914196</v>
      </c>
      <c r="CR85" s="86">
        <f t="shared" si="7"/>
        <v>1018524.0007205016</v>
      </c>
      <c r="CS85" s="12"/>
      <c r="CT85" s="12"/>
    </row>
    <row r="86" spans="1:98" x14ac:dyDescent="0.2">
      <c r="A86" s="23" t="s">
        <v>82</v>
      </c>
      <c r="B86" s="98" t="s">
        <v>182</v>
      </c>
      <c r="C86" s="183">
        <f t="shared" si="6"/>
        <v>48483.00016603223</v>
      </c>
      <c r="D86" s="30">
        <v>233.26029490344814</v>
      </c>
      <c r="E86" s="31">
        <v>2.5048882016147864</v>
      </c>
      <c r="F86" s="32">
        <v>2.9579989295354173E-3</v>
      </c>
      <c r="G86" s="64">
        <v>0.38959969938644162</v>
      </c>
      <c r="H86" s="31">
        <v>55.835033933085612</v>
      </c>
      <c r="I86" s="31">
        <v>5.9330395130423623</v>
      </c>
      <c r="J86" s="31">
        <v>0</v>
      </c>
      <c r="K86" s="31">
        <v>1.520885140139826E-3</v>
      </c>
      <c r="L86" s="31">
        <v>0</v>
      </c>
      <c r="M86" s="31">
        <v>0</v>
      </c>
      <c r="N86" s="31">
        <v>1.8195916054957524</v>
      </c>
      <c r="O86" s="31">
        <v>2.751811984546678</v>
      </c>
      <c r="P86" s="31">
        <v>3.7180395929135961</v>
      </c>
      <c r="Q86" s="31">
        <v>1.414504155900252</v>
      </c>
      <c r="R86" s="31">
        <v>6.6770378339972254</v>
      </c>
      <c r="S86" s="31">
        <v>0.99238108159358951</v>
      </c>
      <c r="T86" s="31">
        <v>0</v>
      </c>
      <c r="U86" s="31">
        <v>0</v>
      </c>
      <c r="V86" s="31">
        <v>31.994719125383241</v>
      </c>
      <c r="W86" s="31">
        <v>1.3207762174942168</v>
      </c>
      <c r="X86" s="31">
        <v>6.0184931223228499</v>
      </c>
      <c r="Y86" s="31">
        <v>1.5604588708907866E-3</v>
      </c>
      <c r="Z86" s="31">
        <v>8.1552806776043693E-3</v>
      </c>
      <c r="AA86" s="31">
        <v>0</v>
      </c>
      <c r="AB86" s="31">
        <v>68.615162514524641</v>
      </c>
      <c r="AC86" s="32">
        <v>0</v>
      </c>
      <c r="AD86" s="30">
        <v>18.586790266928851</v>
      </c>
      <c r="AE86" s="31">
        <v>9.0998223070308318E-2</v>
      </c>
      <c r="AF86" s="31">
        <v>0</v>
      </c>
      <c r="AG86" s="31">
        <v>13.858530219735945</v>
      </c>
      <c r="AH86" s="32">
        <v>0</v>
      </c>
      <c r="AI86" s="31">
        <v>19.977423209782497</v>
      </c>
      <c r="AJ86" s="31">
        <v>0</v>
      </c>
      <c r="AK86" s="32">
        <v>0</v>
      </c>
      <c r="AL86" s="31">
        <v>20.317764212927599</v>
      </c>
      <c r="AM86" s="31">
        <v>52.228922252760988</v>
      </c>
      <c r="AN86" s="32">
        <v>48.032755727616113</v>
      </c>
      <c r="AO86" s="31">
        <v>4.7428896910693936</v>
      </c>
      <c r="AP86" s="31">
        <v>0.5563997122613914</v>
      </c>
      <c r="AQ86" s="31">
        <v>0</v>
      </c>
      <c r="AR86" s="31">
        <v>1.4448589411810389E-2</v>
      </c>
      <c r="AS86" s="32">
        <v>0.74303896169876205</v>
      </c>
      <c r="AT86" s="31">
        <v>253.22663254670664</v>
      </c>
      <c r="AU86" s="32">
        <v>97.482216268303262</v>
      </c>
      <c r="AV86" s="31">
        <v>2.0155132053188929</v>
      </c>
      <c r="AW86" s="31">
        <v>40.85438644264228</v>
      </c>
      <c r="AX86" s="31">
        <v>253.59681296444643</v>
      </c>
      <c r="AY86" s="31">
        <v>34.75201422625441</v>
      </c>
      <c r="AZ86" s="31">
        <v>41.348441788815641</v>
      </c>
      <c r="BA86" s="32">
        <v>0.59534925815234341</v>
      </c>
      <c r="BB86" s="31">
        <v>3.2025316008743712</v>
      </c>
      <c r="BC86" s="31">
        <v>2.8617366830423787</v>
      </c>
      <c r="BD86" s="32">
        <v>79.782142490765665</v>
      </c>
      <c r="BE86" s="64">
        <v>26.536980771217337</v>
      </c>
      <c r="BF86" s="31">
        <v>1.6811271596423618</v>
      </c>
      <c r="BG86" s="31">
        <v>0</v>
      </c>
      <c r="BH86" s="31">
        <v>0</v>
      </c>
      <c r="BI86" s="31">
        <v>5.6111586389312986</v>
      </c>
      <c r="BJ86" s="31">
        <v>851.30029131165145</v>
      </c>
      <c r="BK86" s="31">
        <v>0</v>
      </c>
      <c r="BL86" s="32">
        <v>5.2698911651343832E-3</v>
      </c>
      <c r="BM86" s="31">
        <v>264.76182819836237</v>
      </c>
      <c r="BN86" s="31">
        <v>6.9319303267734265</v>
      </c>
      <c r="BO86" s="31">
        <v>0</v>
      </c>
      <c r="BP86" s="31">
        <v>0.86322311265209795</v>
      </c>
      <c r="BQ86" s="31">
        <v>7.5885473835148582</v>
      </c>
      <c r="BR86" s="31">
        <v>390.43410392988523</v>
      </c>
      <c r="BS86" s="72">
        <v>9814.477326716973</v>
      </c>
      <c r="BT86" s="72">
        <v>633.93404968204493</v>
      </c>
      <c r="BU86" s="31">
        <v>321.74392230800584</v>
      </c>
      <c r="BV86" s="31">
        <v>105.58731001446533</v>
      </c>
      <c r="BW86" s="32">
        <v>687.63257679579795</v>
      </c>
      <c r="BX86" s="31">
        <v>1344.1753142104271</v>
      </c>
      <c r="BY86" s="31">
        <v>14.928399319340549</v>
      </c>
      <c r="BZ86" s="31">
        <v>164.32968549469069</v>
      </c>
      <c r="CA86" s="31">
        <v>30391.957800944027</v>
      </c>
      <c r="CB86" s="127">
        <v>2028.9101832923068</v>
      </c>
      <c r="CC86" s="31">
        <v>0</v>
      </c>
      <c r="CD86" s="128">
        <v>7.481829879405713</v>
      </c>
      <c r="CE86" s="31">
        <v>0</v>
      </c>
      <c r="CF86" s="128">
        <v>0</v>
      </c>
      <c r="CG86" s="32">
        <v>0</v>
      </c>
      <c r="CH86" s="11"/>
      <c r="CI86" s="11"/>
      <c r="CJ86" s="30">
        <v>151795</v>
      </c>
      <c r="CK86" s="31">
        <v>20757</v>
      </c>
      <c r="CL86" s="32">
        <v>63590</v>
      </c>
      <c r="CM86" s="30">
        <v>0</v>
      </c>
      <c r="CN86" s="31">
        <v>0</v>
      </c>
      <c r="CO86" s="32">
        <v>0</v>
      </c>
      <c r="CP86" s="64">
        <f>SUM('[2]SIOT(dom+dov)'!CU88:CZ88)</f>
        <v>43538</v>
      </c>
      <c r="CQ86" s="164">
        <v>279680</v>
      </c>
      <c r="CR86" s="131">
        <f t="shared" si="7"/>
        <v>328163.00016603223</v>
      </c>
      <c r="CS86" s="12"/>
      <c r="CT86" s="12"/>
    </row>
    <row r="87" spans="1:98" x14ac:dyDescent="0.2">
      <c r="A87" s="22" t="s">
        <v>83</v>
      </c>
      <c r="B87" s="99" t="s">
        <v>183</v>
      </c>
      <c r="C87" s="184">
        <f t="shared" si="6"/>
        <v>12186.000701307974</v>
      </c>
      <c r="D87" s="33">
        <v>61.890193597416477</v>
      </c>
      <c r="E87" s="34">
        <v>441.66350376810601</v>
      </c>
      <c r="F87" s="35">
        <v>0.26039756623984217</v>
      </c>
      <c r="G87" s="65">
        <v>1.4889977710643063</v>
      </c>
      <c r="H87" s="34">
        <v>387.35462139952625</v>
      </c>
      <c r="I87" s="34">
        <v>0</v>
      </c>
      <c r="J87" s="34">
        <v>80.292268828279447</v>
      </c>
      <c r="K87" s="34">
        <v>1.9778967301070867</v>
      </c>
      <c r="L87" s="34">
        <v>5.0207110764485314</v>
      </c>
      <c r="M87" s="34">
        <v>25.667076483065575</v>
      </c>
      <c r="N87" s="34">
        <v>75.638679074249069</v>
      </c>
      <c r="O87" s="34">
        <v>3.7213633908814647</v>
      </c>
      <c r="P87" s="34">
        <v>7.7170992572198225</v>
      </c>
      <c r="Q87" s="34">
        <v>0</v>
      </c>
      <c r="R87" s="34">
        <v>3.980921140744405</v>
      </c>
      <c r="S87" s="34">
        <v>183.96222170544041</v>
      </c>
      <c r="T87" s="34">
        <v>72.537206682712792</v>
      </c>
      <c r="U87" s="34">
        <v>78.040046746312129</v>
      </c>
      <c r="V87" s="34">
        <v>40.012201770712316</v>
      </c>
      <c r="W87" s="34">
        <v>35.215965755737102</v>
      </c>
      <c r="X87" s="34">
        <v>180.05914886262204</v>
      </c>
      <c r="Y87" s="34">
        <v>0</v>
      </c>
      <c r="Z87" s="34">
        <v>2.2975014244919434</v>
      </c>
      <c r="AA87" s="34">
        <v>3.998876208534444</v>
      </c>
      <c r="AB87" s="34">
        <v>13.363877041488561</v>
      </c>
      <c r="AC87" s="35">
        <v>11.398302452916434</v>
      </c>
      <c r="AD87" s="33">
        <v>387.46051206844214</v>
      </c>
      <c r="AE87" s="34">
        <v>3.2072499366346343</v>
      </c>
      <c r="AF87" s="34">
        <v>3.7620567246505758</v>
      </c>
      <c r="AG87" s="34">
        <v>2.895287063753786</v>
      </c>
      <c r="AH87" s="35">
        <v>0</v>
      </c>
      <c r="AI87" s="34">
        <v>189.82798293744122</v>
      </c>
      <c r="AJ87" s="34">
        <v>17.726721767492027</v>
      </c>
      <c r="AK87" s="35">
        <v>209.76611536056112</v>
      </c>
      <c r="AL87" s="34">
        <v>261.33228323589469</v>
      </c>
      <c r="AM87" s="34">
        <v>617.15324304222156</v>
      </c>
      <c r="AN87" s="35">
        <v>382.74027891909418</v>
      </c>
      <c r="AO87" s="34">
        <v>223.50719050098758</v>
      </c>
      <c r="AP87" s="34">
        <v>0</v>
      </c>
      <c r="AQ87" s="34">
        <v>0</v>
      </c>
      <c r="AR87" s="34">
        <v>321.92742527040616</v>
      </c>
      <c r="AS87" s="35">
        <v>0</v>
      </c>
      <c r="AT87" s="34">
        <v>3.5963657226387791</v>
      </c>
      <c r="AU87" s="35">
        <v>46.027244864398661</v>
      </c>
      <c r="AV87" s="34">
        <v>23.446524054122179</v>
      </c>
      <c r="AW87" s="34">
        <v>0.13622067616156144</v>
      </c>
      <c r="AX87" s="34">
        <v>48.288457704527566</v>
      </c>
      <c r="AY87" s="34">
        <v>80.960515484781141</v>
      </c>
      <c r="AZ87" s="34">
        <v>1255.1494706436031</v>
      </c>
      <c r="BA87" s="35">
        <v>0</v>
      </c>
      <c r="BB87" s="34">
        <v>19.012466798019275</v>
      </c>
      <c r="BC87" s="34">
        <v>68.875797473162592</v>
      </c>
      <c r="BD87" s="35">
        <v>13.890536252479091</v>
      </c>
      <c r="BE87" s="65">
        <v>97.224612586600117</v>
      </c>
      <c r="BF87" s="34">
        <v>38.387813716028347</v>
      </c>
      <c r="BG87" s="34">
        <v>0.98619778017033977</v>
      </c>
      <c r="BH87" s="34">
        <v>1.9694711782445127</v>
      </c>
      <c r="BI87" s="34">
        <v>0</v>
      </c>
      <c r="BJ87" s="34">
        <v>333.83750427808388</v>
      </c>
      <c r="BK87" s="34">
        <v>0</v>
      </c>
      <c r="BL87" s="35">
        <v>1.7999407339411414E-2</v>
      </c>
      <c r="BM87" s="34">
        <v>11.920222655823258</v>
      </c>
      <c r="BN87" s="34">
        <v>0</v>
      </c>
      <c r="BO87" s="34">
        <v>0</v>
      </c>
      <c r="BP87" s="34">
        <v>14.666094900022257</v>
      </c>
      <c r="BQ87" s="34">
        <v>6.1532373518223151</v>
      </c>
      <c r="BR87" s="34">
        <v>5.1210120016195191</v>
      </c>
      <c r="BS87" s="73">
        <v>1440.1938588625239</v>
      </c>
      <c r="BT87" s="73">
        <v>75.736516748008228</v>
      </c>
      <c r="BU87" s="34">
        <v>2795.2200006456437</v>
      </c>
      <c r="BV87" s="34">
        <v>6.2020566793316014</v>
      </c>
      <c r="BW87" s="35">
        <v>39.970407835185618</v>
      </c>
      <c r="BX87" s="34">
        <v>25.835326963720625</v>
      </c>
      <c r="BY87" s="34">
        <v>0</v>
      </c>
      <c r="BZ87" s="34">
        <v>0</v>
      </c>
      <c r="CA87" s="34">
        <v>223.9615515116563</v>
      </c>
      <c r="CB87" s="129">
        <v>1170.347790970359</v>
      </c>
      <c r="CC87" s="34">
        <v>0</v>
      </c>
      <c r="CD87" s="130">
        <v>0</v>
      </c>
      <c r="CE87" s="34">
        <v>0</v>
      </c>
      <c r="CF87" s="130">
        <v>0</v>
      </c>
      <c r="CG87" s="35">
        <v>0</v>
      </c>
      <c r="CH87" s="11"/>
      <c r="CI87" s="11"/>
      <c r="CJ87" s="33">
        <v>0</v>
      </c>
      <c r="CK87" s="34">
        <v>1735</v>
      </c>
      <c r="CL87" s="35">
        <v>236192</v>
      </c>
      <c r="CM87" s="33">
        <v>0</v>
      </c>
      <c r="CN87" s="34">
        <v>0</v>
      </c>
      <c r="CO87" s="35">
        <v>0</v>
      </c>
      <c r="CP87" s="65">
        <f>SUM('[2]SIOT(dom+dov)'!CU89:CZ89)</f>
        <v>0</v>
      </c>
      <c r="CQ87" s="158">
        <v>237927</v>
      </c>
      <c r="CR87" s="86">
        <f t="shared" si="7"/>
        <v>250113.00070130796</v>
      </c>
      <c r="CS87" s="12"/>
      <c r="CT87" s="12"/>
    </row>
    <row r="88" spans="1:98" x14ac:dyDescent="0.2">
      <c r="A88" s="23" t="s">
        <v>84</v>
      </c>
      <c r="B88" s="98" t="s">
        <v>184</v>
      </c>
      <c r="C88" s="183">
        <f t="shared" si="6"/>
        <v>68449.000799124595</v>
      </c>
      <c r="D88" s="30">
        <v>17.922397949527756</v>
      </c>
      <c r="E88" s="31">
        <v>19.144699045294107</v>
      </c>
      <c r="F88" s="32">
        <v>2.2882973074116242</v>
      </c>
      <c r="G88" s="64">
        <v>21.977666579588274</v>
      </c>
      <c r="H88" s="31">
        <v>97.691330362616384</v>
      </c>
      <c r="I88" s="31">
        <v>1.9779474050214891</v>
      </c>
      <c r="J88" s="31">
        <v>0</v>
      </c>
      <c r="K88" s="31">
        <v>28.213504209165528</v>
      </c>
      <c r="L88" s="31">
        <v>20.259391848068198</v>
      </c>
      <c r="M88" s="31">
        <v>0</v>
      </c>
      <c r="N88" s="31">
        <v>4.8924547204583746</v>
      </c>
      <c r="O88" s="31">
        <v>16.712296421021669</v>
      </c>
      <c r="P88" s="31">
        <v>337.79230028118741</v>
      </c>
      <c r="Q88" s="31">
        <v>0</v>
      </c>
      <c r="R88" s="31">
        <v>8.4251233114469581</v>
      </c>
      <c r="S88" s="31">
        <v>9.9013438228877497</v>
      </c>
      <c r="T88" s="31">
        <v>113.65851433164347</v>
      </c>
      <c r="U88" s="31">
        <v>101.23567973888119</v>
      </c>
      <c r="V88" s="31">
        <v>294.78359321603381</v>
      </c>
      <c r="W88" s="31">
        <v>125.63984815426902</v>
      </c>
      <c r="X88" s="31">
        <v>23.789916984912246</v>
      </c>
      <c r="Y88" s="31">
        <v>78.051439221155931</v>
      </c>
      <c r="Z88" s="31">
        <v>73.216195456239518</v>
      </c>
      <c r="AA88" s="31">
        <v>122.30971111989005</v>
      </c>
      <c r="AB88" s="31">
        <v>47.61501631422118</v>
      </c>
      <c r="AC88" s="32">
        <v>734.6545897176087</v>
      </c>
      <c r="AD88" s="30">
        <v>170.08560017556218</v>
      </c>
      <c r="AE88" s="31">
        <v>11.510985834468759</v>
      </c>
      <c r="AF88" s="31">
        <v>8.4235650095306696</v>
      </c>
      <c r="AG88" s="31">
        <v>17.332656147392548</v>
      </c>
      <c r="AH88" s="32">
        <v>12.492714139920919</v>
      </c>
      <c r="AI88" s="31">
        <v>16.816670486660016</v>
      </c>
      <c r="AJ88" s="31">
        <v>42.825767933184942</v>
      </c>
      <c r="AK88" s="32">
        <v>4816.5801655283485</v>
      </c>
      <c r="AL88" s="31">
        <v>75.432286232168806</v>
      </c>
      <c r="AM88" s="31">
        <v>3108.8906186579397</v>
      </c>
      <c r="AN88" s="32">
        <v>2828.8184750928158</v>
      </c>
      <c r="AO88" s="31">
        <v>475.02108172362603</v>
      </c>
      <c r="AP88" s="31">
        <v>0</v>
      </c>
      <c r="AQ88" s="31">
        <v>0</v>
      </c>
      <c r="AR88" s="31">
        <v>653.32843874799198</v>
      </c>
      <c r="AS88" s="32">
        <v>373.01949688413202</v>
      </c>
      <c r="AT88" s="31">
        <v>1159.7489645288335</v>
      </c>
      <c r="AU88" s="32">
        <v>1083.9400605942817</v>
      </c>
      <c r="AV88" s="31">
        <v>7.0199702674019848</v>
      </c>
      <c r="AW88" s="31">
        <v>11.377544988418899</v>
      </c>
      <c r="AX88" s="31">
        <v>1178.9897978844854</v>
      </c>
      <c r="AY88" s="31">
        <v>15062.059497549333</v>
      </c>
      <c r="AZ88" s="31">
        <v>1012.8990492478746</v>
      </c>
      <c r="BA88" s="32">
        <v>450.89475410577666</v>
      </c>
      <c r="BB88" s="31">
        <v>661.0487932059076</v>
      </c>
      <c r="BC88" s="31">
        <v>11.764908064713543</v>
      </c>
      <c r="BD88" s="32">
        <v>35.090210154669123</v>
      </c>
      <c r="BE88" s="64">
        <v>411.93582206263227</v>
      </c>
      <c r="BF88" s="31">
        <v>1066.7606986906944</v>
      </c>
      <c r="BG88" s="31">
        <v>523.42422943635188</v>
      </c>
      <c r="BH88" s="31">
        <v>334.36900924283771</v>
      </c>
      <c r="BI88" s="31">
        <v>831.84090812217164</v>
      </c>
      <c r="BJ88" s="31">
        <v>149.99648690330108</v>
      </c>
      <c r="BK88" s="31">
        <v>178.83977213016445</v>
      </c>
      <c r="BL88" s="32">
        <v>1.1010129645330324</v>
      </c>
      <c r="BM88" s="31">
        <v>147.64909479591</v>
      </c>
      <c r="BN88" s="31">
        <v>10.442070257044261</v>
      </c>
      <c r="BO88" s="31">
        <v>22.066328494396181</v>
      </c>
      <c r="BP88" s="31">
        <v>20.247995788887231</v>
      </c>
      <c r="BQ88" s="31">
        <v>58.726147729165262</v>
      </c>
      <c r="BR88" s="31">
        <v>234.55338133498327</v>
      </c>
      <c r="BS88" s="72">
        <v>18862.283296953585</v>
      </c>
      <c r="BT88" s="72">
        <v>2722.6286656671182</v>
      </c>
      <c r="BU88" s="31">
        <v>3177.0328910873613</v>
      </c>
      <c r="BV88" s="31">
        <v>707.49419148052243</v>
      </c>
      <c r="BW88" s="32">
        <v>548.70027291980921</v>
      </c>
      <c r="BX88" s="31">
        <v>231.48732134630774</v>
      </c>
      <c r="BY88" s="31">
        <v>690.8181562966879</v>
      </c>
      <c r="BZ88" s="31">
        <v>11.809031772658043</v>
      </c>
      <c r="CA88" s="31">
        <v>47.816922021598316</v>
      </c>
      <c r="CB88" s="127">
        <v>1833.4056621000959</v>
      </c>
      <c r="CC88" s="31">
        <v>35.409530206211336</v>
      </c>
      <c r="CD88" s="128">
        <v>0.59656861556579022</v>
      </c>
      <c r="CE88" s="31">
        <v>0</v>
      </c>
      <c r="CF88" s="128">
        <v>0</v>
      </c>
      <c r="CG88" s="32">
        <v>0</v>
      </c>
      <c r="CH88" s="11"/>
      <c r="CI88" s="11"/>
      <c r="CJ88" s="30">
        <v>123270</v>
      </c>
      <c r="CK88" s="31">
        <v>0</v>
      </c>
      <c r="CL88" s="32">
        <v>0</v>
      </c>
      <c r="CM88" s="30">
        <v>0</v>
      </c>
      <c r="CN88" s="31">
        <v>0</v>
      </c>
      <c r="CO88" s="32">
        <v>0</v>
      </c>
      <c r="CP88" s="64">
        <f>SUM('[2]SIOT(dom+dov)'!CU90:CZ90)</f>
        <v>1212</v>
      </c>
      <c r="CQ88" s="158">
        <v>124482</v>
      </c>
      <c r="CR88" s="86">
        <f t="shared" si="7"/>
        <v>192931.00079912459</v>
      </c>
      <c r="CS88" s="12"/>
      <c r="CT88" s="12"/>
    </row>
    <row r="89" spans="1:98" x14ac:dyDescent="0.2">
      <c r="A89" s="23" t="s">
        <v>85</v>
      </c>
      <c r="B89" s="98" t="s">
        <v>185</v>
      </c>
      <c r="C89" s="183">
        <f t="shared" si="6"/>
        <v>137567.00066943798</v>
      </c>
      <c r="D89" s="30">
        <v>1362.4925413148978</v>
      </c>
      <c r="E89" s="31">
        <v>333.45457725463194</v>
      </c>
      <c r="F89" s="32">
        <v>1.7597858215558191</v>
      </c>
      <c r="G89" s="64">
        <v>607.63890366866974</v>
      </c>
      <c r="H89" s="31">
        <v>5266.6519500880549</v>
      </c>
      <c r="I89" s="31">
        <v>299.2979120556422</v>
      </c>
      <c r="J89" s="31">
        <v>499.48738883179522</v>
      </c>
      <c r="K89" s="31">
        <v>552.48598282986052</v>
      </c>
      <c r="L89" s="31">
        <v>151.13555725963911</v>
      </c>
      <c r="M89" s="31">
        <v>166.83698619884694</v>
      </c>
      <c r="N89" s="31">
        <v>230.85001717754756</v>
      </c>
      <c r="O89" s="31">
        <v>3169.07109032579</v>
      </c>
      <c r="P89" s="31">
        <v>516.08368601835639</v>
      </c>
      <c r="Q89" s="31">
        <v>60.876373645515862</v>
      </c>
      <c r="R89" s="31">
        <v>1934.582581068227</v>
      </c>
      <c r="S89" s="31">
        <v>1353.7392379579683</v>
      </c>
      <c r="T89" s="31">
        <v>303.70172996996223</v>
      </c>
      <c r="U89" s="31">
        <v>1499.4743237319876</v>
      </c>
      <c r="V89" s="31">
        <v>461.28849583487136</v>
      </c>
      <c r="W89" s="31">
        <v>1017.6338864014749</v>
      </c>
      <c r="X89" s="31">
        <v>2880.6996380904052</v>
      </c>
      <c r="Y89" s="31">
        <v>1454.2565739236695</v>
      </c>
      <c r="Z89" s="31">
        <v>2.6772632784140922</v>
      </c>
      <c r="AA89" s="31">
        <v>24.166608043153769</v>
      </c>
      <c r="AB89" s="31">
        <v>138.82660997245478</v>
      </c>
      <c r="AC89" s="32">
        <v>48.202001927772621</v>
      </c>
      <c r="AD89" s="30">
        <v>7799.4886835910984</v>
      </c>
      <c r="AE89" s="31">
        <v>731.42933989914707</v>
      </c>
      <c r="AF89" s="31">
        <v>784.3409952576153</v>
      </c>
      <c r="AG89" s="31">
        <v>544.45760694806575</v>
      </c>
      <c r="AH89" s="32">
        <v>9.0557074172752028</v>
      </c>
      <c r="AI89" s="31">
        <v>26.483061301740356</v>
      </c>
      <c r="AJ89" s="31">
        <v>75.170618547727855</v>
      </c>
      <c r="AK89" s="32">
        <v>62.089813690318962</v>
      </c>
      <c r="AL89" s="31">
        <v>256.01879550202591</v>
      </c>
      <c r="AM89" s="31">
        <v>2807.2057619955699</v>
      </c>
      <c r="AN89" s="32">
        <v>2428.6798344514891</v>
      </c>
      <c r="AO89" s="31">
        <v>9434.6033377299591</v>
      </c>
      <c r="AP89" s="31">
        <v>0</v>
      </c>
      <c r="AQ89" s="31">
        <v>2.4420724283683346</v>
      </c>
      <c r="AR89" s="31">
        <v>382.16470528365522</v>
      </c>
      <c r="AS89" s="32">
        <v>9.8652346733664615E-8</v>
      </c>
      <c r="AT89" s="31">
        <v>8468.8267426282364</v>
      </c>
      <c r="AU89" s="32">
        <v>2389.1533742558449</v>
      </c>
      <c r="AV89" s="31">
        <v>148.47504893657768</v>
      </c>
      <c r="AW89" s="31">
        <v>561.10056189442776</v>
      </c>
      <c r="AX89" s="31">
        <v>447.32141820197523</v>
      </c>
      <c r="AY89" s="31">
        <v>1.8895630539663601E-5</v>
      </c>
      <c r="AZ89" s="31">
        <v>430.85386349018023</v>
      </c>
      <c r="BA89" s="32">
        <v>18.114555958220091</v>
      </c>
      <c r="BB89" s="31">
        <v>2.0125431889363972</v>
      </c>
      <c r="BC89" s="31">
        <v>974.5731224443706</v>
      </c>
      <c r="BD89" s="32">
        <v>305.13421439668645</v>
      </c>
      <c r="BE89" s="64">
        <v>5181.6405176926</v>
      </c>
      <c r="BF89" s="31">
        <v>4725.8643163761772</v>
      </c>
      <c r="BG89" s="31">
        <v>581.46407866534321</v>
      </c>
      <c r="BH89" s="31">
        <v>301.25488429434603</v>
      </c>
      <c r="BI89" s="31">
        <v>1176.7534084413023</v>
      </c>
      <c r="BJ89" s="31">
        <v>428.62883336707836</v>
      </c>
      <c r="BK89" s="31">
        <v>1.1271929332974174E-3</v>
      </c>
      <c r="BL89" s="32">
        <v>121.37006038616302</v>
      </c>
      <c r="BM89" s="31">
        <v>3636.151451965914</v>
      </c>
      <c r="BN89" s="31">
        <v>210.66055937117639</v>
      </c>
      <c r="BO89" s="31">
        <v>2115.2997070626902</v>
      </c>
      <c r="BP89" s="31">
        <v>225.79367426389769</v>
      </c>
      <c r="BQ89" s="31">
        <v>2614.3411383023472</v>
      </c>
      <c r="BR89" s="31">
        <v>38.081257495843893</v>
      </c>
      <c r="BS89" s="72">
        <v>1452.1358739430239</v>
      </c>
      <c r="BT89" s="72">
        <v>7560.1907658309929</v>
      </c>
      <c r="BU89" s="31">
        <v>23160.2661384823</v>
      </c>
      <c r="BV89" s="31">
        <v>788.05568484386481</v>
      </c>
      <c r="BW89" s="32">
        <v>320.46245490616207</v>
      </c>
      <c r="BX89" s="31">
        <v>211.68939468068558</v>
      </c>
      <c r="BY89" s="31">
        <v>103.7118030526108</v>
      </c>
      <c r="BZ89" s="31">
        <v>31.714803573360832</v>
      </c>
      <c r="CA89" s="31">
        <v>96.906844127161222</v>
      </c>
      <c r="CB89" s="127">
        <v>1449.3505689865137</v>
      </c>
      <c r="CC89" s="31">
        <v>3.1080701011844561E-5</v>
      </c>
      <c r="CD89" s="128">
        <v>17608.643789927795</v>
      </c>
      <c r="CE89" s="31">
        <v>0</v>
      </c>
      <c r="CF89" s="128">
        <v>0</v>
      </c>
      <c r="CG89" s="32">
        <v>0</v>
      </c>
      <c r="CH89" s="11"/>
      <c r="CI89" s="11"/>
      <c r="CJ89" s="30">
        <v>273519</v>
      </c>
      <c r="CK89" s="31">
        <v>6743</v>
      </c>
      <c r="CL89" s="32">
        <v>0</v>
      </c>
      <c r="CM89" s="30">
        <v>0</v>
      </c>
      <c r="CN89" s="31">
        <v>0</v>
      </c>
      <c r="CO89" s="32">
        <v>0</v>
      </c>
      <c r="CP89" s="64">
        <f>SUM('[2]SIOT(dom+dov)'!CU91:CZ91)</f>
        <v>110417</v>
      </c>
      <c r="CQ89" s="158">
        <v>390679</v>
      </c>
      <c r="CR89" s="86">
        <f t="shared" si="7"/>
        <v>528246.00066943793</v>
      </c>
      <c r="CS89" s="12"/>
      <c r="CT89" s="12"/>
    </row>
    <row r="90" spans="1:98" x14ac:dyDescent="0.2">
      <c r="A90" s="22" t="s">
        <v>86</v>
      </c>
      <c r="B90" s="99" t="s">
        <v>185</v>
      </c>
      <c r="C90" s="184">
        <f t="shared" si="6"/>
        <v>0</v>
      </c>
      <c r="D90" s="33">
        <v>0</v>
      </c>
      <c r="E90" s="34">
        <v>0</v>
      </c>
      <c r="F90" s="35">
        <v>0</v>
      </c>
      <c r="G90" s="65">
        <v>0</v>
      </c>
      <c r="H90" s="34">
        <v>0</v>
      </c>
      <c r="I90" s="34">
        <v>0</v>
      </c>
      <c r="J90" s="34">
        <v>0</v>
      </c>
      <c r="K90" s="34">
        <v>0</v>
      </c>
      <c r="L90" s="34">
        <v>0</v>
      </c>
      <c r="M90" s="34">
        <v>0</v>
      </c>
      <c r="N90" s="34">
        <v>0</v>
      </c>
      <c r="O90" s="34">
        <v>0</v>
      </c>
      <c r="P90" s="34">
        <v>0</v>
      </c>
      <c r="Q90" s="34">
        <v>0</v>
      </c>
      <c r="R90" s="34">
        <v>0</v>
      </c>
      <c r="S90" s="34">
        <v>0</v>
      </c>
      <c r="T90" s="34">
        <v>0</v>
      </c>
      <c r="U90" s="34">
        <v>0</v>
      </c>
      <c r="V90" s="34">
        <v>0</v>
      </c>
      <c r="W90" s="34">
        <v>0</v>
      </c>
      <c r="X90" s="34">
        <v>0</v>
      </c>
      <c r="Y90" s="34">
        <v>0</v>
      </c>
      <c r="Z90" s="34">
        <v>0</v>
      </c>
      <c r="AA90" s="34">
        <v>0</v>
      </c>
      <c r="AB90" s="34">
        <v>0</v>
      </c>
      <c r="AC90" s="35">
        <v>0</v>
      </c>
      <c r="AD90" s="33">
        <v>0</v>
      </c>
      <c r="AE90" s="34">
        <v>0</v>
      </c>
      <c r="AF90" s="34">
        <v>0</v>
      </c>
      <c r="AG90" s="34">
        <v>0</v>
      </c>
      <c r="AH90" s="35">
        <v>0</v>
      </c>
      <c r="AI90" s="34">
        <v>0</v>
      </c>
      <c r="AJ90" s="34">
        <v>0</v>
      </c>
      <c r="AK90" s="35">
        <v>0</v>
      </c>
      <c r="AL90" s="34">
        <v>0</v>
      </c>
      <c r="AM90" s="34">
        <v>0</v>
      </c>
      <c r="AN90" s="35">
        <v>0</v>
      </c>
      <c r="AO90" s="34">
        <v>0</v>
      </c>
      <c r="AP90" s="34">
        <v>0</v>
      </c>
      <c r="AQ90" s="34">
        <v>0</v>
      </c>
      <c r="AR90" s="34">
        <v>0</v>
      </c>
      <c r="AS90" s="35">
        <v>0</v>
      </c>
      <c r="AT90" s="34">
        <v>0</v>
      </c>
      <c r="AU90" s="35">
        <v>0</v>
      </c>
      <c r="AV90" s="34">
        <v>0</v>
      </c>
      <c r="AW90" s="34">
        <v>0</v>
      </c>
      <c r="AX90" s="34">
        <v>0</v>
      </c>
      <c r="AY90" s="34">
        <v>0</v>
      </c>
      <c r="AZ90" s="34">
        <v>0</v>
      </c>
      <c r="BA90" s="35">
        <v>0</v>
      </c>
      <c r="BB90" s="34">
        <v>0</v>
      </c>
      <c r="BC90" s="34">
        <v>0</v>
      </c>
      <c r="BD90" s="35">
        <v>0</v>
      </c>
      <c r="BE90" s="65">
        <v>0</v>
      </c>
      <c r="BF90" s="34">
        <v>0</v>
      </c>
      <c r="BG90" s="34">
        <v>0</v>
      </c>
      <c r="BH90" s="34">
        <v>0</v>
      </c>
      <c r="BI90" s="34">
        <v>0</v>
      </c>
      <c r="BJ90" s="34">
        <v>0</v>
      </c>
      <c r="BK90" s="34">
        <v>0</v>
      </c>
      <c r="BL90" s="35">
        <v>0</v>
      </c>
      <c r="BM90" s="34">
        <v>0</v>
      </c>
      <c r="BN90" s="34">
        <v>0</v>
      </c>
      <c r="BO90" s="34">
        <v>0</v>
      </c>
      <c r="BP90" s="34">
        <v>0</v>
      </c>
      <c r="BQ90" s="34">
        <v>0</v>
      </c>
      <c r="BR90" s="34">
        <v>0</v>
      </c>
      <c r="BS90" s="73">
        <v>0</v>
      </c>
      <c r="BT90" s="73">
        <v>0</v>
      </c>
      <c r="BU90" s="34">
        <v>0</v>
      </c>
      <c r="BV90" s="34">
        <v>0</v>
      </c>
      <c r="BW90" s="35">
        <v>0</v>
      </c>
      <c r="BX90" s="34">
        <v>0</v>
      </c>
      <c r="BY90" s="34">
        <v>0</v>
      </c>
      <c r="BZ90" s="34">
        <v>0</v>
      </c>
      <c r="CA90" s="34">
        <v>0</v>
      </c>
      <c r="CB90" s="129">
        <v>0</v>
      </c>
      <c r="CC90" s="34">
        <v>0</v>
      </c>
      <c r="CD90" s="130">
        <v>0</v>
      </c>
      <c r="CE90" s="34">
        <v>0</v>
      </c>
      <c r="CF90" s="130">
        <v>0</v>
      </c>
      <c r="CG90" s="35">
        <v>0</v>
      </c>
      <c r="CH90" s="11"/>
      <c r="CI90" s="11"/>
      <c r="CJ90" s="33">
        <v>0</v>
      </c>
      <c r="CK90" s="34">
        <v>0</v>
      </c>
      <c r="CL90" s="35">
        <v>0</v>
      </c>
      <c r="CM90" s="33">
        <v>0</v>
      </c>
      <c r="CN90" s="34">
        <v>0</v>
      </c>
      <c r="CO90" s="35">
        <v>0</v>
      </c>
      <c r="CP90" s="65">
        <f>SUM('[2]SIOT(dom+dov)'!CU92:CZ92)</f>
        <v>0</v>
      </c>
      <c r="CQ90" s="147">
        <v>0</v>
      </c>
      <c r="CR90" s="85">
        <f t="shared" si="7"/>
        <v>0</v>
      </c>
      <c r="CS90" s="12"/>
      <c r="CT90" s="12"/>
    </row>
    <row r="91" spans="1:98" x14ac:dyDescent="0.2">
      <c r="A91" s="23" t="s">
        <v>87</v>
      </c>
      <c r="B91" s="98" t="s">
        <v>186</v>
      </c>
      <c r="C91" s="187">
        <f t="shared" si="6"/>
        <v>0</v>
      </c>
      <c r="D91" s="134">
        <v>0</v>
      </c>
      <c r="E91" s="135">
        <v>0</v>
      </c>
      <c r="F91" s="136">
        <v>0</v>
      </c>
      <c r="G91" s="137">
        <v>0</v>
      </c>
      <c r="H91" s="135">
        <v>0</v>
      </c>
      <c r="I91" s="135">
        <v>0</v>
      </c>
      <c r="J91" s="135">
        <v>0</v>
      </c>
      <c r="K91" s="135">
        <v>0</v>
      </c>
      <c r="L91" s="135">
        <v>0</v>
      </c>
      <c r="M91" s="135">
        <v>0</v>
      </c>
      <c r="N91" s="135">
        <v>0</v>
      </c>
      <c r="O91" s="135">
        <v>0</v>
      </c>
      <c r="P91" s="135">
        <v>0</v>
      </c>
      <c r="Q91" s="135">
        <v>0</v>
      </c>
      <c r="R91" s="135">
        <v>0</v>
      </c>
      <c r="S91" s="135">
        <v>0</v>
      </c>
      <c r="T91" s="135">
        <v>0</v>
      </c>
      <c r="U91" s="135">
        <v>0</v>
      </c>
      <c r="V91" s="135">
        <v>0</v>
      </c>
      <c r="W91" s="135">
        <v>0</v>
      </c>
      <c r="X91" s="135">
        <v>0</v>
      </c>
      <c r="Y91" s="135">
        <v>0</v>
      </c>
      <c r="Z91" s="135">
        <v>0</v>
      </c>
      <c r="AA91" s="135">
        <v>0</v>
      </c>
      <c r="AB91" s="135">
        <v>0</v>
      </c>
      <c r="AC91" s="136">
        <v>0</v>
      </c>
      <c r="AD91" s="134">
        <v>0</v>
      </c>
      <c r="AE91" s="135">
        <v>0</v>
      </c>
      <c r="AF91" s="135">
        <v>0</v>
      </c>
      <c r="AG91" s="135">
        <v>0</v>
      </c>
      <c r="AH91" s="136">
        <v>0</v>
      </c>
      <c r="AI91" s="135">
        <v>0</v>
      </c>
      <c r="AJ91" s="135">
        <v>0</v>
      </c>
      <c r="AK91" s="136">
        <v>0</v>
      </c>
      <c r="AL91" s="135">
        <v>0</v>
      </c>
      <c r="AM91" s="135">
        <v>0</v>
      </c>
      <c r="AN91" s="136">
        <v>0</v>
      </c>
      <c r="AO91" s="135">
        <v>0</v>
      </c>
      <c r="AP91" s="135">
        <v>0</v>
      </c>
      <c r="AQ91" s="135">
        <v>0</v>
      </c>
      <c r="AR91" s="135">
        <v>0</v>
      </c>
      <c r="AS91" s="136">
        <v>0</v>
      </c>
      <c r="AT91" s="135">
        <v>0</v>
      </c>
      <c r="AU91" s="136">
        <v>0</v>
      </c>
      <c r="AV91" s="135">
        <v>0</v>
      </c>
      <c r="AW91" s="135">
        <v>0</v>
      </c>
      <c r="AX91" s="135">
        <v>0</v>
      </c>
      <c r="AY91" s="135">
        <v>0</v>
      </c>
      <c r="AZ91" s="135">
        <v>0</v>
      </c>
      <c r="BA91" s="136">
        <v>0</v>
      </c>
      <c r="BB91" s="135">
        <v>0</v>
      </c>
      <c r="BC91" s="135">
        <v>0</v>
      </c>
      <c r="BD91" s="136">
        <v>0</v>
      </c>
      <c r="BE91" s="137">
        <v>0</v>
      </c>
      <c r="BF91" s="135">
        <v>0</v>
      </c>
      <c r="BG91" s="135">
        <v>0</v>
      </c>
      <c r="BH91" s="135">
        <v>0</v>
      </c>
      <c r="BI91" s="135">
        <v>0</v>
      </c>
      <c r="BJ91" s="135">
        <v>0</v>
      </c>
      <c r="BK91" s="135">
        <v>0</v>
      </c>
      <c r="BL91" s="136">
        <v>0</v>
      </c>
      <c r="BM91" s="135">
        <v>0</v>
      </c>
      <c r="BN91" s="135">
        <v>0</v>
      </c>
      <c r="BO91" s="135">
        <v>0</v>
      </c>
      <c r="BP91" s="135">
        <v>0</v>
      </c>
      <c r="BQ91" s="135">
        <v>0</v>
      </c>
      <c r="BR91" s="135">
        <v>0</v>
      </c>
      <c r="BS91" s="138">
        <v>0</v>
      </c>
      <c r="BT91" s="138">
        <v>0</v>
      </c>
      <c r="BU91" s="135">
        <v>0</v>
      </c>
      <c r="BV91" s="135">
        <v>0</v>
      </c>
      <c r="BW91" s="136">
        <v>0</v>
      </c>
      <c r="BX91" s="135">
        <v>0</v>
      </c>
      <c r="BY91" s="135">
        <v>0</v>
      </c>
      <c r="BZ91" s="135">
        <v>0</v>
      </c>
      <c r="CA91" s="135">
        <v>0</v>
      </c>
      <c r="CB91" s="139">
        <v>0</v>
      </c>
      <c r="CC91" s="135">
        <v>0</v>
      </c>
      <c r="CD91" s="140">
        <v>0</v>
      </c>
      <c r="CE91" s="135">
        <v>0</v>
      </c>
      <c r="CF91" s="140">
        <v>0</v>
      </c>
      <c r="CG91" s="136">
        <v>0</v>
      </c>
      <c r="CH91" s="11"/>
      <c r="CI91" s="11"/>
      <c r="CJ91" s="36">
        <v>0</v>
      </c>
      <c r="CK91" s="37">
        <v>0</v>
      </c>
      <c r="CL91" s="38">
        <v>0</v>
      </c>
      <c r="CM91" s="36">
        <v>0</v>
      </c>
      <c r="CN91" s="37">
        <v>0</v>
      </c>
      <c r="CO91" s="38">
        <v>0</v>
      </c>
      <c r="CP91" s="67">
        <f>SUM('[2]SIOT(dom+dov)'!CU93:CZ93)</f>
        <v>0</v>
      </c>
      <c r="CQ91" s="164">
        <v>0</v>
      </c>
      <c r="CR91" s="131">
        <f t="shared" si="7"/>
        <v>0</v>
      </c>
      <c r="CS91" s="12"/>
      <c r="CT91" s="12"/>
    </row>
    <row r="92" spans="1:98" x14ac:dyDescent="0.2">
      <c r="A92" s="44" t="s">
        <v>88</v>
      </c>
      <c r="B92" s="100" t="s">
        <v>187</v>
      </c>
      <c r="C92" s="183">
        <f t="shared" si="6"/>
        <v>0</v>
      </c>
      <c r="D92" s="36">
        <v>0</v>
      </c>
      <c r="E92" s="37">
        <v>0</v>
      </c>
      <c r="F92" s="38">
        <v>0</v>
      </c>
      <c r="G92" s="67">
        <v>0</v>
      </c>
      <c r="H92" s="37">
        <v>0</v>
      </c>
      <c r="I92" s="37">
        <v>0</v>
      </c>
      <c r="J92" s="37">
        <v>0</v>
      </c>
      <c r="K92" s="37">
        <v>0</v>
      </c>
      <c r="L92" s="37">
        <v>0</v>
      </c>
      <c r="M92" s="37">
        <v>0</v>
      </c>
      <c r="N92" s="37">
        <v>0</v>
      </c>
      <c r="O92" s="37">
        <v>0</v>
      </c>
      <c r="P92" s="37">
        <v>0</v>
      </c>
      <c r="Q92" s="37">
        <v>0</v>
      </c>
      <c r="R92" s="37">
        <v>0</v>
      </c>
      <c r="S92" s="37">
        <v>0</v>
      </c>
      <c r="T92" s="37">
        <v>0</v>
      </c>
      <c r="U92" s="37">
        <v>0</v>
      </c>
      <c r="V92" s="37">
        <v>0</v>
      </c>
      <c r="W92" s="37">
        <v>0</v>
      </c>
      <c r="X92" s="37">
        <v>0</v>
      </c>
      <c r="Y92" s="37">
        <v>0</v>
      </c>
      <c r="Z92" s="37">
        <v>0</v>
      </c>
      <c r="AA92" s="37">
        <v>0</v>
      </c>
      <c r="AB92" s="37">
        <v>0</v>
      </c>
      <c r="AC92" s="38">
        <v>0</v>
      </c>
      <c r="AD92" s="36">
        <v>0</v>
      </c>
      <c r="AE92" s="37">
        <v>0</v>
      </c>
      <c r="AF92" s="37">
        <v>0</v>
      </c>
      <c r="AG92" s="37">
        <v>0</v>
      </c>
      <c r="AH92" s="38">
        <v>0</v>
      </c>
      <c r="AI92" s="37">
        <v>0</v>
      </c>
      <c r="AJ92" s="37">
        <v>0</v>
      </c>
      <c r="AK92" s="38">
        <v>0</v>
      </c>
      <c r="AL92" s="37">
        <v>0</v>
      </c>
      <c r="AM92" s="37">
        <v>0</v>
      </c>
      <c r="AN92" s="38">
        <v>0</v>
      </c>
      <c r="AO92" s="37">
        <v>0</v>
      </c>
      <c r="AP92" s="37">
        <v>0</v>
      </c>
      <c r="AQ92" s="37">
        <v>0</v>
      </c>
      <c r="AR92" s="37">
        <v>0</v>
      </c>
      <c r="AS92" s="38">
        <v>0</v>
      </c>
      <c r="AT92" s="37">
        <v>0</v>
      </c>
      <c r="AU92" s="38">
        <v>0</v>
      </c>
      <c r="AV92" s="37">
        <v>0</v>
      </c>
      <c r="AW92" s="37">
        <v>0</v>
      </c>
      <c r="AX92" s="37">
        <v>0</v>
      </c>
      <c r="AY92" s="37">
        <v>0</v>
      </c>
      <c r="AZ92" s="37">
        <v>0</v>
      </c>
      <c r="BA92" s="38">
        <v>0</v>
      </c>
      <c r="BB92" s="37">
        <v>0</v>
      </c>
      <c r="BC92" s="37">
        <v>0</v>
      </c>
      <c r="BD92" s="38">
        <v>0</v>
      </c>
      <c r="BE92" s="67">
        <v>0</v>
      </c>
      <c r="BF92" s="37">
        <v>0</v>
      </c>
      <c r="BG92" s="37">
        <v>0</v>
      </c>
      <c r="BH92" s="37">
        <v>0</v>
      </c>
      <c r="BI92" s="37">
        <v>0</v>
      </c>
      <c r="BJ92" s="37">
        <v>0</v>
      </c>
      <c r="BK92" s="37">
        <v>0</v>
      </c>
      <c r="BL92" s="38">
        <v>0</v>
      </c>
      <c r="BM92" s="37">
        <v>0</v>
      </c>
      <c r="BN92" s="37">
        <v>0</v>
      </c>
      <c r="BO92" s="37">
        <v>0</v>
      </c>
      <c r="BP92" s="37">
        <v>0</v>
      </c>
      <c r="BQ92" s="37">
        <v>0</v>
      </c>
      <c r="BR92" s="37">
        <v>0</v>
      </c>
      <c r="BS92" s="75">
        <v>0</v>
      </c>
      <c r="BT92" s="75">
        <v>0</v>
      </c>
      <c r="BU92" s="37">
        <v>0</v>
      </c>
      <c r="BV92" s="37">
        <v>0</v>
      </c>
      <c r="BW92" s="38">
        <v>0</v>
      </c>
      <c r="BX92" s="37">
        <v>0</v>
      </c>
      <c r="BY92" s="37">
        <v>0</v>
      </c>
      <c r="BZ92" s="37">
        <v>0</v>
      </c>
      <c r="CA92" s="37">
        <v>0</v>
      </c>
      <c r="CB92" s="141">
        <v>0</v>
      </c>
      <c r="CC92" s="37">
        <v>0</v>
      </c>
      <c r="CD92" s="142">
        <v>0</v>
      </c>
      <c r="CE92" s="37">
        <v>0</v>
      </c>
      <c r="CF92" s="142">
        <v>0</v>
      </c>
      <c r="CG92" s="38">
        <v>0</v>
      </c>
      <c r="CH92" s="11"/>
      <c r="CI92" s="11"/>
      <c r="CJ92" s="30">
        <v>0</v>
      </c>
      <c r="CK92" s="31">
        <v>0</v>
      </c>
      <c r="CL92" s="32">
        <v>0</v>
      </c>
      <c r="CM92" s="30">
        <v>0</v>
      </c>
      <c r="CN92" s="31">
        <v>0</v>
      </c>
      <c r="CO92" s="32">
        <v>0</v>
      </c>
      <c r="CP92" s="64">
        <f>SUM('[2]SIOT(dom+dov)'!CU94:CZ94)</f>
        <v>0</v>
      </c>
      <c r="CQ92" s="164">
        <v>0</v>
      </c>
      <c r="CR92" s="131">
        <f t="shared" si="7"/>
        <v>0</v>
      </c>
      <c r="CS92" s="12"/>
      <c r="CT92" s="12"/>
    </row>
    <row r="93" spans="1:98" s="15" customFormat="1" x14ac:dyDescent="0.2">
      <c r="A93" s="50" t="s">
        <v>100</v>
      </c>
      <c r="B93" s="212" t="s">
        <v>188</v>
      </c>
      <c r="C93" s="143">
        <f t="shared" si="6"/>
        <v>87891210.036196977</v>
      </c>
      <c r="D93" s="144">
        <f>SUM(D5:D92)</f>
        <v>1395889.8394699676</v>
      </c>
      <c r="E93" s="40">
        <f t="shared" ref="E93:BJ93" si="8">SUM(E5:E92)</f>
        <v>473015.0875657603</v>
      </c>
      <c r="F93" s="52">
        <f t="shared" si="8"/>
        <v>7147.3956937849653</v>
      </c>
      <c r="G93" s="68">
        <v>251886.04174520419</v>
      </c>
      <c r="H93" s="40">
        <v>2673357.0805171793</v>
      </c>
      <c r="I93" s="40">
        <f t="shared" si="8"/>
        <v>150199.75753908593</v>
      </c>
      <c r="J93" s="40">
        <f t="shared" si="8"/>
        <v>185675.58526180102</v>
      </c>
      <c r="K93" s="40">
        <f t="shared" si="8"/>
        <v>253747.78729300489</v>
      </c>
      <c r="L93" s="40">
        <f t="shared" si="8"/>
        <v>844307.86352036335</v>
      </c>
      <c r="M93" s="40">
        <f t="shared" si="8"/>
        <v>881179.66182169039</v>
      </c>
      <c r="N93" s="40">
        <f t="shared" si="8"/>
        <v>175074.65519814656</v>
      </c>
      <c r="O93" s="40">
        <f t="shared" si="8"/>
        <v>3052072.2456039223</v>
      </c>
      <c r="P93" s="40">
        <f t="shared" si="8"/>
        <v>1598217.5573312314</v>
      </c>
      <c r="Q93" s="40">
        <f t="shared" si="8"/>
        <v>148380.49025191885</v>
      </c>
      <c r="R93" s="40">
        <f t="shared" si="8"/>
        <v>1957598.422403961</v>
      </c>
      <c r="S93" s="40">
        <f t="shared" si="8"/>
        <v>969397.77598579193</v>
      </c>
      <c r="T93" s="40">
        <f t="shared" si="8"/>
        <v>3272201.592963723</v>
      </c>
      <c r="U93" s="40">
        <f t="shared" si="8"/>
        <v>2451454.1612689849</v>
      </c>
      <c r="V93" s="40">
        <f t="shared" si="8"/>
        <v>5991258.0246538091</v>
      </c>
      <c r="W93" s="40">
        <f t="shared" si="8"/>
        <v>1785346.0599136301</v>
      </c>
      <c r="X93" s="40">
        <f t="shared" si="8"/>
        <v>1998045.1851366255</v>
      </c>
      <c r="Y93" s="40">
        <f t="shared" si="8"/>
        <v>11126254.63220213</v>
      </c>
      <c r="Z93" s="40">
        <f t="shared" si="8"/>
        <v>308348.07446986577</v>
      </c>
      <c r="AA93" s="40">
        <f t="shared" si="8"/>
        <v>505460.31054483145</v>
      </c>
      <c r="AB93" s="40">
        <f t="shared" si="8"/>
        <v>251893.73858572016</v>
      </c>
      <c r="AC93" s="52">
        <f t="shared" si="8"/>
        <v>790287.46129372541</v>
      </c>
      <c r="AD93" s="144">
        <f t="shared" si="8"/>
        <v>8070715.7437790278</v>
      </c>
      <c r="AE93" s="40">
        <f t="shared" si="8"/>
        <v>148079.81186528815</v>
      </c>
      <c r="AF93" s="40">
        <f t="shared" si="8"/>
        <v>93761.354275311372</v>
      </c>
      <c r="AG93" s="40">
        <f t="shared" si="8"/>
        <v>167161.67902240582</v>
      </c>
      <c r="AH93" s="43">
        <f t="shared" si="8"/>
        <v>6404.0632463004604</v>
      </c>
      <c r="AI93" s="40">
        <f t="shared" si="8"/>
        <v>2931292.1433207584</v>
      </c>
      <c r="AJ93" s="40">
        <f t="shared" si="8"/>
        <v>2051345.4576500135</v>
      </c>
      <c r="AK93" s="43">
        <f t="shared" si="8"/>
        <v>2938989.9604884363</v>
      </c>
      <c r="AL93" s="40">
        <f t="shared" si="8"/>
        <v>607049.35379300476</v>
      </c>
      <c r="AM93" s="40">
        <f t="shared" si="8"/>
        <v>3339889.6718132221</v>
      </c>
      <c r="AN93" s="43">
        <f t="shared" si="8"/>
        <v>2364681.2193666631</v>
      </c>
      <c r="AO93" s="40">
        <f t="shared" si="8"/>
        <v>3213500.6875826358</v>
      </c>
      <c r="AP93" s="40">
        <f t="shared" si="8"/>
        <v>23726.510225562066</v>
      </c>
      <c r="AQ93" s="40">
        <f t="shared" si="8"/>
        <v>34832.630889055217</v>
      </c>
      <c r="AR93" s="40">
        <f t="shared" si="8"/>
        <v>1854453.0778357913</v>
      </c>
      <c r="AS93" s="43">
        <f t="shared" si="8"/>
        <v>224504.53319147727</v>
      </c>
      <c r="AT93" s="40">
        <f t="shared" si="8"/>
        <v>202615.13354141937</v>
      </c>
      <c r="AU93" s="43">
        <f t="shared" si="8"/>
        <v>473195.8559488196</v>
      </c>
      <c r="AV93" s="40">
        <f t="shared" si="8"/>
        <v>342902.36943348468</v>
      </c>
      <c r="AW93" s="40">
        <f t="shared" si="8"/>
        <v>61183.658208941524</v>
      </c>
      <c r="AX93" s="40">
        <f t="shared" si="8"/>
        <v>180380.95633260233</v>
      </c>
      <c r="AY93" s="40">
        <f t="shared" si="8"/>
        <v>973214.08323804988</v>
      </c>
      <c r="AZ93" s="40">
        <f t="shared" si="8"/>
        <v>671008.86656871764</v>
      </c>
      <c r="BA93" s="43">
        <f t="shared" si="8"/>
        <v>121375.89176625205</v>
      </c>
      <c r="BB93" s="40">
        <f t="shared" si="8"/>
        <v>887740.1439681839</v>
      </c>
      <c r="BC93" s="40">
        <f t="shared" si="8"/>
        <v>638209.78039691178</v>
      </c>
      <c r="BD93" s="43">
        <f t="shared" si="8"/>
        <v>321477.81045779504</v>
      </c>
      <c r="BE93" s="68">
        <f t="shared" si="8"/>
        <v>2978846.4962542616</v>
      </c>
      <c r="BF93" s="40">
        <f t="shared" si="8"/>
        <v>402288.5011126193</v>
      </c>
      <c r="BG93" s="40">
        <f t="shared" si="8"/>
        <v>474314.41965079174</v>
      </c>
      <c r="BH93" s="40">
        <f t="shared" si="8"/>
        <v>587215.79290369269</v>
      </c>
      <c r="BI93" s="40">
        <f t="shared" si="8"/>
        <v>148191.98754454649</v>
      </c>
      <c r="BJ93" s="40">
        <f t="shared" si="8"/>
        <v>897440.39614533645</v>
      </c>
      <c r="BK93" s="40">
        <f t="shared" ref="BK93:CP93" si="9">SUM(BK5:BK92)</f>
        <v>246326.65491263551</v>
      </c>
      <c r="BL93" s="43">
        <f t="shared" si="9"/>
        <v>26500.398908248124</v>
      </c>
      <c r="BM93" s="40">
        <f t="shared" si="9"/>
        <v>307582.53309014958</v>
      </c>
      <c r="BN93" s="40">
        <f t="shared" si="9"/>
        <v>59918.349970778829</v>
      </c>
      <c r="BO93" s="40">
        <f t="shared" si="9"/>
        <v>393837.5987039234</v>
      </c>
      <c r="BP93" s="40">
        <f t="shared" si="9"/>
        <v>62624.611920974326</v>
      </c>
      <c r="BQ93" s="40">
        <f t="shared" si="9"/>
        <v>133020.54695094234</v>
      </c>
      <c r="BR93" s="40">
        <f t="shared" si="9"/>
        <v>351429.89520140702</v>
      </c>
      <c r="BS93" s="76">
        <f t="shared" si="9"/>
        <v>1728060.8639299548</v>
      </c>
      <c r="BT93" s="76">
        <f t="shared" si="9"/>
        <v>587178.76776936278</v>
      </c>
      <c r="BU93" s="40">
        <f t="shared" si="9"/>
        <v>1032331.1513283181</v>
      </c>
      <c r="BV93" s="40">
        <f t="shared" si="9"/>
        <v>114493.85552017106</v>
      </c>
      <c r="BW93" s="43">
        <f t="shared" si="9"/>
        <v>65848.286718657415</v>
      </c>
      <c r="BX93" s="40">
        <f t="shared" si="9"/>
        <v>74126.329123844916</v>
      </c>
      <c r="BY93" s="40">
        <f t="shared" si="9"/>
        <v>38726.887687000075</v>
      </c>
      <c r="BZ93" s="40">
        <f t="shared" si="9"/>
        <v>170136.38322346975</v>
      </c>
      <c r="CA93" s="40">
        <f t="shared" si="9"/>
        <v>169669.86514122997</v>
      </c>
      <c r="CB93" s="145">
        <f t="shared" si="9"/>
        <v>190766.62169585907</v>
      </c>
      <c r="CC93" s="40">
        <f t="shared" si="9"/>
        <v>84844.794994742391</v>
      </c>
      <c r="CD93" s="146">
        <f t="shared" si="9"/>
        <v>124099.10935207561</v>
      </c>
      <c r="CE93" s="40">
        <f t="shared" si="9"/>
        <v>0</v>
      </c>
      <c r="CF93" s="146">
        <f t="shared" si="9"/>
        <v>0</v>
      </c>
      <c r="CG93" s="40">
        <f t="shared" si="9"/>
        <v>0</v>
      </c>
      <c r="CH93" s="13"/>
      <c r="CI93" s="83"/>
      <c r="CJ93" s="84">
        <f t="shared" si="9"/>
        <v>34778449</v>
      </c>
      <c r="CK93" s="41">
        <f t="shared" si="9"/>
        <v>12884063</v>
      </c>
      <c r="CL93" s="52">
        <f t="shared" si="9"/>
        <v>699295</v>
      </c>
      <c r="CM93" s="84">
        <f t="shared" si="9"/>
        <v>14617876</v>
      </c>
      <c r="CN93" s="41">
        <f t="shared" si="9"/>
        <v>1264449</v>
      </c>
      <c r="CO93" s="52">
        <f t="shared" si="9"/>
        <v>23182</v>
      </c>
      <c r="CP93" s="39">
        <f t="shared" si="9"/>
        <v>51285487</v>
      </c>
      <c r="CQ93" s="147">
        <v>115552801</v>
      </c>
      <c r="CR93" s="85">
        <f t="shared" si="7"/>
        <v>203444011.03619698</v>
      </c>
      <c r="CS93" s="12"/>
      <c r="CT93" s="14"/>
    </row>
    <row r="94" spans="1:98" s="15" customFormat="1" x14ac:dyDescent="0.2">
      <c r="A94" s="101"/>
      <c r="B94" s="213" t="s">
        <v>189</v>
      </c>
      <c r="C94" s="188">
        <v>31923965.030080397</v>
      </c>
      <c r="D94" s="87">
        <v>462352.12788820552</v>
      </c>
      <c r="E94" s="51">
        <v>24820.109471185493</v>
      </c>
      <c r="F94" s="58">
        <v>1914.6186459795897</v>
      </c>
      <c r="G94" s="67">
        <v>51836.921576642111</v>
      </c>
      <c r="H94" s="37">
        <v>840240.78663159523</v>
      </c>
      <c r="I94" s="51">
        <v>76140.100742804003</v>
      </c>
      <c r="J94" s="51">
        <v>95536.840394373779</v>
      </c>
      <c r="K94" s="51">
        <v>134399.01862850261</v>
      </c>
      <c r="L94" s="51">
        <v>160937.77008373811</v>
      </c>
      <c r="M94" s="51">
        <v>335673.78750480729</v>
      </c>
      <c r="N94" s="51">
        <v>76073.446708585019</v>
      </c>
      <c r="O94" s="51">
        <v>2496592.9172780043</v>
      </c>
      <c r="P94" s="51">
        <v>714410.52217844606</v>
      </c>
      <c r="Q94" s="51">
        <v>56656.086895539163</v>
      </c>
      <c r="R94" s="51">
        <v>994522.77104289376</v>
      </c>
      <c r="S94" s="51">
        <v>299870.07772145374</v>
      </c>
      <c r="T94" s="51">
        <v>1820378.8087448778</v>
      </c>
      <c r="U94" s="51">
        <v>1029439.3043819304</v>
      </c>
      <c r="V94" s="51">
        <v>3926596.4624182042</v>
      </c>
      <c r="W94" s="51">
        <v>1088227.7487280306</v>
      </c>
      <c r="X94" s="51">
        <v>986149.47015446017</v>
      </c>
      <c r="Y94" s="51">
        <v>6648815.0761368461</v>
      </c>
      <c r="Z94" s="51">
        <v>182211.81030584229</v>
      </c>
      <c r="AA94" s="51">
        <v>187176.37959432419</v>
      </c>
      <c r="AB94" s="51">
        <v>81864.687977565147</v>
      </c>
      <c r="AC94" s="58">
        <v>291615.43561225873</v>
      </c>
      <c r="AD94" s="87">
        <v>2540318.693717292</v>
      </c>
      <c r="AE94" s="51">
        <v>27949.269005930142</v>
      </c>
      <c r="AF94" s="51">
        <v>19059.051147871374</v>
      </c>
      <c r="AG94" s="51">
        <v>61653.286977807911</v>
      </c>
      <c r="AH94" s="58">
        <v>695.20358309814105</v>
      </c>
      <c r="AI94" s="51">
        <v>244393.52440192911</v>
      </c>
      <c r="AJ94" s="51">
        <v>519944.77594679914</v>
      </c>
      <c r="AK94" s="58">
        <v>664612.06667454506</v>
      </c>
      <c r="AL94" s="51">
        <v>155171.3000240337</v>
      </c>
      <c r="AM94" s="51">
        <v>872604.07583026227</v>
      </c>
      <c r="AN94" s="58">
        <v>447669.41179250769</v>
      </c>
      <c r="AO94" s="51">
        <v>544866.13225592987</v>
      </c>
      <c r="AP94" s="51">
        <v>4395.7802343667699</v>
      </c>
      <c r="AQ94" s="51">
        <v>15840.342968593384</v>
      </c>
      <c r="AR94" s="51">
        <v>160779.178306252</v>
      </c>
      <c r="AS94" s="58">
        <v>17927.302550696408</v>
      </c>
      <c r="AT94" s="51">
        <v>60177.509982315263</v>
      </c>
      <c r="AU94" s="58">
        <v>101350.52642265179</v>
      </c>
      <c r="AV94" s="51">
        <v>114364.04694555813</v>
      </c>
      <c r="AW94" s="51">
        <v>12829.351567432712</v>
      </c>
      <c r="AX94" s="51">
        <v>28331.153633374823</v>
      </c>
      <c r="AY94" s="51">
        <v>118130.36952574362</v>
      </c>
      <c r="AZ94" s="51">
        <v>155078.90416264001</v>
      </c>
      <c r="BA94" s="58">
        <v>11313.672516846946</v>
      </c>
      <c r="BB94" s="51">
        <v>134863.31085323624</v>
      </c>
      <c r="BC94" s="51">
        <v>67231.145751148157</v>
      </c>
      <c r="BD94" s="58">
        <v>36595.83601195721</v>
      </c>
      <c r="BE94" s="53">
        <v>115999.97511119152</v>
      </c>
      <c r="BF94" s="51">
        <v>32235.943944508374</v>
      </c>
      <c r="BG94" s="51">
        <v>90399.98242256933</v>
      </c>
      <c r="BH94" s="51">
        <v>152273.37721010268</v>
      </c>
      <c r="BI94" s="51">
        <v>37730.522406857737</v>
      </c>
      <c r="BJ94" s="51">
        <v>103232.84564074648</v>
      </c>
      <c r="BK94" s="51">
        <v>53885.688050215838</v>
      </c>
      <c r="BL94" s="58">
        <v>6035.6355520568304</v>
      </c>
      <c r="BM94" s="51">
        <v>67484.264704713321</v>
      </c>
      <c r="BN94" s="51">
        <v>10596.969135021973</v>
      </c>
      <c r="BO94" s="51">
        <v>98716.416649070597</v>
      </c>
      <c r="BP94" s="51">
        <v>15016.697744798203</v>
      </c>
      <c r="BQ94" s="51">
        <v>15111.209480583959</v>
      </c>
      <c r="BR94" s="51">
        <v>59380.202047516126</v>
      </c>
      <c r="BS94" s="77">
        <v>315613.22963672108</v>
      </c>
      <c r="BT94" s="77">
        <v>90493.279494367467</v>
      </c>
      <c r="BU94" s="51">
        <v>264133.54439789732</v>
      </c>
      <c r="BV94" s="51">
        <v>20717.130870354809</v>
      </c>
      <c r="BW94" s="58">
        <v>11266.156895291104</v>
      </c>
      <c r="BX94" s="51">
        <v>9150.161916900166</v>
      </c>
      <c r="BY94" s="51">
        <v>4882.766496007207</v>
      </c>
      <c r="BZ94" s="51">
        <v>8818.7184797747213</v>
      </c>
      <c r="CA94" s="51">
        <v>53138.157958589029</v>
      </c>
      <c r="CB94" s="148">
        <v>29231.359187982489</v>
      </c>
      <c r="CC94" s="51">
        <v>46534.114375043042</v>
      </c>
      <c r="CD94" s="149">
        <v>9288.3700336064812</v>
      </c>
      <c r="CE94" s="51">
        <v>0</v>
      </c>
      <c r="CF94" s="149">
        <v>0</v>
      </c>
      <c r="CG94" s="58">
        <v>0</v>
      </c>
      <c r="CH94" s="25"/>
      <c r="CI94" s="57"/>
      <c r="CJ94" s="30">
        <v>9117801</v>
      </c>
      <c r="CK94" s="31">
        <v>1011861</v>
      </c>
      <c r="CL94" s="32">
        <v>0</v>
      </c>
      <c r="CM94" s="30">
        <v>4320433</v>
      </c>
      <c r="CN94" s="31">
        <v>845260</v>
      </c>
      <c r="CO94" s="32">
        <v>431</v>
      </c>
      <c r="CP94" s="64">
        <v>5347136</v>
      </c>
      <c r="CQ94" s="189">
        <v>20642922</v>
      </c>
      <c r="CR94" s="85">
        <v>52566887.030080393</v>
      </c>
      <c r="CS94" s="12"/>
      <c r="CT94" s="14"/>
    </row>
    <row r="95" spans="1:98" s="3" customFormat="1" x14ac:dyDescent="0.2">
      <c r="A95" s="102"/>
      <c r="B95" s="214" t="s">
        <v>190</v>
      </c>
      <c r="C95" s="166">
        <f t="shared" ref="C95:C107" si="10">SUM(D95:CG95)</f>
        <v>1737983.9999999998</v>
      </c>
      <c r="D95" s="87">
        <v>43984.885717670179</v>
      </c>
      <c r="E95" s="51">
        <v>6754.8835527809142</v>
      </c>
      <c r="F95" s="58">
        <v>318.41603248753177</v>
      </c>
      <c r="G95" s="53">
        <v>3682.7286091115457</v>
      </c>
      <c r="H95" s="51">
        <v>33936.714764642864</v>
      </c>
      <c r="I95" s="51">
        <v>947.19844873111288</v>
      </c>
      <c r="J95" s="51">
        <v>1937.8815323448193</v>
      </c>
      <c r="K95" s="51">
        <v>1224.5233060842825</v>
      </c>
      <c r="L95" s="51">
        <v>14158.692017537036</v>
      </c>
      <c r="M95" s="51">
        <v>2384.1138717243211</v>
      </c>
      <c r="N95" s="51">
        <v>1056.9320333598778</v>
      </c>
      <c r="O95" s="51">
        <v>182484.01918578453</v>
      </c>
      <c r="P95" s="51">
        <v>125172.31852221102</v>
      </c>
      <c r="Q95" s="51">
        <v>1354.1216794664324</v>
      </c>
      <c r="R95" s="51">
        <v>5190.7899112695713</v>
      </c>
      <c r="S95" s="51">
        <v>9288.8956738824108</v>
      </c>
      <c r="T95" s="51">
        <v>37009.301795051193</v>
      </c>
      <c r="U95" s="51">
        <v>21883.59838966082</v>
      </c>
      <c r="V95" s="51">
        <v>30938.159003876044</v>
      </c>
      <c r="W95" s="51">
        <v>5307.7317017120949</v>
      </c>
      <c r="X95" s="51">
        <v>6513.3527912885738</v>
      </c>
      <c r="Y95" s="51">
        <v>32079.990132487288</v>
      </c>
      <c r="Z95" s="51">
        <v>1570.6133115041825</v>
      </c>
      <c r="AA95" s="51">
        <v>2021.8641001586877</v>
      </c>
      <c r="AB95" s="51">
        <v>2349.9730066540974</v>
      </c>
      <c r="AC95" s="58">
        <v>8481.0616896702159</v>
      </c>
      <c r="AD95" s="87">
        <v>86479.552658302477</v>
      </c>
      <c r="AE95" s="51">
        <v>1329.6636230988859</v>
      </c>
      <c r="AF95" s="51">
        <v>1645.7526624620555</v>
      </c>
      <c r="AG95" s="51">
        <v>14246.658837139439</v>
      </c>
      <c r="AH95" s="58">
        <v>775.09837735068004</v>
      </c>
      <c r="AI95" s="51">
        <v>29910.645642155505</v>
      </c>
      <c r="AJ95" s="51">
        <v>15336.661824030425</v>
      </c>
      <c r="AK95" s="58">
        <v>64899.007798604129</v>
      </c>
      <c r="AL95" s="51">
        <v>11514.098719787949</v>
      </c>
      <c r="AM95" s="51">
        <v>53110.449413586954</v>
      </c>
      <c r="AN95" s="58">
        <v>46686.835567166039</v>
      </c>
      <c r="AO95" s="51">
        <v>200172.46914982851</v>
      </c>
      <c r="AP95" s="51">
        <v>3309.081306199449</v>
      </c>
      <c r="AQ95" s="51">
        <v>3755.5338175990214</v>
      </c>
      <c r="AR95" s="51">
        <v>8889.9201274543684</v>
      </c>
      <c r="AS95" s="58">
        <v>1236.9561421954509</v>
      </c>
      <c r="AT95" s="51">
        <v>1134.0720660540903</v>
      </c>
      <c r="AU95" s="58">
        <v>22885.851035061674</v>
      </c>
      <c r="AV95" s="51">
        <v>2667.8749971502812</v>
      </c>
      <c r="AW95" s="51">
        <v>761.78575174116736</v>
      </c>
      <c r="AX95" s="51">
        <v>9614.6356874447447</v>
      </c>
      <c r="AY95" s="51">
        <v>1959.9818791880659</v>
      </c>
      <c r="AZ95" s="51">
        <v>4881.1198511759321</v>
      </c>
      <c r="BA95" s="58">
        <v>3473.7833237326004</v>
      </c>
      <c r="BB95" s="51">
        <v>31815.073538449422</v>
      </c>
      <c r="BC95" s="51">
        <v>12207.461549350668</v>
      </c>
      <c r="BD95" s="58">
        <v>4070.4828176612332</v>
      </c>
      <c r="BE95" s="53">
        <v>72033.68147572079</v>
      </c>
      <c r="BF95" s="51">
        <v>5706.7272199988402</v>
      </c>
      <c r="BG95" s="51">
        <v>4581.3097557444898</v>
      </c>
      <c r="BH95" s="51">
        <v>7568.8063449357132</v>
      </c>
      <c r="BI95" s="51">
        <v>10842.570227992726</v>
      </c>
      <c r="BJ95" s="51">
        <v>7483.3826980082194</v>
      </c>
      <c r="BK95" s="51">
        <v>4748.1953398181668</v>
      </c>
      <c r="BL95" s="58">
        <v>2077.5628846875543</v>
      </c>
      <c r="BM95" s="51">
        <v>3324.0270439792985</v>
      </c>
      <c r="BN95" s="51">
        <v>273.99327215439627</v>
      </c>
      <c r="BO95" s="51">
        <v>2710.952328817893</v>
      </c>
      <c r="BP95" s="51">
        <v>781.62342790587263</v>
      </c>
      <c r="BQ95" s="51">
        <v>4861.7786825664825</v>
      </c>
      <c r="BR95" s="51">
        <v>2561.0830000977608</v>
      </c>
      <c r="BS95" s="77">
        <v>229488.57700631313</v>
      </c>
      <c r="BT95" s="77">
        <v>62338.891628000056</v>
      </c>
      <c r="BU95" s="51">
        <v>26398.576553196686</v>
      </c>
      <c r="BV95" s="51">
        <v>12870.849333678192</v>
      </c>
      <c r="BW95" s="58">
        <v>5308.314589474121</v>
      </c>
      <c r="BX95" s="51">
        <v>9126.6168297005115</v>
      </c>
      <c r="BY95" s="51">
        <v>3630.9168106243465</v>
      </c>
      <c r="BZ95" s="51">
        <v>26.934446255982895</v>
      </c>
      <c r="CA95" s="51">
        <v>10667.128199761737</v>
      </c>
      <c r="CB95" s="148">
        <v>22097.917609973265</v>
      </c>
      <c r="CC95" s="51">
        <v>2281.9418756682053</v>
      </c>
      <c r="CD95" s="149">
        <v>3388.3724698026563</v>
      </c>
      <c r="CE95" s="51">
        <v>0</v>
      </c>
      <c r="CF95" s="149">
        <v>0</v>
      </c>
      <c r="CG95" s="58">
        <v>0</v>
      </c>
      <c r="CH95" s="80"/>
      <c r="CI95" s="57"/>
      <c r="CJ95" s="87">
        <v>3834901</v>
      </c>
      <c r="CK95" s="51">
        <v>161412</v>
      </c>
      <c r="CL95" s="58">
        <v>0</v>
      </c>
      <c r="CM95" s="87">
        <v>293568</v>
      </c>
      <c r="CN95" s="51">
        <v>30118</v>
      </c>
      <c r="CO95" s="58">
        <v>0</v>
      </c>
      <c r="CP95" s="53">
        <f>SUM('[2]SIOT(dom+dov)'!$CT$97:$CZ$97)</f>
        <v>344866</v>
      </c>
      <c r="CQ95" s="88">
        <v>4664865</v>
      </c>
      <c r="CR95" s="85">
        <f>C95+CP95+CJ95+CK95+CL95+CM95+CN95+CO95</f>
        <v>6402849</v>
      </c>
      <c r="CS95" s="12"/>
      <c r="CT95" s="12"/>
    </row>
    <row r="96" spans="1:98" s="3" customFormat="1" x14ac:dyDescent="0.2">
      <c r="A96" s="102"/>
      <c r="B96" s="214" t="s">
        <v>191</v>
      </c>
      <c r="C96" s="190">
        <f t="shared" si="10"/>
        <v>-158288.00000000009</v>
      </c>
      <c r="D96" s="87">
        <v>-19131.319745966648</v>
      </c>
      <c r="E96" s="51">
        <v>-740.07809898494384</v>
      </c>
      <c r="F96" s="58">
        <v>-11.062668000766349</v>
      </c>
      <c r="G96" s="53">
        <v>-907.63858024317938</v>
      </c>
      <c r="H96" s="51">
        <v>-34564.588880228031</v>
      </c>
      <c r="I96" s="51">
        <v>-680.37334414177678</v>
      </c>
      <c r="J96" s="51">
        <v>-232.37875382689822</v>
      </c>
      <c r="K96" s="51">
        <v>-377.51668979305202</v>
      </c>
      <c r="L96" s="51">
        <v>-1185.6285150409722</v>
      </c>
      <c r="M96" s="51">
        <v>-2094.8153665921282</v>
      </c>
      <c r="N96" s="51">
        <v>-131.56861436904344</v>
      </c>
      <c r="O96" s="51">
        <v>-1385.5957084674531</v>
      </c>
      <c r="P96" s="51">
        <v>-4304.3914814778309</v>
      </c>
      <c r="Q96" s="51">
        <v>-72.315545043788248</v>
      </c>
      <c r="R96" s="51">
        <v>-6003.6489071108444</v>
      </c>
      <c r="S96" s="51">
        <v>-3202.8588051077299</v>
      </c>
      <c r="T96" s="51">
        <v>-6378.0669647734658</v>
      </c>
      <c r="U96" s="51">
        <v>-2495.9487959954927</v>
      </c>
      <c r="V96" s="51">
        <v>-5199.0308453390344</v>
      </c>
      <c r="W96" s="51">
        <v>-1742.1696581616181</v>
      </c>
      <c r="X96" s="51">
        <v>-1879.3331831576884</v>
      </c>
      <c r="Y96" s="51">
        <v>-9198.8697399928024</v>
      </c>
      <c r="Z96" s="51">
        <v>-172.74112836956363</v>
      </c>
      <c r="AA96" s="51">
        <v>-345.56845895446867</v>
      </c>
      <c r="AB96" s="51">
        <v>-210.41464670868893</v>
      </c>
      <c r="AC96" s="58">
        <v>-733.1379099146726</v>
      </c>
      <c r="AD96" s="87">
        <v>-653.79672824646423</v>
      </c>
      <c r="AE96" s="51">
        <v>-186.2786439935048</v>
      </c>
      <c r="AF96" s="51">
        <v>-98.198860074169446</v>
      </c>
      <c r="AG96" s="51">
        <v>-215.86029981560139</v>
      </c>
      <c r="AH96" s="58">
        <v>-11.476333890451949</v>
      </c>
      <c r="AI96" s="51">
        <v>-590.0866125901789</v>
      </c>
      <c r="AJ96" s="51">
        <v>-2866.6057018272768</v>
      </c>
      <c r="AK96" s="58">
        <v>-1743.7132401876243</v>
      </c>
      <c r="AL96" s="51">
        <v>-325.24018282910549</v>
      </c>
      <c r="AM96" s="51">
        <v>-8593.6004457121871</v>
      </c>
      <c r="AN96" s="58">
        <v>-5373.10527724649</v>
      </c>
      <c r="AO96" s="51">
        <v>-10975.173144235718</v>
      </c>
      <c r="AP96" s="51">
        <v>-4.5956460748716097</v>
      </c>
      <c r="AQ96" s="51">
        <v>-8.8366684528749104</v>
      </c>
      <c r="AR96" s="51">
        <v>-15796.315148218846</v>
      </c>
      <c r="AS96" s="58">
        <v>-653.65624018695723</v>
      </c>
      <c r="AT96" s="51">
        <v>-130.89402205435906</v>
      </c>
      <c r="AU96" s="58">
        <v>-510.11892770675962</v>
      </c>
      <c r="AV96" s="51">
        <v>-251.03619972335235</v>
      </c>
      <c r="AW96" s="51">
        <v>-3.3947301497363691</v>
      </c>
      <c r="AX96" s="51">
        <v>-41.63573596824294</v>
      </c>
      <c r="AY96" s="51">
        <v>-125.18928537854664</v>
      </c>
      <c r="AZ96" s="51">
        <v>-213.73494086780556</v>
      </c>
      <c r="BA96" s="58">
        <v>-20.721354212131935</v>
      </c>
      <c r="BB96" s="51">
        <v>-35.138589605851266</v>
      </c>
      <c r="BC96" s="51">
        <v>-23.434109452721358</v>
      </c>
      <c r="BD96" s="58">
        <v>-24.788880498814464</v>
      </c>
      <c r="BE96" s="53">
        <v>-605.91509233484226</v>
      </c>
      <c r="BF96" s="51">
        <v>-7.6802980491149624</v>
      </c>
      <c r="BG96" s="51">
        <v>-501.67954064721522</v>
      </c>
      <c r="BH96" s="51">
        <v>-291.466212505518</v>
      </c>
      <c r="BI96" s="51">
        <v>-83.000086633564976</v>
      </c>
      <c r="BJ96" s="51">
        <v>-332.69528477408323</v>
      </c>
      <c r="BK96" s="51">
        <v>-133.20351244784749</v>
      </c>
      <c r="BL96" s="58">
        <v>-2.3037322520151373</v>
      </c>
      <c r="BM96" s="51">
        <v>-428.46970428723768</v>
      </c>
      <c r="BN96" s="51">
        <v>-6.0361570135176921</v>
      </c>
      <c r="BO96" s="51">
        <v>-46.143893643437153</v>
      </c>
      <c r="BP96" s="51">
        <v>-9.0977686181036184</v>
      </c>
      <c r="BQ96" s="51">
        <v>-61.727935325600313</v>
      </c>
      <c r="BR96" s="51">
        <v>-327.976111446792</v>
      </c>
      <c r="BS96" s="77">
        <v>-766.41599853208857</v>
      </c>
      <c r="BT96" s="77">
        <v>-506.31899389056048</v>
      </c>
      <c r="BU96" s="51">
        <v>-419.99941945616428</v>
      </c>
      <c r="BV96" s="51">
        <v>-157.75518718155297</v>
      </c>
      <c r="BW96" s="58">
        <v>-73.140204965111508</v>
      </c>
      <c r="BX96" s="51">
        <v>-83.846744115390734</v>
      </c>
      <c r="BY96" s="51">
        <v>-18.693628170800508</v>
      </c>
      <c r="BZ96" s="51">
        <v>-10.283418238257488</v>
      </c>
      <c r="CA96" s="51">
        <v>-218.99511732174113</v>
      </c>
      <c r="CB96" s="148">
        <v>-239.4201540657929</v>
      </c>
      <c r="CC96" s="51">
        <v>-31.835395080302249</v>
      </c>
      <c r="CD96" s="149">
        <v>-66.213424040129595</v>
      </c>
      <c r="CE96" s="51">
        <v>0</v>
      </c>
      <c r="CF96" s="149">
        <v>0</v>
      </c>
      <c r="CG96" s="58">
        <v>0</v>
      </c>
      <c r="CH96" s="81"/>
      <c r="CI96" s="57"/>
      <c r="CJ96" s="30">
        <v>-216964</v>
      </c>
      <c r="CK96" s="31">
        <v>-67</v>
      </c>
      <c r="CL96" s="32">
        <v>-2</v>
      </c>
      <c r="CM96" s="30">
        <v>-1548</v>
      </c>
      <c r="CN96" s="31">
        <v>0</v>
      </c>
      <c r="CO96" s="32">
        <v>0</v>
      </c>
      <c r="CP96" s="64">
        <f>SUM('[2]SIOT(dom+dov)'!$CU$98:$CZ$98)</f>
        <v>-45056</v>
      </c>
      <c r="CQ96" s="88">
        <v>-263637</v>
      </c>
      <c r="CR96" s="85">
        <f>C96+CP96+CJ96+CK96+CL96+CM96+CN96+CO96</f>
        <v>-421925.00000000012</v>
      </c>
      <c r="CS96" s="12"/>
      <c r="CT96" s="12"/>
    </row>
    <row r="97" spans="1:98" s="15" customFormat="1" x14ac:dyDescent="0.2">
      <c r="A97" s="101"/>
      <c r="B97" s="215" t="s">
        <v>192</v>
      </c>
      <c r="C97" s="143">
        <f t="shared" si="10"/>
        <v>121394871.06627741</v>
      </c>
      <c r="D97" s="84">
        <f>D93+D94+D95+D96</f>
        <v>1883095.5333298766</v>
      </c>
      <c r="E97" s="41">
        <f t="shared" ref="E97:BJ97" si="11">E93+E94+E95+E96</f>
        <v>503850.00249074172</v>
      </c>
      <c r="F97" s="52">
        <f t="shared" si="11"/>
        <v>9369.3677042513209</v>
      </c>
      <c r="G97" s="39">
        <v>306498.05335071462</v>
      </c>
      <c r="H97" s="41">
        <v>3512969.9930331893</v>
      </c>
      <c r="I97" s="41">
        <f t="shared" si="11"/>
        <v>226606.68338647924</v>
      </c>
      <c r="J97" s="41">
        <f t="shared" si="11"/>
        <v>282917.92843469267</v>
      </c>
      <c r="K97" s="41">
        <f t="shared" si="11"/>
        <v>388993.81253779877</v>
      </c>
      <c r="L97" s="41">
        <f t="shared" si="11"/>
        <v>1018218.6971065976</v>
      </c>
      <c r="M97" s="41">
        <f t="shared" si="11"/>
        <v>1217142.7478316301</v>
      </c>
      <c r="N97" s="41">
        <f t="shared" si="11"/>
        <v>252073.46532572241</v>
      </c>
      <c r="O97" s="41">
        <f t="shared" si="11"/>
        <v>5729763.5863592438</v>
      </c>
      <c r="P97" s="41">
        <f t="shared" si="11"/>
        <v>2433496.0065504108</v>
      </c>
      <c r="Q97" s="41">
        <f t="shared" si="11"/>
        <v>206318.38328188064</v>
      </c>
      <c r="R97" s="41">
        <f t="shared" si="11"/>
        <v>2951308.3344510132</v>
      </c>
      <c r="S97" s="41">
        <f t="shared" si="11"/>
        <v>1275353.8905760203</v>
      </c>
      <c r="T97" s="41">
        <f t="shared" si="11"/>
        <v>5123211.636538879</v>
      </c>
      <c r="U97" s="41">
        <f t="shared" si="11"/>
        <v>3500281.1152445804</v>
      </c>
      <c r="V97" s="41">
        <f t="shared" si="11"/>
        <v>9943593.615230551</v>
      </c>
      <c r="W97" s="41">
        <f t="shared" si="11"/>
        <v>2877139.3706852114</v>
      </c>
      <c r="X97" s="41">
        <f t="shared" si="11"/>
        <v>2988828.6748992163</v>
      </c>
      <c r="Y97" s="41">
        <f t="shared" si="11"/>
        <v>17797950.82873147</v>
      </c>
      <c r="Z97" s="41">
        <f t="shared" si="11"/>
        <v>491957.75695884268</v>
      </c>
      <c r="AA97" s="41">
        <f t="shared" si="11"/>
        <v>694312.98578035983</v>
      </c>
      <c r="AB97" s="41">
        <f t="shared" si="11"/>
        <v>335897.98492323072</v>
      </c>
      <c r="AC97" s="52">
        <f t="shared" si="11"/>
        <v>1089650.8206857399</v>
      </c>
      <c r="AD97" s="84">
        <f t="shared" si="11"/>
        <v>10696860.193426376</v>
      </c>
      <c r="AE97" s="41">
        <f t="shared" si="11"/>
        <v>177172.46585032367</v>
      </c>
      <c r="AF97" s="41">
        <f t="shared" si="11"/>
        <v>114367.95922557062</v>
      </c>
      <c r="AG97" s="41">
        <f t="shared" si="11"/>
        <v>242845.76453753756</v>
      </c>
      <c r="AH97" s="52">
        <f t="shared" si="11"/>
        <v>7862.8888728588299</v>
      </c>
      <c r="AI97" s="41">
        <f t="shared" si="11"/>
        <v>3205006.2267522528</v>
      </c>
      <c r="AJ97" s="41">
        <f t="shared" si="11"/>
        <v>2583760.2897190154</v>
      </c>
      <c r="AK97" s="52">
        <f t="shared" si="11"/>
        <v>3666757.3217213978</v>
      </c>
      <c r="AL97" s="41">
        <f t="shared" si="11"/>
        <v>773409.51235399733</v>
      </c>
      <c r="AM97" s="41">
        <f t="shared" si="11"/>
        <v>4257010.5966113601</v>
      </c>
      <c r="AN97" s="52">
        <f t="shared" si="11"/>
        <v>2853664.3614490908</v>
      </c>
      <c r="AO97" s="41">
        <f t="shared" si="11"/>
        <v>3947564.1158441585</v>
      </c>
      <c r="AP97" s="41">
        <f t="shared" si="11"/>
        <v>31426.776120053415</v>
      </c>
      <c r="AQ97" s="41">
        <f t="shared" si="11"/>
        <v>54419.671006794742</v>
      </c>
      <c r="AR97" s="41">
        <f t="shared" si="11"/>
        <v>2008325.861121279</v>
      </c>
      <c r="AS97" s="52">
        <f t="shared" si="11"/>
        <v>243015.13564418218</v>
      </c>
      <c r="AT97" s="41">
        <f t="shared" si="11"/>
        <v>263795.82156773441</v>
      </c>
      <c r="AU97" s="52">
        <f t="shared" si="11"/>
        <v>596922.11447882629</v>
      </c>
      <c r="AV97" s="41">
        <f t="shared" si="11"/>
        <v>459683.25517646968</v>
      </c>
      <c r="AW97" s="41">
        <f t="shared" si="11"/>
        <v>74771.40079796566</v>
      </c>
      <c r="AX97" s="41">
        <f t="shared" si="11"/>
        <v>218285.10991745364</v>
      </c>
      <c r="AY97" s="41">
        <f t="shared" si="11"/>
        <v>1093179.2453576031</v>
      </c>
      <c r="AZ97" s="41">
        <f t="shared" si="11"/>
        <v>830755.1556416658</v>
      </c>
      <c r="BA97" s="52">
        <f t="shared" si="11"/>
        <v>136142.62625261946</v>
      </c>
      <c r="BB97" s="41">
        <f t="shared" si="11"/>
        <v>1054383.3897702636</v>
      </c>
      <c r="BC97" s="41">
        <f t="shared" si="11"/>
        <v>717624.95358795777</v>
      </c>
      <c r="BD97" s="52">
        <f t="shared" si="11"/>
        <v>362119.34040691471</v>
      </c>
      <c r="BE97" s="39">
        <f t="shared" si="11"/>
        <v>3166274.2377488394</v>
      </c>
      <c r="BF97" s="41">
        <f t="shared" si="11"/>
        <v>440223.4919790774</v>
      </c>
      <c r="BG97" s="41">
        <f t="shared" si="11"/>
        <v>568794.03228845843</v>
      </c>
      <c r="BH97" s="41">
        <f t="shared" si="11"/>
        <v>746766.51024622563</v>
      </c>
      <c r="BI97" s="41">
        <f t="shared" si="11"/>
        <v>196682.08009276338</v>
      </c>
      <c r="BJ97" s="41">
        <f t="shared" si="11"/>
        <v>1007823.9291993171</v>
      </c>
      <c r="BK97" s="41">
        <f t="shared" ref="BK97:CP97" si="12">BK93+BK94+BK95+BK96</f>
        <v>304827.33479022171</v>
      </c>
      <c r="BL97" s="52">
        <f t="shared" si="12"/>
        <v>34611.29361274049</v>
      </c>
      <c r="BM97" s="41">
        <f t="shared" si="12"/>
        <v>377962.35513455496</v>
      </c>
      <c r="BN97" s="41">
        <f t="shared" si="12"/>
        <v>70783.276220941683</v>
      </c>
      <c r="BO97" s="41">
        <f t="shared" si="12"/>
        <v>495218.82378816843</v>
      </c>
      <c r="BP97" s="41">
        <f t="shared" si="12"/>
        <v>78413.835325060296</v>
      </c>
      <c r="BQ97" s="41">
        <f t="shared" si="12"/>
        <v>152931.80717876719</v>
      </c>
      <c r="BR97" s="41">
        <f t="shared" si="12"/>
        <v>413043.20413757412</v>
      </c>
      <c r="BS97" s="78">
        <f t="shared" si="12"/>
        <v>2272396.2545744572</v>
      </c>
      <c r="BT97" s="78">
        <f t="shared" si="12"/>
        <v>739504.61989783973</v>
      </c>
      <c r="BU97" s="41">
        <f t="shared" si="12"/>
        <v>1322443.2728599559</v>
      </c>
      <c r="BV97" s="41">
        <f t="shared" si="12"/>
        <v>147924.0805370225</v>
      </c>
      <c r="BW97" s="52">
        <f t="shared" si="12"/>
        <v>82349.617998457528</v>
      </c>
      <c r="BX97" s="41">
        <f t="shared" si="12"/>
        <v>92319.261126330195</v>
      </c>
      <c r="BY97" s="41">
        <f t="shared" si="12"/>
        <v>47221.877365460823</v>
      </c>
      <c r="BZ97" s="41">
        <f t="shared" si="12"/>
        <v>178971.75273126221</v>
      </c>
      <c r="CA97" s="41">
        <f t="shared" si="12"/>
        <v>233256.156182259</v>
      </c>
      <c r="CB97" s="150">
        <f t="shared" si="12"/>
        <v>241856.47833974901</v>
      </c>
      <c r="CC97" s="41">
        <f t="shared" si="12"/>
        <v>133629.01585037334</v>
      </c>
      <c r="CD97" s="151">
        <f t="shared" si="12"/>
        <v>136709.63843144462</v>
      </c>
      <c r="CE97" s="41">
        <f t="shared" si="12"/>
        <v>0</v>
      </c>
      <c r="CF97" s="151">
        <f t="shared" si="12"/>
        <v>0</v>
      </c>
      <c r="CG97" s="52">
        <f t="shared" si="12"/>
        <v>0</v>
      </c>
      <c r="CH97" s="82"/>
      <c r="CI97" s="57"/>
      <c r="CJ97" s="84">
        <f t="shared" si="12"/>
        <v>47514187</v>
      </c>
      <c r="CK97" s="41">
        <f t="shared" si="12"/>
        <v>14057269</v>
      </c>
      <c r="CL97" s="52">
        <f t="shared" si="12"/>
        <v>699293</v>
      </c>
      <c r="CM97" s="84">
        <f t="shared" si="12"/>
        <v>19230329</v>
      </c>
      <c r="CN97" s="41">
        <f t="shared" si="12"/>
        <v>2139827</v>
      </c>
      <c r="CO97" s="52">
        <f t="shared" si="12"/>
        <v>23613</v>
      </c>
      <c r="CP97" s="39">
        <f t="shared" si="12"/>
        <v>56932433</v>
      </c>
      <c r="CQ97" s="39">
        <v>119954029</v>
      </c>
      <c r="CR97" s="89">
        <f>C97+CP97+CJ97+CK97+CL97+CM97+CN97+CO97</f>
        <v>261991822.06627741</v>
      </c>
      <c r="CS97" s="12"/>
      <c r="CT97" s="14"/>
    </row>
    <row r="98" spans="1:98" x14ac:dyDescent="0.2">
      <c r="A98" s="60" t="s">
        <v>90</v>
      </c>
      <c r="B98" s="216" t="s">
        <v>193</v>
      </c>
      <c r="C98" s="166">
        <f t="shared" si="10"/>
        <v>24912485.000000007</v>
      </c>
      <c r="D98" s="87">
        <v>348248.30927176314</v>
      </c>
      <c r="E98" s="51">
        <v>133260.74680601081</v>
      </c>
      <c r="F98" s="58">
        <v>5229.9593218584687</v>
      </c>
      <c r="G98" s="53">
        <v>139421.07419125008</v>
      </c>
      <c r="H98" s="51">
        <v>542707.40493362164</v>
      </c>
      <c r="I98" s="51">
        <v>70938.241617049251</v>
      </c>
      <c r="J98" s="51">
        <v>149642.3597479559</v>
      </c>
      <c r="K98" s="51">
        <v>103038.12586515743</v>
      </c>
      <c r="L98" s="51">
        <v>191899.77394918786</v>
      </c>
      <c r="M98" s="51">
        <v>120507.8362280837</v>
      </c>
      <c r="N98" s="51">
        <v>64125.279076400999</v>
      </c>
      <c r="O98" s="51">
        <v>80555.951818451969</v>
      </c>
      <c r="P98" s="51">
        <v>133128.2546307334</v>
      </c>
      <c r="Q98" s="51">
        <v>35045.995280920906</v>
      </c>
      <c r="R98" s="51">
        <v>366143.48162042961</v>
      </c>
      <c r="S98" s="51">
        <v>244847.63010380085</v>
      </c>
      <c r="T98" s="51">
        <v>427109.5343839571</v>
      </c>
      <c r="U98" s="51">
        <v>512995.92457010783</v>
      </c>
      <c r="V98" s="51">
        <v>278925.12772158399</v>
      </c>
      <c r="W98" s="51">
        <v>370283.34073752578</v>
      </c>
      <c r="X98" s="51">
        <v>511892.27300199424</v>
      </c>
      <c r="Y98" s="51">
        <v>708436.96513549821</v>
      </c>
      <c r="Z98" s="51">
        <v>80013.606476820394</v>
      </c>
      <c r="AA98" s="51">
        <v>140830.47634542343</v>
      </c>
      <c r="AB98" s="51">
        <v>92574.096763925962</v>
      </c>
      <c r="AC98" s="58">
        <v>266800.23414172337</v>
      </c>
      <c r="AD98" s="87">
        <v>428805.42885859776</v>
      </c>
      <c r="AE98" s="51">
        <v>102734.93572539688</v>
      </c>
      <c r="AF98" s="51">
        <v>62403.172184191622</v>
      </c>
      <c r="AG98" s="51">
        <v>115391.6848673629</v>
      </c>
      <c r="AH98" s="58">
        <v>5296.5118014075897</v>
      </c>
      <c r="AI98" s="51">
        <v>380932.98701344908</v>
      </c>
      <c r="AJ98" s="51">
        <v>346081.10285741871</v>
      </c>
      <c r="AK98" s="58">
        <v>705764.49467396352</v>
      </c>
      <c r="AL98" s="51">
        <v>259698.52198818879</v>
      </c>
      <c r="AM98" s="51">
        <v>1670744.4249936538</v>
      </c>
      <c r="AN98" s="58">
        <v>1551793.8403490037</v>
      </c>
      <c r="AO98" s="51">
        <v>1026102.6609100434</v>
      </c>
      <c r="AP98" s="51">
        <v>16065.058767732809</v>
      </c>
      <c r="AQ98" s="51">
        <v>15364.133545210128</v>
      </c>
      <c r="AR98" s="51">
        <v>413690.27165470703</v>
      </c>
      <c r="AS98" s="58">
        <v>190006.21042660519</v>
      </c>
      <c r="AT98" s="51">
        <v>108177.90325033954</v>
      </c>
      <c r="AU98" s="58">
        <v>370659.77651877346</v>
      </c>
      <c r="AV98" s="51">
        <v>112321.21672328502</v>
      </c>
      <c r="AW98" s="51">
        <v>11635.74423598278</v>
      </c>
      <c r="AX98" s="51">
        <v>56956.961597574234</v>
      </c>
      <c r="AY98" s="51">
        <v>309865.66295166599</v>
      </c>
      <c r="AZ98" s="51">
        <v>432224.43570404436</v>
      </c>
      <c r="BA98" s="58">
        <v>96248.30547641858</v>
      </c>
      <c r="BB98" s="51">
        <v>587777.99389774504</v>
      </c>
      <c r="BC98" s="51">
        <v>163768.26886450336</v>
      </c>
      <c r="BD98" s="58">
        <v>71633.199558890701</v>
      </c>
      <c r="BE98" s="53">
        <v>461821.95091256907</v>
      </c>
      <c r="BF98" s="51">
        <v>343077.46574661502</v>
      </c>
      <c r="BG98" s="51">
        <v>288507.90008679836</v>
      </c>
      <c r="BH98" s="51">
        <v>182739.58626993891</v>
      </c>
      <c r="BI98" s="51">
        <v>264658.31883173005</v>
      </c>
      <c r="BJ98" s="51">
        <v>285986.41595270636</v>
      </c>
      <c r="BK98" s="51">
        <v>101833.82895396325</v>
      </c>
      <c r="BL98" s="58">
        <v>5404.1682281655776</v>
      </c>
      <c r="BM98" s="51">
        <v>71358.311317876898</v>
      </c>
      <c r="BN98" s="51">
        <v>195697.74874188277</v>
      </c>
      <c r="BO98" s="51">
        <v>28170.209922976304</v>
      </c>
      <c r="BP98" s="51">
        <v>182459.47617020487</v>
      </c>
      <c r="BQ98" s="51">
        <v>188473.40444865357</v>
      </c>
      <c r="BR98" s="51">
        <v>86463.277461155143</v>
      </c>
      <c r="BS98" s="77">
        <v>2823777.2613175139</v>
      </c>
      <c r="BT98" s="77">
        <v>1766207.9993995838</v>
      </c>
      <c r="BU98" s="51">
        <v>1230679.9304715453</v>
      </c>
      <c r="BV98" s="51">
        <v>245169.89052014274</v>
      </c>
      <c r="BW98" s="58">
        <v>22724.756388608112</v>
      </c>
      <c r="BX98" s="51">
        <v>67573.775978895719</v>
      </c>
      <c r="BY98" s="51">
        <v>67167.582032843973</v>
      </c>
      <c r="BZ98" s="51">
        <v>39558.386269863426</v>
      </c>
      <c r="CA98" s="51">
        <v>59848.279315510837</v>
      </c>
      <c r="CB98" s="148">
        <v>69765.386340291399</v>
      </c>
      <c r="CC98" s="51">
        <v>36468.434752828703</v>
      </c>
      <c r="CD98" s="149">
        <v>66144.341029743955</v>
      </c>
      <c r="CE98" s="51">
        <v>0</v>
      </c>
      <c r="CF98" s="149">
        <v>0</v>
      </c>
      <c r="CG98" s="58">
        <v>0</v>
      </c>
      <c r="CH98" s="80"/>
      <c r="CI98" s="57"/>
    </row>
    <row r="99" spans="1:98" x14ac:dyDescent="0.2">
      <c r="A99" s="61" t="s">
        <v>91</v>
      </c>
      <c r="B99" s="217" t="s">
        <v>194</v>
      </c>
      <c r="C99" s="166">
        <f t="shared" si="10"/>
        <v>19283026</v>
      </c>
      <c r="D99" s="87">
        <v>265701.39422273781</v>
      </c>
      <c r="E99" s="51">
        <v>98987.524872225724</v>
      </c>
      <c r="F99" s="58">
        <v>4282.1271697307684</v>
      </c>
      <c r="G99" s="53">
        <v>108273.84042965426</v>
      </c>
      <c r="H99" s="51">
        <v>424041.65561270178</v>
      </c>
      <c r="I99" s="51">
        <v>57633.591752851549</v>
      </c>
      <c r="J99" s="51">
        <v>112830.70575870971</v>
      </c>
      <c r="K99" s="51">
        <v>79706.382688259604</v>
      </c>
      <c r="L99" s="51">
        <v>145588.82379811312</v>
      </c>
      <c r="M99" s="51">
        <v>95877.110778595976</v>
      </c>
      <c r="N99" s="51">
        <v>50009.739171715388</v>
      </c>
      <c r="O99" s="51">
        <v>61553.469897327021</v>
      </c>
      <c r="P99" s="51">
        <v>97192.841121872916</v>
      </c>
      <c r="Q99" s="51">
        <v>26060.96445298272</v>
      </c>
      <c r="R99" s="51">
        <v>283693.83454340923</v>
      </c>
      <c r="S99" s="51">
        <v>193980.92550513899</v>
      </c>
      <c r="T99" s="51">
        <v>328374.776385515</v>
      </c>
      <c r="U99" s="51">
        <v>395163.92967431369</v>
      </c>
      <c r="V99" s="51">
        <v>218229.43997874577</v>
      </c>
      <c r="W99" s="51">
        <v>287736.9111895776</v>
      </c>
      <c r="X99" s="51">
        <v>392223.18513973424</v>
      </c>
      <c r="Y99" s="51">
        <v>554092.40634061617</v>
      </c>
      <c r="Z99" s="51">
        <v>61881.517280135638</v>
      </c>
      <c r="AA99" s="51">
        <v>110870.8597778221</v>
      </c>
      <c r="AB99" s="51">
        <v>72574.262128876842</v>
      </c>
      <c r="AC99" s="58">
        <v>206498.39824022283</v>
      </c>
      <c r="AD99" s="87">
        <v>333356.51343284867</v>
      </c>
      <c r="AE99" s="51">
        <v>78102.63267431315</v>
      </c>
      <c r="AF99" s="51">
        <v>47710.811120867475</v>
      </c>
      <c r="AG99" s="51">
        <v>91502.081974814617</v>
      </c>
      <c r="AH99" s="58">
        <v>3394.1384380783775</v>
      </c>
      <c r="AI99" s="51">
        <v>302543.32988354703</v>
      </c>
      <c r="AJ99" s="51">
        <v>270819.07838037721</v>
      </c>
      <c r="AK99" s="58">
        <v>547540.14708690962</v>
      </c>
      <c r="AL99" s="51">
        <v>196884.75602513482</v>
      </c>
      <c r="AM99" s="51">
        <v>1311625.6422591379</v>
      </c>
      <c r="AN99" s="58">
        <v>1216933.9713312786</v>
      </c>
      <c r="AO99" s="51">
        <v>797170.45188707765</v>
      </c>
      <c r="AP99" s="51">
        <v>13221.043383008437</v>
      </c>
      <c r="AQ99" s="51">
        <v>12765.567966736</v>
      </c>
      <c r="AR99" s="51">
        <v>313255.09566561907</v>
      </c>
      <c r="AS99" s="58">
        <v>141126.08364524451</v>
      </c>
      <c r="AT99" s="51">
        <v>81060.007847011759</v>
      </c>
      <c r="AU99" s="58">
        <v>293675.42063659051</v>
      </c>
      <c r="AV99" s="51">
        <v>90437.283250569963</v>
      </c>
      <c r="AW99" s="51">
        <v>9603.6905163107731</v>
      </c>
      <c r="AX99" s="51">
        <v>45110.154495861701</v>
      </c>
      <c r="AY99" s="51">
        <v>246034.49309556</v>
      </c>
      <c r="AZ99" s="51">
        <v>343222.66281179094</v>
      </c>
      <c r="BA99" s="58">
        <v>74621.462607684472</v>
      </c>
      <c r="BB99" s="51">
        <v>460532.55718426791</v>
      </c>
      <c r="BC99" s="51">
        <v>127568.48373448559</v>
      </c>
      <c r="BD99" s="58">
        <v>55517.381036338978</v>
      </c>
      <c r="BE99" s="53">
        <v>353737.01059724012</v>
      </c>
      <c r="BF99" s="51">
        <v>279244.46288474981</v>
      </c>
      <c r="BG99" s="51">
        <v>238889.31499696078</v>
      </c>
      <c r="BH99" s="51">
        <v>150815.90361991487</v>
      </c>
      <c r="BI99" s="51">
        <v>202385.23143336759</v>
      </c>
      <c r="BJ99" s="51">
        <v>235815.93466058563</v>
      </c>
      <c r="BK99" s="51">
        <v>85510.276097963026</v>
      </c>
      <c r="BL99" s="58">
        <v>3987.4980355774319</v>
      </c>
      <c r="BM99" s="51">
        <v>55927.570837120969</v>
      </c>
      <c r="BN99" s="51">
        <v>161498.69328696292</v>
      </c>
      <c r="BO99" s="51">
        <v>22204.44212768034</v>
      </c>
      <c r="BP99" s="51">
        <v>147829.13612159362</v>
      </c>
      <c r="BQ99" s="51">
        <v>153108.54544894575</v>
      </c>
      <c r="BR99" s="51">
        <v>68892.81146508205</v>
      </c>
      <c r="BS99" s="77">
        <v>2101515.7692326331</v>
      </c>
      <c r="BT99" s="77">
        <v>1317964.8052712935</v>
      </c>
      <c r="BU99" s="51">
        <v>951888.38335358689</v>
      </c>
      <c r="BV99" s="51">
        <v>181217.2662021454</v>
      </c>
      <c r="BW99" s="58">
        <v>18095.947472367108</v>
      </c>
      <c r="BX99" s="51">
        <v>52008.610208965052</v>
      </c>
      <c r="BY99" s="51">
        <v>50097.577750717013</v>
      </c>
      <c r="BZ99" s="51">
        <v>31567.406637216023</v>
      </c>
      <c r="CA99" s="51">
        <v>48277.324166205704</v>
      </c>
      <c r="CB99" s="148">
        <v>54459.566437311027</v>
      </c>
      <c r="CC99" s="51">
        <v>27923.101627263357</v>
      </c>
      <c r="CD99" s="149">
        <v>49767.849743498125</v>
      </c>
      <c r="CE99" s="51">
        <v>0</v>
      </c>
      <c r="CF99" s="149">
        <v>0</v>
      </c>
      <c r="CG99" s="58">
        <v>0</v>
      </c>
      <c r="CH99" s="80"/>
      <c r="CI99" s="57"/>
    </row>
    <row r="100" spans="1:98" x14ac:dyDescent="0.2">
      <c r="A100" s="62" t="s">
        <v>92</v>
      </c>
      <c r="B100" s="217" t="s">
        <v>195</v>
      </c>
      <c r="C100" s="166">
        <f t="shared" si="10"/>
        <v>5629459.0000000019</v>
      </c>
      <c r="D100" s="87">
        <v>82546.915049025323</v>
      </c>
      <c r="E100" s="51">
        <v>34273.221933785091</v>
      </c>
      <c r="F100" s="58">
        <v>947.83215212769983</v>
      </c>
      <c r="G100" s="53">
        <v>31147.233761595831</v>
      </c>
      <c r="H100" s="51">
        <v>118665.74932091984</v>
      </c>
      <c r="I100" s="51">
        <v>13304.649864197707</v>
      </c>
      <c r="J100" s="51">
        <v>36811.653989246195</v>
      </c>
      <c r="K100" s="51">
        <v>23331.74317689782</v>
      </c>
      <c r="L100" s="51">
        <v>46310.950151074736</v>
      </c>
      <c r="M100" s="51">
        <v>24630.725449487727</v>
      </c>
      <c r="N100" s="51">
        <v>14115.539904685611</v>
      </c>
      <c r="O100" s="51">
        <v>19002.481921124952</v>
      </c>
      <c r="P100" s="51">
        <v>35935.413508860474</v>
      </c>
      <c r="Q100" s="51">
        <v>8985.0308279381898</v>
      </c>
      <c r="R100" s="51">
        <v>82449.64707702036</v>
      </c>
      <c r="S100" s="51">
        <v>50866.704598661854</v>
      </c>
      <c r="T100" s="51">
        <v>98734.757998442088</v>
      </c>
      <c r="U100" s="51">
        <v>117831.99489579412</v>
      </c>
      <c r="V100" s="51">
        <v>60695.687742838229</v>
      </c>
      <c r="W100" s="51">
        <v>82546.429547948181</v>
      </c>
      <c r="X100" s="51">
        <v>119669.08786225997</v>
      </c>
      <c r="Y100" s="51">
        <v>154344.558794882</v>
      </c>
      <c r="Z100" s="51">
        <v>18132.089196684763</v>
      </c>
      <c r="AA100" s="51">
        <v>29959.61656760133</v>
      </c>
      <c r="AB100" s="51">
        <v>19999.834635049119</v>
      </c>
      <c r="AC100" s="58">
        <v>60301.835901500541</v>
      </c>
      <c r="AD100" s="87">
        <v>95448.915425749074</v>
      </c>
      <c r="AE100" s="51">
        <v>24632.303051083723</v>
      </c>
      <c r="AF100" s="51">
        <v>14692.361063324148</v>
      </c>
      <c r="AG100" s="51">
        <v>23889.602892548279</v>
      </c>
      <c r="AH100" s="58">
        <v>1902.3733633292125</v>
      </c>
      <c r="AI100" s="51">
        <v>78389.657129902014</v>
      </c>
      <c r="AJ100" s="51">
        <v>75262.024477041472</v>
      </c>
      <c r="AK100" s="58">
        <v>158224.34758705387</v>
      </c>
      <c r="AL100" s="51">
        <v>62813.765963053964</v>
      </c>
      <c r="AM100" s="51">
        <v>359118.78273451573</v>
      </c>
      <c r="AN100" s="58">
        <v>334859.86901772517</v>
      </c>
      <c r="AO100" s="51">
        <v>228932.20902296575</v>
      </c>
      <c r="AP100" s="51">
        <v>2844.0153847243728</v>
      </c>
      <c r="AQ100" s="51">
        <v>2598.5655784741289</v>
      </c>
      <c r="AR100" s="51">
        <v>100435.17598908796</v>
      </c>
      <c r="AS100" s="58">
        <v>48880.12678136069</v>
      </c>
      <c r="AT100" s="51">
        <v>27117.895403327788</v>
      </c>
      <c r="AU100" s="58">
        <v>76984.355882182965</v>
      </c>
      <c r="AV100" s="51">
        <v>21883.933472715056</v>
      </c>
      <c r="AW100" s="51">
        <v>2032.0537196720068</v>
      </c>
      <c r="AX100" s="51">
        <v>11846.807101712531</v>
      </c>
      <c r="AY100" s="51">
        <v>63831.169856105967</v>
      </c>
      <c r="AZ100" s="51">
        <v>89001.772892253401</v>
      </c>
      <c r="BA100" s="58">
        <v>21626.842868734107</v>
      </c>
      <c r="BB100" s="51">
        <v>127245.4367134771</v>
      </c>
      <c r="BC100" s="51">
        <v>36199.785130017772</v>
      </c>
      <c r="BD100" s="58">
        <v>16115.818522551719</v>
      </c>
      <c r="BE100" s="53">
        <v>108084.94031532893</v>
      </c>
      <c r="BF100" s="51">
        <v>63833.002861865207</v>
      </c>
      <c r="BG100" s="51">
        <v>49618.585089837557</v>
      </c>
      <c r="BH100" s="51">
        <v>31923.682650024046</v>
      </c>
      <c r="BI100" s="51">
        <v>62273.087398362492</v>
      </c>
      <c r="BJ100" s="51">
        <v>50170.481292120763</v>
      </c>
      <c r="BK100" s="51">
        <v>16323.552856000229</v>
      </c>
      <c r="BL100" s="58">
        <v>1416.6701925881455</v>
      </c>
      <c r="BM100" s="51">
        <v>15430.740480755929</v>
      </c>
      <c r="BN100" s="51">
        <v>34199.055454919842</v>
      </c>
      <c r="BO100" s="51">
        <v>5965.7677952959639</v>
      </c>
      <c r="BP100" s="51">
        <v>34630.340048611244</v>
      </c>
      <c r="BQ100" s="51">
        <v>35364.858999707838</v>
      </c>
      <c r="BR100" s="51">
        <v>17570.465996073097</v>
      </c>
      <c r="BS100" s="77">
        <v>722261.49208488071</v>
      </c>
      <c r="BT100" s="77">
        <v>448243.19412829034</v>
      </c>
      <c r="BU100" s="51">
        <v>278791.54711795837</v>
      </c>
      <c r="BV100" s="51">
        <v>63952.624317997339</v>
      </c>
      <c r="BW100" s="58">
        <v>4628.8089162410024</v>
      </c>
      <c r="BX100" s="51">
        <v>15565.165769930667</v>
      </c>
      <c r="BY100" s="51">
        <v>17070.004282126964</v>
      </c>
      <c r="BZ100" s="51">
        <v>7990.9796326474025</v>
      </c>
      <c r="CA100" s="51">
        <v>11570.955149305133</v>
      </c>
      <c r="CB100" s="148">
        <v>15305.819902980369</v>
      </c>
      <c r="CC100" s="51">
        <v>8545.3331255653447</v>
      </c>
      <c r="CD100" s="149">
        <v>16376.491286245835</v>
      </c>
      <c r="CE100" s="51">
        <v>0</v>
      </c>
      <c r="CF100" s="149">
        <v>0</v>
      </c>
      <c r="CG100" s="58">
        <v>0</v>
      </c>
      <c r="CH100" s="80"/>
      <c r="CI100" s="57"/>
    </row>
    <row r="101" spans="1:98" x14ac:dyDescent="0.2">
      <c r="A101" s="61" t="s">
        <v>93</v>
      </c>
      <c r="B101" s="217" t="s">
        <v>196</v>
      </c>
      <c r="C101" s="166">
        <f t="shared" si="10"/>
        <v>519277.00000000006</v>
      </c>
      <c r="D101" s="87">
        <v>31600.559927519549</v>
      </c>
      <c r="E101" s="51">
        <v>8993.510477032909</v>
      </c>
      <c r="F101" s="58">
        <v>45.990053570280288</v>
      </c>
      <c r="G101" s="53">
        <v>3017.5787143064499</v>
      </c>
      <c r="H101" s="51">
        <v>25249.444879739389</v>
      </c>
      <c r="I101" s="51">
        <v>761.77902838495743</v>
      </c>
      <c r="J101" s="51">
        <v>1046.3386024476313</v>
      </c>
      <c r="K101" s="51">
        <v>697.31911330491778</v>
      </c>
      <c r="L101" s="51">
        <v>1490.2059126206482</v>
      </c>
      <c r="M101" s="51">
        <v>3062.4727068273869</v>
      </c>
      <c r="N101" s="51">
        <v>695.65670340754366</v>
      </c>
      <c r="O101" s="51">
        <v>4222.9204414353289</v>
      </c>
      <c r="P101" s="51">
        <v>7246.6150348900173</v>
      </c>
      <c r="Q101" s="51">
        <v>10970.721964936818</v>
      </c>
      <c r="R101" s="51">
        <v>5097.4144001915247</v>
      </c>
      <c r="S101" s="51">
        <v>8652.6415128758708</v>
      </c>
      <c r="T101" s="51">
        <v>9764.2639758814694</v>
      </c>
      <c r="U101" s="51">
        <v>7017.7757664689234</v>
      </c>
      <c r="V101" s="51">
        <v>5650.1681069498145</v>
      </c>
      <c r="W101" s="51">
        <v>2782.3477166610846</v>
      </c>
      <c r="X101" s="51">
        <v>6104.4509652605602</v>
      </c>
      <c r="Y101" s="51">
        <v>7879.4149714225778</v>
      </c>
      <c r="Z101" s="51">
        <v>1791.3733679029522</v>
      </c>
      <c r="AA101" s="51">
        <v>1782.5412201952115</v>
      </c>
      <c r="AB101" s="51">
        <v>846.63299607409965</v>
      </c>
      <c r="AC101" s="58">
        <v>3880.198814352284</v>
      </c>
      <c r="AD101" s="87">
        <v>21287.370023675816</v>
      </c>
      <c r="AE101" s="51">
        <v>4143.6544450161382</v>
      </c>
      <c r="AF101" s="51">
        <v>3182.8751894628622</v>
      </c>
      <c r="AG101" s="51">
        <v>7165.0989626797755</v>
      </c>
      <c r="AH101" s="58">
        <v>108.93619476598448</v>
      </c>
      <c r="AI101" s="51">
        <v>5927.9840438113961</v>
      </c>
      <c r="AJ101" s="51">
        <v>7806.8721242704287</v>
      </c>
      <c r="AK101" s="58">
        <v>3839.4993457810569</v>
      </c>
      <c r="AL101" s="51">
        <v>4552.0441238825524</v>
      </c>
      <c r="AM101" s="51">
        <v>19637.008031690191</v>
      </c>
      <c r="AN101" s="58">
        <v>12794.599954744788</v>
      </c>
      <c r="AO101" s="51">
        <v>41888.538801794646</v>
      </c>
      <c r="AP101" s="51">
        <v>1129.4426812377017</v>
      </c>
      <c r="AQ101" s="51">
        <v>102.96504662064875</v>
      </c>
      <c r="AR101" s="51">
        <v>10316.188831390671</v>
      </c>
      <c r="AS101" s="58">
        <v>2759.4192137857458</v>
      </c>
      <c r="AT101" s="51">
        <v>2147.1929934897776</v>
      </c>
      <c r="AU101" s="58">
        <v>480.69132284563739</v>
      </c>
      <c r="AV101" s="51">
        <v>782.38777257785318</v>
      </c>
      <c r="AW101" s="51">
        <v>530.24494308191254</v>
      </c>
      <c r="AX101" s="51">
        <v>9325.5480636014199</v>
      </c>
      <c r="AY101" s="51">
        <v>7055.6271826365773</v>
      </c>
      <c r="AZ101" s="51">
        <v>983.06695226540103</v>
      </c>
      <c r="BA101" s="58">
        <v>926.71692075722501</v>
      </c>
      <c r="BB101" s="51">
        <v>18001.128567728105</v>
      </c>
      <c r="BC101" s="51">
        <v>1392.4401023287724</v>
      </c>
      <c r="BD101" s="58">
        <v>59209.405122726435</v>
      </c>
      <c r="BE101" s="53">
        <v>32382.115855895438</v>
      </c>
      <c r="BF101" s="51">
        <v>861.25922567083057</v>
      </c>
      <c r="BG101" s="51">
        <v>3040.9234270509223</v>
      </c>
      <c r="BH101" s="51">
        <v>2004.6601079134466</v>
      </c>
      <c r="BI101" s="51">
        <v>3477.7955544934157</v>
      </c>
      <c r="BJ101" s="51">
        <v>2800.293483885871</v>
      </c>
      <c r="BK101" s="51">
        <v>794.72362624775337</v>
      </c>
      <c r="BL101" s="58">
        <v>37.501972408371842</v>
      </c>
      <c r="BM101" s="51">
        <v>4750.2685764547232</v>
      </c>
      <c r="BN101" s="51">
        <v>202.67142487526786</v>
      </c>
      <c r="BO101" s="51">
        <v>271.52922635681307</v>
      </c>
      <c r="BP101" s="51">
        <v>1768.2432765258848</v>
      </c>
      <c r="BQ101" s="51">
        <v>2145.0610983530019</v>
      </c>
      <c r="BR101" s="51">
        <v>1144.1685198361486</v>
      </c>
      <c r="BS101" s="77">
        <v>12414.237696220063</v>
      </c>
      <c r="BT101" s="77">
        <v>3561.9852708200965</v>
      </c>
      <c r="BU101" s="51">
        <v>2367.8960250760938</v>
      </c>
      <c r="BV101" s="51">
        <v>802.8086004319963</v>
      </c>
      <c r="BW101" s="58">
        <v>164.17977357511305</v>
      </c>
      <c r="BX101" s="51">
        <v>2019.8340772730719</v>
      </c>
      <c r="BY101" s="51">
        <v>804.37362901112454</v>
      </c>
      <c r="BZ101" s="51">
        <v>23685.914530800706</v>
      </c>
      <c r="CA101" s="51">
        <v>5449.8264631281036</v>
      </c>
      <c r="CB101" s="148">
        <v>3664.1127731761921</v>
      </c>
      <c r="CC101" s="51">
        <v>743.4896633452812</v>
      </c>
      <c r="CD101" s="149">
        <v>89.841787864589662</v>
      </c>
      <c r="CE101" s="51">
        <v>0</v>
      </c>
      <c r="CF101" s="149">
        <v>0</v>
      </c>
      <c r="CG101" s="58">
        <v>0</v>
      </c>
      <c r="CH101" s="80"/>
      <c r="CI101" s="57"/>
    </row>
    <row r="102" spans="1:98" x14ac:dyDescent="0.2">
      <c r="A102" s="61" t="s">
        <v>94</v>
      </c>
      <c r="B102" s="217" t="s">
        <v>197</v>
      </c>
      <c r="C102" s="166">
        <f t="shared" si="10"/>
        <v>-853069</v>
      </c>
      <c r="D102" s="87">
        <v>-334533.89243872551</v>
      </c>
      <c r="E102" s="51">
        <v>-1206.1911798190206</v>
      </c>
      <c r="F102" s="58">
        <v>-627.34538698043355</v>
      </c>
      <c r="G102" s="53">
        <v>-854.84702465122746</v>
      </c>
      <c r="H102" s="51">
        <v>-57900.524978509195</v>
      </c>
      <c r="I102" s="51">
        <v>-175.06545422686878</v>
      </c>
      <c r="J102" s="51">
        <v>-671.79806322272236</v>
      </c>
      <c r="K102" s="51">
        <v>-4059.6522630446611</v>
      </c>
      <c r="L102" s="51">
        <v>-317.80701924684524</v>
      </c>
      <c r="M102" s="51">
        <v>-1544.3483658266632</v>
      </c>
      <c r="N102" s="51">
        <v>-31.623116390712319</v>
      </c>
      <c r="O102" s="51">
        <v>-11.163542777634277</v>
      </c>
      <c r="P102" s="51">
        <v>-116.59091275108739</v>
      </c>
      <c r="Q102" s="51">
        <v>-199.38476121907985</v>
      </c>
      <c r="R102" s="51">
        <v>-36.122067544948393</v>
      </c>
      <c r="S102" s="51">
        <v>-644.74726961410306</v>
      </c>
      <c r="T102" s="51">
        <v>-47.356986700852772</v>
      </c>
      <c r="U102" s="51">
        <v>-571.09439816027361</v>
      </c>
      <c r="V102" s="51">
        <v>-4831.6178980142249</v>
      </c>
      <c r="W102" s="51">
        <v>-327.7013037495588</v>
      </c>
      <c r="X102" s="51">
        <v>-1012.4416361521327</v>
      </c>
      <c r="Y102" s="51">
        <v>-11.82950419102511</v>
      </c>
      <c r="Z102" s="51">
        <v>-321.96965908978433</v>
      </c>
      <c r="AA102" s="51">
        <v>-79.262746868642878</v>
      </c>
      <c r="AB102" s="51">
        <v>-7514.7025541089079</v>
      </c>
      <c r="AC102" s="58">
        <v>-2091.877219580123</v>
      </c>
      <c r="AD102" s="87">
        <v>-1896.2140494286466</v>
      </c>
      <c r="AE102" s="51">
        <v>-20.10479356098568</v>
      </c>
      <c r="AF102" s="51">
        <v>-46.518156689285654</v>
      </c>
      <c r="AG102" s="51">
        <v>-5032.8680825681804</v>
      </c>
      <c r="AH102" s="58">
        <v>-61.986855342621638</v>
      </c>
      <c r="AI102" s="51">
        <v>-1219.7885436669999</v>
      </c>
      <c r="AJ102" s="51">
        <v>-457.43913221146363</v>
      </c>
      <c r="AK102" s="58">
        <v>-2870.3369225427159</v>
      </c>
      <c r="AL102" s="51">
        <v>-855.87306675372452</v>
      </c>
      <c r="AM102" s="51">
        <v>-1722.2519445700962</v>
      </c>
      <c r="AN102" s="58">
        <v>-328.86834426755922</v>
      </c>
      <c r="AO102" s="51">
        <v>-346768.57576599275</v>
      </c>
      <c r="AP102" s="51">
        <v>-252.38862990246966</v>
      </c>
      <c r="AQ102" s="51">
        <v>-247.37094782432303</v>
      </c>
      <c r="AR102" s="51">
        <v>-28532.48569772466</v>
      </c>
      <c r="AS102" s="58">
        <v>-143.08515643823588</v>
      </c>
      <c r="AT102" s="51">
        <v>-135.4185746649766</v>
      </c>
      <c r="AU102" s="58">
        <v>-985.26763343305379</v>
      </c>
      <c r="AV102" s="51">
        <v>-43.661159434251765</v>
      </c>
      <c r="AW102" s="51">
        <v>-0.33194878806300648</v>
      </c>
      <c r="AX102" s="51">
        <v>-15.609121845902763</v>
      </c>
      <c r="AY102" s="51">
        <v>-1120.7397079385373</v>
      </c>
      <c r="AZ102" s="51">
        <v>-728.83650340209545</v>
      </c>
      <c r="BA102" s="58">
        <v>-103.1054659961242</v>
      </c>
      <c r="BB102" s="51">
        <v>-56.893561674986543</v>
      </c>
      <c r="BC102" s="51">
        <v>-0.15384005047059646</v>
      </c>
      <c r="BD102" s="58">
        <v>-7.902268776503746</v>
      </c>
      <c r="BE102" s="53">
        <v>-802.62410307999426</v>
      </c>
      <c r="BF102" s="51">
        <v>-53.230969627632163</v>
      </c>
      <c r="BG102" s="51">
        <v>-480.93100221581619</v>
      </c>
      <c r="BH102" s="51">
        <v>-232.02038212943236</v>
      </c>
      <c r="BI102" s="51">
        <v>-358.04966122110187</v>
      </c>
      <c r="BJ102" s="51">
        <v>-252.82315872840095</v>
      </c>
      <c r="BK102" s="51">
        <v>-51.993825125705655</v>
      </c>
      <c r="BL102" s="58">
        <v>-5.8497814596470743E-2</v>
      </c>
      <c r="BM102" s="51">
        <v>-1268.3476696022144</v>
      </c>
      <c r="BN102" s="51">
        <v>-502.94003541562648</v>
      </c>
      <c r="BO102" s="51">
        <v>-112.48835208898343</v>
      </c>
      <c r="BP102" s="51">
        <v>-20.910953913283745</v>
      </c>
      <c r="BQ102" s="51">
        <v>-131.07379349706414</v>
      </c>
      <c r="BR102" s="51">
        <v>-12.634676120263258</v>
      </c>
      <c r="BS102" s="77">
        <v>-142.96649512362475</v>
      </c>
      <c r="BT102" s="77">
        <v>-3510.5665922524909</v>
      </c>
      <c r="BU102" s="51">
        <v>-28990.557464042875</v>
      </c>
      <c r="BV102" s="51">
        <v>-351.03134916729266</v>
      </c>
      <c r="BW102" s="58">
        <v>-192.35196575870029</v>
      </c>
      <c r="BX102" s="51">
        <v>-3.1454376364191727</v>
      </c>
      <c r="BY102" s="51">
        <v>-919.63506486782114</v>
      </c>
      <c r="BZ102" s="51">
        <v>-22.160875392817712</v>
      </c>
      <c r="CA102" s="51">
        <v>-585.98917758217431</v>
      </c>
      <c r="CB102" s="148">
        <v>-41.548607013157522</v>
      </c>
      <c r="CC102" s="51">
        <v>-4.8034568822272403</v>
      </c>
      <c r="CD102" s="149">
        <v>-629.08280704428171</v>
      </c>
      <c r="CE102" s="51">
        <v>0</v>
      </c>
      <c r="CF102" s="149">
        <v>0</v>
      </c>
      <c r="CG102" s="58">
        <v>0</v>
      </c>
      <c r="CH102" s="80"/>
      <c r="CI102" s="57"/>
    </row>
    <row r="103" spans="1:98" x14ac:dyDescent="0.2">
      <c r="A103" s="61" t="s">
        <v>95</v>
      </c>
      <c r="B103" s="217" t="s">
        <v>198</v>
      </c>
      <c r="C103" s="166">
        <f t="shared" si="10"/>
        <v>36827524.963803016</v>
      </c>
      <c r="D103" s="87">
        <v>1015321.6177977717</v>
      </c>
      <c r="E103" s="51">
        <v>341115.04087721906</v>
      </c>
      <c r="F103" s="58">
        <v>737.64695327995355</v>
      </c>
      <c r="G103" s="53">
        <v>247159.06234502216</v>
      </c>
      <c r="H103" s="51">
        <v>649694.46876355424</v>
      </c>
      <c r="I103" s="51">
        <v>96147.462165117424</v>
      </c>
      <c r="J103" s="51">
        <v>87718.011672500244</v>
      </c>
      <c r="K103" s="51">
        <v>189229.41337528621</v>
      </c>
      <c r="L103" s="51">
        <v>449228.90013457893</v>
      </c>
      <c r="M103" s="51">
        <v>167160.07910409296</v>
      </c>
      <c r="N103" s="51">
        <v>44538.66871944478</v>
      </c>
      <c r="O103" s="51">
        <v>90646.62220165084</v>
      </c>
      <c r="P103" s="51">
        <v>269680.2368751631</v>
      </c>
      <c r="Q103" s="51">
        <v>107837.37112901987</v>
      </c>
      <c r="R103" s="51">
        <v>345960.662638804</v>
      </c>
      <c r="S103" s="51">
        <v>268530.66279837076</v>
      </c>
      <c r="T103" s="51">
        <v>503538.73083286179</v>
      </c>
      <c r="U103" s="51">
        <v>1204407.5831989334</v>
      </c>
      <c r="V103" s="51">
        <v>580337.16925713466</v>
      </c>
      <c r="W103" s="51">
        <v>321792.39089238213</v>
      </c>
      <c r="X103" s="51">
        <v>358195.5129241409</v>
      </c>
      <c r="Y103" s="51">
        <v>1129868.6968026464</v>
      </c>
      <c r="Z103" s="51">
        <v>139481.04316136608</v>
      </c>
      <c r="AA103" s="51">
        <v>109697.63899521432</v>
      </c>
      <c r="AB103" s="51">
        <v>206446.67584844326</v>
      </c>
      <c r="AC103" s="58">
        <v>291308.05919002357</v>
      </c>
      <c r="AD103" s="87">
        <v>1844260.9154580715</v>
      </c>
      <c r="AE103" s="51">
        <v>64103.317778754434</v>
      </c>
      <c r="AF103" s="51">
        <v>37351.562705335557</v>
      </c>
      <c r="AG103" s="51">
        <v>175021.60669279587</v>
      </c>
      <c r="AH103" s="58">
        <v>1133.8535694083596</v>
      </c>
      <c r="AI103" s="51">
        <v>1369567.115136083</v>
      </c>
      <c r="AJ103" s="51">
        <v>135680.95037830572</v>
      </c>
      <c r="AK103" s="58">
        <v>2606715.0878559449</v>
      </c>
      <c r="AL103" s="51">
        <v>613061.09462471888</v>
      </c>
      <c r="AM103" s="51">
        <v>2369708.2981381291</v>
      </c>
      <c r="AN103" s="58">
        <v>1669794.4783839362</v>
      </c>
      <c r="AO103" s="51">
        <v>1636375.3924659262</v>
      </c>
      <c r="AP103" s="51">
        <v>9642.8912952453138</v>
      </c>
      <c r="AQ103" s="51">
        <v>15143.944317792184</v>
      </c>
      <c r="AR103" s="51">
        <v>167249.3423966</v>
      </c>
      <c r="AS103" s="58">
        <v>75782.622422561501</v>
      </c>
      <c r="AT103" s="51">
        <v>43616.010745416541</v>
      </c>
      <c r="AU103" s="58">
        <v>287787.21173563937</v>
      </c>
      <c r="AV103" s="51">
        <v>204929.84843265978</v>
      </c>
      <c r="AW103" s="51">
        <v>44042.293539190418</v>
      </c>
      <c r="AX103" s="51">
        <v>48592.143176591424</v>
      </c>
      <c r="AY103" s="51">
        <v>928570.57374177664</v>
      </c>
      <c r="AZ103" s="51">
        <v>503217.08236806653</v>
      </c>
      <c r="BA103" s="58">
        <v>148594.12933304781</v>
      </c>
      <c r="BB103" s="51">
        <v>1307906.6921791744</v>
      </c>
      <c r="BC103" s="51">
        <v>144337.63703640868</v>
      </c>
      <c r="BD103" s="58">
        <v>209556.79319220185</v>
      </c>
      <c r="BE103" s="53">
        <v>4532645.294696968</v>
      </c>
      <c r="BF103" s="51">
        <v>638957.95796277269</v>
      </c>
      <c r="BG103" s="51">
        <v>217944.0576224775</v>
      </c>
      <c r="BH103" s="51">
        <v>381067.64096815418</v>
      </c>
      <c r="BI103" s="51">
        <v>104057.37758909204</v>
      </c>
      <c r="BJ103" s="51">
        <v>207365.03016356556</v>
      </c>
      <c r="BK103" s="51">
        <v>210918.7945049089</v>
      </c>
      <c r="BL103" s="58">
        <v>30524.730236556981</v>
      </c>
      <c r="BM103" s="51">
        <v>340781.67734542891</v>
      </c>
      <c r="BN103" s="51">
        <v>31651.212782737875</v>
      </c>
      <c r="BO103" s="51">
        <v>65084.342063658005</v>
      </c>
      <c r="BP103" s="51">
        <v>24507.053926920438</v>
      </c>
      <c r="BQ103" s="51">
        <v>33043.010548307262</v>
      </c>
      <c r="BR103" s="51">
        <v>228856.18660507098</v>
      </c>
      <c r="BS103" s="77">
        <v>1710673.4425436538</v>
      </c>
      <c r="BT103" s="77">
        <v>319739.24151837628</v>
      </c>
      <c r="BU103" s="51">
        <v>623767.00250536297</v>
      </c>
      <c r="BV103" s="51">
        <v>23524.382561924827</v>
      </c>
      <c r="BW103" s="58">
        <v>3522.9547004090514</v>
      </c>
      <c r="BX103" s="51">
        <v>26750.436172037596</v>
      </c>
      <c r="BY103" s="51">
        <v>19214.568533559115</v>
      </c>
      <c r="BZ103" s="51">
        <v>782451.82582324126</v>
      </c>
      <c r="CA103" s="51">
        <v>29665.885175273259</v>
      </c>
      <c r="CB103" s="148">
        <v>-35900.069658220964</v>
      </c>
      <c r="CC103" s="51">
        <v>67360.977565377951</v>
      </c>
      <c r="CD103" s="149">
        <v>331827.63159159763</v>
      </c>
      <c r="CE103" s="51">
        <v>0</v>
      </c>
      <c r="CF103" s="149">
        <v>0</v>
      </c>
      <c r="CG103" s="58">
        <v>0</v>
      </c>
      <c r="CH103" s="80"/>
      <c r="CI103" s="57"/>
    </row>
    <row r="104" spans="1:98" x14ac:dyDescent="0.2">
      <c r="A104" s="61" t="s">
        <v>99</v>
      </c>
      <c r="B104" s="217" t="s">
        <v>199</v>
      </c>
      <c r="C104" s="166">
        <f t="shared" si="10"/>
        <v>13346551.000000004</v>
      </c>
      <c r="D104" s="87">
        <v>248285.54273382254</v>
      </c>
      <c r="E104" s="51">
        <v>66241.796426801899</v>
      </c>
      <c r="F104" s="58">
        <v>506.94841361960169</v>
      </c>
      <c r="G104" s="53">
        <v>117939.27774099738</v>
      </c>
      <c r="H104" s="51">
        <v>294412.86286216154</v>
      </c>
      <c r="I104" s="51">
        <v>18845.747971837507</v>
      </c>
      <c r="J104" s="51">
        <v>25084.817842185697</v>
      </c>
      <c r="K104" s="51">
        <v>15211.314093211371</v>
      </c>
      <c r="L104" s="51">
        <v>56874.937078140305</v>
      </c>
      <c r="M104" s="51">
        <v>146774.23224013636</v>
      </c>
      <c r="N104" s="51">
        <v>20362.847372660632</v>
      </c>
      <c r="O104" s="51">
        <v>197959.43006644188</v>
      </c>
      <c r="P104" s="51">
        <v>173322.89574249991</v>
      </c>
      <c r="Q104" s="51">
        <v>33411.046485311424</v>
      </c>
      <c r="R104" s="51">
        <v>188459.86259352561</v>
      </c>
      <c r="S104" s="51">
        <v>172866.74831411548</v>
      </c>
      <c r="T104" s="51">
        <v>236888.46298848258</v>
      </c>
      <c r="U104" s="51">
        <v>178659.40165539723</v>
      </c>
      <c r="V104" s="51">
        <v>128739.24711822072</v>
      </c>
      <c r="W104" s="51">
        <v>185096.59849644155</v>
      </c>
      <c r="X104" s="51">
        <v>239667.63252895809</v>
      </c>
      <c r="Y104" s="51">
        <v>509542.00998686219</v>
      </c>
      <c r="Z104" s="51">
        <v>42586.353998643608</v>
      </c>
      <c r="AA104" s="51">
        <v>52097.89604697904</v>
      </c>
      <c r="AB104" s="51">
        <v>28299.967930194311</v>
      </c>
      <c r="AC104" s="58">
        <v>65543.587065800108</v>
      </c>
      <c r="AD104" s="87">
        <v>1400616.7183379873</v>
      </c>
      <c r="AE104" s="51">
        <v>182018.72803001403</v>
      </c>
      <c r="AF104" s="51">
        <v>91602.552042994139</v>
      </c>
      <c r="AG104" s="51">
        <v>40804.296723417021</v>
      </c>
      <c r="AH104" s="58">
        <v>607.71631757874115</v>
      </c>
      <c r="AI104" s="51">
        <v>55331.35852944896</v>
      </c>
      <c r="AJ104" s="51">
        <v>67266.565660531574</v>
      </c>
      <c r="AK104" s="58">
        <v>57223.63658017516</v>
      </c>
      <c r="AL104" s="51">
        <v>54934.667473400033</v>
      </c>
      <c r="AM104" s="51">
        <v>280665.7300750892</v>
      </c>
      <c r="AN104" s="58">
        <v>256552.80537552017</v>
      </c>
      <c r="AO104" s="51">
        <v>497403.91637521022</v>
      </c>
      <c r="AP104" s="51">
        <v>22281.609434203929</v>
      </c>
      <c r="AQ104" s="51">
        <v>19435.417700174447</v>
      </c>
      <c r="AR104" s="51">
        <v>389189.55489314068</v>
      </c>
      <c r="AS104" s="58">
        <v>78331.737547165976</v>
      </c>
      <c r="AT104" s="51">
        <v>49017.841065705215</v>
      </c>
      <c r="AU104" s="58">
        <v>27471.054647929301</v>
      </c>
      <c r="AV104" s="51">
        <v>65051.924674707137</v>
      </c>
      <c r="AW104" s="51">
        <v>11167.084350691153</v>
      </c>
      <c r="AX104" s="51">
        <v>110529.81048357543</v>
      </c>
      <c r="AY104" s="51">
        <v>762229.73000606429</v>
      </c>
      <c r="AZ104" s="51">
        <v>56546.631665056186</v>
      </c>
      <c r="BA104" s="58">
        <v>20481.49480641129</v>
      </c>
      <c r="BB104" s="51">
        <v>427368.83409115742</v>
      </c>
      <c r="BC104" s="51">
        <v>69213.647556390817</v>
      </c>
      <c r="BD104" s="58">
        <v>7130.4770789899358</v>
      </c>
      <c r="BE104" s="53">
        <v>2341044.9929433763</v>
      </c>
      <c r="BF104" s="51">
        <v>17848.507070717427</v>
      </c>
      <c r="BG104" s="51">
        <v>35646.29987486155</v>
      </c>
      <c r="BH104" s="51">
        <v>33479.527175590039</v>
      </c>
      <c r="BI104" s="51">
        <v>43590.413132716065</v>
      </c>
      <c r="BJ104" s="51">
        <v>28227.076167171512</v>
      </c>
      <c r="BK104" s="51">
        <v>8936.0990326552146</v>
      </c>
      <c r="BL104" s="58">
        <v>3848.7746454488529</v>
      </c>
      <c r="BM104" s="51">
        <v>48407.954859724989</v>
      </c>
      <c r="BN104" s="51">
        <v>2444.8065199704511</v>
      </c>
      <c r="BO104" s="51">
        <v>1119.2680531287392</v>
      </c>
      <c r="BP104" s="51">
        <v>466.0427061020751</v>
      </c>
      <c r="BQ104" s="51">
        <v>12627.123401214958</v>
      </c>
      <c r="BR104" s="51">
        <v>11703.902888146162</v>
      </c>
      <c r="BS104" s="77">
        <v>1715172.491028778</v>
      </c>
      <c r="BT104" s="77">
        <v>262177.1003621319</v>
      </c>
      <c r="BU104" s="51">
        <v>146235.49105485805</v>
      </c>
      <c r="BV104" s="51">
        <v>15588.304994688415</v>
      </c>
      <c r="BW104" s="58">
        <v>670.74241037134993</v>
      </c>
      <c r="BX104" s="51">
        <v>9737.4794192944028</v>
      </c>
      <c r="BY104" s="51">
        <v>17566.706485527091</v>
      </c>
      <c r="BZ104" s="51">
        <v>8708.7877433452595</v>
      </c>
      <c r="CA104" s="51">
        <v>19968.881940558487</v>
      </c>
      <c r="CB104" s="148">
        <v>8039.0572521492204</v>
      </c>
      <c r="CC104" s="51">
        <v>5281.7583330693788</v>
      </c>
      <c r="CD104" s="149">
        <v>3856.4031882285562</v>
      </c>
      <c r="CE104" s="51">
        <v>0</v>
      </c>
      <c r="CF104" s="149">
        <v>0</v>
      </c>
      <c r="CG104" s="58">
        <v>0</v>
      </c>
      <c r="CH104" s="80"/>
      <c r="CI104" s="57"/>
    </row>
    <row r="105" spans="1:98" x14ac:dyDescent="0.2">
      <c r="A105" s="61" t="s">
        <v>96</v>
      </c>
      <c r="B105" s="217" t="s">
        <v>200</v>
      </c>
      <c r="C105" s="166">
        <f t="shared" si="10"/>
        <v>23480973.963803008</v>
      </c>
      <c r="D105" s="87">
        <v>767036.07506394922</v>
      </c>
      <c r="E105" s="51">
        <v>274873.24445041717</v>
      </c>
      <c r="F105" s="58">
        <v>230.69853966035186</v>
      </c>
      <c r="G105" s="53">
        <v>129219.78460402478</v>
      </c>
      <c r="H105" s="51">
        <v>355281.60590139264</v>
      </c>
      <c r="I105" s="51">
        <v>77301.714193279913</v>
      </c>
      <c r="J105" s="51">
        <v>62633.193830314543</v>
      </c>
      <c r="K105" s="51">
        <v>174018.09928207484</v>
      </c>
      <c r="L105" s="51">
        <v>392353.9630564386</v>
      </c>
      <c r="M105" s="51">
        <v>20385.846863956598</v>
      </c>
      <c r="N105" s="51">
        <v>24175.821346784149</v>
      </c>
      <c r="O105" s="51">
        <v>-107312.80786479104</v>
      </c>
      <c r="P105" s="51">
        <v>96357.34113266319</v>
      </c>
      <c r="Q105" s="51">
        <v>74426.324643708445</v>
      </c>
      <c r="R105" s="51">
        <v>157500.80004527839</v>
      </c>
      <c r="S105" s="51">
        <v>95663.914484255278</v>
      </c>
      <c r="T105" s="51">
        <v>266650.26784437918</v>
      </c>
      <c r="U105" s="51">
        <v>1025748.1815435361</v>
      </c>
      <c r="V105" s="51">
        <v>451597.92213891394</v>
      </c>
      <c r="W105" s="51">
        <v>136695.79239594057</v>
      </c>
      <c r="X105" s="51">
        <v>118527.88039518282</v>
      </c>
      <c r="Y105" s="51">
        <v>620326.6868157842</v>
      </c>
      <c r="Z105" s="51">
        <v>96894.689162722469</v>
      </c>
      <c r="AA105" s="51">
        <v>57599.742948235282</v>
      </c>
      <c r="AB105" s="51">
        <v>178146.70791824895</v>
      </c>
      <c r="AC105" s="58">
        <v>225764.47212422348</v>
      </c>
      <c r="AD105" s="87">
        <v>443644.19712008419</v>
      </c>
      <c r="AE105" s="51">
        <v>-117915.4102512596</v>
      </c>
      <c r="AF105" s="51">
        <v>-54250.989337658582</v>
      </c>
      <c r="AG105" s="51">
        <v>134217.30996937887</v>
      </c>
      <c r="AH105" s="58">
        <v>526.13725182961844</v>
      </c>
      <c r="AI105" s="51">
        <v>1314235.756606634</v>
      </c>
      <c r="AJ105" s="51">
        <v>68414.384717774141</v>
      </c>
      <c r="AK105" s="58">
        <v>2549491.4512757696</v>
      </c>
      <c r="AL105" s="51">
        <v>558126.42715131887</v>
      </c>
      <c r="AM105" s="51">
        <v>2089042.5680630398</v>
      </c>
      <c r="AN105" s="58">
        <v>1413241.6730084161</v>
      </c>
      <c r="AO105" s="51">
        <v>1138971.476090716</v>
      </c>
      <c r="AP105" s="51">
        <v>-12638.718138958615</v>
      </c>
      <c r="AQ105" s="51">
        <v>-4291.4733823822626</v>
      </c>
      <c r="AR105" s="51">
        <v>-221940.21249654068</v>
      </c>
      <c r="AS105" s="58">
        <v>-2549.1151246044756</v>
      </c>
      <c r="AT105" s="51">
        <v>-5401.8303202886746</v>
      </c>
      <c r="AU105" s="58">
        <v>260316.15708771007</v>
      </c>
      <c r="AV105" s="51">
        <v>139877.92375795264</v>
      </c>
      <c r="AW105" s="51">
        <v>32875.209188499262</v>
      </c>
      <c r="AX105" s="51">
        <v>-61937.667306984011</v>
      </c>
      <c r="AY105" s="51">
        <v>166340.84373571235</v>
      </c>
      <c r="AZ105" s="51">
        <v>446670.45070301037</v>
      </c>
      <c r="BA105" s="58">
        <v>128112.63452663651</v>
      </c>
      <c r="BB105" s="51">
        <v>880537.85808801698</v>
      </c>
      <c r="BC105" s="51">
        <v>75123.989480017859</v>
      </c>
      <c r="BD105" s="58">
        <v>202426.31611321191</v>
      </c>
      <c r="BE105" s="53">
        <v>2191600.3017535917</v>
      </c>
      <c r="BF105" s="51">
        <v>621109.45089205529</v>
      </c>
      <c r="BG105" s="51">
        <v>182297.75774761595</v>
      </c>
      <c r="BH105" s="51">
        <v>347588.11379256414</v>
      </c>
      <c r="BI105" s="51">
        <v>60466.964456375972</v>
      </c>
      <c r="BJ105" s="51">
        <v>179137.95399639406</v>
      </c>
      <c r="BK105" s="51">
        <v>201982.69547225369</v>
      </c>
      <c r="BL105" s="58">
        <v>26675.95559110813</v>
      </c>
      <c r="BM105" s="51">
        <v>292373.72248570394</v>
      </c>
      <c r="BN105" s="51">
        <v>29206.406262767425</v>
      </c>
      <c r="BO105" s="51">
        <v>63965.074010529264</v>
      </c>
      <c r="BP105" s="51">
        <v>24041.011220818364</v>
      </c>
      <c r="BQ105" s="51">
        <v>20415.887147092304</v>
      </c>
      <c r="BR105" s="51">
        <v>217152.28371692481</v>
      </c>
      <c r="BS105" s="77">
        <v>-4499.0484851242509</v>
      </c>
      <c r="BT105" s="77">
        <v>57562.141156244383</v>
      </c>
      <c r="BU105" s="51">
        <v>477531.51145050488</v>
      </c>
      <c r="BV105" s="51">
        <v>7936.0775672364125</v>
      </c>
      <c r="BW105" s="58">
        <v>2852.2122900377017</v>
      </c>
      <c r="BX105" s="51">
        <v>17012.956752743194</v>
      </c>
      <c r="BY105" s="51">
        <v>1647.8620480320242</v>
      </c>
      <c r="BZ105" s="51">
        <v>773743.03807989601</v>
      </c>
      <c r="CA105" s="51">
        <v>9697.0032347147717</v>
      </c>
      <c r="CB105" s="148">
        <v>-43939.126910370185</v>
      </c>
      <c r="CC105" s="51">
        <v>62079.219232308569</v>
      </c>
      <c r="CD105" s="149">
        <v>327971.22840336908</v>
      </c>
      <c r="CE105" s="51">
        <v>0</v>
      </c>
      <c r="CF105" s="149">
        <v>0</v>
      </c>
      <c r="CG105" s="58">
        <v>0</v>
      </c>
      <c r="CH105" s="80"/>
      <c r="CI105" s="57"/>
    </row>
    <row r="106" spans="1:98" x14ac:dyDescent="0.2">
      <c r="A106" s="61" t="s">
        <v>97</v>
      </c>
      <c r="B106" s="216" t="s">
        <v>201</v>
      </c>
      <c r="C106" s="166">
        <f t="shared" si="10"/>
        <v>61406217.963803031</v>
      </c>
      <c r="D106" s="87">
        <v>1060636.5945583289</v>
      </c>
      <c r="E106" s="51">
        <v>482163.10698044376</v>
      </c>
      <c r="F106" s="58">
        <v>5386.250941728269</v>
      </c>
      <c r="G106" s="53">
        <v>388742.86822592746</v>
      </c>
      <c r="H106" s="51">
        <v>1159750.7935984058</v>
      </c>
      <c r="I106" s="51">
        <v>167672.41735632476</v>
      </c>
      <c r="J106" s="51">
        <v>237734.91195968105</v>
      </c>
      <c r="K106" s="51">
        <v>288905.2060907039</v>
      </c>
      <c r="L106" s="51">
        <v>642301.07297714055</v>
      </c>
      <c r="M106" s="51">
        <v>289186.03967317741</v>
      </c>
      <c r="N106" s="51">
        <v>109327.98138286261</v>
      </c>
      <c r="O106" s="51">
        <v>175414.3309187605</v>
      </c>
      <c r="P106" s="51">
        <v>409938.51562803541</v>
      </c>
      <c r="Q106" s="51">
        <v>153654.70361365852</v>
      </c>
      <c r="R106" s="51">
        <v>717165.43659188016</v>
      </c>
      <c r="S106" s="51">
        <v>521386.18714543339</v>
      </c>
      <c r="T106" s="51">
        <v>940365.17220599949</v>
      </c>
      <c r="U106" s="51">
        <v>1723850.1891373498</v>
      </c>
      <c r="V106" s="51">
        <v>860080.84718765412</v>
      </c>
      <c r="W106" s="51">
        <v>694530.37804281944</v>
      </c>
      <c r="X106" s="51">
        <v>875179.79525524355</v>
      </c>
      <c r="Y106" s="51">
        <v>1846173.2474053763</v>
      </c>
      <c r="Z106" s="51">
        <v>220964.05334699963</v>
      </c>
      <c r="AA106" s="51">
        <v>252231.39381396433</v>
      </c>
      <c r="AB106" s="51">
        <v>292352.70305433444</v>
      </c>
      <c r="AC106" s="58">
        <v>559896.61492651911</v>
      </c>
      <c r="AD106" s="87">
        <v>2292457.5002909163</v>
      </c>
      <c r="AE106" s="51">
        <v>170961.80315560647</v>
      </c>
      <c r="AF106" s="51">
        <v>102891.09192230075</v>
      </c>
      <c r="AG106" s="51">
        <v>292545.52244027035</v>
      </c>
      <c r="AH106" s="58">
        <v>6477.3147102393123</v>
      </c>
      <c r="AI106" s="51">
        <v>1755208.2976496764</v>
      </c>
      <c r="AJ106" s="51">
        <v>489111.48622778337</v>
      </c>
      <c r="AK106" s="58">
        <v>3313448.7449531471</v>
      </c>
      <c r="AL106" s="51">
        <v>876455.78767003643</v>
      </c>
      <c r="AM106" s="51">
        <v>4058367.479218903</v>
      </c>
      <c r="AN106" s="58">
        <v>3234054.0503434171</v>
      </c>
      <c r="AO106" s="51">
        <v>2357598.0164117715</v>
      </c>
      <c r="AP106" s="51">
        <v>26585.004114313357</v>
      </c>
      <c r="AQ106" s="51">
        <v>30363.671961798638</v>
      </c>
      <c r="AR106" s="51">
        <v>562723.31718497304</v>
      </c>
      <c r="AS106" s="58">
        <v>268405.16690651421</v>
      </c>
      <c r="AT106" s="51">
        <v>153805.68841458089</v>
      </c>
      <c r="AU106" s="58">
        <v>657942.41194382543</v>
      </c>
      <c r="AV106" s="51">
        <v>317989.79176908842</v>
      </c>
      <c r="AW106" s="51">
        <v>56207.950769467046</v>
      </c>
      <c r="AX106" s="51">
        <v>114859.04371592117</v>
      </c>
      <c r="AY106" s="51">
        <v>1244371.1241681406</v>
      </c>
      <c r="AZ106" s="51">
        <v>935695.74852097419</v>
      </c>
      <c r="BA106" s="58">
        <v>245666.04626422748</v>
      </c>
      <c r="BB106" s="51">
        <v>1913628.9210829725</v>
      </c>
      <c r="BC106" s="51">
        <v>309498.19216319034</v>
      </c>
      <c r="BD106" s="58">
        <v>340391.4956050425</v>
      </c>
      <c r="BE106" s="53">
        <v>5026046.7373623522</v>
      </c>
      <c r="BF106" s="51">
        <v>982843.45196543098</v>
      </c>
      <c r="BG106" s="51">
        <v>509011.95013411099</v>
      </c>
      <c r="BH106" s="51">
        <v>565579.86696387711</v>
      </c>
      <c r="BI106" s="51">
        <v>371835.4423140944</v>
      </c>
      <c r="BJ106" s="51">
        <v>495898.91644142941</v>
      </c>
      <c r="BK106" s="51">
        <v>313495.35325999418</v>
      </c>
      <c r="BL106" s="58">
        <v>35966.341939316335</v>
      </c>
      <c r="BM106" s="51">
        <v>415621.90957015834</v>
      </c>
      <c r="BN106" s="51">
        <v>227048.69291408028</v>
      </c>
      <c r="BO106" s="51">
        <v>93413.592860902136</v>
      </c>
      <c r="BP106" s="51">
        <v>208713.86241973791</v>
      </c>
      <c r="BQ106" s="51">
        <v>223530.40230181676</v>
      </c>
      <c r="BR106" s="51">
        <v>316450.997909942</v>
      </c>
      <c r="BS106" s="77">
        <v>4546721.9750622641</v>
      </c>
      <c r="BT106" s="77">
        <v>2085998.6595965277</v>
      </c>
      <c r="BU106" s="51">
        <v>1827824.2715379414</v>
      </c>
      <c r="BV106" s="51">
        <v>269146.05033333227</v>
      </c>
      <c r="BW106" s="58">
        <v>26219.538896833576</v>
      </c>
      <c r="BX106" s="51">
        <v>96340.900790569969</v>
      </c>
      <c r="BY106" s="51">
        <v>86266.889130546391</v>
      </c>
      <c r="BZ106" s="51">
        <v>845673.96574851254</v>
      </c>
      <c r="CA106" s="51">
        <v>94378.001776330027</v>
      </c>
      <c r="CB106" s="148">
        <v>37487.880848233472</v>
      </c>
      <c r="CC106" s="51">
        <v>104568.09852466971</v>
      </c>
      <c r="CD106" s="149">
        <v>397432.73160216189</v>
      </c>
      <c r="CE106" s="51">
        <v>0</v>
      </c>
      <c r="CF106" s="149">
        <v>0</v>
      </c>
      <c r="CG106" s="58">
        <v>0</v>
      </c>
      <c r="CH106" s="79"/>
      <c r="CI106" s="57"/>
    </row>
    <row r="107" spans="1:98" x14ac:dyDescent="0.2">
      <c r="A107" s="61" t="s">
        <v>98</v>
      </c>
      <c r="B107" s="216" t="s">
        <v>202</v>
      </c>
      <c r="C107" s="166">
        <f t="shared" si="10"/>
        <v>150877124</v>
      </c>
      <c r="D107" s="87">
        <v>2481380</v>
      </c>
      <c r="E107" s="51">
        <v>961193</v>
      </c>
      <c r="F107" s="58">
        <v>12841</v>
      </c>
      <c r="G107" s="53">
        <v>643404</v>
      </c>
      <c r="H107" s="51">
        <v>3832480</v>
      </c>
      <c r="I107" s="51">
        <v>318139</v>
      </c>
      <c r="J107" s="51">
        <v>425116</v>
      </c>
      <c r="K107" s="51">
        <v>543500</v>
      </c>
      <c r="L107" s="51">
        <v>1499582</v>
      </c>
      <c r="M107" s="51">
        <v>1170655</v>
      </c>
      <c r="N107" s="51">
        <v>285328</v>
      </c>
      <c r="O107" s="51">
        <v>3408585</v>
      </c>
      <c r="P107" s="51">
        <v>2129024</v>
      </c>
      <c r="Q107" s="51">
        <v>303317</v>
      </c>
      <c r="R107" s="51">
        <v>2673951</v>
      </c>
      <c r="S107" s="51">
        <v>1496870</v>
      </c>
      <c r="T107" s="51">
        <v>4243198</v>
      </c>
      <c r="U107" s="51">
        <v>4194692</v>
      </c>
      <c r="V107" s="51">
        <v>6877078</v>
      </c>
      <c r="W107" s="51">
        <v>2483442</v>
      </c>
      <c r="X107" s="51">
        <v>2877859</v>
      </c>
      <c r="Y107" s="51">
        <v>12995309</v>
      </c>
      <c r="Z107" s="51">
        <v>530710</v>
      </c>
      <c r="AA107" s="51">
        <v>759368</v>
      </c>
      <c r="AB107" s="51">
        <v>546386</v>
      </c>
      <c r="AC107" s="58">
        <v>1357932</v>
      </c>
      <c r="AD107" s="87">
        <v>10448999</v>
      </c>
      <c r="AE107" s="51">
        <v>320185</v>
      </c>
      <c r="AF107" s="51">
        <v>198200</v>
      </c>
      <c r="AG107" s="51">
        <v>473738</v>
      </c>
      <c r="AH107" s="58">
        <v>13645</v>
      </c>
      <c r="AI107" s="51">
        <v>4715821</v>
      </c>
      <c r="AJ107" s="51">
        <v>2552927</v>
      </c>
      <c r="AK107" s="58">
        <v>6315594</v>
      </c>
      <c r="AL107" s="51">
        <v>1494694</v>
      </c>
      <c r="AM107" s="51">
        <v>7442774</v>
      </c>
      <c r="AN107" s="58">
        <v>5640049</v>
      </c>
      <c r="AO107" s="51">
        <v>5760296</v>
      </c>
      <c r="AP107" s="51">
        <v>53616</v>
      </c>
      <c r="AQ107" s="51">
        <v>68943</v>
      </c>
      <c r="AR107" s="51">
        <v>2410270</v>
      </c>
      <c r="AS107" s="58">
        <v>493493</v>
      </c>
      <c r="AT107" s="51">
        <v>357424</v>
      </c>
      <c r="AU107" s="58">
        <v>1153514</v>
      </c>
      <c r="AV107" s="51">
        <v>663309</v>
      </c>
      <c r="AW107" s="51">
        <v>118150</v>
      </c>
      <c r="AX107" s="51">
        <v>304813</v>
      </c>
      <c r="AY107" s="51">
        <v>2219420</v>
      </c>
      <c r="AZ107" s="51">
        <v>1611372</v>
      </c>
      <c r="BA107" s="58">
        <v>370495</v>
      </c>
      <c r="BB107" s="51">
        <v>2833149</v>
      </c>
      <c r="BC107" s="51">
        <v>959892</v>
      </c>
      <c r="BD107" s="58">
        <v>665915</v>
      </c>
      <c r="BE107" s="53">
        <v>8076321</v>
      </c>
      <c r="BF107" s="51">
        <v>1390831</v>
      </c>
      <c r="BG107" s="51">
        <v>987406</v>
      </c>
      <c r="BH107" s="51">
        <v>1160073</v>
      </c>
      <c r="BI107" s="51">
        <v>530787</v>
      </c>
      <c r="BJ107" s="51">
        <v>1400490</v>
      </c>
      <c r="BK107" s="51">
        <v>564437</v>
      </c>
      <c r="BL107" s="58">
        <v>64542</v>
      </c>
      <c r="BM107" s="51">
        <v>726100</v>
      </c>
      <c r="BN107" s="51">
        <v>287235</v>
      </c>
      <c r="BO107" s="51">
        <v>489916</v>
      </c>
      <c r="BP107" s="51">
        <v>272111</v>
      </c>
      <c r="BQ107" s="51">
        <v>361351</v>
      </c>
      <c r="BR107" s="51">
        <v>670114</v>
      </c>
      <c r="BS107" s="77">
        <v>6503505</v>
      </c>
      <c r="BT107" s="77">
        <v>2735010</v>
      </c>
      <c r="BU107" s="51">
        <v>2886134</v>
      </c>
      <c r="BV107" s="51">
        <v>396353</v>
      </c>
      <c r="BW107" s="58">
        <v>97303</v>
      </c>
      <c r="BX107" s="51">
        <v>179510</v>
      </c>
      <c r="BY107" s="51">
        <v>128606</v>
      </c>
      <c r="BZ107" s="51">
        <v>1015827</v>
      </c>
      <c r="CA107" s="51">
        <v>274496</v>
      </c>
      <c r="CB107" s="148">
        <v>250113</v>
      </c>
      <c r="CC107" s="51">
        <v>191663</v>
      </c>
      <c r="CD107" s="149">
        <v>524854</v>
      </c>
      <c r="CE107" s="51">
        <v>0</v>
      </c>
      <c r="CF107" s="149">
        <v>0</v>
      </c>
      <c r="CG107" s="58">
        <v>0</v>
      </c>
      <c r="CH107" s="79"/>
      <c r="CI107" s="57"/>
    </row>
    <row r="108" spans="1:98" s="16" customFormat="1" x14ac:dyDescent="0.2">
      <c r="A108" s="54"/>
      <c r="B108" s="55"/>
      <c r="C108" s="56"/>
      <c r="D108" s="28"/>
      <c r="E108" s="28"/>
      <c r="F108" s="28"/>
      <c r="G108" s="28"/>
      <c r="H108" s="28"/>
      <c r="I108" s="28"/>
      <c r="J108" s="28"/>
      <c r="K108" s="28"/>
      <c r="L108" s="28"/>
      <c r="M108" s="28"/>
      <c r="N108" s="28"/>
      <c r="O108" s="28"/>
      <c r="P108" s="28"/>
      <c r="Q108" s="28"/>
      <c r="R108" s="2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  <c r="AF108" s="28"/>
      <c r="AG108" s="28"/>
      <c r="AH108" s="28"/>
      <c r="AI108" s="28"/>
      <c r="AJ108" s="28"/>
      <c r="AK108" s="28"/>
      <c r="AL108" s="28"/>
      <c r="AM108" s="28"/>
      <c r="AN108" s="28"/>
      <c r="AO108" s="28"/>
      <c r="AP108" s="28"/>
      <c r="AQ108" s="28"/>
      <c r="AR108" s="28"/>
      <c r="AS108" s="28"/>
      <c r="AT108" s="28"/>
      <c r="AU108" s="28"/>
      <c r="AV108" s="28"/>
      <c r="AW108" s="28"/>
      <c r="AX108" s="28"/>
      <c r="AY108" s="28"/>
      <c r="AZ108" s="28"/>
      <c r="BA108" s="28"/>
      <c r="BB108" s="28"/>
      <c r="BC108" s="28"/>
      <c r="BD108" s="28"/>
      <c r="BE108" s="28"/>
      <c r="BF108" s="28"/>
      <c r="BG108" s="28"/>
      <c r="BH108" s="28"/>
      <c r="BI108" s="28"/>
      <c r="BJ108" s="28"/>
      <c r="BK108" s="28"/>
      <c r="BL108" s="28"/>
      <c r="BM108" s="28"/>
      <c r="BN108" s="28"/>
      <c r="BO108" s="28"/>
      <c r="BP108" s="28"/>
      <c r="BQ108" s="28"/>
      <c r="BR108" s="28"/>
      <c r="BS108" s="28"/>
      <c r="BT108" s="28"/>
      <c r="BU108" s="28"/>
      <c r="BV108" s="28"/>
      <c r="BW108" s="28"/>
      <c r="BX108" s="28"/>
      <c r="BY108" s="28"/>
      <c r="BZ108" s="28"/>
      <c r="CA108" s="28"/>
      <c r="CB108" s="28"/>
      <c r="CC108" s="28"/>
      <c r="CD108" s="28"/>
      <c r="CE108" s="28"/>
      <c r="CF108" s="28"/>
      <c r="CG108" s="28"/>
      <c r="CH108" s="2"/>
      <c r="CI108" s="57"/>
      <c r="CS108" s="2"/>
      <c r="CT108" s="2"/>
    </row>
    <row r="109" spans="1:98" s="16" customFormat="1" x14ac:dyDescent="0.2">
      <c r="B109" s="2"/>
      <c r="C109" s="221"/>
      <c r="D109" s="31"/>
      <c r="E109" s="31"/>
      <c r="F109" s="31"/>
      <c r="G109" s="31"/>
      <c r="H109" s="31"/>
      <c r="I109" s="31"/>
      <c r="J109" s="31"/>
      <c r="K109" s="31"/>
      <c r="L109" s="31"/>
      <c r="M109" s="31"/>
      <c r="N109" s="31"/>
      <c r="O109" s="31"/>
      <c r="P109" s="31"/>
      <c r="Q109" s="31"/>
      <c r="R109" s="3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F109" s="31"/>
      <c r="AG109" s="31"/>
      <c r="AH109" s="31"/>
      <c r="AI109" s="31"/>
      <c r="AJ109" s="31"/>
      <c r="AK109" s="31"/>
      <c r="AL109" s="31"/>
      <c r="AM109" s="31"/>
      <c r="AN109" s="31"/>
      <c r="AO109" s="31"/>
      <c r="AP109" s="31"/>
      <c r="AQ109" s="31"/>
      <c r="AR109" s="31"/>
      <c r="AS109" s="31"/>
      <c r="AT109" s="31"/>
      <c r="AU109" s="31"/>
      <c r="AV109" s="31"/>
      <c r="AW109" s="31"/>
      <c r="AX109" s="31"/>
      <c r="AY109" s="31"/>
      <c r="AZ109" s="31"/>
      <c r="BA109" s="31"/>
      <c r="BB109" s="31"/>
      <c r="BC109" s="31"/>
      <c r="BD109" s="31"/>
      <c r="BE109" s="31"/>
      <c r="BF109" s="31"/>
      <c r="BG109" s="31"/>
      <c r="BH109" s="31"/>
      <c r="BI109" s="31"/>
      <c r="BJ109" s="31"/>
      <c r="BK109" s="31"/>
      <c r="BL109" s="31"/>
      <c r="BM109" s="31"/>
      <c r="BN109" s="31"/>
      <c r="BO109" s="31"/>
      <c r="BP109" s="31"/>
      <c r="BQ109" s="31"/>
      <c r="BR109" s="31"/>
      <c r="BS109" s="31"/>
      <c r="BT109" s="31"/>
      <c r="BU109" s="31"/>
      <c r="BV109" s="31"/>
      <c r="BW109" s="31"/>
      <c r="BX109" s="31"/>
      <c r="BY109" s="31"/>
      <c r="BZ109" s="31"/>
      <c r="CA109" s="31"/>
      <c r="CB109" s="31"/>
      <c r="CC109" s="31"/>
      <c r="CD109" s="31"/>
      <c r="CE109" s="31"/>
      <c r="CF109" s="31"/>
      <c r="CG109" s="31"/>
      <c r="CH109" s="2"/>
      <c r="CI109" s="57"/>
      <c r="CS109" s="2"/>
      <c r="CT109" s="2"/>
    </row>
    <row r="110" spans="1:98" ht="12" customHeight="1" x14ac:dyDescent="0.2">
      <c r="A110" s="218" t="s">
        <v>295</v>
      </c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</row>
    <row r="111" spans="1:98" ht="24" customHeight="1" x14ac:dyDescent="0.2">
      <c r="A111" s="232" t="s">
        <v>296</v>
      </c>
      <c r="B111" s="232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</row>
    <row r="112" spans="1:98" x14ac:dyDescent="0.2">
      <c r="B112" s="2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</row>
    <row r="113" spans="1:2" ht="24" customHeight="1" x14ac:dyDescent="0.2">
      <c r="A113" s="236" t="s">
        <v>306</v>
      </c>
    </row>
    <row r="114" spans="1:2" x14ac:dyDescent="0.2">
      <c r="A114" s="236" t="s">
        <v>307</v>
      </c>
    </row>
    <row r="115" spans="1:2" x14ac:dyDescent="0.2">
      <c r="A115" s="236" t="s">
        <v>308</v>
      </c>
    </row>
    <row r="117" spans="1:2" x14ac:dyDescent="0.2">
      <c r="A117" s="232" t="s">
        <v>297</v>
      </c>
      <c r="B117" s="232"/>
    </row>
    <row r="118" spans="1:2" x14ac:dyDescent="0.2">
      <c r="A118" s="219"/>
      <c r="B118" s="220"/>
    </row>
    <row r="119" spans="1:2" x14ac:dyDescent="0.2">
      <c r="A119" s="232" t="s">
        <v>298</v>
      </c>
      <c r="B119" s="232"/>
    </row>
  </sheetData>
  <mergeCells count="7">
    <mergeCell ref="A1:B1"/>
    <mergeCell ref="CQ1:CR1"/>
    <mergeCell ref="A111:B111"/>
    <mergeCell ref="A117:B117"/>
    <mergeCell ref="A119:B119"/>
    <mergeCell ref="CJ2:CL2"/>
    <mergeCell ref="CM2:CO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U119"/>
  <sheetViews>
    <sheetView workbookViewId="0">
      <pane xSplit="2" ySplit="3" topLeftCell="C106" activePane="bottomRight" state="frozen"/>
      <selection pane="topRight" activeCell="C1" sqref="C1"/>
      <selection pane="bottomLeft" activeCell="A4" sqref="A4"/>
      <selection pane="bottomRight" activeCell="A113" sqref="A113:A115"/>
    </sheetView>
  </sheetViews>
  <sheetFormatPr defaultColWidth="10.28515625" defaultRowHeight="12" x14ac:dyDescent="0.2"/>
  <cols>
    <col min="1" max="1" width="7.5703125" style="4" customWidth="1"/>
    <col min="2" max="2" width="61.140625" style="4" customWidth="1"/>
    <col min="3" max="3" width="12.5703125" style="4" bestFit="1" customWidth="1"/>
    <col min="4" max="85" width="12.7109375" style="4" customWidth="1"/>
    <col min="86" max="87" width="7.7109375" style="2" customWidth="1"/>
    <col min="88" max="91" width="10.7109375" style="4" customWidth="1"/>
    <col min="92" max="92" width="19.28515625" style="4" customWidth="1"/>
    <col min="93" max="96" width="10.7109375" style="4" customWidth="1"/>
    <col min="97" max="98" width="10.28515625" style="3"/>
    <col min="99" max="16384" width="10.28515625" style="4"/>
  </cols>
  <sheetData>
    <row r="1" spans="1:99" s="211" customFormat="1" ht="50.1" customHeight="1" x14ac:dyDescent="0.2">
      <c r="A1" s="230" t="s">
        <v>299</v>
      </c>
      <c r="B1" s="230"/>
      <c r="C1" s="204"/>
      <c r="D1" s="204"/>
      <c r="E1" s="204"/>
      <c r="F1" s="205"/>
      <c r="G1" s="205"/>
      <c r="H1" s="205"/>
      <c r="I1" s="205"/>
      <c r="J1" s="205"/>
      <c r="K1" s="205"/>
      <c r="L1" s="205"/>
      <c r="M1" s="205"/>
      <c r="N1" s="205"/>
      <c r="O1" s="205"/>
      <c r="P1" s="205"/>
      <c r="Q1" s="205"/>
      <c r="R1" s="205"/>
      <c r="S1" s="205"/>
      <c r="T1" s="205"/>
      <c r="U1" s="205"/>
      <c r="V1" s="205"/>
      <c r="W1" s="205"/>
      <c r="X1" s="205"/>
      <c r="Y1" s="205"/>
      <c r="Z1" s="205"/>
      <c r="AA1" s="205"/>
      <c r="AB1" s="205"/>
      <c r="AC1" s="205"/>
      <c r="AD1" s="205"/>
      <c r="AE1" s="205"/>
      <c r="AF1" s="205"/>
      <c r="AG1" s="205"/>
      <c r="AH1" s="205"/>
      <c r="AI1" s="205"/>
      <c r="AJ1" s="205"/>
      <c r="AK1" s="205"/>
      <c r="AL1" s="205"/>
      <c r="AM1" s="205"/>
      <c r="AN1" s="205"/>
      <c r="AO1" s="205"/>
      <c r="AP1" s="205"/>
      <c r="AQ1" s="205"/>
      <c r="AR1" s="205"/>
      <c r="AS1" s="205"/>
      <c r="AT1" s="205"/>
      <c r="AU1" s="205"/>
      <c r="AV1" s="205"/>
      <c r="AW1" s="205"/>
      <c r="AX1" s="205"/>
      <c r="AY1" s="205"/>
      <c r="AZ1" s="205"/>
      <c r="BA1" s="205"/>
      <c r="BB1" s="205"/>
      <c r="BC1" s="205"/>
      <c r="BD1" s="205"/>
      <c r="BE1" s="206"/>
      <c r="BF1" s="206"/>
      <c r="BG1" s="206"/>
      <c r="BH1" s="206"/>
      <c r="BI1" s="206"/>
      <c r="BJ1" s="206"/>
      <c r="BK1" s="206"/>
      <c r="BL1" s="206"/>
      <c r="BM1" s="206"/>
      <c r="BN1" s="206"/>
      <c r="BO1" s="206"/>
      <c r="BP1" s="206"/>
      <c r="BQ1" s="206"/>
      <c r="BR1" s="206"/>
      <c r="BS1" s="206"/>
      <c r="BT1" s="206"/>
      <c r="BU1" s="206"/>
      <c r="BV1" s="206"/>
      <c r="BW1" s="206"/>
      <c r="BX1" s="206"/>
      <c r="BY1" s="206"/>
      <c r="BZ1" s="207"/>
      <c r="CA1" s="207"/>
      <c r="CB1" s="207"/>
      <c r="CC1" s="206"/>
      <c r="CD1" s="206"/>
      <c r="CE1" s="206"/>
      <c r="CF1" s="206"/>
      <c r="CG1" s="206"/>
      <c r="CH1" s="208"/>
      <c r="CI1" s="208"/>
      <c r="CJ1" s="209"/>
      <c r="CK1" s="209"/>
      <c r="CL1" s="209"/>
      <c r="CM1" s="209"/>
      <c r="CN1" s="209"/>
      <c r="CO1" s="209"/>
      <c r="CP1" s="209"/>
      <c r="CQ1" s="231" t="s">
        <v>294</v>
      </c>
      <c r="CR1" s="231"/>
      <c r="CS1" s="210"/>
      <c r="CT1" s="210"/>
    </row>
    <row r="2" spans="1:99" s="20" customFormat="1" ht="78.75" x14ac:dyDescent="0.2">
      <c r="A2" s="17"/>
      <c r="B2" s="17"/>
      <c r="C2" s="17" t="s">
        <v>89</v>
      </c>
      <c r="D2" s="92" t="s">
        <v>203</v>
      </c>
      <c r="E2" s="92" t="s">
        <v>204</v>
      </c>
      <c r="F2" s="92" t="s">
        <v>205</v>
      </c>
      <c r="G2" s="226" t="s">
        <v>304</v>
      </c>
      <c r="H2" s="225" t="s">
        <v>302</v>
      </c>
      <c r="I2" s="92" t="s">
        <v>206</v>
      </c>
      <c r="J2" s="92" t="s">
        <v>207</v>
      </c>
      <c r="K2" s="92" t="s">
        <v>208</v>
      </c>
      <c r="L2" s="92" t="s">
        <v>209</v>
      </c>
      <c r="M2" s="92" t="s">
        <v>210</v>
      </c>
      <c r="N2" s="92" t="s">
        <v>211</v>
      </c>
      <c r="O2" s="92" t="s">
        <v>212</v>
      </c>
      <c r="P2" s="92" t="s">
        <v>213</v>
      </c>
      <c r="Q2" s="92" t="s">
        <v>214</v>
      </c>
      <c r="R2" s="92" t="s">
        <v>215</v>
      </c>
      <c r="S2" s="92" t="s">
        <v>216</v>
      </c>
      <c r="T2" s="92" t="s">
        <v>217</v>
      </c>
      <c r="U2" s="92" t="s">
        <v>218</v>
      </c>
      <c r="V2" s="92" t="s">
        <v>219</v>
      </c>
      <c r="W2" s="92" t="s">
        <v>220</v>
      </c>
      <c r="X2" s="92" t="s">
        <v>221</v>
      </c>
      <c r="Y2" s="92" t="s">
        <v>222</v>
      </c>
      <c r="Z2" s="92" t="s">
        <v>223</v>
      </c>
      <c r="AA2" s="92" t="s">
        <v>224</v>
      </c>
      <c r="AB2" s="92" t="s">
        <v>225</v>
      </c>
      <c r="AC2" s="92" t="s">
        <v>226</v>
      </c>
      <c r="AD2" s="91" t="s">
        <v>227</v>
      </c>
      <c r="AE2" s="92" t="s">
        <v>228</v>
      </c>
      <c r="AF2" s="92" t="s">
        <v>229</v>
      </c>
      <c r="AG2" s="92" t="s">
        <v>230</v>
      </c>
      <c r="AH2" s="92" t="s">
        <v>231</v>
      </c>
      <c r="AI2" s="91" t="s">
        <v>232</v>
      </c>
      <c r="AJ2" s="92" t="s">
        <v>233</v>
      </c>
      <c r="AK2" s="93" t="s">
        <v>234</v>
      </c>
      <c r="AL2" s="92" t="s">
        <v>235</v>
      </c>
      <c r="AM2" s="92" t="s">
        <v>236</v>
      </c>
      <c r="AN2" s="92" t="s">
        <v>237</v>
      </c>
      <c r="AO2" s="91" t="s">
        <v>238</v>
      </c>
      <c r="AP2" s="92" t="s">
        <v>239</v>
      </c>
      <c r="AQ2" s="92" t="s">
        <v>240</v>
      </c>
      <c r="AR2" s="92" t="s">
        <v>241</v>
      </c>
      <c r="AS2" s="93" t="s">
        <v>242</v>
      </c>
      <c r="AT2" s="92" t="s">
        <v>243</v>
      </c>
      <c r="AU2" s="92" t="s">
        <v>244</v>
      </c>
      <c r="AV2" s="91" t="s">
        <v>245</v>
      </c>
      <c r="AW2" s="92" t="s">
        <v>246</v>
      </c>
      <c r="AX2" s="92" t="s">
        <v>247</v>
      </c>
      <c r="AY2" s="92" t="s">
        <v>248</v>
      </c>
      <c r="AZ2" s="92" t="s">
        <v>249</v>
      </c>
      <c r="BA2" s="93" t="s">
        <v>250</v>
      </c>
      <c r="BB2" s="92" t="s">
        <v>251</v>
      </c>
      <c r="BC2" s="92" t="s">
        <v>252</v>
      </c>
      <c r="BD2" s="92" t="s">
        <v>253</v>
      </c>
      <c r="BE2" s="94" t="s">
        <v>254</v>
      </c>
      <c r="BF2" s="92" t="s">
        <v>255</v>
      </c>
      <c r="BG2" s="92" t="s">
        <v>256</v>
      </c>
      <c r="BH2" s="92" t="s">
        <v>257</v>
      </c>
      <c r="BI2" s="92" t="s">
        <v>258</v>
      </c>
      <c r="BJ2" s="92" t="s">
        <v>259</v>
      </c>
      <c r="BK2" s="92" t="s">
        <v>260</v>
      </c>
      <c r="BL2" s="92" t="s">
        <v>261</v>
      </c>
      <c r="BM2" s="91" t="s">
        <v>262</v>
      </c>
      <c r="BN2" s="92" t="s">
        <v>263</v>
      </c>
      <c r="BO2" s="92" t="s">
        <v>264</v>
      </c>
      <c r="BP2" s="92" t="s">
        <v>265</v>
      </c>
      <c r="BQ2" s="92" t="s">
        <v>266</v>
      </c>
      <c r="BR2" s="93" t="s">
        <v>267</v>
      </c>
      <c r="BS2" s="92" t="s">
        <v>268</v>
      </c>
      <c r="BT2" s="94" t="s">
        <v>269</v>
      </c>
      <c r="BU2" s="92" t="s">
        <v>270</v>
      </c>
      <c r="BV2" s="92" t="s">
        <v>271</v>
      </c>
      <c r="BW2" s="93" t="s">
        <v>272</v>
      </c>
      <c r="BX2" s="92" t="s">
        <v>273</v>
      </c>
      <c r="BY2" s="92" t="s">
        <v>274</v>
      </c>
      <c r="BZ2" s="92" t="s">
        <v>275</v>
      </c>
      <c r="CA2" s="92" t="s">
        <v>276</v>
      </c>
      <c r="CB2" s="91" t="s">
        <v>277</v>
      </c>
      <c r="CC2" s="92" t="s">
        <v>278</v>
      </c>
      <c r="CD2" s="93" t="s">
        <v>279</v>
      </c>
      <c r="CE2" s="92" t="s">
        <v>280</v>
      </c>
      <c r="CF2" s="92" t="s">
        <v>281</v>
      </c>
      <c r="CG2" s="94" t="s">
        <v>282</v>
      </c>
      <c r="CH2" s="18"/>
      <c r="CI2" s="18"/>
      <c r="CJ2" s="233" t="s">
        <v>283</v>
      </c>
      <c r="CK2" s="234"/>
      <c r="CL2" s="235"/>
      <c r="CM2" s="233" t="s">
        <v>284</v>
      </c>
      <c r="CN2" s="234"/>
      <c r="CO2" s="235"/>
      <c r="CP2" s="95" t="s">
        <v>285</v>
      </c>
      <c r="CQ2" s="96" t="s">
        <v>286</v>
      </c>
      <c r="CR2" s="96" t="s">
        <v>287</v>
      </c>
      <c r="CS2" s="19"/>
      <c r="CT2" s="19"/>
    </row>
    <row r="3" spans="1:99" s="7" customFormat="1" ht="12.75" thickBot="1" x14ac:dyDescent="0.25">
      <c r="A3" s="48"/>
      <c r="B3" s="21" t="s">
        <v>89</v>
      </c>
      <c r="C3" s="196" t="s">
        <v>0</v>
      </c>
      <c r="D3" s="107" t="s">
        <v>1</v>
      </c>
      <c r="E3" s="105" t="s">
        <v>2</v>
      </c>
      <c r="F3" s="105" t="s">
        <v>3</v>
      </c>
      <c r="G3" s="227" t="s">
        <v>305</v>
      </c>
      <c r="H3" s="105" t="s">
        <v>303</v>
      </c>
      <c r="I3" s="105" t="s">
        <v>12</v>
      </c>
      <c r="J3" s="105" t="s">
        <v>13</v>
      </c>
      <c r="K3" s="105" t="s">
        <v>14</v>
      </c>
      <c r="L3" s="105" t="s">
        <v>15</v>
      </c>
      <c r="M3" s="105" t="s">
        <v>16</v>
      </c>
      <c r="N3" s="105" t="s">
        <v>17</v>
      </c>
      <c r="O3" s="105" t="s">
        <v>18</v>
      </c>
      <c r="P3" s="105" t="s">
        <v>19</v>
      </c>
      <c r="Q3" s="105" t="s">
        <v>20</v>
      </c>
      <c r="R3" s="105" t="s">
        <v>21</v>
      </c>
      <c r="S3" s="105" t="s">
        <v>22</v>
      </c>
      <c r="T3" s="105" t="s">
        <v>23</v>
      </c>
      <c r="U3" s="105" t="s">
        <v>24</v>
      </c>
      <c r="V3" s="105" t="s">
        <v>25</v>
      </c>
      <c r="W3" s="105" t="s">
        <v>26</v>
      </c>
      <c r="X3" s="105" t="s">
        <v>27</v>
      </c>
      <c r="Y3" s="105" t="s">
        <v>28</v>
      </c>
      <c r="Z3" s="105" t="s">
        <v>29</v>
      </c>
      <c r="AA3" s="105" t="s">
        <v>30</v>
      </c>
      <c r="AB3" s="105" t="s">
        <v>31</v>
      </c>
      <c r="AC3" s="105" t="s">
        <v>32</v>
      </c>
      <c r="AD3" s="107" t="s">
        <v>33</v>
      </c>
      <c r="AE3" s="105" t="s">
        <v>34</v>
      </c>
      <c r="AF3" s="105" t="s">
        <v>35</v>
      </c>
      <c r="AG3" s="105" t="s">
        <v>36</v>
      </c>
      <c r="AH3" s="108" t="s">
        <v>37</v>
      </c>
      <c r="AI3" s="105" t="s">
        <v>38</v>
      </c>
      <c r="AJ3" s="105" t="s">
        <v>39</v>
      </c>
      <c r="AK3" s="105" t="s">
        <v>40</v>
      </c>
      <c r="AL3" s="107" t="s">
        <v>41</v>
      </c>
      <c r="AM3" s="105" t="s">
        <v>42</v>
      </c>
      <c r="AN3" s="108" t="s">
        <v>43</v>
      </c>
      <c r="AO3" s="105" t="s">
        <v>44</v>
      </c>
      <c r="AP3" s="105" t="s">
        <v>45</v>
      </c>
      <c r="AQ3" s="105" t="s">
        <v>46</v>
      </c>
      <c r="AR3" s="105" t="s">
        <v>47</v>
      </c>
      <c r="AS3" s="105" t="s">
        <v>48</v>
      </c>
      <c r="AT3" s="107" t="s">
        <v>49</v>
      </c>
      <c r="AU3" s="108" t="s">
        <v>50</v>
      </c>
      <c r="AV3" s="105" t="s">
        <v>51</v>
      </c>
      <c r="AW3" s="105" t="s">
        <v>52</v>
      </c>
      <c r="AX3" s="105" t="s">
        <v>53</v>
      </c>
      <c r="AY3" s="105" t="s">
        <v>54</v>
      </c>
      <c r="AZ3" s="105" t="s">
        <v>55</v>
      </c>
      <c r="BA3" s="105" t="s">
        <v>56</v>
      </c>
      <c r="BB3" s="107" t="s">
        <v>57</v>
      </c>
      <c r="BC3" s="105" t="s">
        <v>58</v>
      </c>
      <c r="BD3" s="108" t="s">
        <v>59</v>
      </c>
      <c r="BE3" s="109" t="s">
        <v>60</v>
      </c>
      <c r="BF3" s="110" t="s">
        <v>61</v>
      </c>
      <c r="BG3" s="109" t="s">
        <v>62</v>
      </c>
      <c r="BH3" s="109" t="s">
        <v>63</v>
      </c>
      <c r="BI3" s="109" t="s">
        <v>64</v>
      </c>
      <c r="BJ3" s="109" t="s">
        <v>65</v>
      </c>
      <c r="BK3" s="109" t="s">
        <v>66</v>
      </c>
      <c r="BL3" s="111" t="s">
        <v>67</v>
      </c>
      <c r="BM3" s="109" t="s">
        <v>68</v>
      </c>
      <c r="BN3" s="109" t="s">
        <v>69</v>
      </c>
      <c r="BO3" s="109" t="s">
        <v>70</v>
      </c>
      <c r="BP3" s="109" t="s">
        <v>71</v>
      </c>
      <c r="BQ3" s="109" t="s">
        <v>72</v>
      </c>
      <c r="BR3" s="109" t="s">
        <v>73</v>
      </c>
      <c r="BS3" s="42" t="s">
        <v>74</v>
      </c>
      <c r="BT3" s="42" t="s">
        <v>75</v>
      </c>
      <c r="BU3" s="109" t="s">
        <v>76</v>
      </c>
      <c r="BV3" s="109" t="s">
        <v>77</v>
      </c>
      <c r="BW3" s="109" t="s">
        <v>78</v>
      </c>
      <c r="BX3" s="110" t="s">
        <v>79</v>
      </c>
      <c r="BY3" s="109" t="s">
        <v>80</v>
      </c>
      <c r="BZ3" s="109" t="s">
        <v>81</v>
      </c>
      <c r="CA3" s="111" t="s">
        <v>82</v>
      </c>
      <c r="CB3" s="109" t="s">
        <v>83</v>
      </c>
      <c r="CC3" s="109" t="s">
        <v>84</v>
      </c>
      <c r="CD3" s="109" t="s">
        <v>85</v>
      </c>
      <c r="CE3" s="110" t="s">
        <v>86</v>
      </c>
      <c r="CF3" s="111" t="s">
        <v>87</v>
      </c>
      <c r="CG3" s="111" t="s">
        <v>88</v>
      </c>
      <c r="CH3" s="5"/>
      <c r="CI3" s="5"/>
      <c r="CJ3" s="112" t="s">
        <v>288</v>
      </c>
      <c r="CK3" s="113" t="s">
        <v>289</v>
      </c>
      <c r="CL3" s="114" t="s">
        <v>290</v>
      </c>
      <c r="CM3" s="197" t="s">
        <v>291</v>
      </c>
      <c r="CN3" s="198" t="s">
        <v>292</v>
      </c>
      <c r="CO3" s="114" t="s">
        <v>293</v>
      </c>
      <c r="CP3" s="199"/>
      <c r="CQ3" s="116"/>
      <c r="CR3" s="200"/>
      <c r="CS3" s="6"/>
      <c r="CT3" s="6"/>
    </row>
    <row r="4" spans="1:99" x14ac:dyDescent="0.2">
      <c r="A4" s="49"/>
      <c r="B4" s="24" t="s">
        <v>100</v>
      </c>
      <c r="C4" s="26">
        <f>SUM(C5:C92)</f>
        <v>55967245.006116562</v>
      </c>
      <c r="D4" s="120">
        <f t="shared" ref="D4:BI4" si="0">SUM(D5:D92)</f>
        <v>933537.71158176253</v>
      </c>
      <c r="E4" s="118">
        <f t="shared" si="0"/>
        <v>448194.97809457488</v>
      </c>
      <c r="F4" s="118">
        <f t="shared" si="0"/>
        <v>5232.7770478053772</v>
      </c>
      <c r="G4" s="228">
        <v>200049.12016856213</v>
      </c>
      <c r="H4" s="118">
        <v>1833116.293885584</v>
      </c>
      <c r="I4" s="118">
        <f t="shared" si="0"/>
        <v>74059.656796281983</v>
      </c>
      <c r="J4" s="118">
        <f t="shared" si="0"/>
        <v>90138.744867427289</v>
      </c>
      <c r="K4" s="118">
        <f t="shared" si="0"/>
        <v>119348.76866450238</v>
      </c>
      <c r="L4" s="118">
        <f t="shared" si="0"/>
        <v>683370.09343662509</v>
      </c>
      <c r="M4" s="118">
        <f t="shared" si="0"/>
        <v>545505.87431688292</v>
      </c>
      <c r="N4" s="118">
        <f t="shared" si="0"/>
        <v>99001.208489561541</v>
      </c>
      <c r="O4" s="118">
        <f t="shared" si="0"/>
        <v>555479.32832591655</v>
      </c>
      <c r="P4" s="118">
        <f t="shared" si="0"/>
        <v>883807.03515278548</v>
      </c>
      <c r="Q4" s="118">
        <f t="shared" si="0"/>
        <v>91724.403356379611</v>
      </c>
      <c r="R4" s="118">
        <f t="shared" si="0"/>
        <v>963075.65136106778</v>
      </c>
      <c r="S4" s="118">
        <f t="shared" si="0"/>
        <v>669527.69826433866</v>
      </c>
      <c r="T4" s="118">
        <f t="shared" si="0"/>
        <v>1451822.784218844</v>
      </c>
      <c r="U4" s="118">
        <f t="shared" si="0"/>
        <v>1422014.8568870551</v>
      </c>
      <c r="V4" s="118">
        <f t="shared" si="0"/>
        <v>2064661.5622356008</v>
      </c>
      <c r="W4" s="118">
        <f t="shared" si="0"/>
        <v>697118.3111856</v>
      </c>
      <c r="X4" s="118">
        <f t="shared" si="0"/>
        <v>1011895.7149821649</v>
      </c>
      <c r="Y4" s="118">
        <f t="shared" si="0"/>
        <v>4477439.5560652828</v>
      </c>
      <c r="Z4" s="118">
        <f t="shared" si="0"/>
        <v>126136.26416402341</v>
      </c>
      <c r="AA4" s="118">
        <f t="shared" si="0"/>
        <v>318283.93095050746</v>
      </c>
      <c r="AB4" s="118">
        <f t="shared" si="0"/>
        <v>170029.05060815491</v>
      </c>
      <c r="AC4" s="118">
        <f t="shared" si="0"/>
        <v>498672.0256814665</v>
      </c>
      <c r="AD4" s="120">
        <f t="shared" si="0"/>
        <v>5530397.0500617353</v>
      </c>
      <c r="AE4" s="118">
        <f t="shared" si="0"/>
        <v>120130.54285935799</v>
      </c>
      <c r="AF4" s="118">
        <f t="shared" si="0"/>
        <v>74702.303127439984</v>
      </c>
      <c r="AG4" s="118">
        <f t="shared" si="0"/>
        <v>105508.39204459793</v>
      </c>
      <c r="AH4" s="121">
        <f t="shared" si="0"/>
        <v>5708.8596632023191</v>
      </c>
      <c r="AI4" s="118">
        <f t="shared" si="0"/>
        <v>2686898.6189188305</v>
      </c>
      <c r="AJ4" s="118">
        <f t="shared" si="0"/>
        <v>1531400.6817032145</v>
      </c>
      <c r="AK4" s="118">
        <f t="shared" si="0"/>
        <v>2274377.8938138918</v>
      </c>
      <c r="AL4" s="120">
        <f t="shared" si="0"/>
        <v>451878.053768971</v>
      </c>
      <c r="AM4" s="118">
        <f t="shared" si="0"/>
        <v>2467285.5959829604</v>
      </c>
      <c r="AN4" s="121">
        <f t="shared" si="0"/>
        <v>1917011.8075741555</v>
      </c>
      <c r="AO4" s="118">
        <f t="shared" si="0"/>
        <v>2668634.5553267063</v>
      </c>
      <c r="AP4" s="118">
        <f t="shared" si="0"/>
        <v>19330.729991195301</v>
      </c>
      <c r="AQ4" s="118">
        <f t="shared" si="0"/>
        <v>18992.28792046184</v>
      </c>
      <c r="AR4" s="118">
        <f t="shared" si="0"/>
        <v>1693673.8995295393</v>
      </c>
      <c r="AS4" s="118">
        <f t="shared" si="0"/>
        <v>206577.23064078082</v>
      </c>
      <c r="AT4" s="120">
        <f t="shared" si="0"/>
        <v>142437.6235591041</v>
      </c>
      <c r="AU4" s="121">
        <f t="shared" si="0"/>
        <v>371845.32952616754</v>
      </c>
      <c r="AV4" s="118">
        <f t="shared" si="0"/>
        <v>228538.3224879264</v>
      </c>
      <c r="AW4" s="118">
        <f t="shared" si="0"/>
        <v>48354.306641508825</v>
      </c>
      <c r="AX4" s="118">
        <f t="shared" si="0"/>
        <v>152049.80269922753</v>
      </c>
      <c r="AY4" s="118">
        <f t="shared" si="0"/>
        <v>855083.71371230658</v>
      </c>
      <c r="AZ4" s="118">
        <f t="shared" si="0"/>
        <v>515929.96240607754</v>
      </c>
      <c r="BA4" s="118">
        <f t="shared" si="0"/>
        <v>110062.21924940513</v>
      </c>
      <c r="BB4" s="152">
        <f t="shared" si="0"/>
        <v>752876.83311494766</v>
      </c>
      <c r="BC4" s="153">
        <f t="shared" si="0"/>
        <v>570978.63464576355</v>
      </c>
      <c r="BD4" s="154">
        <f t="shared" si="0"/>
        <v>284881.97444583784</v>
      </c>
      <c r="BE4" s="118">
        <f t="shared" si="0"/>
        <v>2862846.52114307</v>
      </c>
      <c r="BF4" s="120">
        <f t="shared" si="0"/>
        <v>370052.55716811086</v>
      </c>
      <c r="BG4" s="118">
        <f t="shared" si="0"/>
        <v>383914.43722822238</v>
      </c>
      <c r="BH4" s="118">
        <f t="shared" si="0"/>
        <v>434942.41569359036</v>
      </c>
      <c r="BI4" s="118">
        <f t="shared" si="0"/>
        <v>110461.46513768882</v>
      </c>
      <c r="BJ4" s="118">
        <f t="shared" ref="BJ4:CG4" si="1">SUM(BJ5:BJ92)</f>
        <v>794207.55050459004</v>
      </c>
      <c r="BK4" s="118">
        <f t="shared" si="1"/>
        <v>192440.96686241959</v>
      </c>
      <c r="BL4" s="121">
        <f t="shared" si="1"/>
        <v>20464.763356191299</v>
      </c>
      <c r="BM4" s="118">
        <f t="shared" si="1"/>
        <v>240098.26838543609</v>
      </c>
      <c r="BN4" s="118">
        <f t="shared" si="1"/>
        <v>49321.380835756856</v>
      </c>
      <c r="BO4" s="118">
        <f t="shared" si="1"/>
        <v>295121.18205485278</v>
      </c>
      <c r="BP4" s="118">
        <f t="shared" si="1"/>
        <v>47607.91417617612</v>
      </c>
      <c r="BQ4" s="118">
        <f t="shared" si="1"/>
        <v>117909.3374703584</v>
      </c>
      <c r="BR4" s="118">
        <f t="shared" si="1"/>
        <v>292049.69315389072</v>
      </c>
      <c r="BS4" s="122">
        <f t="shared" si="1"/>
        <v>1412447.6342932337</v>
      </c>
      <c r="BT4" s="122">
        <f t="shared" si="1"/>
        <v>496685.48827499553</v>
      </c>
      <c r="BU4" s="118">
        <f t="shared" si="1"/>
        <v>768197.6069304212</v>
      </c>
      <c r="BV4" s="118">
        <f t="shared" si="1"/>
        <v>93776.724649816228</v>
      </c>
      <c r="BW4" s="118">
        <f t="shared" si="1"/>
        <v>54582.129823366304</v>
      </c>
      <c r="BX4" s="120">
        <f t="shared" si="1"/>
        <v>64976.167206944745</v>
      </c>
      <c r="BY4" s="118">
        <f t="shared" si="1"/>
        <v>33844.121190992882</v>
      </c>
      <c r="BZ4" s="118">
        <f t="shared" si="1"/>
        <v>161317.66474369506</v>
      </c>
      <c r="CA4" s="118">
        <f t="shared" si="1"/>
        <v>116531.70718264095</v>
      </c>
      <c r="CB4" s="120">
        <f t="shared" si="1"/>
        <v>161535.26250787656</v>
      </c>
      <c r="CC4" s="118">
        <f t="shared" si="1"/>
        <v>38310.680619699415</v>
      </c>
      <c r="CD4" s="118">
        <f t="shared" si="1"/>
        <v>114810.7393184691</v>
      </c>
      <c r="CE4" s="120">
        <f t="shared" si="1"/>
        <v>0</v>
      </c>
      <c r="CF4" s="121">
        <f t="shared" si="1"/>
        <v>0</v>
      </c>
      <c r="CG4" s="121">
        <f t="shared" si="1"/>
        <v>0</v>
      </c>
      <c r="CH4" s="8"/>
      <c r="CI4" s="9"/>
      <c r="CJ4" s="69">
        <v>25660648</v>
      </c>
      <c r="CK4" s="118">
        <v>11872202</v>
      </c>
      <c r="CL4" s="70">
        <v>699295</v>
      </c>
      <c r="CM4" s="69">
        <v>10297443</v>
      </c>
      <c r="CN4" s="155">
        <v>419189</v>
      </c>
      <c r="CO4" s="70">
        <v>22751</v>
      </c>
      <c r="CP4" s="156">
        <f>SUM('[1]SIOT(dom)'!CU6:CZ6)</f>
        <v>45938351</v>
      </c>
      <c r="CQ4" s="156">
        <v>94909879</v>
      </c>
      <c r="CR4" s="124">
        <v>150877124.00611657</v>
      </c>
      <c r="CS4" s="10"/>
      <c r="CT4" s="10"/>
    </row>
    <row r="5" spans="1:99" x14ac:dyDescent="0.2">
      <c r="A5" s="22" t="s">
        <v>1</v>
      </c>
      <c r="B5" s="99" t="s">
        <v>101</v>
      </c>
      <c r="C5" s="182">
        <f t="shared" ref="C5:C36" si="2">SUM(D5:CG5)</f>
        <v>1103267.9993400977</v>
      </c>
      <c r="D5" s="27">
        <v>334897.66097308445</v>
      </c>
      <c r="E5" s="28">
        <v>6386.4612597745263</v>
      </c>
      <c r="F5" s="29">
        <v>3.2458522475591991</v>
      </c>
      <c r="G5" s="63">
        <v>193.52087106571952</v>
      </c>
      <c r="H5" s="28">
        <v>550766.87110265263</v>
      </c>
      <c r="I5" s="28">
        <v>8714.2852931125544</v>
      </c>
      <c r="J5" s="28">
        <v>31.563887255846392</v>
      </c>
      <c r="K5" s="28">
        <v>60.458723859050885</v>
      </c>
      <c r="L5" s="28">
        <v>1.0003656470141018</v>
      </c>
      <c r="M5" s="28">
        <v>471.07742479762061</v>
      </c>
      <c r="N5" s="28">
        <v>0</v>
      </c>
      <c r="O5" s="28">
        <v>235.3629513368704</v>
      </c>
      <c r="P5" s="28">
        <v>41316.688499066084</v>
      </c>
      <c r="Q5" s="28">
        <v>0</v>
      </c>
      <c r="R5" s="28">
        <v>71656.658549895656</v>
      </c>
      <c r="S5" s="28">
        <v>122.59058836446744</v>
      </c>
      <c r="T5" s="28">
        <v>48.27264908219707</v>
      </c>
      <c r="U5" s="28">
        <v>1294.5326013647289</v>
      </c>
      <c r="V5" s="28">
        <v>939.60569141690996</v>
      </c>
      <c r="W5" s="28">
        <v>1589.1619369663317</v>
      </c>
      <c r="X5" s="28">
        <v>430.85635306811673</v>
      </c>
      <c r="Y5" s="28">
        <v>0</v>
      </c>
      <c r="Z5" s="28">
        <v>113.59219647308007</v>
      </c>
      <c r="AA5" s="28">
        <v>93.157890947344697</v>
      </c>
      <c r="AB5" s="28">
        <v>785.97447026945338</v>
      </c>
      <c r="AC5" s="29">
        <v>655.08537879446271</v>
      </c>
      <c r="AD5" s="27">
        <v>75.35534393304421</v>
      </c>
      <c r="AE5" s="28">
        <v>37.541340765730979</v>
      </c>
      <c r="AF5" s="28">
        <v>0.99173521565717282</v>
      </c>
      <c r="AG5" s="28">
        <v>98.069529268413007</v>
      </c>
      <c r="AH5" s="29">
        <v>0</v>
      </c>
      <c r="AI5" s="28">
        <v>412.67582479834198</v>
      </c>
      <c r="AJ5" s="28">
        <v>90.789331770804623</v>
      </c>
      <c r="AK5" s="29">
        <v>324.73188090235811</v>
      </c>
      <c r="AL5" s="28">
        <v>2.9223675627004031</v>
      </c>
      <c r="AM5" s="28">
        <v>43764.471638649709</v>
      </c>
      <c r="AN5" s="29">
        <v>13369.779918936496</v>
      </c>
      <c r="AO5" s="28">
        <v>88.374584159071958</v>
      </c>
      <c r="AP5" s="28">
        <v>7.7294310432472342</v>
      </c>
      <c r="AQ5" s="28">
        <v>0</v>
      </c>
      <c r="AR5" s="28">
        <v>278.59007837826834</v>
      </c>
      <c r="AS5" s="29">
        <v>15.940818498201919</v>
      </c>
      <c r="AT5" s="28">
        <v>1724.8963895777738</v>
      </c>
      <c r="AU5" s="29">
        <v>1181.9411141924345</v>
      </c>
      <c r="AV5" s="28">
        <v>0</v>
      </c>
      <c r="AW5" s="28">
        <v>8.7861034176887767</v>
      </c>
      <c r="AX5" s="28">
        <v>214.75728735427404</v>
      </c>
      <c r="AY5" s="28">
        <v>474.65370428600727</v>
      </c>
      <c r="AZ5" s="28">
        <v>935.37650777520685</v>
      </c>
      <c r="BA5" s="29">
        <v>55.962005075452559</v>
      </c>
      <c r="BB5" s="31">
        <v>100.2524904852819</v>
      </c>
      <c r="BC5" s="31">
        <v>15.460945479938921</v>
      </c>
      <c r="BD5" s="32">
        <v>53.406919487323201</v>
      </c>
      <c r="BE5" s="63">
        <v>1645.1847763179651</v>
      </c>
      <c r="BF5" s="28">
        <v>67.261069374335122</v>
      </c>
      <c r="BG5" s="28">
        <v>724.77281391765541</v>
      </c>
      <c r="BH5" s="28">
        <v>79.523799876919867</v>
      </c>
      <c r="BI5" s="28">
        <v>139.99691252697392</v>
      </c>
      <c r="BJ5" s="28">
        <v>933.8078153327092</v>
      </c>
      <c r="BK5" s="28">
        <v>0</v>
      </c>
      <c r="BL5" s="29">
        <v>3.4792258638232574</v>
      </c>
      <c r="BM5" s="28">
        <v>436.27738071229896</v>
      </c>
      <c r="BN5" s="28">
        <v>60.636339595631739</v>
      </c>
      <c r="BO5" s="28">
        <v>0</v>
      </c>
      <c r="BP5" s="28">
        <v>2.8881869708380652</v>
      </c>
      <c r="BQ5" s="28">
        <v>754.44782701231588</v>
      </c>
      <c r="BR5" s="28">
        <v>2021.8721631695212</v>
      </c>
      <c r="BS5" s="71">
        <v>1714.4393307379255</v>
      </c>
      <c r="BT5" s="71">
        <v>3690.7171896253421</v>
      </c>
      <c r="BU5" s="28">
        <v>2134.8647026792096</v>
      </c>
      <c r="BV5" s="28">
        <v>2263.0767739791854</v>
      </c>
      <c r="BW5" s="29">
        <v>561.86467502677237</v>
      </c>
      <c r="BX5" s="28">
        <v>55.818924416119799</v>
      </c>
      <c r="BY5" s="28">
        <v>139.80148373751075</v>
      </c>
      <c r="BZ5" s="28">
        <v>0</v>
      </c>
      <c r="CA5" s="28">
        <v>69.653062362735156</v>
      </c>
      <c r="CB5" s="125">
        <v>1103.92811191643</v>
      </c>
      <c r="CC5" s="28">
        <v>0</v>
      </c>
      <c r="CD5" s="28">
        <v>522.54397338925003</v>
      </c>
      <c r="CE5" s="125">
        <v>0</v>
      </c>
      <c r="CF5" s="126">
        <v>0</v>
      </c>
      <c r="CG5" s="29">
        <v>0</v>
      </c>
      <c r="CH5" s="11"/>
      <c r="CI5" s="11"/>
      <c r="CJ5" s="27">
        <v>702451</v>
      </c>
      <c r="CK5" s="28">
        <v>1386</v>
      </c>
      <c r="CL5" s="29">
        <v>0</v>
      </c>
      <c r="CM5" s="28">
        <v>25962</v>
      </c>
      <c r="CN5" s="28">
        <v>22736</v>
      </c>
      <c r="CO5" s="29">
        <v>0</v>
      </c>
      <c r="CP5" s="63">
        <f>SUM('[1]SIOT(dom)'!CU7:CZ7)</f>
        <v>625577</v>
      </c>
      <c r="CQ5" s="147">
        <v>1378112</v>
      </c>
      <c r="CR5" s="85">
        <f t="shared" ref="CR5:CR36" si="3">C5+CQ5</f>
        <v>2481379.9993400974</v>
      </c>
      <c r="CS5" s="12"/>
      <c r="CT5" s="12"/>
    </row>
    <row r="6" spans="1:99" x14ac:dyDescent="0.2">
      <c r="A6" s="23" t="s">
        <v>2</v>
      </c>
      <c r="B6" s="98" t="s">
        <v>102</v>
      </c>
      <c r="C6" s="183">
        <f t="shared" si="2"/>
        <v>777881.00000143528</v>
      </c>
      <c r="D6" s="30">
        <v>6877.5091976236772</v>
      </c>
      <c r="E6" s="31">
        <v>361190.0842780958</v>
      </c>
      <c r="F6" s="32">
        <v>3.19096389797097</v>
      </c>
      <c r="G6" s="64">
        <v>2192.779644454567</v>
      </c>
      <c r="H6" s="31">
        <v>1597.9269393165303</v>
      </c>
      <c r="I6" s="31">
        <v>0</v>
      </c>
      <c r="J6" s="31">
        <v>21.739049658195363</v>
      </c>
      <c r="K6" s="31">
        <v>4.0240991138216051</v>
      </c>
      <c r="L6" s="31">
        <v>204151.68532175693</v>
      </c>
      <c r="M6" s="31">
        <v>101790.68072108646</v>
      </c>
      <c r="N6" s="31">
        <v>0</v>
      </c>
      <c r="O6" s="31">
        <v>41.629615120938588</v>
      </c>
      <c r="P6" s="31">
        <v>37.393872592852375</v>
      </c>
      <c r="Q6" s="31">
        <v>0</v>
      </c>
      <c r="R6" s="31">
        <v>30.194226023239558</v>
      </c>
      <c r="S6" s="31">
        <v>263.12736773760651</v>
      </c>
      <c r="T6" s="31">
        <v>146.63130586375223</v>
      </c>
      <c r="U6" s="31">
        <v>514.65125268437646</v>
      </c>
      <c r="V6" s="31">
        <v>696.2645387071309</v>
      </c>
      <c r="W6" s="31">
        <v>486.20609336018856</v>
      </c>
      <c r="X6" s="31">
        <v>2377.5166475535293</v>
      </c>
      <c r="Y6" s="31">
        <v>0</v>
      </c>
      <c r="Z6" s="31">
        <v>0</v>
      </c>
      <c r="AA6" s="31">
        <v>1703.4155533424785</v>
      </c>
      <c r="AB6" s="31">
        <v>0</v>
      </c>
      <c r="AC6" s="32">
        <v>39.732928316946037</v>
      </c>
      <c r="AD6" s="30">
        <v>16637.868673498386</v>
      </c>
      <c r="AE6" s="31">
        <v>916.37747613971715</v>
      </c>
      <c r="AF6" s="31">
        <v>517.63023165164407</v>
      </c>
      <c r="AG6" s="31">
        <v>328.69132622974507</v>
      </c>
      <c r="AH6" s="32">
        <v>56.715625113007498</v>
      </c>
      <c r="AI6" s="31">
        <v>158.85203500533285</v>
      </c>
      <c r="AJ6" s="31">
        <v>1808.0662794835889</v>
      </c>
      <c r="AK6" s="32">
        <v>108.98289490717245</v>
      </c>
      <c r="AL6" s="31">
        <v>1.9138974354036729</v>
      </c>
      <c r="AM6" s="31">
        <v>29627.545086322731</v>
      </c>
      <c r="AN6" s="32">
        <v>8733.7902206181861</v>
      </c>
      <c r="AO6" s="31">
        <v>5195.1715110146761</v>
      </c>
      <c r="AP6" s="31">
        <v>12.758449599898714</v>
      </c>
      <c r="AQ6" s="31">
        <v>0</v>
      </c>
      <c r="AR6" s="31">
        <v>109.73919192522402</v>
      </c>
      <c r="AS6" s="32">
        <v>0.114199970125256</v>
      </c>
      <c r="AT6" s="31">
        <v>12.513412397493553</v>
      </c>
      <c r="AU6" s="32">
        <v>7131.8197238271641</v>
      </c>
      <c r="AV6" s="31">
        <v>0</v>
      </c>
      <c r="AW6" s="31">
        <v>4.7778181271930071</v>
      </c>
      <c r="AX6" s="31">
        <v>109.77560189580217</v>
      </c>
      <c r="AY6" s="31">
        <v>126.67543055121631</v>
      </c>
      <c r="AZ6" s="31">
        <v>371.35203202150262</v>
      </c>
      <c r="BA6" s="32">
        <v>25.515193760094217</v>
      </c>
      <c r="BB6" s="31">
        <v>52.119185096831885</v>
      </c>
      <c r="BC6" s="31">
        <v>12.210758273835246</v>
      </c>
      <c r="BD6" s="32">
        <v>24.651628797217757</v>
      </c>
      <c r="BE6" s="64">
        <v>652.04650829849197</v>
      </c>
      <c r="BF6" s="31">
        <v>0</v>
      </c>
      <c r="BG6" s="31">
        <v>3197.0688145946433</v>
      </c>
      <c r="BH6" s="31">
        <v>91.799589272445402</v>
      </c>
      <c r="BI6" s="31">
        <v>6418.6055459324434</v>
      </c>
      <c r="BJ6" s="31">
        <v>461.43271636807441</v>
      </c>
      <c r="BK6" s="31">
        <v>0</v>
      </c>
      <c r="BL6" s="32">
        <v>0.73908422122157469</v>
      </c>
      <c r="BM6" s="31">
        <v>715.32406234184793</v>
      </c>
      <c r="BN6" s="31">
        <v>0</v>
      </c>
      <c r="BO6" s="31">
        <v>21.815402561702278</v>
      </c>
      <c r="BP6" s="31">
        <v>0</v>
      </c>
      <c r="BQ6" s="31">
        <v>7590.5257852272307</v>
      </c>
      <c r="BR6" s="31">
        <v>170.56774949332603</v>
      </c>
      <c r="BS6" s="72">
        <v>648.18888405156486</v>
      </c>
      <c r="BT6" s="72">
        <v>25.062229955852207</v>
      </c>
      <c r="BU6" s="31">
        <v>124.57233897859095</v>
      </c>
      <c r="BV6" s="31">
        <v>46.469252263006425</v>
      </c>
      <c r="BW6" s="32">
        <v>1.6388593893846553</v>
      </c>
      <c r="BX6" s="31">
        <v>0</v>
      </c>
      <c r="BY6" s="31">
        <v>0</v>
      </c>
      <c r="BZ6" s="31">
        <v>0</v>
      </c>
      <c r="CA6" s="31">
        <v>8.5907873349390655</v>
      </c>
      <c r="CB6" s="127">
        <v>1454.54089118104</v>
      </c>
      <c r="CC6" s="31">
        <v>0</v>
      </c>
      <c r="CD6" s="31">
        <v>0</v>
      </c>
      <c r="CE6" s="127">
        <v>0</v>
      </c>
      <c r="CF6" s="128">
        <v>0</v>
      </c>
      <c r="CG6" s="32">
        <v>0</v>
      </c>
      <c r="CH6" s="11"/>
      <c r="CI6" s="11"/>
      <c r="CJ6" s="30">
        <v>18223</v>
      </c>
      <c r="CK6" s="31">
        <v>0</v>
      </c>
      <c r="CL6" s="32">
        <v>0</v>
      </c>
      <c r="CM6" s="31">
        <v>0</v>
      </c>
      <c r="CN6" s="31">
        <v>-2221</v>
      </c>
      <c r="CO6" s="32">
        <v>0</v>
      </c>
      <c r="CP6" s="64">
        <f>SUM('[1]SIOT(dom)'!CU8:CZ8)</f>
        <v>167310</v>
      </c>
      <c r="CQ6" s="158">
        <v>183312</v>
      </c>
      <c r="CR6" s="86">
        <f t="shared" si="3"/>
        <v>961193.00000143528</v>
      </c>
      <c r="CS6" s="12"/>
      <c r="CT6" s="12"/>
    </row>
    <row r="7" spans="1:99" x14ac:dyDescent="0.2">
      <c r="A7" s="23" t="s">
        <v>3</v>
      </c>
      <c r="B7" s="98" t="s">
        <v>103</v>
      </c>
      <c r="C7" s="183">
        <f t="shared" si="2"/>
        <v>5235.0009405923574</v>
      </c>
      <c r="D7" s="30">
        <v>0</v>
      </c>
      <c r="E7" s="31">
        <v>50.04280837488276</v>
      </c>
      <c r="F7" s="32">
        <v>15.296188231735359</v>
      </c>
      <c r="G7" s="64">
        <v>7.9183674569880333E-2</v>
      </c>
      <c r="H7" s="31">
        <v>220.75645347279752</v>
      </c>
      <c r="I7" s="31">
        <v>0</v>
      </c>
      <c r="J7" s="31">
        <v>0</v>
      </c>
      <c r="K7" s="31">
        <v>0.59613085195331539</v>
      </c>
      <c r="L7" s="31">
        <v>0</v>
      </c>
      <c r="M7" s="31">
        <v>0</v>
      </c>
      <c r="N7" s="31">
        <v>0</v>
      </c>
      <c r="O7" s="31">
        <v>0.3182153938368002</v>
      </c>
      <c r="P7" s="31">
        <v>0</v>
      </c>
      <c r="Q7" s="31">
        <v>0</v>
      </c>
      <c r="R7" s="31">
        <v>0</v>
      </c>
      <c r="S7" s="31">
        <v>0</v>
      </c>
      <c r="T7" s="31">
        <v>0</v>
      </c>
      <c r="U7" s="31">
        <v>0</v>
      </c>
      <c r="V7" s="31">
        <v>0</v>
      </c>
      <c r="W7" s="31">
        <v>0</v>
      </c>
      <c r="X7" s="31">
        <v>0</v>
      </c>
      <c r="Y7" s="31">
        <v>0</v>
      </c>
      <c r="Z7" s="31">
        <v>0</v>
      </c>
      <c r="AA7" s="31">
        <v>0</v>
      </c>
      <c r="AB7" s="31">
        <v>0.41502278626283184</v>
      </c>
      <c r="AC7" s="32">
        <v>4.2686812468227538E-2</v>
      </c>
      <c r="AD7" s="30">
        <v>0</v>
      </c>
      <c r="AE7" s="31">
        <v>0</v>
      </c>
      <c r="AF7" s="31">
        <v>0</v>
      </c>
      <c r="AG7" s="31">
        <v>0</v>
      </c>
      <c r="AH7" s="32">
        <v>1.3007993905300272E-3</v>
      </c>
      <c r="AI7" s="31">
        <v>3.8070725064443907</v>
      </c>
      <c r="AJ7" s="31">
        <v>0</v>
      </c>
      <c r="AK7" s="32">
        <v>0</v>
      </c>
      <c r="AL7" s="31">
        <v>0</v>
      </c>
      <c r="AM7" s="31">
        <v>23.040418859126333</v>
      </c>
      <c r="AN7" s="32">
        <v>77.093087114513921</v>
      </c>
      <c r="AO7" s="31">
        <v>1.303874315133329</v>
      </c>
      <c r="AP7" s="31">
        <v>0.10617202208134713</v>
      </c>
      <c r="AQ7" s="31">
        <v>0</v>
      </c>
      <c r="AR7" s="31">
        <v>0</v>
      </c>
      <c r="AS7" s="32">
        <v>0</v>
      </c>
      <c r="AT7" s="31">
        <v>7.0894601935816519</v>
      </c>
      <c r="AU7" s="32">
        <v>18.973739142922689</v>
      </c>
      <c r="AV7" s="31">
        <v>0</v>
      </c>
      <c r="AW7" s="31">
        <v>8.9987754995550194E-3</v>
      </c>
      <c r="AX7" s="31">
        <v>7.860481245511199</v>
      </c>
      <c r="AY7" s="31">
        <v>0</v>
      </c>
      <c r="AZ7" s="31">
        <v>0.13628119701464264</v>
      </c>
      <c r="BA7" s="32">
        <v>0.32971621725812339</v>
      </c>
      <c r="BB7" s="31">
        <v>1.0905543725998959E-2</v>
      </c>
      <c r="BC7" s="31">
        <v>0.17242973449259874</v>
      </c>
      <c r="BD7" s="32">
        <v>0.36895766119886314</v>
      </c>
      <c r="BE7" s="64">
        <v>1.0157437300005951</v>
      </c>
      <c r="BF7" s="31">
        <v>0</v>
      </c>
      <c r="BG7" s="31">
        <v>0.29493791324068463</v>
      </c>
      <c r="BH7" s="31">
        <v>0.58540547727188685</v>
      </c>
      <c r="BI7" s="31">
        <v>8.6647180454767501</v>
      </c>
      <c r="BJ7" s="31">
        <v>0</v>
      </c>
      <c r="BK7" s="31">
        <v>0.53004669970042562</v>
      </c>
      <c r="BL7" s="32">
        <v>0</v>
      </c>
      <c r="BM7" s="31">
        <v>0.23991591004355797</v>
      </c>
      <c r="BN7" s="31">
        <v>9.4309971380299118E-2</v>
      </c>
      <c r="BO7" s="31">
        <v>0</v>
      </c>
      <c r="BP7" s="31">
        <v>0</v>
      </c>
      <c r="BQ7" s="31">
        <v>0</v>
      </c>
      <c r="BR7" s="31">
        <v>0.47038671159204209</v>
      </c>
      <c r="BS7" s="72">
        <v>64.253926919291075</v>
      </c>
      <c r="BT7" s="72">
        <v>60.751975495131241</v>
      </c>
      <c r="BU7" s="31">
        <v>3.040466847896159</v>
      </c>
      <c r="BV7" s="31">
        <v>78.08332697671861</v>
      </c>
      <c r="BW7" s="32">
        <v>1.9723005040093244</v>
      </c>
      <c r="BX7" s="31">
        <v>0</v>
      </c>
      <c r="BY7" s="31">
        <v>3.051250106005285</v>
      </c>
      <c r="BZ7" s="31">
        <v>3.5573676738519633E-2</v>
      </c>
      <c r="CA7" s="31">
        <v>0</v>
      </c>
      <c r="CB7" s="127">
        <v>4583.9896661006442</v>
      </c>
      <c r="CC7" s="31">
        <v>7.7404580814890295E-2</v>
      </c>
      <c r="CD7" s="31">
        <v>0</v>
      </c>
      <c r="CE7" s="127">
        <v>0</v>
      </c>
      <c r="CF7" s="128">
        <v>0</v>
      </c>
      <c r="CG7" s="32">
        <v>0</v>
      </c>
      <c r="CH7" s="11"/>
      <c r="CI7" s="11"/>
      <c r="CJ7" s="30">
        <v>5767</v>
      </c>
      <c r="CK7" s="31">
        <v>0</v>
      </c>
      <c r="CL7" s="32">
        <v>0</v>
      </c>
      <c r="CM7" s="31">
        <v>0</v>
      </c>
      <c r="CN7" s="31">
        <v>-63</v>
      </c>
      <c r="CO7" s="32">
        <v>0</v>
      </c>
      <c r="CP7" s="64">
        <f>SUM('[1]SIOT(dom)'!CU9:CZ9)</f>
        <v>1902</v>
      </c>
      <c r="CQ7" s="158">
        <v>7606</v>
      </c>
      <c r="CR7" s="86">
        <f t="shared" si="3"/>
        <v>12841.000940592357</v>
      </c>
      <c r="CS7" s="12"/>
      <c r="CT7" s="12"/>
    </row>
    <row r="8" spans="1:99" x14ac:dyDescent="0.2">
      <c r="A8" s="22" t="s">
        <v>4</v>
      </c>
      <c r="B8" s="99" t="s">
        <v>104</v>
      </c>
      <c r="C8" s="184">
        <f t="shared" si="2"/>
        <v>103378.9994003818</v>
      </c>
      <c r="D8" s="33">
        <v>8.6982292510149151</v>
      </c>
      <c r="E8" s="34">
        <v>56.135521334468876</v>
      </c>
      <c r="F8" s="35">
        <v>3.6765896568019076E-2</v>
      </c>
      <c r="G8" s="65">
        <v>23.802100852142608</v>
      </c>
      <c r="H8" s="34">
        <v>371.53457682684439</v>
      </c>
      <c r="I8" s="34">
        <v>0.22291450843820754</v>
      </c>
      <c r="J8" s="34">
        <v>0.11362201871548509</v>
      </c>
      <c r="K8" s="34">
        <v>0</v>
      </c>
      <c r="L8" s="34">
        <v>0</v>
      </c>
      <c r="M8" s="34">
        <v>123.81559321328646</v>
      </c>
      <c r="N8" s="34">
        <v>0</v>
      </c>
      <c r="O8" s="34">
        <v>0</v>
      </c>
      <c r="P8" s="34">
        <v>0</v>
      </c>
      <c r="Q8" s="34">
        <v>0</v>
      </c>
      <c r="R8" s="34">
        <v>1.9640206301903751</v>
      </c>
      <c r="S8" s="34">
        <v>3987.6482523643981</v>
      </c>
      <c r="T8" s="34">
        <v>64757.054025981859</v>
      </c>
      <c r="U8" s="34">
        <v>29.149030075522841</v>
      </c>
      <c r="V8" s="34">
        <v>0</v>
      </c>
      <c r="W8" s="34">
        <v>1.9613057196928814</v>
      </c>
      <c r="X8" s="34">
        <v>0</v>
      </c>
      <c r="Y8" s="34">
        <v>19.644656428045238</v>
      </c>
      <c r="Z8" s="34">
        <v>0</v>
      </c>
      <c r="AA8" s="34">
        <v>0</v>
      </c>
      <c r="AB8" s="34">
        <v>0</v>
      </c>
      <c r="AC8" s="35">
        <v>20.569525556234616</v>
      </c>
      <c r="AD8" s="33">
        <v>32149.109400038458</v>
      </c>
      <c r="AE8" s="34">
        <v>11.3260416518245</v>
      </c>
      <c r="AF8" s="34">
        <v>4.1735418552722381</v>
      </c>
      <c r="AG8" s="34">
        <v>1.9045520111198631</v>
      </c>
      <c r="AH8" s="35">
        <v>0.53787325764536364</v>
      </c>
      <c r="AI8" s="34">
        <v>0.97827581820166454</v>
      </c>
      <c r="AJ8" s="34">
        <v>1.955799499399927</v>
      </c>
      <c r="AK8" s="35">
        <v>0.98105681501809006</v>
      </c>
      <c r="AL8" s="34">
        <v>0.96481157832586939</v>
      </c>
      <c r="AM8" s="34">
        <v>11.381092272618483</v>
      </c>
      <c r="AN8" s="35">
        <v>35.939958891853735</v>
      </c>
      <c r="AO8" s="34">
        <v>1.9669634724728589</v>
      </c>
      <c r="AP8" s="34">
        <v>3.0150220574993218</v>
      </c>
      <c r="AQ8" s="34">
        <v>1.9235777100594613</v>
      </c>
      <c r="AR8" s="34">
        <v>0</v>
      </c>
      <c r="AS8" s="35">
        <v>0</v>
      </c>
      <c r="AT8" s="34">
        <v>0</v>
      </c>
      <c r="AU8" s="35">
        <v>0</v>
      </c>
      <c r="AV8" s="34">
        <v>1.6585166763321444</v>
      </c>
      <c r="AW8" s="34">
        <v>4.3116921855459976E-3</v>
      </c>
      <c r="AX8" s="34">
        <v>1.8076851308356316</v>
      </c>
      <c r="AY8" s="34">
        <v>0</v>
      </c>
      <c r="AZ8" s="34">
        <v>0</v>
      </c>
      <c r="BA8" s="35">
        <v>0</v>
      </c>
      <c r="BB8" s="34">
        <v>6.6618798151264393E-3</v>
      </c>
      <c r="BC8" s="34">
        <v>8.0157911857626218E-2</v>
      </c>
      <c r="BD8" s="35">
        <v>0.17146128077574455</v>
      </c>
      <c r="BE8" s="65">
        <v>1296.5904034516163</v>
      </c>
      <c r="BF8" s="34">
        <v>0</v>
      </c>
      <c r="BG8" s="34">
        <v>0</v>
      </c>
      <c r="BH8" s="34">
        <v>0.12180519652892564</v>
      </c>
      <c r="BI8" s="34">
        <v>2.1921693234614184</v>
      </c>
      <c r="BJ8" s="34">
        <v>0</v>
      </c>
      <c r="BK8" s="34">
        <v>0</v>
      </c>
      <c r="BL8" s="35">
        <v>1.3551883076041432E-5</v>
      </c>
      <c r="BM8" s="34">
        <v>0</v>
      </c>
      <c r="BN8" s="34">
        <v>0.71112886705059974</v>
      </c>
      <c r="BO8" s="34">
        <v>1.3165253132269955E-2</v>
      </c>
      <c r="BP8" s="34">
        <v>0.34411521879780166</v>
      </c>
      <c r="BQ8" s="34">
        <v>0.95019967022570506</v>
      </c>
      <c r="BR8" s="34">
        <v>0.22208611322157432</v>
      </c>
      <c r="BS8" s="73">
        <v>4.7220145321887674</v>
      </c>
      <c r="BT8" s="73">
        <v>342.79833446232101</v>
      </c>
      <c r="BU8" s="34">
        <v>9.812179649298459</v>
      </c>
      <c r="BV8" s="34">
        <v>34.843237119815022</v>
      </c>
      <c r="BW8" s="35">
        <v>0</v>
      </c>
      <c r="BX8" s="34">
        <v>3.59500565082514</v>
      </c>
      <c r="BY8" s="34">
        <v>0</v>
      </c>
      <c r="BZ8" s="34">
        <v>0</v>
      </c>
      <c r="CA8" s="34">
        <v>0.96237492892916576</v>
      </c>
      <c r="CB8" s="129">
        <v>48.483886808481913</v>
      </c>
      <c r="CC8" s="34">
        <v>0.40037842503934501</v>
      </c>
      <c r="CD8" s="34">
        <v>0</v>
      </c>
      <c r="CE8" s="129">
        <v>0</v>
      </c>
      <c r="CF8" s="130">
        <v>0</v>
      </c>
      <c r="CG8" s="35">
        <v>0</v>
      </c>
      <c r="CH8" s="11"/>
      <c r="CI8" s="11"/>
      <c r="CJ8" s="33">
        <v>11537</v>
      </c>
      <c r="CK8" s="34">
        <v>0</v>
      </c>
      <c r="CL8" s="35">
        <v>0</v>
      </c>
      <c r="CM8" s="34">
        <v>0</v>
      </c>
      <c r="CN8" s="34">
        <v>356</v>
      </c>
      <c r="CO8" s="35">
        <v>0</v>
      </c>
      <c r="CP8" s="65">
        <f>SUM('[1]SIOT(dom)'!CU10:CZ10)</f>
        <v>960</v>
      </c>
      <c r="CQ8" s="160">
        <v>12853</v>
      </c>
      <c r="CR8" s="85">
        <f t="shared" si="3"/>
        <v>116231.9994003818</v>
      </c>
      <c r="CS8" s="12"/>
      <c r="CT8" s="12"/>
    </row>
    <row r="9" spans="1:99" x14ac:dyDescent="0.2">
      <c r="A9" s="23" t="s">
        <v>5</v>
      </c>
      <c r="B9" s="98" t="s">
        <v>105</v>
      </c>
      <c r="C9" s="183">
        <f t="shared" si="2"/>
        <v>30650.999261147437</v>
      </c>
      <c r="D9" s="30">
        <v>10.736077997784468</v>
      </c>
      <c r="E9" s="31">
        <v>0.99919958025075017</v>
      </c>
      <c r="F9" s="32">
        <v>0</v>
      </c>
      <c r="G9" s="64">
        <v>1.0757699903559241</v>
      </c>
      <c r="H9" s="31">
        <v>0</v>
      </c>
      <c r="I9" s="31">
        <v>0</v>
      </c>
      <c r="J9" s="31">
        <v>0</v>
      </c>
      <c r="K9" s="31">
        <v>0</v>
      </c>
      <c r="L9" s="31">
        <v>0</v>
      </c>
      <c r="M9" s="31">
        <v>0</v>
      </c>
      <c r="N9" s="31">
        <v>0.28748367503269684</v>
      </c>
      <c r="O9" s="31">
        <v>16366.247671377179</v>
      </c>
      <c r="P9" s="31">
        <v>0</v>
      </c>
      <c r="Q9" s="31">
        <v>0</v>
      </c>
      <c r="R9" s="31">
        <v>4.6937431947003709</v>
      </c>
      <c r="S9" s="31">
        <v>0.97587367885396814</v>
      </c>
      <c r="T9" s="31">
        <v>0</v>
      </c>
      <c r="U9" s="31">
        <v>0.97755328957923537</v>
      </c>
      <c r="V9" s="31">
        <v>4.479865945783513</v>
      </c>
      <c r="W9" s="31">
        <v>0</v>
      </c>
      <c r="X9" s="31">
        <v>0.9769698194077151</v>
      </c>
      <c r="Y9" s="31">
        <v>0</v>
      </c>
      <c r="Z9" s="31">
        <v>0</v>
      </c>
      <c r="AA9" s="31">
        <v>0</v>
      </c>
      <c r="AB9" s="31">
        <v>0</v>
      </c>
      <c r="AC9" s="32">
        <v>0</v>
      </c>
      <c r="AD9" s="30">
        <v>13290.580731687731</v>
      </c>
      <c r="AE9" s="31">
        <v>0</v>
      </c>
      <c r="AF9" s="31">
        <v>5.9424851056614922E-2</v>
      </c>
      <c r="AG9" s="31">
        <v>0</v>
      </c>
      <c r="AH9" s="32">
        <v>0.17150893559854008</v>
      </c>
      <c r="AI9" s="31">
        <v>0</v>
      </c>
      <c r="AJ9" s="31">
        <v>3.8983745560846335</v>
      </c>
      <c r="AK9" s="32">
        <v>0.97774003084502825</v>
      </c>
      <c r="AL9" s="31">
        <v>0</v>
      </c>
      <c r="AM9" s="31">
        <v>0.67156074362179263</v>
      </c>
      <c r="AN9" s="32">
        <v>401.5730262807611</v>
      </c>
      <c r="AO9" s="31">
        <v>7.0652414036794458</v>
      </c>
      <c r="AP9" s="31">
        <v>1.2112934083506404</v>
      </c>
      <c r="AQ9" s="31">
        <v>0.25934332792946774</v>
      </c>
      <c r="AR9" s="31">
        <v>0</v>
      </c>
      <c r="AS9" s="32">
        <v>0</v>
      </c>
      <c r="AT9" s="31">
        <v>0</v>
      </c>
      <c r="AU9" s="32">
        <v>0</v>
      </c>
      <c r="AV9" s="31">
        <v>0</v>
      </c>
      <c r="AW9" s="31">
        <v>1.2937752133849534E-4</v>
      </c>
      <c r="AX9" s="31">
        <v>0</v>
      </c>
      <c r="AY9" s="31">
        <v>0</v>
      </c>
      <c r="AZ9" s="31">
        <v>0</v>
      </c>
      <c r="BA9" s="32">
        <v>0</v>
      </c>
      <c r="BB9" s="31">
        <v>1.5885094652560239E-3</v>
      </c>
      <c r="BC9" s="31">
        <v>2.6948191738432735E-5</v>
      </c>
      <c r="BD9" s="32">
        <v>7.16152431163045E-7</v>
      </c>
      <c r="BE9" s="64">
        <v>531.98862268978996</v>
      </c>
      <c r="BF9" s="31">
        <v>0</v>
      </c>
      <c r="BG9" s="31">
        <v>0</v>
      </c>
      <c r="BH9" s="31">
        <v>0</v>
      </c>
      <c r="BI9" s="31">
        <v>0.86874199863955559</v>
      </c>
      <c r="BJ9" s="31">
        <v>0</v>
      </c>
      <c r="BK9" s="31">
        <v>0</v>
      </c>
      <c r="BL9" s="32">
        <v>0</v>
      </c>
      <c r="BM9" s="31">
        <v>0</v>
      </c>
      <c r="BN9" s="31">
        <v>0.2247131075471645</v>
      </c>
      <c r="BO9" s="31">
        <v>5.8726182065684911E-2</v>
      </c>
      <c r="BP9" s="31">
        <v>2.573916773414648E-2</v>
      </c>
      <c r="BQ9" s="31">
        <v>0</v>
      </c>
      <c r="BR9" s="31">
        <v>3.4780406320418533E-3</v>
      </c>
      <c r="BS9" s="72">
        <v>3.9106061267324037</v>
      </c>
      <c r="BT9" s="72">
        <v>12.715390667928176</v>
      </c>
      <c r="BU9" s="31">
        <v>0</v>
      </c>
      <c r="BV9" s="31">
        <v>2.3817895058793019</v>
      </c>
      <c r="BW9" s="32">
        <v>0</v>
      </c>
      <c r="BX9" s="31">
        <v>0</v>
      </c>
      <c r="BY9" s="31">
        <v>0</v>
      </c>
      <c r="BZ9" s="31">
        <v>0.90125433457591209</v>
      </c>
      <c r="CA9" s="31">
        <v>0</v>
      </c>
      <c r="CB9" s="127">
        <v>0</v>
      </c>
      <c r="CC9" s="31">
        <v>0</v>
      </c>
      <c r="CD9" s="31">
        <v>0</v>
      </c>
      <c r="CE9" s="127">
        <v>0</v>
      </c>
      <c r="CF9" s="128">
        <v>0</v>
      </c>
      <c r="CG9" s="32">
        <v>0</v>
      </c>
      <c r="CH9" s="11"/>
      <c r="CI9" s="11"/>
      <c r="CJ9" s="30">
        <v>4</v>
      </c>
      <c r="CK9" s="31">
        <v>0</v>
      </c>
      <c r="CL9" s="32">
        <v>0</v>
      </c>
      <c r="CM9" s="31">
        <v>0</v>
      </c>
      <c r="CN9" s="31">
        <v>-43</v>
      </c>
      <c r="CO9" s="32">
        <v>0</v>
      </c>
      <c r="CP9" s="64">
        <f>SUM('[1]SIOT(dom)'!CU11:CZ11)</f>
        <v>2590</v>
      </c>
      <c r="CQ9" s="158">
        <v>2551</v>
      </c>
      <c r="CR9" s="86">
        <f t="shared" si="3"/>
        <v>33201.999261147437</v>
      </c>
      <c r="CS9" s="12"/>
      <c r="CT9" s="12"/>
    </row>
    <row r="10" spans="1:99" x14ac:dyDescent="0.2">
      <c r="A10" s="23" t="s">
        <v>6</v>
      </c>
      <c r="B10" s="98" t="s">
        <v>106</v>
      </c>
      <c r="C10" s="183">
        <f t="shared" si="2"/>
        <v>26462.999385459196</v>
      </c>
      <c r="D10" s="30">
        <v>0</v>
      </c>
      <c r="E10" s="31">
        <v>4.4867404932319728E-2</v>
      </c>
      <c r="F10" s="32">
        <v>0</v>
      </c>
      <c r="G10" s="64">
        <v>31.641182842470609</v>
      </c>
      <c r="H10" s="31">
        <v>4.1002210249787938E-2</v>
      </c>
      <c r="I10" s="31">
        <v>1.6829819202464014E-2</v>
      </c>
      <c r="J10" s="31">
        <v>1.5169357388923515E-2</v>
      </c>
      <c r="K10" s="31">
        <v>2.7546438314993479E-2</v>
      </c>
      <c r="L10" s="31">
        <v>0</v>
      </c>
      <c r="M10" s="31">
        <v>0</v>
      </c>
      <c r="N10" s="31">
        <v>0</v>
      </c>
      <c r="O10" s="31">
        <v>0</v>
      </c>
      <c r="P10" s="31">
        <v>0.28931106522312977</v>
      </c>
      <c r="Q10" s="31">
        <v>0</v>
      </c>
      <c r="R10" s="31">
        <v>0</v>
      </c>
      <c r="S10" s="31">
        <v>413.83519469224763</v>
      </c>
      <c r="T10" s="31">
        <v>25939.039143402788</v>
      </c>
      <c r="U10" s="31">
        <v>5.7693220884733227</v>
      </c>
      <c r="V10" s="31">
        <v>0</v>
      </c>
      <c r="W10" s="31">
        <v>0</v>
      </c>
      <c r="X10" s="31">
        <v>0</v>
      </c>
      <c r="Y10" s="31">
        <v>0</v>
      </c>
      <c r="Z10" s="31">
        <v>0</v>
      </c>
      <c r="AA10" s="31">
        <v>0</v>
      </c>
      <c r="AB10" s="31">
        <v>4.7711592360959842E-2</v>
      </c>
      <c r="AC10" s="32">
        <v>0</v>
      </c>
      <c r="AD10" s="30">
        <v>0</v>
      </c>
      <c r="AE10" s="31">
        <v>0</v>
      </c>
      <c r="AF10" s="31">
        <v>2.0048860669640595E-2</v>
      </c>
      <c r="AG10" s="31">
        <v>0</v>
      </c>
      <c r="AH10" s="32">
        <v>0.1403094996273383</v>
      </c>
      <c r="AI10" s="31">
        <v>0</v>
      </c>
      <c r="AJ10" s="31">
        <v>0</v>
      </c>
      <c r="AK10" s="32">
        <v>0</v>
      </c>
      <c r="AL10" s="31">
        <v>0.35362390258813803</v>
      </c>
      <c r="AM10" s="31">
        <v>4.714733568151094</v>
      </c>
      <c r="AN10" s="32">
        <v>0.79456502456447586</v>
      </c>
      <c r="AO10" s="31">
        <v>0</v>
      </c>
      <c r="AP10" s="31">
        <v>0</v>
      </c>
      <c r="AQ10" s="31">
        <v>0.55318883965560695</v>
      </c>
      <c r="AR10" s="31">
        <v>0.369991274673862</v>
      </c>
      <c r="AS10" s="32">
        <v>0</v>
      </c>
      <c r="AT10" s="31">
        <v>0</v>
      </c>
      <c r="AU10" s="32">
        <v>0</v>
      </c>
      <c r="AV10" s="31">
        <v>0.67051326682667389</v>
      </c>
      <c r="AW10" s="31">
        <v>9.0830285809903621E-4</v>
      </c>
      <c r="AX10" s="31">
        <v>0</v>
      </c>
      <c r="AY10" s="31">
        <v>2.7190637488054795E-2</v>
      </c>
      <c r="AZ10" s="31">
        <v>0.18688903171519453</v>
      </c>
      <c r="BA10" s="32">
        <v>3.9734781251586099E-3</v>
      </c>
      <c r="BB10" s="31">
        <v>1.1152228551623284E-2</v>
      </c>
      <c r="BC10" s="31">
        <v>1.8919144008470277E-4</v>
      </c>
      <c r="BD10" s="32">
        <v>5.0277922573433496E-6</v>
      </c>
      <c r="BE10" s="64">
        <v>59.57629367036661</v>
      </c>
      <c r="BF10" s="31">
        <v>0</v>
      </c>
      <c r="BG10" s="31">
        <v>0.1089362908671881</v>
      </c>
      <c r="BH10" s="31">
        <v>4.073825084526808</v>
      </c>
      <c r="BI10" s="31">
        <v>2.2117852805208095E-2</v>
      </c>
      <c r="BJ10" s="31">
        <v>0</v>
      </c>
      <c r="BK10" s="31">
        <v>0</v>
      </c>
      <c r="BL10" s="32">
        <v>1.6098093601328743E-4</v>
      </c>
      <c r="BM10" s="31">
        <v>0.18857805040223616</v>
      </c>
      <c r="BN10" s="31">
        <v>1.5953282022368558E-2</v>
      </c>
      <c r="BO10" s="31">
        <v>0</v>
      </c>
      <c r="BP10" s="31">
        <v>0.16204034469579856</v>
      </c>
      <c r="BQ10" s="31">
        <v>1.8227612842666933E-3</v>
      </c>
      <c r="BR10" s="31">
        <v>2.4417798501510029E-2</v>
      </c>
      <c r="BS10" s="72">
        <v>0</v>
      </c>
      <c r="BT10" s="72">
        <v>0</v>
      </c>
      <c r="BU10" s="31">
        <v>0</v>
      </c>
      <c r="BV10" s="31">
        <v>0</v>
      </c>
      <c r="BW10" s="32">
        <v>0</v>
      </c>
      <c r="BX10" s="31">
        <v>2.99962879116208E-2</v>
      </c>
      <c r="BY10" s="31">
        <v>4.182652045355241E-2</v>
      </c>
      <c r="BZ10" s="31">
        <v>0</v>
      </c>
      <c r="CA10" s="31">
        <v>0</v>
      </c>
      <c r="CB10" s="127">
        <v>0</v>
      </c>
      <c r="CC10" s="31">
        <v>0.13885348604793249</v>
      </c>
      <c r="CD10" s="31">
        <v>0</v>
      </c>
      <c r="CE10" s="127">
        <v>0</v>
      </c>
      <c r="CF10" s="128">
        <v>0</v>
      </c>
      <c r="CG10" s="32">
        <v>0</v>
      </c>
      <c r="CH10" s="11"/>
      <c r="CI10" s="11"/>
      <c r="CJ10" s="30">
        <v>3</v>
      </c>
      <c r="CK10" s="31">
        <v>0</v>
      </c>
      <c r="CL10" s="32">
        <v>0</v>
      </c>
      <c r="CM10" s="31">
        <v>0</v>
      </c>
      <c r="CN10" s="31">
        <v>1194</v>
      </c>
      <c r="CO10" s="32">
        <v>0</v>
      </c>
      <c r="CP10" s="64">
        <f>SUM('[1]SIOT(dom)'!CU12:CZ12)</f>
        <v>16971</v>
      </c>
      <c r="CQ10" s="158">
        <v>18168</v>
      </c>
      <c r="CR10" s="86">
        <f t="shared" si="3"/>
        <v>44630.999385459196</v>
      </c>
      <c r="CS10" s="12"/>
      <c r="CT10" s="12"/>
    </row>
    <row r="11" spans="1:99" x14ac:dyDescent="0.2">
      <c r="A11" s="23" t="s">
        <v>7</v>
      </c>
      <c r="B11" s="98" t="s">
        <v>107</v>
      </c>
      <c r="C11" s="183">
        <f t="shared" si="2"/>
        <v>150299.9996149198</v>
      </c>
      <c r="D11" s="30">
        <v>3215.3749698609954</v>
      </c>
      <c r="E11" s="31">
        <v>301.98872587928395</v>
      </c>
      <c r="F11" s="32">
        <v>0.19078204140746999</v>
      </c>
      <c r="G11" s="64">
        <v>3197.2852806540977</v>
      </c>
      <c r="H11" s="31">
        <v>1330.9677142721673</v>
      </c>
      <c r="I11" s="31">
        <v>19.723300892662056</v>
      </c>
      <c r="J11" s="31">
        <v>4.2786314315263088</v>
      </c>
      <c r="K11" s="31">
        <v>0</v>
      </c>
      <c r="L11" s="31">
        <v>2.0055254357887953</v>
      </c>
      <c r="M11" s="31">
        <v>14.179685941520614</v>
      </c>
      <c r="N11" s="31">
        <v>0</v>
      </c>
      <c r="O11" s="31">
        <v>0</v>
      </c>
      <c r="P11" s="31">
        <v>4213.9774590404413</v>
      </c>
      <c r="Q11" s="31">
        <v>2.9476980523715421</v>
      </c>
      <c r="R11" s="31">
        <v>172.69048867971662</v>
      </c>
      <c r="S11" s="31">
        <v>62285.075749579351</v>
      </c>
      <c r="T11" s="31">
        <v>6567.8408222363169</v>
      </c>
      <c r="U11" s="31">
        <v>117.13958955386236</v>
      </c>
      <c r="V11" s="31">
        <v>66.396591632413404</v>
      </c>
      <c r="W11" s="31">
        <v>82.577940679501282</v>
      </c>
      <c r="X11" s="31">
        <v>31.52155466131148</v>
      </c>
      <c r="Y11" s="31">
        <v>10.240188711846029</v>
      </c>
      <c r="Z11" s="31">
        <v>72.907208674044952</v>
      </c>
      <c r="AA11" s="31">
        <v>20.965258257507639</v>
      </c>
      <c r="AB11" s="31">
        <v>4.1201114525759603</v>
      </c>
      <c r="AC11" s="32">
        <v>174.1476258679204</v>
      </c>
      <c r="AD11" s="30">
        <v>220.05989379927226</v>
      </c>
      <c r="AE11" s="31">
        <v>2114.489375747562</v>
      </c>
      <c r="AF11" s="31">
        <v>1134.7840677712759</v>
      </c>
      <c r="AG11" s="31">
        <v>299.94990562353144</v>
      </c>
      <c r="AH11" s="32">
        <v>77.291284992829461</v>
      </c>
      <c r="AI11" s="31">
        <v>9859.6985094493393</v>
      </c>
      <c r="AJ11" s="31">
        <v>31946.399735720839</v>
      </c>
      <c r="AK11" s="32">
        <v>8507.3578535696961</v>
      </c>
      <c r="AL11" s="31">
        <v>0</v>
      </c>
      <c r="AM11" s="31">
        <v>3540.3977405415581</v>
      </c>
      <c r="AN11" s="32">
        <v>1014.9785514722862</v>
      </c>
      <c r="AO11" s="31">
        <v>1287.3810686459583</v>
      </c>
      <c r="AP11" s="31">
        <v>0</v>
      </c>
      <c r="AQ11" s="31">
        <v>0</v>
      </c>
      <c r="AR11" s="31">
        <v>6526.4202435456627</v>
      </c>
      <c r="AS11" s="32">
        <v>1.8899056503357103</v>
      </c>
      <c r="AT11" s="31">
        <v>2.9465783157924506</v>
      </c>
      <c r="AU11" s="32">
        <v>193.61267731916573</v>
      </c>
      <c r="AV11" s="31">
        <v>0</v>
      </c>
      <c r="AW11" s="31">
        <v>0.70779449731909971</v>
      </c>
      <c r="AX11" s="31">
        <v>185.60162566193551</v>
      </c>
      <c r="AY11" s="31">
        <v>1.9803902267092095</v>
      </c>
      <c r="AZ11" s="31">
        <v>67.368582820790152</v>
      </c>
      <c r="BA11" s="32">
        <v>3.918970695474683</v>
      </c>
      <c r="BB11" s="31">
        <v>8.1297783466766287</v>
      </c>
      <c r="BC11" s="31">
        <v>1.1167097750019286</v>
      </c>
      <c r="BD11" s="32">
        <v>2.481972399270397</v>
      </c>
      <c r="BE11" s="64">
        <v>129.29762466619385</v>
      </c>
      <c r="BF11" s="31">
        <v>6.115552312508532</v>
      </c>
      <c r="BG11" s="31">
        <v>38.408874463513058</v>
      </c>
      <c r="BH11" s="31">
        <v>97.354892515496502</v>
      </c>
      <c r="BI11" s="31">
        <v>0</v>
      </c>
      <c r="BJ11" s="31">
        <v>70.906431457186287</v>
      </c>
      <c r="BK11" s="31">
        <v>0</v>
      </c>
      <c r="BL11" s="32">
        <v>0.11654757646082634</v>
      </c>
      <c r="BM11" s="31">
        <v>117.34488344382714</v>
      </c>
      <c r="BN11" s="31">
        <v>0</v>
      </c>
      <c r="BO11" s="31">
        <v>1.3381410915681531</v>
      </c>
      <c r="BP11" s="31">
        <v>0</v>
      </c>
      <c r="BQ11" s="31">
        <v>548.81286702361353</v>
      </c>
      <c r="BR11" s="31">
        <v>48.568863967286525</v>
      </c>
      <c r="BS11" s="72">
        <v>59.68510296824563</v>
      </c>
      <c r="BT11" s="72">
        <v>175.77975548139264</v>
      </c>
      <c r="BU11" s="31">
        <v>6.4339506886768723</v>
      </c>
      <c r="BV11" s="31">
        <v>20.870910605182175</v>
      </c>
      <c r="BW11" s="32">
        <v>10.102024617064044</v>
      </c>
      <c r="BX11" s="31">
        <v>0</v>
      </c>
      <c r="BY11" s="31">
        <v>1.7862922138788602</v>
      </c>
      <c r="BZ11" s="31">
        <v>0</v>
      </c>
      <c r="CA11" s="31">
        <v>51.700603906066583</v>
      </c>
      <c r="CB11" s="127">
        <v>5.2743952189631296</v>
      </c>
      <c r="CC11" s="31">
        <v>0</v>
      </c>
      <c r="CD11" s="31">
        <v>2.59578062573198</v>
      </c>
      <c r="CE11" s="127">
        <v>0</v>
      </c>
      <c r="CF11" s="128">
        <v>0</v>
      </c>
      <c r="CG11" s="32">
        <v>0</v>
      </c>
      <c r="CH11" s="11"/>
      <c r="CI11" s="11"/>
      <c r="CJ11" s="30">
        <v>3140</v>
      </c>
      <c r="CK11" s="31">
        <v>0</v>
      </c>
      <c r="CL11" s="32">
        <v>0</v>
      </c>
      <c r="CM11" s="31">
        <v>0</v>
      </c>
      <c r="CN11" s="31">
        <v>2576</v>
      </c>
      <c r="CO11" s="32">
        <v>0</v>
      </c>
      <c r="CP11" s="64">
        <f>SUM('[1]SIOT(dom)'!CU13:CZ13)</f>
        <v>104314</v>
      </c>
      <c r="CQ11" s="158">
        <v>110030</v>
      </c>
      <c r="CR11" s="86">
        <f t="shared" si="3"/>
        <v>260329.9996149198</v>
      </c>
      <c r="CS11" s="12"/>
      <c r="CT11" s="12"/>
    </row>
    <row r="12" spans="1:99" x14ac:dyDescent="0.2">
      <c r="A12" s="23" t="s">
        <v>8</v>
      </c>
      <c r="B12" s="98" t="s">
        <v>108</v>
      </c>
      <c r="C12" s="183">
        <f t="shared" si="2"/>
        <v>189008.99937505752</v>
      </c>
      <c r="D12" s="30">
        <v>15.696045481566424</v>
      </c>
      <c r="E12" s="31">
        <v>10389.486354108778</v>
      </c>
      <c r="F12" s="32">
        <v>7.4343399078745126E-2</v>
      </c>
      <c r="G12" s="64">
        <v>48176.169160238656</v>
      </c>
      <c r="H12" s="31">
        <v>0</v>
      </c>
      <c r="I12" s="31">
        <v>0</v>
      </c>
      <c r="J12" s="31">
        <v>0</v>
      </c>
      <c r="K12" s="31">
        <v>0</v>
      </c>
      <c r="L12" s="31">
        <v>4386.047706201156</v>
      </c>
      <c r="M12" s="31">
        <v>0</v>
      </c>
      <c r="N12" s="31">
        <v>0</v>
      </c>
      <c r="O12" s="31">
        <v>0</v>
      </c>
      <c r="P12" s="31">
        <v>0</v>
      </c>
      <c r="Q12" s="31">
        <v>0.79132575095176882</v>
      </c>
      <c r="R12" s="31">
        <v>0</v>
      </c>
      <c r="S12" s="31">
        <v>72.53355255431488</v>
      </c>
      <c r="T12" s="31">
        <v>33.790001593707579</v>
      </c>
      <c r="U12" s="31">
        <v>0</v>
      </c>
      <c r="V12" s="31">
        <v>0</v>
      </c>
      <c r="W12" s="31">
        <v>0</v>
      </c>
      <c r="X12" s="31">
        <v>0</v>
      </c>
      <c r="Y12" s="31">
        <v>438.15911092037095</v>
      </c>
      <c r="Z12" s="31">
        <v>0</v>
      </c>
      <c r="AA12" s="31">
        <v>0</v>
      </c>
      <c r="AB12" s="31">
        <v>0</v>
      </c>
      <c r="AC12" s="32">
        <v>0</v>
      </c>
      <c r="AD12" s="30">
        <v>0</v>
      </c>
      <c r="AE12" s="31">
        <v>0</v>
      </c>
      <c r="AF12" s="31">
        <v>0</v>
      </c>
      <c r="AG12" s="31">
        <v>0</v>
      </c>
      <c r="AH12" s="32">
        <v>0</v>
      </c>
      <c r="AI12" s="31">
        <v>21854.922333903552</v>
      </c>
      <c r="AJ12" s="31">
        <v>0</v>
      </c>
      <c r="AK12" s="32">
        <v>18923.691348458193</v>
      </c>
      <c r="AL12" s="31">
        <v>0</v>
      </c>
      <c r="AM12" s="31">
        <v>184.89546213354447</v>
      </c>
      <c r="AN12" s="32">
        <v>99.546543025165192</v>
      </c>
      <c r="AO12" s="31">
        <v>0</v>
      </c>
      <c r="AP12" s="31">
        <v>0</v>
      </c>
      <c r="AQ12" s="31">
        <v>0</v>
      </c>
      <c r="AR12" s="31">
        <v>0</v>
      </c>
      <c r="AS12" s="32">
        <v>0</v>
      </c>
      <c r="AT12" s="31">
        <v>0</v>
      </c>
      <c r="AU12" s="32">
        <v>0</v>
      </c>
      <c r="AV12" s="31">
        <v>0</v>
      </c>
      <c r="AW12" s="31">
        <v>1.1140331889585697E-2</v>
      </c>
      <c r="AX12" s="31">
        <v>0</v>
      </c>
      <c r="AY12" s="31">
        <v>0</v>
      </c>
      <c r="AZ12" s="31">
        <v>0</v>
      </c>
      <c r="BA12" s="32">
        <v>0</v>
      </c>
      <c r="BB12" s="31">
        <v>3.1012205636792998E-2</v>
      </c>
      <c r="BC12" s="31">
        <v>0.18347330365661263</v>
      </c>
      <c r="BD12" s="32">
        <v>0.39189170006078805</v>
      </c>
      <c r="BE12" s="64">
        <v>68156.485235631146</v>
      </c>
      <c r="BF12" s="31">
        <v>0</v>
      </c>
      <c r="BG12" s="31">
        <v>113.99914846408576</v>
      </c>
      <c r="BH12" s="31">
        <v>13697.531721662872</v>
      </c>
      <c r="BI12" s="31">
        <v>0</v>
      </c>
      <c r="BJ12" s="31">
        <v>0</v>
      </c>
      <c r="BK12" s="31">
        <v>2371.7982013542287</v>
      </c>
      <c r="BL12" s="32">
        <v>2.139948024148295E-4</v>
      </c>
      <c r="BM12" s="31">
        <v>0</v>
      </c>
      <c r="BN12" s="31">
        <v>25.300134647626574</v>
      </c>
      <c r="BO12" s="31">
        <v>4.0440397513399242</v>
      </c>
      <c r="BP12" s="31">
        <v>0</v>
      </c>
      <c r="BQ12" s="31">
        <v>0</v>
      </c>
      <c r="BR12" s="31">
        <v>0.54215419109491991</v>
      </c>
      <c r="BS12" s="72">
        <v>0</v>
      </c>
      <c r="BT12" s="72">
        <v>62.877720050060489</v>
      </c>
      <c r="BU12" s="31">
        <v>0</v>
      </c>
      <c r="BV12" s="31">
        <v>0</v>
      </c>
      <c r="BW12" s="32">
        <v>0</v>
      </c>
      <c r="BX12" s="31">
        <v>0</v>
      </c>
      <c r="BY12" s="31">
        <v>0</v>
      </c>
      <c r="BZ12" s="31">
        <v>0</v>
      </c>
      <c r="CA12" s="31">
        <v>0</v>
      </c>
      <c r="CB12" s="127">
        <v>0</v>
      </c>
      <c r="CC12" s="31">
        <v>0</v>
      </c>
      <c r="CD12" s="31">
        <v>0</v>
      </c>
      <c r="CE12" s="127">
        <v>0</v>
      </c>
      <c r="CF12" s="128">
        <v>0</v>
      </c>
      <c r="CG12" s="32">
        <v>0</v>
      </c>
      <c r="CH12" s="11"/>
      <c r="CI12" s="11"/>
      <c r="CJ12" s="30">
        <v>0</v>
      </c>
      <c r="CK12" s="31">
        <v>0</v>
      </c>
      <c r="CL12" s="32">
        <v>0</v>
      </c>
      <c r="CM12" s="31">
        <v>0</v>
      </c>
      <c r="CN12" s="31">
        <v>0</v>
      </c>
      <c r="CO12" s="32">
        <v>0</v>
      </c>
      <c r="CP12" s="64">
        <f>SUM('[1]SIOT(dom)'!CU14:CZ14)</f>
        <v>0</v>
      </c>
      <c r="CQ12" s="158">
        <v>0</v>
      </c>
      <c r="CR12" s="131">
        <f t="shared" si="3"/>
        <v>189008.99937505752</v>
      </c>
      <c r="CS12" s="12"/>
      <c r="CT12" s="12"/>
    </row>
    <row r="13" spans="1:99" x14ac:dyDescent="0.2">
      <c r="A13" s="22" t="s">
        <v>9</v>
      </c>
      <c r="B13" s="99" t="s">
        <v>109</v>
      </c>
      <c r="C13" s="184">
        <f t="shared" si="2"/>
        <v>382776.99979046034</v>
      </c>
      <c r="D13" s="33">
        <v>43893.079130920058</v>
      </c>
      <c r="E13" s="34">
        <v>80.111713403077744</v>
      </c>
      <c r="F13" s="35">
        <v>520.44503394368087</v>
      </c>
      <c r="G13" s="65">
        <v>32.600670924386506</v>
      </c>
      <c r="H13" s="34">
        <v>207685.57654523474</v>
      </c>
      <c r="I13" s="34">
        <v>540.85277884964478</v>
      </c>
      <c r="J13" s="34">
        <v>39.525315275479549</v>
      </c>
      <c r="K13" s="34">
        <v>140.46839493843066</v>
      </c>
      <c r="L13" s="34">
        <v>33.91833875283907</v>
      </c>
      <c r="M13" s="34">
        <v>1792.7516733290756</v>
      </c>
      <c r="N13" s="34">
        <v>2.0638893951391872</v>
      </c>
      <c r="O13" s="34">
        <v>51.232705900313597</v>
      </c>
      <c r="P13" s="34">
        <v>16335.127698735458</v>
      </c>
      <c r="Q13" s="34">
        <v>2001.3220363314299</v>
      </c>
      <c r="R13" s="34">
        <v>73.501075361238591</v>
      </c>
      <c r="S13" s="34">
        <v>38.625569664232017</v>
      </c>
      <c r="T13" s="34">
        <v>19.895576684002961</v>
      </c>
      <c r="U13" s="34">
        <v>59.526229998702689</v>
      </c>
      <c r="V13" s="34">
        <v>132.54160326178678</v>
      </c>
      <c r="W13" s="34">
        <v>142.06970290175187</v>
      </c>
      <c r="X13" s="34">
        <v>108.77240374802922</v>
      </c>
      <c r="Y13" s="34">
        <v>98.74347751049001</v>
      </c>
      <c r="Z13" s="34">
        <v>8.857352067094638</v>
      </c>
      <c r="AA13" s="34">
        <v>0</v>
      </c>
      <c r="AB13" s="34">
        <v>285.35130950494073</v>
      </c>
      <c r="AC13" s="35">
        <v>32.927004133454581</v>
      </c>
      <c r="AD13" s="33">
        <v>77.220558495347092</v>
      </c>
      <c r="AE13" s="34">
        <v>9.5464704387874306</v>
      </c>
      <c r="AF13" s="34">
        <v>0</v>
      </c>
      <c r="AG13" s="34">
        <v>229.23753104575721</v>
      </c>
      <c r="AH13" s="35">
        <v>0</v>
      </c>
      <c r="AI13" s="34">
        <v>194.58316638071466</v>
      </c>
      <c r="AJ13" s="34">
        <v>40.553105304388552</v>
      </c>
      <c r="AK13" s="35">
        <v>193.08962546795468</v>
      </c>
      <c r="AL13" s="34">
        <v>3.9034482102597057</v>
      </c>
      <c r="AM13" s="34">
        <v>6735.4341163165227</v>
      </c>
      <c r="AN13" s="35">
        <v>7474.0693088518283</v>
      </c>
      <c r="AO13" s="34">
        <v>284.7150353601163</v>
      </c>
      <c r="AP13" s="34">
        <v>0</v>
      </c>
      <c r="AQ13" s="34">
        <v>0</v>
      </c>
      <c r="AR13" s="34">
        <v>14.504745541019535</v>
      </c>
      <c r="AS13" s="35">
        <v>20.584146613104707</v>
      </c>
      <c r="AT13" s="34">
        <v>5684.3461403695737</v>
      </c>
      <c r="AU13" s="35">
        <v>45962.365853360658</v>
      </c>
      <c r="AV13" s="34">
        <v>6.0187268228740418</v>
      </c>
      <c r="AW13" s="34">
        <v>1.6765621515446916</v>
      </c>
      <c r="AX13" s="34">
        <v>691.58206197867344</v>
      </c>
      <c r="AY13" s="34">
        <v>145.51239351936721</v>
      </c>
      <c r="AZ13" s="34">
        <v>145.49023014896645</v>
      </c>
      <c r="BA13" s="35">
        <v>22.559254348832095</v>
      </c>
      <c r="BB13" s="34">
        <v>24.810467837625282</v>
      </c>
      <c r="BC13" s="34">
        <v>14.834501215271921</v>
      </c>
      <c r="BD13" s="35">
        <v>51.275790800285463</v>
      </c>
      <c r="BE13" s="65">
        <v>848.05430805840876</v>
      </c>
      <c r="BF13" s="34">
        <v>50.953878501978224</v>
      </c>
      <c r="BG13" s="34">
        <v>2366.7974198308416</v>
      </c>
      <c r="BH13" s="34">
        <v>15.724542067070136</v>
      </c>
      <c r="BI13" s="34">
        <v>306.86760284893791</v>
      </c>
      <c r="BJ13" s="34">
        <v>403.04345321178755</v>
      </c>
      <c r="BK13" s="34">
        <v>7.020599068167213</v>
      </c>
      <c r="BL13" s="35">
        <v>0.17495072278169305</v>
      </c>
      <c r="BM13" s="34">
        <v>1305.4397736585047</v>
      </c>
      <c r="BN13" s="34">
        <v>20.509769262583333</v>
      </c>
      <c r="BO13" s="34">
        <v>69.897264889334949</v>
      </c>
      <c r="BP13" s="34">
        <v>0.32253338807647197</v>
      </c>
      <c r="BQ13" s="34">
        <v>21.430165961688168</v>
      </c>
      <c r="BR13" s="34">
        <v>1561.611728331404</v>
      </c>
      <c r="BS13" s="73">
        <v>1880.991077018856</v>
      </c>
      <c r="BT13" s="73">
        <v>7454.7234991981677</v>
      </c>
      <c r="BU13" s="34">
        <v>13763.360231893359</v>
      </c>
      <c r="BV13" s="34">
        <v>8533.5578547478344</v>
      </c>
      <c r="BW13" s="35">
        <v>633.7673490842302</v>
      </c>
      <c r="BX13" s="34">
        <v>29.877766054136675</v>
      </c>
      <c r="BY13" s="34">
        <v>10.371246802059753</v>
      </c>
      <c r="BZ13" s="34">
        <v>0</v>
      </c>
      <c r="CA13" s="34">
        <v>77.837607005498441</v>
      </c>
      <c r="CB13" s="129">
        <v>1191.5039093887717</v>
      </c>
      <c r="CC13" s="34">
        <v>0</v>
      </c>
      <c r="CD13" s="34">
        <v>45.360788117182402</v>
      </c>
      <c r="CE13" s="129">
        <v>0</v>
      </c>
      <c r="CF13" s="130">
        <v>0</v>
      </c>
      <c r="CG13" s="35">
        <v>0</v>
      </c>
      <c r="CH13" s="11"/>
      <c r="CI13" s="11"/>
      <c r="CJ13" s="33">
        <v>1430158</v>
      </c>
      <c r="CK13" s="34">
        <v>0</v>
      </c>
      <c r="CL13" s="35">
        <v>0</v>
      </c>
      <c r="CM13" s="34">
        <v>0</v>
      </c>
      <c r="CN13" s="34">
        <v>44686</v>
      </c>
      <c r="CO13" s="35">
        <v>0</v>
      </c>
      <c r="CP13" s="65">
        <f>SUM('[1]SIOT(dom)'!CU15:CZ15)</f>
        <v>1303812</v>
      </c>
      <c r="CQ13" s="160">
        <v>2778656</v>
      </c>
      <c r="CR13" s="86">
        <f t="shared" si="3"/>
        <v>3161432.9997904603</v>
      </c>
      <c r="CS13" s="12"/>
      <c r="CT13" s="12"/>
    </row>
    <row r="14" spans="1:99" x14ac:dyDescent="0.2">
      <c r="A14" s="23" t="s">
        <v>10</v>
      </c>
      <c r="B14" s="98" t="s">
        <v>110</v>
      </c>
      <c r="C14" s="183">
        <f t="shared" si="2"/>
        <v>49616.999477524711</v>
      </c>
      <c r="D14" s="30">
        <v>172.1948794933063</v>
      </c>
      <c r="E14" s="31">
        <v>0.98759512236031544</v>
      </c>
      <c r="F14" s="32">
        <v>0.71795987792886551</v>
      </c>
      <c r="G14" s="64">
        <v>20.803983573078487</v>
      </c>
      <c r="H14" s="31">
        <v>25437.021119392342</v>
      </c>
      <c r="I14" s="31">
        <v>0</v>
      </c>
      <c r="J14" s="31">
        <v>16.941194756531448</v>
      </c>
      <c r="K14" s="31">
        <v>15.357786832180444</v>
      </c>
      <c r="L14" s="31">
        <v>0</v>
      </c>
      <c r="M14" s="31">
        <v>0</v>
      </c>
      <c r="N14" s="31">
        <v>0.95319765852597504</v>
      </c>
      <c r="O14" s="31">
        <v>5.7013677439464869</v>
      </c>
      <c r="P14" s="31">
        <v>1224.484113760647</v>
      </c>
      <c r="Q14" s="31">
        <v>0</v>
      </c>
      <c r="R14" s="31">
        <v>128.76119660224296</v>
      </c>
      <c r="S14" s="31">
        <v>6.4517894714723951</v>
      </c>
      <c r="T14" s="31">
        <v>1.914839322952266</v>
      </c>
      <c r="U14" s="31">
        <v>0</v>
      </c>
      <c r="V14" s="31">
        <v>13.041683636202013</v>
      </c>
      <c r="W14" s="31">
        <v>10.264017217039475</v>
      </c>
      <c r="X14" s="31">
        <v>83.815965251329985</v>
      </c>
      <c r="Y14" s="31">
        <v>0</v>
      </c>
      <c r="Z14" s="31">
        <v>2.8126663237975165</v>
      </c>
      <c r="AA14" s="31">
        <v>0.97168694103031594</v>
      </c>
      <c r="AB14" s="31">
        <v>0.96828232155602201</v>
      </c>
      <c r="AC14" s="32">
        <v>33.215913445019709</v>
      </c>
      <c r="AD14" s="30">
        <v>0.96735374574614497</v>
      </c>
      <c r="AE14" s="31">
        <v>6.5388163330051627</v>
      </c>
      <c r="AF14" s="31">
        <v>4.3901458676902374</v>
      </c>
      <c r="AG14" s="31">
        <v>2.8141032466865163</v>
      </c>
      <c r="AH14" s="32">
        <v>7.9309862614492105E-2</v>
      </c>
      <c r="AI14" s="31">
        <v>62.274254813068978</v>
      </c>
      <c r="AJ14" s="31">
        <v>9.5480295343911781</v>
      </c>
      <c r="AK14" s="32">
        <v>30.575487664711645</v>
      </c>
      <c r="AL14" s="31">
        <v>0.95038251485752245</v>
      </c>
      <c r="AM14" s="31">
        <v>922.61530827049478</v>
      </c>
      <c r="AN14" s="32">
        <v>888.36613020097479</v>
      </c>
      <c r="AO14" s="31">
        <v>12.594054910177134</v>
      </c>
      <c r="AP14" s="31">
        <v>0</v>
      </c>
      <c r="AQ14" s="31">
        <v>0</v>
      </c>
      <c r="AR14" s="31">
        <v>6.8116378176196086</v>
      </c>
      <c r="AS14" s="32">
        <v>0.28554400564428672</v>
      </c>
      <c r="AT14" s="31">
        <v>1722.520332950804</v>
      </c>
      <c r="AU14" s="32">
        <v>16223.492267923997</v>
      </c>
      <c r="AV14" s="31">
        <v>0</v>
      </c>
      <c r="AW14" s="31">
        <v>401.39868247614879</v>
      </c>
      <c r="AX14" s="31">
        <v>233.84252290146307</v>
      </c>
      <c r="AY14" s="31">
        <v>8.6221189782229608</v>
      </c>
      <c r="AZ14" s="31">
        <v>50.04698073448408</v>
      </c>
      <c r="BA14" s="32">
        <v>15.611505011236007</v>
      </c>
      <c r="BB14" s="31">
        <v>20.654802056531203</v>
      </c>
      <c r="BC14" s="31">
        <v>6.8084073599060106</v>
      </c>
      <c r="BD14" s="32">
        <v>4.4197498550676233</v>
      </c>
      <c r="BE14" s="64">
        <v>37.361799214952498</v>
      </c>
      <c r="BF14" s="31">
        <v>0</v>
      </c>
      <c r="BG14" s="31">
        <v>5.7512688322950956</v>
      </c>
      <c r="BH14" s="31">
        <v>0.95712361415515868</v>
      </c>
      <c r="BI14" s="31">
        <v>146.5585402649013</v>
      </c>
      <c r="BJ14" s="31">
        <v>142.14198380495736</v>
      </c>
      <c r="BK14" s="31">
        <v>9.8096381936421988</v>
      </c>
      <c r="BL14" s="32">
        <v>2.2982982562166146E-2</v>
      </c>
      <c r="BM14" s="31">
        <v>323.91251522088885</v>
      </c>
      <c r="BN14" s="31">
        <v>29.965078845930208</v>
      </c>
      <c r="BO14" s="31">
        <v>0</v>
      </c>
      <c r="BP14" s="31">
        <v>5.1192770356409056</v>
      </c>
      <c r="BQ14" s="31">
        <v>2.8079673974462311</v>
      </c>
      <c r="BR14" s="31">
        <v>8.6785535270199166</v>
      </c>
      <c r="BS14" s="72">
        <v>129.48384188807108</v>
      </c>
      <c r="BT14" s="72">
        <v>358.03685815690079</v>
      </c>
      <c r="BU14" s="31">
        <v>411.7475475036801</v>
      </c>
      <c r="BV14" s="31">
        <v>3.6748535024746167</v>
      </c>
      <c r="BW14" s="32">
        <v>9.9576963023067151</v>
      </c>
      <c r="BX14" s="31">
        <v>26.053158583999913</v>
      </c>
      <c r="BY14" s="31">
        <v>0.58447718228616463</v>
      </c>
      <c r="BZ14" s="31">
        <v>0.98438816139660168</v>
      </c>
      <c r="CA14" s="31">
        <v>68.131122306036872</v>
      </c>
      <c r="CB14" s="127">
        <v>68.495079366885776</v>
      </c>
      <c r="CC14" s="31">
        <v>0</v>
      </c>
      <c r="CD14" s="31">
        <v>13.154557857242608</v>
      </c>
      <c r="CE14" s="127">
        <v>0</v>
      </c>
      <c r="CF14" s="128">
        <v>0</v>
      </c>
      <c r="CG14" s="32">
        <v>0</v>
      </c>
      <c r="CH14" s="11"/>
      <c r="CI14" s="11"/>
      <c r="CJ14" s="30">
        <v>435715</v>
      </c>
      <c r="CK14" s="31">
        <v>1</v>
      </c>
      <c r="CL14" s="32">
        <v>0</v>
      </c>
      <c r="CM14" s="31">
        <v>0</v>
      </c>
      <c r="CN14" s="31">
        <v>32293</v>
      </c>
      <c r="CO14" s="32">
        <v>0</v>
      </c>
      <c r="CP14" s="64">
        <f>SUM('[1]SIOT(dom)'!CU16:CZ16)</f>
        <v>153393</v>
      </c>
      <c r="CQ14" s="158">
        <v>621402</v>
      </c>
      <c r="CR14" s="86">
        <f t="shared" si="3"/>
        <v>671018.99947752466</v>
      </c>
      <c r="CS14" s="12"/>
      <c r="CT14" s="12"/>
    </row>
    <row r="15" spans="1:99" x14ac:dyDescent="0.2">
      <c r="A15" s="23" t="s">
        <v>11</v>
      </c>
      <c r="B15" s="98" t="s">
        <v>111</v>
      </c>
      <c r="C15" s="183">
        <f t="shared" si="2"/>
        <v>0</v>
      </c>
      <c r="D15" s="30">
        <v>0</v>
      </c>
      <c r="E15" s="31">
        <v>0</v>
      </c>
      <c r="F15" s="32">
        <v>0</v>
      </c>
      <c r="G15" s="64">
        <v>0</v>
      </c>
      <c r="H15" s="31">
        <v>0</v>
      </c>
      <c r="I15" s="31">
        <v>0</v>
      </c>
      <c r="J15" s="31">
        <v>0</v>
      </c>
      <c r="K15" s="31">
        <v>0</v>
      </c>
      <c r="L15" s="31">
        <v>0</v>
      </c>
      <c r="M15" s="31">
        <v>0</v>
      </c>
      <c r="N15" s="31">
        <v>0</v>
      </c>
      <c r="O15" s="31">
        <v>0</v>
      </c>
      <c r="P15" s="31">
        <v>0</v>
      </c>
      <c r="Q15" s="31">
        <v>0</v>
      </c>
      <c r="R15" s="31">
        <v>0</v>
      </c>
      <c r="S15" s="31">
        <v>0</v>
      </c>
      <c r="T15" s="31">
        <v>0</v>
      </c>
      <c r="U15" s="31">
        <v>0</v>
      </c>
      <c r="V15" s="31">
        <v>0</v>
      </c>
      <c r="W15" s="31">
        <v>0</v>
      </c>
      <c r="X15" s="31">
        <v>0</v>
      </c>
      <c r="Y15" s="31">
        <v>0</v>
      </c>
      <c r="Z15" s="31">
        <v>0</v>
      </c>
      <c r="AA15" s="31">
        <v>0</v>
      </c>
      <c r="AB15" s="31">
        <v>0</v>
      </c>
      <c r="AC15" s="32">
        <v>0</v>
      </c>
      <c r="AD15" s="30">
        <v>0</v>
      </c>
      <c r="AE15" s="31">
        <v>0</v>
      </c>
      <c r="AF15" s="31">
        <v>0</v>
      </c>
      <c r="AG15" s="31">
        <v>0</v>
      </c>
      <c r="AH15" s="32">
        <v>0</v>
      </c>
      <c r="AI15" s="31">
        <v>0</v>
      </c>
      <c r="AJ15" s="31">
        <v>0</v>
      </c>
      <c r="AK15" s="32">
        <v>0</v>
      </c>
      <c r="AL15" s="31">
        <v>0</v>
      </c>
      <c r="AM15" s="31">
        <v>0</v>
      </c>
      <c r="AN15" s="32">
        <v>0</v>
      </c>
      <c r="AO15" s="31">
        <v>0</v>
      </c>
      <c r="AP15" s="31">
        <v>0</v>
      </c>
      <c r="AQ15" s="31">
        <v>0</v>
      </c>
      <c r="AR15" s="31">
        <v>0</v>
      </c>
      <c r="AS15" s="32">
        <v>0</v>
      </c>
      <c r="AT15" s="31">
        <v>0</v>
      </c>
      <c r="AU15" s="32">
        <v>0</v>
      </c>
      <c r="AV15" s="31">
        <v>0</v>
      </c>
      <c r="AW15" s="31">
        <v>0</v>
      </c>
      <c r="AX15" s="31">
        <v>0</v>
      </c>
      <c r="AY15" s="31">
        <v>0</v>
      </c>
      <c r="AZ15" s="31">
        <v>0</v>
      </c>
      <c r="BA15" s="32">
        <v>0</v>
      </c>
      <c r="BB15" s="31">
        <v>0</v>
      </c>
      <c r="BC15" s="31">
        <v>0</v>
      </c>
      <c r="BD15" s="32">
        <v>0</v>
      </c>
      <c r="BE15" s="64">
        <v>0</v>
      </c>
      <c r="BF15" s="31">
        <v>0</v>
      </c>
      <c r="BG15" s="31">
        <v>0</v>
      </c>
      <c r="BH15" s="31">
        <v>0</v>
      </c>
      <c r="BI15" s="31">
        <v>0</v>
      </c>
      <c r="BJ15" s="31">
        <v>0</v>
      </c>
      <c r="BK15" s="31">
        <v>0</v>
      </c>
      <c r="BL15" s="32">
        <v>0</v>
      </c>
      <c r="BM15" s="31">
        <v>0</v>
      </c>
      <c r="BN15" s="31">
        <v>0</v>
      </c>
      <c r="BO15" s="31">
        <v>0</v>
      </c>
      <c r="BP15" s="31">
        <v>0</v>
      </c>
      <c r="BQ15" s="31">
        <v>0</v>
      </c>
      <c r="BR15" s="31">
        <v>0</v>
      </c>
      <c r="BS15" s="72">
        <v>0</v>
      </c>
      <c r="BT15" s="72">
        <v>0</v>
      </c>
      <c r="BU15" s="31">
        <v>0</v>
      </c>
      <c r="BV15" s="31">
        <v>0</v>
      </c>
      <c r="BW15" s="32">
        <v>0</v>
      </c>
      <c r="BX15" s="31">
        <v>0</v>
      </c>
      <c r="BY15" s="31">
        <v>0</v>
      </c>
      <c r="BZ15" s="31">
        <v>0</v>
      </c>
      <c r="CA15" s="31">
        <v>0</v>
      </c>
      <c r="CB15" s="127">
        <v>0</v>
      </c>
      <c r="CC15" s="31">
        <v>0</v>
      </c>
      <c r="CD15" s="31">
        <v>0</v>
      </c>
      <c r="CE15" s="127">
        <v>0</v>
      </c>
      <c r="CF15" s="128">
        <v>0</v>
      </c>
      <c r="CG15" s="32">
        <v>0</v>
      </c>
      <c r="CH15" s="11"/>
      <c r="CI15" s="11"/>
      <c r="CJ15" s="30">
        <v>10</v>
      </c>
      <c r="CK15" s="31">
        <v>0</v>
      </c>
      <c r="CL15" s="32">
        <v>0</v>
      </c>
      <c r="CM15" s="31">
        <v>0</v>
      </c>
      <c r="CN15" s="31">
        <v>0</v>
      </c>
      <c r="CO15" s="32">
        <v>0</v>
      </c>
      <c r="CP15" s="64">
        <f>SUM('[1]SIOT(dom)'!CU17:CZ17)</f>
        <v>18</v>
      </c>
      <c r="CQ15" s="158">
        <v>28</v>
      </c>
      <c r="CR15" s="86">
        <f t="shared" si="3"/>
        <v>28</v>
      </c>
      <c r="CS15" s="12"/>
      <c r="CT15" s="12"/>
      <c r="CU15" s="12"/>
    </row>
    <row r="16" spans="1:99" x14ac:dyDescent="0.2">
      <c r="A16" s="23" t="s">
        <v>12</v>
      </c>
      <c r="B16" s="98" t="s">
        <v>112</v>
      </c>
      <c r="C16" s="183">
        <f t="shared" si="2"/>
        <v>6740.9990366537359</v>
      </c>
      <c r="D16" s="30">
        <v>2.2871267263317838</v>
      </c>
      <c r="E16" s="31">
        <v>0</v>
      </c>
      <c r="F16" s="32">
        <v>6.1997962617464913E-3</v>
      </c>
      <c r="G16" s="64">
        <v>1.98198472324599</v>
      </c>
      <c r="H16" s="31">
        <v>39.78585853009038</v>
      </c>
      <c r="I16" s="31">
        <v>109.69979248546251</v>
      </c>
      <c r="J16" s="31">
        <v>1165.8083225697221</v>
      </c>
      <c r="K16" s="31">
        <v>1195.1348238523083</v>
      </c>
      <c r="L16" s="31">
        <v>23.651637158061487</v>
      </c>
      <c r="M16" s="31">
        <v>311.35115739644027</v>
      </c>
      <c r="N16" s="31">
        <v>2.2368360438326973</v>
      </c>
      <c r="O16" s="31">
        <v>0.25464440273863354</v>
      </c>
      <c r="P16" s="31">
        <v>1.9893404548057065</v>
      </c>
      <c r="Q16" s="31">
        <v>0.85247934761778399</v>
      </c>
      <c r="R16" s="31">
        <v>237.32383432223162</v>
      </c>
      <c r="S16" s="31">
        <v>20.89421938883347</v>
      </c>
      <c r="T16" s="31">
        <v>5.978543988142456</v>
      </c>
      <c r="U16" s="31">
        <v>3.9749782928905391</v>
      </c>
      <c r="V16" s="31">
        <v>0</v>
      </c>
      <c r="W16" s="31">
        <v>16.751186757499809</v>
      </c>
      <c r="X16" s="31">
        <v>19.136487075541606</v>
      </c>
      <c r="Y16" s="31">
        <v>2929.8462642306877</v>
      </c>
      <c r="Z16" s="31">
        <v>2.266061229380095</v>
      </c>
      <c r="AA16" s="31">
        <v>121.89826916921982</v>
      </c>
      <c r="AB16" s="31">
        <v>10.092250144600156</v>
      </c>
      <c r="AC16" s="32">
        <v>2.5538503797086776</v>
      </c>
      <c r="AD16" s="30">
        <v>1.3494972221854455</v>
      </c>
      <c r="AE16" s="31">
        <v>3.6433480415658019</v>
      </c>
      <c r="AF16" s="31">
        <v>2.1322306699427194</v>
      </c>
      <c r="AG16" s="31">
        <v>0</v>
      </c>
      <c r="AH16" s="32">
        <v>0</v>
      </c>
      <c r="AI16" s="31">
        <v>2.3877370536075788</v>
      </c>
      <c r="AJ16" s="31">
        <v>16.608905476734549</v>
      </c>
      <c r="AK16" s="32">
        <v>4.7360070917555506</v>
      </c>
      <c r="AL16" s="31">
        <v>9.86264049135651</v>
      </c>
      <c r="AM16" s="31">
        <v>87.96484201504866</v>
      </c>
      <c r="AN16" s="32">
        <v>26.943952636797199</v>
      </c>
      <c r="AO16" s="31">
        <v>3.9855646353054484</v>
      </c>
      <c r="AP16" s="31">
        <v>1.6753364190576037E-2</v>
      </c>
      <c r="AQ16" s="31">
        <v>0</v>
      </c>
      <c r="AR16" s="31">
        <v>3.7620634782314387E-2</v>
      </c>
      <c r="AS16" s="32">
        <v>0</v>
      </c>
      <c r="AT16" s="31">
        <v>7.5604104180799778</v>
      </c>
      <c r="AU16" s="32">
        <v>0</v>
      </c>
      <c r="AV16" s="31">
        <v>5.6554049893402825</v>
      </c>
      <c r="AW16" s="31">
        <v>1.7457746090497373E-2</v>
      </c>
      <c r="AX16" s="31">
        <v>2.1287924188901335</v>
      </c>
      <c r="AY16" s="31">
        <v>8.3795308241874515</v>
      </c>
      <c r="AZ16" s="31">
        <v>0.97163852748448576</v>
      </c>
      <c r="BA16" s="32">
        <v>0</v>
      </c>
      <c r="BB16" s="31">
        <v>1.0928759054527699</v>
      </c>
      <c r="BC16" s="31">
        <v>3.0403030036514001E-2</v>
      </c>
      <c r="BD16" s="32">
        <v>1.4530929075972527</v>
      </c>
      <c r="BE16" s="64">
        <v>3.3313660300573962</v>
      </c>
      <c r="BF16" s="31">
        <v>0</v>
      </c>
      <c r="BG16" s="31">
        <v>27.527901338150372</v>
      </c>
      <c r="BH16" s="31">
        <v>0.56053887448353812</v>
      </c>
      <c r="BI16" s="31">
        <v>2.6858445130739113</v>
      </c>
      <c r="BJ16" s="31">
        <v>7.7818505248785117</v>
      </c>
      <c r="BK16" s="31">
        <v>0</v>
      </c>
      <c r="BL16" s="32">
        <v>2.9347349722852892E-3</v>
      </c>
      <c r="BM16" s="31">
        <v>101.75080924131422</v>
      </c>
      <c r="BN16" s="31">
        <v>10.119991459649111</v>
      </c>
      <c r="BO16" s="31">
        <v>2.676000027864105</v>
      </c>
      <c r="BP16" s="31">
        <v>0</v>
      </c>
      <c r="BQ16" s="31">
        <v>1.9253444485013056</v>
      </c>
      <c r="BR16" s="31">
        <v>9.9292875896068669</v>
      </c>
      <c r="BS16" s="72">
        <v>22.415964808566063</v>
      </c>
      <c r="BT16" s="72">
        <v>68.049793513248773</v>
      </c>
      <c r="BU16" s="31">
        <v>21.180490338405487</v>
      </c>
      <c r="BV16" s="31">
        <v>7.1049742636340643</v>
      </c>
      <c r="BW16" s="32">
        <v>2.3166164036570773</v>
      </c>
      <c r="BX16" s="31">
        <v>12.429533407899605</v>
      </c>
      <c r="BY16" s="31">
        <v>0.9512847350155057</v>
      </c>
      <c r="BZ16" s="31">
        <v>0</v>
      </c>
      <c r="CA16" s="31">
        <v>4.5358039296383339</v>
      </c>
      <c r="CB16" s="127">
        <v>9.2909898334537839</v>
      </c>
      <c r="CC16" s="31">
        <v>0</v>
      </c>
      <c r="CD16" s="31">
        <v>11.716862071578625</v>
      </c>
      <c r="CE16" s="127">
        <v>0</v>
      </c>
      <c r="CF16" s="128">
        <v>0</v>
      </c>
      <c r="CG16" s="32">
        <v>0</v>
      </c>
      <c r="CH16" s="11"/>
      <c r="CI16" s="11"/>
      <c r="CJ16" s="30">
        <v>8210</v>
      </c>
      <c r="CK16" s="31">
        <v>0</v>
      </c>
      <c r="CL16" s="32">
        <v>0</v>
      </c>
      <c r="CM16" s="31">
        <v>20</v>
      </c>
      <c r="CN16" s="31">
        <v>-498</v>
      </c>
      <c r="CO16" s="32">
        <v>0</v>
      </c>
      <c r="CP16" s="64">
        <f>SUM('[1]SIOT(dom)'!CU18:CZ18)</f>
        <v>303666</v>
      </c>
      <c r="CQ16" s="158">
        <v>311398</v>
      </c>
      <c r="CR16" s="86">
        <f t="shared" si="3"/>
        <v>318138.99903665372</v>
      </c>
      <c r="CS16" s="12"/>
      <c r="CT16" s="12"/>
    </row>
    <row r="17" spans="1:98" x14ac:dyDescent="0.2">
      <c r="A17" s="23" t="s">
        <v>13</v>
      </c>
      <c r="B17" s="98" t="s">
        <v>113</v>
      </c>
      <c r="C17" s="183">
        <f t="shared" si="2"/>
        <v>909.99935417458858</v>
      </c>
      <c r="D17" s="30">
        <v>4.0103646995514044</v>
      </c>
      <c r="E17" s="31">
        <v>3.1985375041296513</v>
      </c>
      <c r="F17" s="32">
        <v>4.5272121385941097E-2</v>
      </c>
      <c r="G17" s="64">
        <v>1.9816850267358421</v>
      </c>
      <c r="H17" s="31">
        <v>14.450535035149361</v>
      </c>
      <c r="I17" s="31">
        <v>0</v>
      </c>
      <c r="J17" s="31">
        <v>214.66366873067162</v>
      </c>
      <c r="K17" s="31">
        <v>1.3366953955587348</v>
      </c>
      <c r="L17" s="31">
        <v>0.64939830378083174</v>
      </c>
      <c r="M17" s="31">
        <v>1.9254666886964156</v>
      </c>
      <c r="N17" s="31">
        <v>0.41156324477665984</v>
      </c>
      <c r="O17" s="31">
        <v>0.23985630005987221</v>
      </c>
      <c r="P17" s="31">
        <v>1.9931612207636482</v>
      </c>
      <c r="Q17" s="31">
        <v>2.7223879740508012</v>
      </c>
      <c r="R17" s="31">
        <v>3.5265838164097891</v>
      </c>
      <c r="S17" s="31">
        <v>5.4527716644021211</v>
      </c>
      <c r="T17" s="31">
        <v>14.028043935234724</v>
      </c>
      <c r="U17" s="31">
        <v>4.5112175607256741</v>
      </c>
      <c r="V17" s="31">
        <v>4.3030329880551186</v>
      </c>
      <c r="W17" s="31">
        <v>6.9380341328962913</v>
      </c>
      <c r="X17" s="31">
        <v>8.4792357508773133</v>
      </c>
      <c r="Y17" s="31">
        <v>51.679186896613203</v>
      </c>
      <c r="Z17" s="31">
        <v>0.51012273370357386</v>
      </c>
      <c r="AA17" s="31">
        <v>0.91387744479291355</v>
      </c>
      <c r="AB17" s="31">
        <v>9.7866780916551406</v>
      </c>
      <c r="AC17" s="32">
        <v>4.2252652050334065</v>
      </c>
      <c r="AD17" s="30">
        <v>12.783993503148293</v>
      </c>
      <c r="AE17" s="31">
        <v>3.6365640178988778</v>
      </c>
      <c r="AF17" s="31">
        <v>1.7585077722289966</v>
      </c>
      <c r="AG17" s="31">
        <v>4.9824171552443675</v>
      </c>
      <c r="AH17" s="32">
        <v>0</v>
      </c>
      <c r="AI17" s="31">
        <v>4.1832067086608626</v>
      </c>
      <c r="AJ17" s="31">
        <v>8.4047026981448933</v>
      </c>
      <c r="AK17" s="32">
        <v>9.4558338673186757</v>
      </c>
      <c r="AL17" s="31">
        <v>10.031871052471567</v>
      </c>
      <c r="AM17" s="31">
        <v>66.580762502458356</v>
      </c>
      <c r="AN17" s="32">
        <v>61.612818715360646</v>
      </c>
      <c r="AO17" s="31">
        <v>21.676344016131345</v>
      </c>
      <c r="AP17" s="31">
        <v>0</v>
      </c>
      <c r="AQ17" s="31">
        <v>0</v>
      </c>
      <c r="AR17" s="31">
        <v>55.485719526065374</v>
      </c>
      <c r="AS17" s="32">
        <v>0</v>
      </c>
      <c r="AT17" s="31">
        <v>1.2725841891123604</v>
      </c>
      <c r="AU17" s="32">
        <v>2.225056405486761</v>
      </c>
      <c r="AV17" s="31">
        <v>0</v>
      </c>
      <c r="AW17" s="31">
        <v>1.5384749367258213</v>
      </c>
      <c r="AX17" s="31">
        <v>7.5421090572486618</v>
      </c>
      <c r="AY17" s="31">
        <v>7.9865740776091751</v>
      </c>
      <c r="AZ17" s="31">
        <v>2.9153114927239665</v>
      </c>
      <c r="BA17" s="32">
        <v>0.17005734811965723</v>
      </c>
      <c r="BB17" s="31">
        <v>0.13653475350577424</v>
      </c>
      <c r="BC17" s="31">
        <v>0.11030820198137656</v>
      </c>
      <c r="BD17" s="32">
        <v>0.95603875647876624</v>
      </c>
      <c r="BE17" s="64">
        <v>7.9786981459949775</v>
      </c>
      <c r="BF17" s="31">
        <v>0</v>
      </c>
      <c r="BG17" s="31">
        <v>0.98620546361903405</v>
      </c>
      <c r="BH17" s="31">
        <v>0.56775100002759493</v>
      </c>
      <c r="BI17" s="31">
        <v>3.0660698893883369</v>
      </c>
      <c r="BJ17" s="31">
        <v>7.611965277875548</v>
      </c>
      <c r="BK17" s="31">
        <v>1.589635161073536</v>
      </c>
      <c r="BL17" s="32">
        <v>2.2495616330369681E-3</v>
      </c>
      <c r="BM17" s="31">
        <v>3.8319737547353565</v>
      </c>
      <c r="BN17" s="31">
        <v>5.7300701786690151</v>
      </c>
      <c r="BO17" s="31">
        <v>0.88945779320421681</v>
      </c>
      <c r="BP17" s="31">
        <v>5.8058635152095519</v>
      </c>
      <c r="BQ17" s="31">
        <v>2.3667951337985826</v>
      </c>
      <c r="BR17" s="31">
        <v>54.174966984469094</v>
      </c>
      <c r="BS17" s="72">
        <v>76.607307803855406</v>
      </c>
      <c r="BT17" s="72">
        <v>16.14930710832418</v>
      </c>
      <c r="BU17" s="31">
        <v>34.154943835676072</v>
      </c>
      <c r="BV17" s="31">
        <v>5.993338947396448</v>
      </c>
      <c r="BW17" s="32">
        <v>0</v>
      </c>
      <c r="BX17" s="31">
        <v>5.2238941262265648</v>
      </c>
      <c r="BY17" s="31">
        <v>0</v>
      </c>
      <c r="BZ17" s="31">
        <v>0</v>
      </c>
      <c r="CA17" s="31">
        <v>13.309207242018674</v>
      </c>
      <c r="CB17" s="127">
        <v>0.57757602179587364</v>
      </c>
      <c r="CC17" s="31">
        <v>0</v>
      </c>
      <c r="CD17" s="31">
        <v>15.953644009762984</v>
      </c>
      <c r="CE17" s="127">
        <v>0</v>
      </c>
      <c r="CF17" s="128">
        <v>0</v>
      </c>
      <c r="CG17" s="32">
        <v>0</v>
      </c>
      <c r="CH17" s="11"/>
      <c r="CI17" s="11"/>
      <c r="CJ17" s="30">
        <v>1029</v>
      </c>
      <c r="CK17" s="31">
        <v>0</v>
      </c>
      <c r="CL17" s="32">
        <v>0</v>
      </c>
      <c r="CM17" s="31">
        <v>35</v>
      </c>
      <c r="CN17" s="31">
        <v>-831</v>
      </c>
      <c r="CO17" s="32">
        <v>0</v>
      </c>
      <c r="CP17" s="64">
        <f>SUM('[1]SIOT(dom)'!CU19:CZ19)</f>
        <v>423973</v>
      </c>
      <c r="CQ17" s="158">
        <v>424206</v>
      </c>
      <c r="CR17" s="86">
        <f t="shared" si="3"/>
        <v>425115.99935417459</v>
      </c>
      <c r="CS17" s="12"/>
      <c r="CT17" s="12"/>
    </row>
    <row r="18" spans="1:98" x14ac:dyDescent="0.2">
      <c r="A18" s="23" t="s">
        <v>14</v>
      </c>
      <c r="B18" s="98" t="s">
        <v>114</v>
      </c>
      <c r="C18" s="183">
        <f t="shared" si="2"/>
        <v>2955.9991753671338</v>
      </c>
      <c r="D18" s="30">
        <v>1.2974036507461262</v>
      </c>
      <c r="E18" s="31">
        <v>0</v>
      </c>
      <c r="F18" s="32">
        <v>0.14116520714470046</v>
      </c>
      <c r="G18" s="64">
        <v>3.4538373221416174E-2</v>
      </c>
      <c r="H18" s="31">
        <v>0.62121991469236626</v>
      </c>
      <c r="I18" s="31">
        <v>0</v>
      </c>
      <c r="J18" s="31">
        <v>540.7673858374967</v>
      </c>
      <c r="K18" s="31">
        <v>888.56395761780288</v>
      </c>
      <c r="L18" s="31">
        <v>77.758581260244782</v>
      </c>
      <c r="M18" s="31">
        <v>0</v>
      </c>
      <c r="N18" s="31">
        <v>2.5007717278545938</v>
      </c>
      <c r="O18" s="31">
        <v>0.61344341423539761</v>
      </c>
      <c r="P18" s="31">
        <v>0</v>
      </c>
      <c r="Q18" s="31">
        <v>0</v>
      </c>
      <c r="R18" s="31">
        <v>0</v>
      </c>
      <c r="S18" s="31">
        <v>1.9678447404224961</v>
      </c>
      <c r="T18" s="31">
        <v>0</v>
      </c>
      <c r="U18" s="31">
        <v>0.98561583382405693</v>
      </c>
      <c r="V18" s="31">
        <v>5.3148564280782826E-3</v>
      </c>
      <c r="W18" s="31">
        <v>0</v>
      </c>
      <c r="X18" s="31">
        <v>3.4652172133494865</v>
      </c>
      <c r="Y18" s="31">
        <v>510.47030974456914</v>
      </c>
      <c r="Z18" s="31">
        <v>0</v>
      </c>
      <c r="AA18" s="31">
        <v>343.59466177831513</v>
      </c>
      <c r="AB18" s="31">
        <v>54.66619429734962</v>
      </c>
      <c r="AC18" s="32">
        <v>1.2085042766637395</v>
      </c>
      <c r="AD18" s="30">
        <v>0.49696426301778368</v>
      </c>
      <c r="AE18" s="31">
        <v>0.71619418288924086</v>
      </c>
      <c r="AF18" s="31">
        <v>0.33418119940990648</v>
      </c>
      <c r="AG18" s="31">
        <v>0.80512321208070792</v>
      </c>
      <c r="AH18" s="32">
        <v>0</v>
      </c>
      <c r="AI18" s="31">
        <v>0.33735207168568726</v>
      </c>
      <c r="AJ18" s="31">
        <v>3.2569576744184743</v>
      </c>
      <c r="AK18" s="32">
        <v>0.98580411527158096</v>
      </c>
      <c r="AL18" s="31">
        <v>0.9113758189459682</v>
      </c>
      <c r="AM18" s="31">
        <v>53.498979233431911</v>
      </c>
      <c r="AN18" s="32">
        <v>140.39675838378861</v>
      </c>
      <c r="AO18" s="31">
        <v>12.87328751824209</v>
      </c>
      <c r="AP18" s="31">
        <v>0</v>
      </c>
      <c r="AQ18" s="31">
        <v>0</v>
      </c>
      <c r="AR18" s="31">
        <v>8.8484820772867003</v>
      </c>
      <c r="AS18" s="32">
        <v>0</v>
      </c>
      <c r="AT18" s="31">
        <v>0</v>
      </c>
      <c r="AU18" s="32">
        <v>0.67111407458237138</v>
      </c>
      <c r="AV18" s="31">
        <v>0.60596856320906145</v>
      </c>
      <c r="AW18" s="31">
        <v>1.8021863157489534E-2</v>
      </c>
      <c r="AX18" s="31">
        <v>9.9163569641419329</v>
      </c>
      <c r="AY18" s="31">
        <v>0</v>
      </c>
      <c r="AZ18" s="31">
        <v>16.411492628958186</v>
      </c>
      <c r="BA18" s="32">
        <v>0</v>
      </c>
      <c r="BB18" s="31">
        <v>4.2160498152923116E-2</v>
      </c>
      <c r="BC18" s="31">
        <v>0.3107125783273193</v>
      </c>
      <c r="BD18" s="32">
        <v>0.67193692432642282</v>
      </c>
      <c r="BE18" s="64">
        <v>4.9987218818670165</v>
      </c>
      <c r="BF18" s="31">
        <v>0</v>
      </c>
      <c r="BG18" s="31">
        <v>0.46914111478540943</v>
      </c>
      <c r="BH18" s="31">
        <v>1.2460395717906141</v>
      </c>
      <c r="BI18" s="31">
        <v>2.8342594246631272</v>
      </c>
      <c r="BJ18" s="31">
        <v>7.0255702580779458</v>
      </c>
      <c r="BK18" s="31">
        <v>0</v>
      </c>
      <c r="BL18" s="32">
        <v>2.9219737555640407E-4</v>
      </c>
      <c r="BM18" s="31">
        <v>0.3976760683420561</v>
      </c>
      <c r="BN18" s="31">
        <v>1.2382920448540879</v>
      </c>
      <c r="BO18" s="31">
        <v>0.13459783532173644</v>
      </c>
      <c r="BP18" s="31">
        <v>0</v>
      </c>
      <c r="BQ18" s="31">
        <v>0.83792169964871643</v>
      </c>
      <c r="BR18" s="31">
        <v>1.4798667704213619</v>
      </c>
      <c r="BS18" s="72">
        <v>91.885125738084938</v>
      </c>
      <c r="BT18" s="72">
        <v>45.575062749264092</v>
      </c>
      <c r="BU18" s="31">
        <v>1.9719320899644568</v>
      </c>
      <c r="BV18" s="31">
        <v>25.391881781619226</v>
      </c>
      <c r="BW18" s="32">
        <v>8.3716923970347759E-2</v>
      </c>
      <c r="BX18" s="31">
        <v>16.129670325426712</v>
      </c>
      <c r="BY18" s="31">
        <v>0</v>
      </c>
      <c r="BZ18" s="31">
        <v>0</v>
      </c>
      <c r="CA18" s="31">
        <v>50.429728474205788</v>
      </c>
      <c r="CB18" s="127">
        <v>3.3388214866668857</v>
      </c>
      <c r="CC18" s="31">
        <v>18.800691745276591</v>
      </c>
      <c r="CD18" s="31">
        <v>0.95881159582227882</v>
      </c>
      <c r="CE18" s="127">
        <v>0</v>
      </c>
      <c r="CF18" s="128">
        <v>0</v>
      </c>
      <c r="CG18" s="32">
        <v>0</v>
      </c>
      <c r="CH18" s="11"/>
      <c r="CI18" s="11"/>
      <c r="CJ18" s="30">
        <v>37433</v>
      </c>
      <c r="CK18" s="31">
        <v>0</v>
      </c>
      <c r="CL18" s="32">
        <v>0</v>
      </c>
      <c r="CM18" s="31">
        <v>63</v>
      </c>
      <c r="CN18" s="31">
        <v>7794</v>
      </c>
      <c r="CO18" s="32">
        <v>0</v>
      </c>
      <c r="CP18" s="64">
        <f>SUM('[1]SIOT(dom)'!CU20:CZ20)</f>
        <v>495254</v>
      </c>
      <c r="CQ18" s="158">
        <v>540544</v>
      </c>
      <c r="CR18" s="86">
        <f t="shared" si="3"/>
        <v>543499.99917536718</v>
      </c>
      <c r="CS18" s="12"/>
      <c r="CT18" s="12"/>
    </row>
    <row r="19" spans="1:98" x14ac:dyDescent="0.2">
      <c r="A19" s="23" t="s">
        <v>15</v>
      </c>
      <c r="B19" s="98" t="s">
        <v>115</v>
      </c>
      <c r="C19" s="183">
        <f t="shared" si="2"/>
        <v>939287.99988926493</v>
      </c>
      <c r="D19" s="30">
        <v>13186.606395286131</v>
      </c>
      <c r="E19" s="31">
        <v>555.03254177569818</v>
      </c>
      <c r="F19" s="32">
        <v>22.826281448107217</v>
      </c>
      <c r="G19" s="64">
        <v>1890.7941698722907</v>
      </c>
      <c r="H19" s="31">
        <v>9990.6051898144069</v>
      </c>
      <c r="I19" s="31">
        <v>584.83043350881894</v>
      </c>
      <c r="J19" s="31">
        <v>236.0544645840024</v>
      </c>
      <c r="K19" s="31">
        <v>423.12948823396835</v>
      </c>
      <c r="L19" s="31">
        <v>246725.86650399165</v>
      </c>
      <c r="M19" s="31">
        <v>7619.3864338280027</v>
      </c>
      <c r="N19" s="31">
        <v>1994.7065509796441</v>
      </c>
      <c r="O19" s="31">
        <v>263.33004293219824</v>
      </c>
      <c r="P19" s="31">
        <v>6256.4631622494098</v>
      </c>
      <c r="Q19" s="31">
        <v>0</v>
      </c>
      <c r="R19" s="31">
        <v>4428.2206949648617</v>
      </c>
      <c r="S19" s="31">
        <v>25300.724423779524</v>
      </c>
      <c r="T19" s="31">
        <v>13950.108281118504</v>
      </c>
      <c r="U19" s="31">
        <v>7310.3157343714856</v>
      </c>
      <c r="V19" s="31">
        <v>2155.9234530044741</v>
      </c>
      <c r="W19" s="31">
        <v>6425.1042342874944</v>
      </c>
      <c r="X19" s="31">
        <v>11772.164029323529</v>
      </c>
      <c r="Y19" s="31">
        <v>5728.8408756315412</v>
      </c>
      <c r="Z19" s="31">
        <v>7253.0693092906313</v>
      </c>
      <c r="AA19" s="31">
        <v>163737.90792626137</v>
      </c>
      <c r="AB19" s="31">
        <v>22973.797069664924</v>
      </c>
      <c r="AC19" s="32">
        <v>3124.0511164979762</v>
      </c>
      <c r="AD19" s="30">
        <v>3285.6764829380045</v>
      </c>
      <c r="AE19" s="31">
        <v>53.297646530397877</v>
      </c>
      <c r="AF19" s="31">
        <v>18.567406342569079</v>
      </c>
      <c r="AG19" s="31">
        <v>42.438833560828051</v>
      </c>
      <c r="AH19" s="32">
        <v>36.097311112709441</v>
      </c>
      <c r="AI19" s="31">
        <v>17359.804407429529</v>
      </c>
      <c r="AJ19" s="31">
        <v>10344.422904982677</v>
      </c>
      <c r="AK19" s="32">
        <v>198513.62018660587</v>
      </c>
      <c r="AL19" s="31">
        <v>69.075486481417911</v>
      </c>
      <c r="AM19" s="31">
        <v>44183.287979206951</v>
      </c>
      <c r="AN19" s="32">
        <v>31404.198154862737</v>
      </c>
      <c r="AO19" s="31">
        <v>902.49452060599026</v>
      </c>
      <c r="AP19" s="31">
        <v>0</v>
      </c>
      <c r="AQ19" s="31">
        <v>0</v>
      </c>
      <c r="AR19" s="31">
        <v>5319.9649714890193</v>
      </c>
      <c r="AS19" s="32">
        <v>79.542439304533758</v>
      </c>
      <c r="AT19" s="31">
        <v>562.18901072419123</v>
      </c>
      <c r="AU19" s="32">
        <v>8553.1379146437193</v>
      </c>
      <c r="AV19" s="31">
        <v>851.34954998316994</v>
      </c>
      <c r="AW19" s="31">
        <v>8.5154144833453209</v>
      </c>
      <c r="AX19" s="31">
        <v>51.463913241822794</v>
      </c>
      <c r="AY19" s="31">
        <v>2589.0005541123496</v>
      </c>
      <c r="AZ19" s="31">
        <v>1243.3882553815192</v>
      </c>
      <c r="BA19" s="32">
        <v>178.12657763265878</v>
      </c>
      <c r="BB19" s="31">
        <v>92.504376341428255</v>
      </c>
      <c r="BC19" s="31">
        <v>107.04344749322976</v>
      </c>
      <c r="BD19" s="32">
        <v>369.57332080694994</v>
      </c>
      <c r="BE19" s="64">
        <v>2898.269231445207</v>
      </c>
      <c r="BF19" s="31">
        <v>5206.1587844281867</v>
      </c>
      <c r="BG19" s="31">
        <v>52.987489527698912</v>
      </c>
      <c r="BH19" s="31">
        <v>41.151387948671619</v>
      </c>
      <c r="BI19" s="31">
        <v>96.376712011213726</v>
      </c>
      <c r="BJ19" s="31">
        <v>2494.7165878708947</v>
      </c>
      <c r="BK19" s="31">
        <v>5947.3681952770021</v>
      </c>
      <c r="BL19" s="32">
        <v>1.1677593464140765</v>
      </c>
      <c r="BM19" s="31">
        <v>3999.7534226767393</v>
      </c>
      <c r="BN19" s="31">
        <v>340.77734815462361</v>
      </c>
      <c r="BO19" s="31">
        <v>0</v>
      </c>
      <c r="BP19" s="31">
        <v>11.538180145708067</v>
      </c>
      <c r="BQ19" s="31">
        <v>53.656952054911969</v>
      </c>
      <c r="BR19" s="31">
        <v>18569.663688182038</v>
      </c>
      <c r="BS19" s="72">
        <v>8.7061164674473268</v>
      </c>
      <c r="BT19" s="72">
        <v>418.11350681437779</v>
      </c>
      <c r="BU19" s="31">
        <v>2462.3753318777703</v>
      </c>
      <c r="BV19" s="31">
        <v>122.87927993587168</v>
      </c>
      <c r="BW19" s="32">
        <v>89.296889259667012</v>
      </c>
      <c r="BX19" s="31">
        <v>1036.6729853132454</v>
      </c>
      <c r="BY19" s="31">
        <v>45.744647143219787</v>
      </c>
      <c r="BZ19" s="31">
        <v>55.035534376136837</v>
      </c>
      <c r="CA19" s="31">
        <v>505.1238008368623</v>
      </c>
      <c r="CB19" s="127">
        <v>86.783591200339174</v>
      </c>
      <c r="CC19" s="31">
        <v>102.17463027459479</v>
      </c>
      <c r="CD19" s="31">
        <v>4512.8679636979705</v>
      </c>
      <c r="CE19" s="127">
        <v>0</v>
      </c>
      <c r="CF19" s="128">
        <v>0</v>
      </c>
      <c r="CG19" s="32">
        <v>0</v>
      </c>
      <c r="CH19" s="11"/>
      <c r="CI19" s="11"/>
      <c r="CJ19" s="30">
        <v>43992</v>
      </c>
      <c r="CK19" s="31">
        <v>122</v>
      </c>
      <c r="CL19" s="32">
        <v>0</v>
      </c>
      <c r="CM19" s="31">
        <v>4928</v>
      </c>
      <c r="CN19" s="31">
        <v>30080</v>
      </c>
      <c r="CO19" s="32">
        <v>0</v>
      </c>
      <c r="CP19" s="64">
        <f>SUM('[1]SIOT(dom)'!CU21:CZ21)</f>
        <v>481172</v>
      </c>
      <c r="CQ19" s="158">
        <v>560294</v>
      </c>
      <c r="CR19" s="86">
        <f t="shared" si="3"/>
        <v>1499581.9998892648</v>
      </c>
      <c r="CS19" s="12"/>
      <c r="CT19" s="12"/>
    </row>
    <row r="20" spans="1:98" x14ac:dyDescent="0.2">
      <c r="A20" s="23" t="s">
        <v>16</v>
      </c>
      <c r="B20" s="98" t="s">
        <v>116</v>
      </c>
      <c r="C20" s="183">
        <f t="shared" si="2"/>
        <v>171366.00055420419</v>
      </c>
      <c r="D20" s="30">
        <v>602.07090870938475</v>
      </c>
      <c r="E20" s="31">
        <v>44.960979496497387</v>
      </c>
      <c r="F20" s="32">
        <v>23.044062065753128</v>
      </c>
      <c r="G20" s="64">
        <v>143.37984172941327</v>
      </c>
      <c r="H20" s="31">
        <v>20133.571657456458</v>
      </c>
      <c r="I20" s="31">
        <v>177.75960918136803</v>
      </c>
      <c r="J20" s="31">
        <v>993.71730601585386</v>
      </c>
      <c r="K20" s="31">
        <v>994.89792260650404</v>
      </c>
      <c r="L20" s="31">
        <v>1189.1759906964287</v>
      </c>
      <c r="M20" s="31">
        <v>47860.272495335492</v>
      </c>
      <c r="N20" s="31">
        <v>14780.681110780342</v>
      </c>
      <c r="O20" s="31">
        <v>50.94897195426762</v>
      </c>
      <c r="P20" s="31">
        <v>2779.0825009188634</v>
      </c>
      <c r="Q20" s="31">
        <v>1844.2029270205176</v>
      </c>
      <c r="R20" s="31">
        <v>1449.8530535778996</v>
      </c>
      <c r="S20" s="31">
        <v>3375.933397375627</v>
      </c>
      <c r="T20" s="31">
        <v>998.43792355893163</v>
      </c>
      <c r="U20" s="31">
        <v>2182.3217366485114</v>
      </c>
      <c r="V20" s="31">
        <v>3851.2949233731301</v>
      </c>
      <c r="W20" s="31">
        <v>1799.0398656742104</v>
      </c>
      <c r="X20" s="31">
        <v>2123.9142986579527</v>
      </c>
      <c r="Y20" s="31">
        <v>1648.5134024531603</v>
      </c>
      <c r="Z20" s="31">
        <v>20.72548900820507</v>
      </c>
      <c r="AA20" s="31">
        <v>1016.7369721395251</v>
      </c>
      <c r="AB20" s="31">
        <v>548.52270246649721</v>
      </c>
      <c r="AC20" s="32">
        <v>56.892723980033601</v>
      </c>
      <c r="AD20" s="30">
        <v>33.815745715417648</v>
      </c>
      <c r="AE20" s="31">
        <v>42.526829730774359</v>
      </c>
      <c r="AF20" s="31">
        <v>30.524856194612404</v>
      </c>
      <c r="AG20" s="31">
        <v>17.465939755220397</v>
      </c>
      <c r="AH20" s="32">
        <v>4.4584934562113165</v>
      </c>
      <c r="AI20" s="31">
        <v>112.09581686682273</v>
      </c>
      <c r="AJ20" s="31">
        <v>74.724630369509171</v>
      </c>
      <c r="AK20" s="32">
        <v>198.02513144869894</v>
      </c>
      <c r="AL20" s="31">
        <v>6.4308759775148125</v>
      </c>
      <c r="AM20" s="31">
        <v>6455.8371071455576</v>
      </c>
      <c r="AN20" s="32">
        <v>9126.1571081422171</v>
      </c>
      <c r="AO20" s="31">
        <v>274.3193132426436</v>
      </c>
      <c r="AP20" s="31">
        <v>0</v>
      </c>
      <c r="AQ20" s="31">
        <v>0.80178579709045439</v>
      </c>
      <c r="AR20" s="31">
        <v>436.39979573674606</v>
      </c>
      <c r="AS20" s="32">
        <v>457.93635058575842</v>
      </c>
      <c r="AT20" s="31">
        <v>215.75057427230408</v>
      </c>
      <c r="AU20" s="32">
        <v>478.49487993707299</v>
      </c>
      <c r="AV20" s="31">
        <v>13903.837346574261</v>
      </c>
      <c r="AW20" s="31">
        <v>129.65256292139398</v>
      </c>
      <c r="AX20" s="31">
        <v>191.11301272350627</v>
      </c>
      <c r="AY20" s="31">
        <v>389.20390889648792</v>
      </c>
      <c r="AZ20" s="31">
        <v>350.61798231643922</v>
      </c>
      <c r="BA20" s="32">
        <v>45.94018305400116</v>
      </c>
      <c r="BB20" s="31">
        <v>577.75152710488999</v>
      </c>
      <c r="BC20" s="31">
        <v>255.07341640141419</v>
      </c>
      <c r="BD20" s="32">
        <v>1032.4772329523134</v>
      </c>
      <c r="BE20" s="64">
        <v>561.571583872151</v>
      </c>
      <c r="BF20" s="31">
        <v>398.72159903400916</v>
      </c>
      <c r="BG20" s="31">
        <v>946.99804583969615</v>
      </c>
      <c r="BH20" s="31">
        <v>408.71372656166369</v>
      </c>
      <c r="BI20" s="31">
        <v>459.53730724944899</v>
      </c>
      <c r="BJ20" s="31">
        <v>3868.4878660707168</v>
      </c>
      <c r="BK20" s="31">
        <v>899.18359767415132</v>
      </c>
      <c r="BL20" s="32">
        <v>120.63054764560835</v>
      </c>
      <c r="BM20" s="31">
        <v>471.97270557457159</v>
      </c>
      <c r="BN20" s="31">
        <v>138.84439184587879</v>
      </c>
      <c r="BO20" s="31">
        <v>7293.0875324709978</v>
      </c>
      <c r="BP20" s="31">
        <v>25.297583434574943</v>
      </c>
      <c r="BQ20" s="31">
        <v>227.88327952001802</v>
      </c>
      <c r="BR20" s="31">
        <v>1635.1434261167174</v>
      </c>
      <c r="BS20" s="72">
        <v>3926.9645046478636</v>
      </c>
      <c r="BT20" s="72">
        <v>1672.4523758806301</v>
      </c>
      <c r="BU20" s="31">
        <v>1227.6789098324571</v>
      </c>
      <c r="BV20" s="31">
        <v>178.05938015884146</v>
      </c>
      <c r="BW20" s="32">
        <v>208.45520640893892</v>
      </c>
      <c r="BX20" s="31">
        <v>149.88145170290622</v>
      </c>
      <c r="BY20" s="31">
        <v>144.74104014622384</v>
      </c>
      <c r="BZ20" s="31">
        <v>89.486323461314043</v>
      </c>
      <c r="CA20" s="31">
        <v>181.6875300724268</v>
      </c>
      <c r="CB20" s="127">
        <v>517.84751325202831</v>
      </c>
      <c r="CC20" s="31">
        <v>40.324790875584668</v>
      </c>
      <c r="CD20" s="31">
        <v>40.963154655116014</v>
      </c>
      <c r="CE20" s="127">
        <v>0</v>
      </c>
      <c r="CF20" s="128">
        <v>0</v>
      </c>
      <c r="CG20" s="32">
        <v>0</v>
      </c>
      <c r="CH20" s="11"/>
      <c r="CI20" s="11"/>
      <c r="CJ20" s="30">
        <v>53873</v>
      </c>
      <c r="CK20" s="31">
        <v>0</v>
      </c>
      <c r="CL20" s="32">
        <v>0</v>
      </c>
      <c r="CM20" s="31">
        <v>0</v>
      </c>
      <c r="CN20" s="31">
        <v>4155</v>
      </c>
      <c r="CO20" s="32">
        <v>0</v>
      </c>
      <c r="CP20" s="64">
        <f>SUM('[1]SIOT(dom)'!CU22:CZ22)</f>
        <v>941261</v>
      </c>
      <c r="CQ20" s="158">
        <v>999289</v>
      </c>
      <c r="CR20" s="86">
        <f t="shared" si="3"/>
        <v>1170655.0005542042</v>
      </c>
      <c r="CS20" s="12"/>
      <c r="CT20" s="12"/>
    </row>
    <row r="21" spans="1:98" x14ac:dyDescent="0.2">
      <c r="A21" s="23" t="s">
        <v>17</v>
      </c>
      <c r="B21" s="98" t="s">
        <v>117</v>
      </c>
      <c r="C21" s="183">
        <f t="shared" si="2"/>
        <v>202856.00054985977</v>
      </c>
      <c r="D21" s="30">
        <v>125.29791858327201</v>
      </c>
      <c r="E21" s="31">
        <v>105.80801649823181</v>
      </c>
      <c r="F21" s="32">
        <v>2.0174950415743553</v>
      </c>
      <c r="G21" s="64">
        <v>95.722757239895287</v>
      </c>
      <c r="H21" s="31">
        <v>299.55704880146681</v>
      </c>
      <c r="I21" s="31">
        <v>2.8346989192778644</v>
      </c>
      <c r="J21" s="31">
        <v>36.641115213606405</v>
      </c>
      <c r="K21" s="31">
        <v>29.313185896715726</v>
      </c>
      <c r="L21" s="31">
        <v>23.127314623387488</v>
      </c>
      <c r="M21" s="31">
        <v>520.76371991153997</v>
      </c>
      <c r="N21" s="31">
        <v>23164.055858308566</v>
      </c>
      <c r="O21" s="31">
        <v>67.253137261252405</v>
      </c>
      <c r="P21" s="31">
        <v>71.471713076106866</v>
      </c>
      <c r="Q21" s="31">
        <v>1.8759098478533867</v>
      </c>
      <c r="R21" s="31">
        <v>3022.0355649950675</v>
      </c>
      <c r="S21" s="31">
        <v>121.25009418014123</v>
      </c>
      <c r="T21" s="31">
        <v>0</v>
      </c>
      <c r="U21" s="31">
        <v>38.85310888957855</v>
      </c>
      <c r="V21" s="31">
        <v>7873.9283643021208</v>
      </c>
      <c r="W21" s="31">
        <v>338.42935283135137</v>
      </c>
      <c r="X21" s="31">
        <v>2976.3917447863678</v>
      </c>
      <c r="Y21" s="31">
        <v>2543.9976665017089</v>
      </c>
      <c r="Z21" s="31">
        <v>0</v>
      </c>
      <c r="AA21" s="31">
        <v>25.841363658538388</v>
      </c>
      <c r="AB21" s="31">
        <v>32.617201413056321</v>
      </c>
      <c r="AC21" s="32">
        <v>64.239278063326182</v>
      </c>
      <c r="AD21" s="30">
        <v>360.93416460138064</v>
      </c>
      <c r="AE21" s="31">
        <v>19.631319565016145</v>
      </c>
      <c r="AF21" s="31">
        <v>9.092574598603095</v>
      </c>
      <c r="AG21" s="31">
        <v>10.373467542179059</v>
      </c>
      <c r="AH21" s="32">
        <v>1.1933853012230426</v>
      </c>
      <c r="AI21" s="31">
        <v>185.25140057743471</v>
      </c>
      <c r="AJ21" s="31">
        <v>65.238272680083639</v>
      </c>
      <c r="AK21" s="32">
        <v>306.24276306910826</v>
      </c>
      <c r="AL21" s="31">
        <v>516.93881016096213</v>
      </c>
      <c r="AM21" s="31">
        <v>13058.727264692319</v>
      </c>
      <c r="AN21" s="32">
        <v>4938.446636823367</v>
      </c>
      <c r="AO21" s="31">
        <v>297.84242595694826</v>
      </c>
      <c r="AP21" s="31">
        <v>0</v>
      </c>
      <c r="AQ21" s="31">
        <v>0</v>
      </c>
      <c r="AR21" s="31">
        <v>143.75892751966271</v>
      </c>
      <c r="AS21" s="32">
        <v>862.93411629856291</v>
      </c>
      <c r="AT21" s="31">
        <v>16.467436345025476</v>
      </c>
      <c r="AU21" s="32">
        <v>391.24837193111358</v>
      </c>
      <c r="AV21" s="31">
        <v>59275.482205163127</v>
      </c>
      <c r="AW21" s="31">
        <v>514.72470674529961</v>
      </c>
      <c r="AX21" s="31">
        <v>14440.123042198358</v>
      </c>
      <c r="AY21" s="31">
        <v>2111.2543874128114</v>
      </c>
      <c r="AZ21" s="31">
        <v>428.03661415724383</v>
      </c>
      <c r="BA21" s="32">
        <v>136.49235461652162</v>
      </c>
      <c r="BB21" s="31">
        <v>1377.2929185171124</v>
      </c>
      <c r="BC21" s="31">
        <v>1152.0680743445128</v>
      </c>
      <c r="BD21" s="32">
        <v>485.69437831851286</v>
      </c>
      <c r="BE21" s="64">
        <v>602.62979073400277</v>
      </c>
      <c r="BF21" s="31">
        <v>601.04837854804089</v>
      </c>
      <c r="BG21" s="31">
        <v>500.148342507591</v>
      </c>
      <c r="BH21" s="31">
        <v>482.99909173378626</v>
      </c>
      <c r="BI21" s="31">
        <v>776.42661513926066</v>
      </c>
      <c r="BJ21" s="31">
        <v>29969.033553409405</v>
      </c>
      <c r="BK21" s="31">
        <v>4.5823565596282725</v>
      </c>
      <c r="BL21" s="32">
        <v>34.467488638112108</v>
      </c>
      <c r="BM21" s="31">
        <v>1287.22543291688</v>
      </c>
      <c r="BN21" s="31">
        <v>12.018686300455297</v>
      </c>
      <c r="BO21" s="31">
        <v>1135.2844719707771</v>
      </c>
      <c r="BP21" s="31">
        <v>8.2909862783705623</v>
      </c>
      <c r="BQ21" s="31">
        <v>11.934079928984749</v>
      </c>
      <c r="BR21" s="31">
        <v>237.14139688580468</v>
      </c>
      <c r="BS21" s="72">
        <v>8295.5639526699542</v>
      </c>
      <c r="BT21" s="72">
        <v>5084.5527071133047</v>
      </c>
      <c r="BU21" s="31">
        <v>4508.5994438259831</v>
      </c>
      <c r="BV21" s="31">
        <v>75.256313474421603</v>
      </c>
      <c r="BW21" s="32">
        <v>486.70971185045829</v>
      </c>
      <c r="BX21" s="31">
        <v>480.09052487254911</v>
      </c>
      <c r="BY21" s="31">
        <v>861.7855434231825</v>
      </c>
      <c r="BZ21" s="31">
        <v>203.62387886344419</v>
      </c>
      <c r="CA21" s="31">
        <v>558.79069093340911</v>
      </c>
      <c r="CB21" s="127">
        <v>3923.4588762242392</v>
      </c>
      <c r="CC21" s="31">
        <v>7.8921584845447876</v>
      </c>
      <c r="CD21" s="31">
        <v>17.632428592641979</v>
      </c>
      <c r="CE21" s="127">
        <v>0</v>
      </c>
      <c r="CF21" s="128">
        <v>0</v>
      </c>
      <c r="CG21" s="32">
        <v>0</v>
      </c>
      <c r="CH21" s="11"/>
      <c r="CI21" s="11"/>
      <c r="CJ21" s="30">
        <v>69816</v>
      </c>
      <c r="CK21" s="31">
        <v>951</v>
      </c>
      <c r="CL21" s="32">
        <v>0</v>
      </c>
      <c r="CM21" s="31">
        <v>0</v>
      </c>
      <c r="CN21" s="31">
        <v>7669</v>
      </c>
      <c r="CO21" s="32">
        <v>0</v>
      </c>
      <c r="CP21" s="64">
        <f>SUM('[1]SIOT(dom)'!CU23:CZ23)</f>
        <v>4036</v>
      </c>
      <c r="CQ21" s="158">
        <v>82472</v>
      </c>
      <c r="CR21" s="86">
        <f t="shared" si="3"/>
        <v>285328.00054985977</v>
      </c>
      <c r="CS21" s="12"/>
      <c r="CT21" s="12"/>
    </row>
    <row r="22" spans="1:98" x14ac:dyDescent="0.2">
      <c r="A22" s="23" t="s">
        <v>18</v>
      </c>
      <c r="B22" s="98" t="s">
        <v>118</v>
      </c>
      <c r="C22" s="183">
        <f t="shared" si="2"/>
        <v>1123773.9997209571</v>
      </c>
      <c r="D22" s="30">
        <v>47112.707531752581</v>
      </c>
      <c r="E22" s="31">
        <v>2544.5713850333068</v>
      </c>
      <c r="F22" s="32">
        <v>403.57038354787505</v>
      </c>
      <c r="G22" s="64">
        <v>5257.5498110677645</v>
      </c>
      <c r="H22" s="31">
        <v>20893.589441396158</v>
      </c>
      <c r="I22" s="31">
        <v>698.79124665567122</v>
      </c>
      <c r="J22" s="31">
        <v>1177.5268808275709</v>
      </c>
      <c r="K22" s="31">
        <v>401.45866077265867</v>
      </c>
      <c r="L22" s="31">
        <v>9658.7075087223766</v>
      </c>
      <c r="M22" s="31">
        <v>1821.869891841036</v>
      </c>
      <c r="N22" s="31">
        <v>475.82300717299091</v>
      </c>
      <c r="O22" s="31">
        <v>212949.09964614839</v>
      </c>
      <c r="P22" s="31">
        <v>178108.40847073303</v>
      </c>
      <c r="Q22" s="31">
        <v>226.94412554090323</v>
      </c>
      <c r="R22" s="31">
        <v>1238.1307335445069</v>
      </c>
      <c r="S22" s="31">
        <v>8581.2369783625145</v>
      </c>
      <c r="T22" s="31">
        <v>37205.878139888715</v>
      </c>
      <c r="U22" s="31">
        <v>6890.0560130027043</v>
      </c>
      <c r="V22" s="31">
        <v>3048.0343400647307</v>
      </c>
      <c r="W22" s="31">
        <v>2316.8644611829891</v>
      </c>
      <c r="X22" s="31">
        <v>5287.3238082338357</v>
      </c>
      <c r="Y22" s="31">
        <v>25896.086608648104</v>
      </c>
      <c r="Z22" s="31">
        <v>1193.3936650108596</v>
      </c>
      <c r="AA22" s="31">
        <v>776.15105534865131</v>
      </c>
      <c r="AB22" s="31">
        <v>756.50407417792019</v>
      </c>
      <c r="AC22" s="32">
        <v>6068.6565728295864</v>
      </c>
      <c r="AD22" s="30">
        <v>52834.925056152671</v>
      </c>
      <c r="AE22" s="31">
        <v>1632.075671739123</v>
      </c>
      <c r="AF22" s="31">
        <v>1381.1643216342709</v>
      </c>
      <c r="AG22" s="31">
        <v>7224.5882579337494</v>
      </c>
      <c r="AH22" s="32">
        <v>365.00653974659156</v>
      </c>
      <c r="AI22" s="31">
        <v>2073.270704147676</v>
      </c>
      <c r="AJ22" s="31">
        <v>21273.299569698818</v>
      </c>
      <c r="AK22" s="32">
        <v>15231.790557867715</v>
      </c>
      <c r="AL22" s="31">
        <v>8963.7123030483835</v>
      </c>
      <c r="AM22" s="31">
        <v>42123.883386327398</v>
      </c>
      <c r="AN22" s="32">
        <v>37332.779603647323</v>
      </c>
      <c r="AO22" s="31">
        <v>259119.25144018291</v>
      </c>
      <c r="AP22" s="31">
        <v>3198.4632410323588</v>
      </c>
      <c r="AQ22" s="31">
        <v>4524.5027422829153</v>
      </c>
      <c r="AR22" s="31">
        <v>6527.5855836392257</v>
      </c>
      <c r="AS22" s="32">
        <v>1094.1426529400687</v>
      </c>
      <c r="AT22" s="31">
        <v>358.85692510282792</v>
      </c>
      <c r="AU22" s="32">
        <v>4380.2213074101592</v>
      </c>
      <c r="AV22" s="31">
        <v>715.48158328114948</v>
      </c>
      <c r="AW22" s="31">
        <v>238.41052964153704</v>
      </c>
      <c r="AX22" s="31">
        <v>2160.4265321756061</v>
      </c>
      <c r="AY22" s="31">
        <v>2686.7653072626304</v>
      </c>
      <c r="AZ22" s="31">
        <v>4700.1943051147127</v>
      </c>
      <c r="BA22" s="32">
        <v>477.03054937208611</v>
      </c>
      <c r="BB22" s="31">
        <v>684.65146693488759</v>
      </c>
      <c r="BC22" s="31">
        <v>779.49547961288624</v>
      </c>
      <c r="BD22" s="32">
        <v>526.25997396518221</v>
      </c>
      <c r="BE22" s="64">
        <v>6834.0798283943914</v>
      </c>
      <c r="BF22" s="31">
        <v>2242.4124199380553</v>
      </c>
      <c r="BG22" s="31">
        <v>2369.1394576756848</v>
      </c>
      <c r="BH22" s="31">
        <v>770.8733767666198</v>
      </c>
      <c r="BI22" s="31">
        <v>454.03828390428362</v>
      </c>
      <c r="BJ22" s="31">
        <v>4447.8267928901869</v>
      </c>
      <c r="BK22" s="31">
        <v>3121.9808513654048</v>
      </c>
      <c r="BL22" s="32">
        <v>1529.1474910630204</v>
      </c>
      <c r="BM22" s="31">
        <v>3259.3675394515735</v>
      </c>
      <c r="BN22" s="31">
        <v>450.56408447390652</v>
      </c>
      <c r="BO22" s="31">
        <v>785.47450734198333</v>
      </c>
      <c r="BP22" s="31">
        <v>1033.4115663664636</v>
      </c>
      <c r="BQ22" s="31">
        <v>2306.5033873504776</v>
      </c>
      <c r="BR22" s="31">
        <v>1379.3119978090142</v>
      </c>
      <c r="BS22" s="72">
        <v>10705.868560085728</v>
      </c>
      <c r="BT22" s="72">
        <v>3758.2277259347998</v>
      </c>
      <c r="BU22" s="31">
        <v>7755.9523847086257</v>
      </c>
      <c r="BV22" s="31">
        <v>442.64449758961433</v>
      </c>
      <c r="BW22" s="32">
        <v>183.20604548015325</v>
      </c>
      <c r="BX22" s="31">
        <v>755.13462056140236</v>
      </c>
      <c r="BY22" s="31">
        <v>270.87438273269868</v>
      </c>
      <c r="BZ22" s="31">
        <v>137.77179536325698</v>
      </c>
      <c r="CA22" s="31">
        <v>1191.6531882153051</v>
      </c>
      <c r="CB22" s="127">
        <v>1156.4253757242338</v>
      </c>
      <c r="CC22" s="31">
        <v>1448.0950978740609</v>
      </c>
      <c r="CD22" s="31">
        <v>1386.8444284939465</v>
      </c>
      <c r="CE22" s="127">
        <v>0</v>
      </c>
      <c r="CF22" s="128">
        <v>0</v>
      </c>
      <c r="CG22" s="32">
        <v>0</v>
      </c>
      <c r="CH22" s="11"/>
      <c r="CI22" s="11"/>
      <c r="CJ22" s="30">
        <v>305574</v>
      </c>
      <c r="CK22" s="31">
        <v>0</v>
      </c>
      <c r="CL22" s="32">
        <v>0</v>
      </c>
      <c r="CM22" s="31">
        <v>0</v>
      </c>
      <c r="CN22" s="31">
        <v>39579</v>
      </c>
      <c r="CO22" s="32">
        <v>0</v>
      </c>
      <c r="CP22" s="64">
        <f>SUM('[1]SIOT(dom)'!CU24:CZ24)</f>
        <v>1939658</v>
      </c>
      <c r="CQ22" s="158">
        <v>2284811</v>
      </c>
      <c r="CR22" s="86">
        <f t="shared" si="3"/>
        <v>3408584.9997209571</v>
      </c>
      <c r="CS22" s="12"/>
      <c r="CT22" s="12"/>
    </row>
    <row r="23" spans="1:98" x14ac:dyDescent="0.2">
      <c r="A23" s="23" t="s">
        <v>19</v>
      </c>
      <c r="B23" s="98" t="s">
        <v>119</v>
      </c>
      <c r="C23" s="183">
        <f t="shared" si="2"/>
        <v>314999.99965589726</v>
      </c>
      <c r="D23" s="30">
        <v>23585.449786767585</v>
      </c>
      <c r="E23" s="31">
        <v>143.67058627916757</v>
      </c>
      <c r="F23" s="32">
        <v>8.255065555245757</v>
      </c>
      <c r="G23" s="64">
        <v>1080.5480300344304</v>
      </c>
      <c r="H23" s="31">
        <v>6786.081115448932</v>
      </c>
      <c r="I23" s="31">
        <v>3637.9161389808869</v>
      </c>
      <c r="J23" s="31">
        <v>2878.6368261059724</v>
      </c>
      <c r="K23" s="31">
        <v>3101.7182915060812</v>
      </c>
      <c r="L23" s="31">
        <v>2927.0543383908944</v>
      </c>
      <c r="M23" s="31">
        <v>14575.848745568039</v>
      </c>
      <c r="N23" s="31">
        <v>2236.1776318313632</v>
      </c>
      <c r="O23" s="31">
        <v>4284.0148679742351</v>
      </c>
      <c r="P23" s="31">
        <v>68619.949105178268</v>
      </c>
      <c r="Q23" s="31">
        <v>4092.2989018780972</v>
      </c>
      <c r="R23" s="31">
        <v>68796.200107440425</v>
      </c>
      <c r="S23" s="31">
        <v>6140.8198295091543</v>
      </c>
      <c r="T23" s="31">
        <v>8920.7545765304494</v>
      </c>
      <c r="U23" s="31">
        <v>3104.157507071588</v>
      </c>
      <c r="V23" s="31">
        <v>8553.4776839524129</v>
      </c>
      <c r="W23" s="31">
        <v>8431.7082722260802</v>
      </c>
      <c r="X23" s="31">
        <v>6656.7637146168072</v>
      </c>
      <c r="Y23" s="31">
        <v>24488.012275220273</v>
      </c>
      <c r="Z23" s="31">
        <v>739.20452271320141</v>
      </c>
      <c r="AA23" s="31">
        <v>2303.671118068125</v>
      </c>
      <c r="AB23" s="31">
        <v>688.17700556686952</v>
      </c>
      <c r="AC23" s="32">
        <v>323.51373959782967</v>
      </c>
      <c r="AD23" s="30">
        <v>5690.1434568456971</v>
      </c>
      <c r="AE23" s="31">
        <v>305.50190447297922</v>
      </c>
      <c r="AF23" s="31">
        <v>299.5788990578443</v>
      </c>
      <c r="AG23" s="31">
        <v>138.3719898169449</v>
      </c>
      <c r="AH23" s="32">
        <v>0.30024823009802853</v>
      </c>
      <c r="AI23" s="31">
        <v>652.93566315543967</v>
      </c>
      <c r="AJ23" s="31">
        <v>2409.1598965768626</v>
      </c>
      <c r="AK23" s="32">
        <v>4539.2219006049709</v>
      </c>
      <c r="AL23" s="31">
        <v>468.18111509741459</v>
      </c>
      <c r="AM23" s="31">
        <v>4102.1028385082318</v>
      </c>
      <c r="AN23" s="32">
        <v>1800.7410728107259</v>
      </c>
      <c r="AO23" s="31">
        <v>263.77033298920827</v>
      </c>
      <c r="AP23" s="31">
        <v>0</v>
      </c>
      <c r="AQ23" s="31">
        <v>0</v>
      </c>
      <c r="AR23" s="31">
        <v>424.46605435400414</v>
      </c>
      <c r="AS23" s="32">
        <v>0</v>
      </c>
      <c r="AT23" s="31">
        <v>44.280189761014448</v>
      </c>
      <c r="AU23" s="32">
        <v>14.918566098320566</v>
      </c>
      <c r="AV23" s="31">
        <v>5109.4413672539986</v>
      </c>
      <c r="AW23" s="31">
        <v>5.9132894588303628</v>
      </c>
      <c r="AX23" s="31">
        <v>60.933804783953207</v>
      </c>
      <c r="AY23" s="31">
        <v>43.654877433292256</v>
      </c>
      <c r="AZ23" s="31">
        <v>10.626895851536482</v>
      </c>
      <c r="BA23" s="32">
        <v>0</v>
      </c>
      <c r="BB23" s="31">
        <v>14.514858029880436</v>
      </c>
      <c r="BC23" s="31">
        <v>16.13876555228066</v>
      </c>
      <c r="BD23" s="32">
        <v>22.954336550120779</v>
      </c>
      <c r="BE23" s="64">
        <v>447.59782992768612</v>
      </c>
      <c r="BF23" s="31">
        <v>13.752210207337162</v>
      </c>
      <c r="BG23" s="31">
        <v>26.640154410531391</v>
      </c>
      <c r="BH23" s="31">
        <v>10.19640896812216</v>
      </c>
      <c r="BI23" s="31">
        <v>2026.3939813772342</v>
      </c>
      <c r="BJ23" s="31">
        <v>1342.0601927263531</v>
      </c>
      <c r="BK23" s="31">
        <v>30.779008474379015</v>
      </c>
      <c r="BL23" s="32">
        <v>69.559831897340075</v>
      </c>
      <c r="BM23" s="31">
        <v>1357.5014370635231</v>
      </c>
      <c r="BN23" s="31">
        <v>6.6561844823060614</v>
      </c>
      <c r="BO23" s="31">
        <v>4.0230376913563024</v>
      </c>
      <c r="BP23" s="31">
        <v>0.96682853329466845</v>
      </c>
      <c r="BQ23" s="31">
        <v>418.32978291034891</v>
      </c>
      <c r="BR23" s="31">
        <v>312.60439768281356</v>
      </c>
      <c r="BS23" s="72">
        <v>712.81814135204957</v>
      </c>
      <c r="BT23" s="72">
        <v>358.26695356516638</v>
      </c>
      <c r="BU23" s="31">
        <v>3533.8497458412517</v>
      </c>
      <c r="BV23" s="31">
        <v>282.5600873263229</v>
      </c>
      <c r="BW23" s="32">
        <v>16.639595289936555</v>
      </c>
      <c r="BX23" s="31">
        <v>44.862995611879732</v>
      </c>
      <c r="BY23" s="31">
        <v>11.788468515535889</v>
      </c>
      <c r="BZ23" s="31">
        <v>0</v>
      </c>
      <c r="CA23" s="31">
        <v>110.34479729196156</v>
      </c>
      <c r="CB23" s="127">
        <v>96.852534225876099</v>
      </c>
      <c r="CC23" s="31">
        <v>0</v>
      </c>
      <c r="CD23" s="31">
        <v>223.0229432185194</v>
      </c>
      <c r="CE23" s="127">
        <v>0</v>
      </c>
      <c r="CF23" s="128">
        <v>0</v>
      </c>
      <c r="CG23" s="32">
        <v>0</v>
      </c>
      <c r="CH23" s="11"/>
      <c r="CI23" s="11"/>
      <c r="CJ23" s="30">
        <v>67362</v>
      </c>
      <c r="CK23" s="31">
        <v>0</v>
      </c>
      <c r="CL23" s="32">
        <v>0</v>
      </c>
      <c r="CM23" s="31">
        <v>0</v>
      </c>
      <c r="CN23" s="31">
        <v>8115</v>
      </c>
      <c r="CO23" s="32">
        <v>0</v>
      </c>
      <c r="CP23" s="64">
        <f>SUM('[1]SIOT(dom)'!CU25:CZ25)</f>
        <v>1738547</v>
      </c>
      <c r="CQ23" s="158">
        <v>1814024</v>
      </c>
      <c r="CR23" s="86">
        <f t="shared" si="3"/>
        <v>2129023.9996558973</v>
      </c>
      <c r="CS23" s="12"/>
      <c r="CT23" s="12"/>
    </row>
    <row r="24" spans="1:98" x14ac:dyDescent="0.2">
      <c r="A24" s="23" t="s">
        <v>20</v>
      </c>
      <c r="B24" s="98" t="s">
        <v>120</v>
      </c>
      <c r="C24" s="183">
        <f t="shared" si="2"/>
        <v>890.99919071108627</v>
      </c>
      <c r="D24" s="30">
        <v>2.5709853612920499</v>
      </c>
      <c r="E24" s="31">
        <v>0.20449625315409034</v>
      </c>
      <c r="F24" s="32">
        <v>0</v>
      </c>
      <c r="G24" s="64">
        <v>2.706175614891749E-6</v>
      </c>
      <c r="H24" s="31">
        <v>0.37357306314572863</v>
      </c>
      <c r="I24" s="31">
        <v>0</v>
      </c>
      <c r="J24" s="31">
        <v>9.761707681585634E-4</v>
      </c>
      <c r="K24" s="31">
        <v>0</v>
      </c>
      <c r="L24" s="31">
        <v>0</v>
      </c>
      <c r="M24" s="31">
        <v>0</v>
      </c>
      <c r="N24" s="31">
        <v>8.6318494866857165E-3</v>
      </c>
      <c r="O24" s="31">
        <v>0</v>
      </c>
      <c r="P24" s="31">
        <v>33.813503810746369</v>
      </c>
      <c r="Q24" s="31">
        <v>235.06442306326124</v>
      </c>
      <c r="R24" s="31">
        <v>0</v>
      </c>
      <c r="S24" s="31">
        <v>0</v>
      </c>
      <c r="T24" s="31">
        <v>0</v>
      </c>
      <c r="U24" s="31">
        <v>0</v>
      </c>
      <c r="V24" s="31">
        <v>3.6160976744869469E-2</v>
      </c>
      <c r="W24" s="31">
        <v>0</v>
      </c>
      <c r="X24" s="31">
        <v>0</v>
      </c>
      <c r="Y24" s="31">
        <v>0</v>
      </c>
      <c r="Z24" s="31">
        <v>0</v>
      </c>
      <c r="AA24" s="31">
        <v>0</v>
      </c>
      <c r="AB24" s="31">
        <v>0.76893521907223261</v>
      </c>
      <c r="AC24" s="32">
        <v>0</v>
      </c>
      <c r="AD24" s="30">
        <v>0</v>
      </c>
      <c r="AE24" s="31">
        <v>8.7128158421412869E-4</v>
      </c>
      <c r="AF24" s="31">
        <v>0</v>
      </c>
      <c r="AG24" s="31">
        <v>0</v>
      </c>
      <c r="AH24" s="32">
        <v>1.4289345090041489E-3</v>
      </c>
      <c r="AI24" s="31">
        <v>1.2653467448783564E-2</v>
      </c>
      <c r="AJ24" s="31">
        <v>3.8661847794385987E-2</v>
      </c>
      <c r="AK24" s="32">
        <v>7.3700725013530451E-3</v>
      </c>
      <c r="AL24" s="31">
        <v>0</v>
      </c>
      <c r="AM24" s="31">
        <v>0.68419102748754701</v>
      </c>
      <c r="AN24" s="32">
        <v>0.11530540436787093</v>
      </c>
      <c r="AO24" s="31">
        <v>0</v>
      </c>
      <c r="AP24" s="31">
        <v>8.1360820409930631E-4</v>
      </c>
      <c r="AQ24" s="31">
        <v>0</v>
      </c>
      <c r="AR24" s="31">
        <v>0</v>
      </c>
      <c r="AS24" s="32">
        <v>2.553804456509475E-4</v>
      </c>
      <c r="AT24" s="31">
        <v>0</v>
      </c>
      <c r="AU24" s="32">
        <v>0</v>
      </c>
      <c r="AV24" s="31">
        <v>0</v>
      </c>
      <c r="AW24" s="31">
        <v>1.3181077080382319E-4</v>
      </c>
      <c r="AX24" s="31">
        <v>0</v>
      </c>
      <c r="AY24" s="31">
        <v>1.6949063606704652E-2</v>
      </c>
      <c r="AZ24" s="31">
        <v>0</v>
      </c>
      <c r="BA24" s="32">
        <v>0</v>
      </c>
      <c r="BB24" s="31">
        <v>1.6183851327368506E-3</v>
      </c>
      <c r="BC24" s="31">
        <v>2.7455016049647787E-5</v>
      </c>
      <c r="BD24" s="32">
        <v>7.2962136689618169E-7</v>
      </c>
      <c r="BE24" s="64">
        <v>0</v>
      </c>
      <c r="BF24" s="31">
        <v>0</v>
      </c>
      <c r="BG24" s="31">
        <v>0</v>
      </c>
      <c r="BH24" s="31">
        <v>0</v>
      </c>
      <c r="BI24" s="31">
        <v>2.6824192705114389</v>
      </c>
      <c r="BJ24" s="31">
        <v>3.8209450289858435E-2</v>
      </c>
      <c r="BK24" s="31">
        <v>1.2317339266282371E-2</v>
      </c>
      <c r="BL24" s="32">
        <v>16.359534834068278</v>
      </c>
      <c r="BM24" s="31">
        <v>3.6615046799891061E-2</v>
      </c>
      <c r="BN24" s="31">
        <v>0</v>
      </c>
      <c r="BO24" s="31">
        <v>1.4571251873486191E-3</v>
      </c>
      <c r="BP24" s="31">
        <v>0</v>
      </c>
      <c r="BQ24" s="31">
        <v>8.3284654477041604E-3</v>
      </c>
      <c r="BR24" s="31">
        <v>3.5434533901527654E-3</v>
      </c>
      <c r="BS24" s="72">
        <v>0.21731547756114497</v>
      </c>
      <c r="BT24" s="72">
        <v>1.3173094926251889</v>
      </c>
      <c r="BU24" s="31">
        <v>576.78131226575579</v>
      </c>
      <c r="BV24" s="31">
        <v>1.4595131439871729</v>
      </c>
      <c r="BW24" s="32">
        <v>1.3396119900724504</v>
      </c>
      <c r="BX24" s="31">
        <v>0</v>
      </c>
      <c r="BY24" s="31">
        <v>0</v>
      </c>
      <c r="BZ24" s="31">
        <v>0</v>
      </c>
      <c r="CA24" s="31">
        <v>0.99851330619990808</v>
      </c>
      <c r="CB24" s="127">
        <v>16.021223107585961</v>
      </c>
      <c r="CC24" s="31">
        <v>0</v>
      </c>
      <c r="CD24" s="31">
        <v>0</v>
      </c>
      <c r="CE24" s="127">
        <v>0</v>
      </c>
      <c r="CF24" s="128">
        <v>0</v>
      </c>
      <c r="CG24" s="32">
        <v>0</v>
      </c>
      <c r="CH24" s="11"/>
      <c r="CI24" s="11"/>
      <c r="CJ24" s="30">
        <v>2483</v>
      </c>
      <c r="CK24" s="31">
        <v>7109</v>
      </c>
      <c r="CL24" s="32">
        <v>0</v>
      </c>
      <c r="CM24" s="31">
        <v>0</v>
      </c>
      <c r="CN24" s="31">
        <v>-12</v>
      </c>
      <c r="CO24" s="32">
        <v>0</v>
      </c>
      <c r="CP24" s="64">
        <f>SUM('[1]SIOT(dom)'!CU26:CZ26)</f>
        <v>292846</v>
      </c>
      <c r="CQ24" s="158">
        <v>302426</v>
      </c>
      <c r="CR24" s="86">
        <f t="shared" si="3"/>
        <v>303316.99919071107</v>
      </c>
      <c r="CS24" s="12"/>
      <c r="CT24" s="12"/>
    </row>
    <row r="25" spans="1:98" x14ac:dyDescent="0.2">
      <c r="A25" s="23" t="s">
        <v>21</v>
      </c>
      <c r="B25" s="98" t="s">
        <v>121</v>
      </c>
      <c r="C25" s="183">
        <f t="shared" si="2"/>
        <v>669024.0000013276</v>
      </c>
      <c r="D25" s="30">
        <v>7074.2145800589178</v>
      </c>
      <c r="E25" s="31">
        <v>225.81556142490149</v>
      </c>
      <c r="F25" s="32">
        <v>4.4665356612248139</v>
      </c>
      <c r="G25" s="64">
        <v>2286.1016802266358</v>
      </c>
      <c r="H25" s="31">
        <v>40998.90602839319</v>
      </c>
      <c r="I25" s="31">
        <v>755.50342040861597</v>
      </c>
      <c r="J25" s="31">
        <v>1090.4376992153443</v>
      </c>
      <c r="K25" s="31">
        <v>5894.5477241860499</v>
      </c>
      <c r="L25" s="31">
        <v>1272.0015055189915</v>
      </c>
      <c r="M25" s="31">
        <v>14946.490887266687</v>
      </c>
      <c r="N25" s="31">
        <v>1256.1777492834105</v>
      </c>
      <c r="O25" s="31">
        <v>2.9970995233325457</v>
      </c>
      <c r="P25" s="31">
        <v>14577.455370842334</v>
      </c>
      <c r="Q25" s="31">
        <v>948.65478434989689</v>
      </c>
      <c r="R25" s="31">
        <v>137065.46758216911</v>
      </c>
      <c r="S25" s="31">
        <v>5437.3920889070951</v>
      </c>
      <c r="T25" s="31">
        <v>777.75260280033319</v>
      </c>
      <c r="U25" s="31">
        <v>13695.276241222527</v>
      </c>
      <c r="V25" s="31">
        <v>97214.885273614229</v>
      </c>
      <c r="W25" s="31">
        <v>54186.134152850253</v>
      </c>
      <c r="X25" s="31">
        <v>13878.283855874266</v>
      </c>
      <c r="Y25" s="31">
        <v>156458.58625158804</v>
      </c>
      <c r="Z25" s="31">
        <v>106.43822013520159</v>
      </c>
      <c r="AA25" s="31">
        <v>2479.0812184205101</v>
      </c>
      <c r="AB25" s="31">
        <v>9009.1767477598823</v>
      </c>
      <c r="AC25" s="32">
        <v>429.21304140512939</v>
      </c>
      <c r="AD25" s="30">
        <v>1616.4566399891321</v>
      </c>
      <c r="AE25" s="31">
        <v>1030.5407188849983</v>
      </c>
      <c r="AF25" s="31">
        <v>569.38101165082435</v>
      </c>
      <c r="AG25" s="31">
        <v>4165.2098565892111</v>
      </c>
      <c r="AH25" s="32">
        <v>2.2595818511008328</v>
      </c>
      <c r="AI25" s="31">
        <v>5660.8728673721089</v>
      </c>
      <c r="AJ25" s="31">
        <v>8513.7337352840477</v>
      </c>
      <c r="AK25" s="32">
        <v>12507.007233845088</v>
      </c>
      <c r="AL25" s="31">
        <v>5488.0378648083042</v>
      </c>
      <c r="AM25" s="31">
        <v>9563.1405713160293</v>
      </c>
      <c r="AN25" s="32">
        <v>6487.3027747286678</v>
      </c>
      <c r="AO25" s="31">
        <v>14895.766550096752</v>
      </c>
      <c r="AP25" s="31">
        <v>2.56811148895562</v>
      </c>
      <c r="AQ25" s="31">
        <v>160.23179207735697</v>
      </c>
      <c r="AR25" s="31">
        <v>1520.2604940293979</v>
      </c>
      <c r="AS25" s="32">
        <v>52.91860475662925</v>
      </c>
      <c r="AT25" s="31">
        <v>159.45254817708582</v>
      </c>
      <c r="AU25" s="32">
        <v>343.72996719733737</v>
      </c>
      <c r="AV25" s="31">
        <v>838.08684293379793</v>
      </c>
      <c r="AW25" s="31">
        <v>23.031626529225811</v>
      </c>
      <c r="AX25" s="31">
        <v>36.433240491896292</v>
      </c>
      <c r="AY25" s="31">
        <v>138.87230042587808</v>
      </c>
      <c r="AZ25" s="31">
        <v>44.710910463939818</v>
      </c>
      <c r="BA25" s="32">
        <v>24.198160892063029</v>
      </c>
      <c r="BB25" s="31">
        <v>272.48276880619608</v>
      </c>
      <c r="BC25" s="31">
        <v>12.653172921356489</v>
      </c>
      <c r="BD25" s="32">
        <v>71.228630273574055</v>
      </c>
      <c r="BE25" s="64">
        <v>677.4831407830028</v>
      </c>
      <c r="BF25" s="31">
        <v>49.303630521692554</v>
      </c>
      <c r="BG25" s="31">
        <v>317.36212468173898</v>
      </c>
      <c r="BH25" s="31">
        <v>1651.1712329814479</v>
      </c>
      <c r="BI25" s="31">
        <v>84.872685146545251</v>
      </c>
      <c r="BJ25" s="31">
        <v>1443.0481225847764</v>
      </c>
      <c r="BK25" s="31">
        <v>115.21216058739969</v>
      </c>
      <c r="BL25" s="32">
        <v>59.730706233060005</v>
      </c>
      <c r="BM25" s="31">
        <v>807.76386694679957</v>
      </c>
      <c r="BN25" s="31">
        <v>471.10589762971432</v>
      </c>
      <c r="BO25" s="31">
        <v>20.127316224022689</v>
      </c>
      <c r="BP25" s="31">
        <v>94.422215196207688</v>
      </c>
      <c r="BQ25" s="31">
        <v>1039.8355299769496</v>
      </c>
      <c r="BR25" s="31">
        <v>1214.1822017479333</v>
      </c>
      <c r="BS25" s="72">
        <v>296.35242693926256</v>
      </c>
      <c r="BT25" s="72">
        <v>251.4963051307187</v>
      </c>
      <c r="BU25" s="31">
        <v>4029.6749810684305</v>
      </c>
      <c r="BV25" s="31">
        <v>14.677889300115536</v>
      </c>
      <c r="BW25" s="32">
        <v>6.3401689312873106</v>
      </c>
      <c r="BX25" s="31">
        <v>1.17426862033073</v>
      </c>
      <c r="BY25" s="31">
        <v>5.9168671964822908</v>
      </c>
      <c r="BZ25" s="31">
        <v>35.242551360460538</v>
      </c>
      <c r="CA25" s="31">
        <v>2.7780195625822763</v>
      </c>
      <c r="CB25" s="127">
        <v>48.130907339788507</v>
      </c>
      <c r="CC25" s="31">
        <v>0</v>
      </c>
      <c r="CD25" s="31">
        <v>14.568303649758366</v>
      </c>
      <c r="CE25" s="127">
        <v>0</v>
      </c>
      <c r="CF25" s="128">
        <v>0</v>
      </c>
      <c r="CG25" s="32">
        <v>0</v>
      </c>
      <c r="CH25" s="11"/>
      <c r="CI25" s="11"/>
      <c r="CJ25" s="30">
        <v>49151</v>
      </c>
      <c r="CK25" s="31">
        <v>0</v>
      </c>
      <c r="CL25" s="32">
        <v>0</v>
      </c>
      <c r="CM25" s="31">
        <v>1259</v>
      </c>
      <c r="CN25" s="31">
        <v>11411</v>
      </c>
      <c r="CO25" s="32">
        <v>0</v>
      </c>
      <c r="CP25" s="64">
        <f>SUM('[1]SIOT(dom)'!CU27:CZ27)</f>
        <v>1943106</v>
      </c>
      <c r="CQ25" s="158">
        <v>2004927</v>
      </c>
      <c r="CR25" s="86">
        <f t="shared" si="3"/>
        <v>2673951.0000013276</v>
      </c>
      <c r="CS25" s="12"/>
      <c r="CT25" s="12"/>
    </row>
    <row r="26" spans="1:98" x14ac:dyDescent="0.2">
      <c r="A26" s="23" t="s">
        <v>22</v>
      </c>
      <c r="B26" s="98" t="s">
        <v>122</v>
      </c>
      <c r="C26" s="183">
        <f t="shared" si="2"/>
        <v>690717.99926892889</v>
      </c>
      <c r="D26" s="30">
        <v>2582.0500527392155</v>
      </c>
      <c r="E26" s="31">
        <v>129.36313073563443</v>
      </c>
      <c r="F26" s="32">
        <v>1.8265455959042562</v>
      </c>
      <c r="G26" s="64">
        <v>1660.7128914341567</v>
      </c>
      <c r="H26" s="31">
        <v>14944.120756863042</v>
      </c>
      <c r="I26" s="31">
        <v>3658.6324989784953</v>
      </c>
      <c r="J26" s="31">
        <v>31.761660347099646</v>
      </c>
      <c r="K26" s="31">
        <v>2.0224108603388609</v>
      </c>
      <c r="L26" s="31">
        <v>1350.9375499994974</v>
      </c>
      <c r="M26" s="31">
        <v>1091.9613232799773</v>
      </c>
      <c r="N26" s="31">
        <v>29.493891736247118</v>
      </c>
      <c r="O26" s="31">
        <v>91.338475140391694</v>
      </c>
      <c r="P26" s="31">
        <v>6661.5920631063409</v>
      </c>
      <c r="Q26" s="31">
        <v>1331.0047766676371</v>
      </c>
      <c r="R26" s="31">
        <v>10494.6974160189</v>
      </c>
      <c r="S26" s="31">
        <v>132360.00695107909</v>
      </c>
      <c r="T26" s="31">
        <v>76480.870148646907</v>
      </c>
      <c r="U26" s="31">
        <v>14626.109533928693</v>
      </c>
      <c r="V26" s="31">
        <v>2055.2994348779221</v>
      </c>
      <c r="W26" s="31">
        <v>10064.903871643046</v>
      </c>
      <c r="X26" s="31">
        <v>5715.1732038650371</v>
      </c>
      <c r="Y26" s="31">
        <v>4452.2625904111492</v>
      </c>
      <c r="Z26" s="31">
        <v>289.46184907057699</v>
      </c>
      <c r="AA26" s="31">
        <v>810.60259601333746</v>
      </c>
      <c r="AB26" s="31">
        <v>708.02322105162159</v>
      </c>
      <c r="AC26" s="32">
        <v>520.16026426787312</v>
      </c>
      <c r="AD26" s="30">
        <v>2942.8507308255816</v>
      </c>
      <c r="AE26" s="31">
        <v>327.94937346219717</v>
      </c>
      <c r="AF26" s="31">
        <v>133.23248783028336</v>
      </c>
      <c r="AG26" s="31">
        <v>3119.0462446030365</v>
      </c>
      <c r="AH26" s="32">
        <v>4.5108766204436588</v>
      </c>
      <c r="AI26" s="31">
        <v>122199.13603615935</v>
      </c>
      <c r="AJ26" s="31">
        <v>72510.738594717535</v>
      </c>
      <c r="AK26" s="32">
        <v>143746.34766611812</v>
      </c>
      <c r="AL26" s="31">
        <v>148.99437943002673</v>
      </c>
      <c r="AM26" s="31">
        <v>18216.707721256829</v>
      </c>
      <c r="AN26" s="32">
        <v>6094.8532612727349</v>
      </c>
      <c r="AO26" s="31">
        <v>5146.5152067175604</v>
      </c>
      <c r="AP26" s="31">
        <v>3.2909213046803107</v>
      </c>
      <c r="AQ26" s="31">
        <v>0</v>
      </c>
      <c r="AR26" s="31">
        <v>187.04224388910833</v>
      </c>
      <c r="AS26" s="32">
        <v>0</v>
      </c>
      <c r="AT26" s="31">
        <v>45.673276882832361</v>
      </c>
      <c r="AU26" s="32">
        <v>724.25271254428264</v>
      </c>
      <c r="AV26" s="31">
        <v>0</v>
      </c>
      <c r="AW26" s="31">
        <v>3.6733657280153356</v>
      </c>
      <c r="AX26" s="31">
        <v>42.880733154949617</v>
      </c>
      <c r="AY26" s="31">
        <v>338.22283364392666</v>
      </c>
      <c r="AZ26" s="31">
        <v>145.45097576286554</v>
      </c>
      <c r="BA26" s="32">
        <v>8.9528972010045358</v>
      </c>
      <c r="BB26" s="31">
        <v>47.670408849526297</v>
      </c>
      <c r="BC26" s="31">
        <v>7.5360360661031276</v>
      </c>
      <c r="BD26" s="32">
        <v>35.521174260378359</v>
      </c>
      <c r="BE26" s="64">
        <v>321.03713059648021</v>
      </c>
      <c r="BF26" s="31">
        <v>42.323368577874731</v>
      </c>
      <c r="BG26" s="31">
        <v>2984.9175971388186</v>
      </c>
      <c r="BH26" s="31">
        <v>1239.1921211493193</v>
      </c>
      <c r="BI26" s="31">
        <v>3062.8471197256449</v>
      </c>
      <c r="BJ26" s="31">
        <v>400.17339818915138</v>
      </c>
      <c r="BK26" s="31">
        <v>119.50708041156594</v>
      </c>
      <c r="BL26" s="32">
        <v>0.60247116791109323</v>
      </c>
      <c r="BM26" s="31">
        <v>516.22076853163583</v>
      </c>
      <c r="BN26" s="31">
        <v>0</v>
      </c>
      <c r="BO26" s="31">
        <v>0</v>
      </c>
      <c r="BP26" s="31">
        <v>1.9375225204490816</v>
      </c>
      <c r="BQ26" s="31">
        <v>94.502507505097782</v>
      </c>
      <c r="BR26" s="31">
        <v>1662.4499375041507</v>
      </c>
      <c r="BS26" s="72">
        <v>268.0963606610415</v>
      </c>
      <c r="BT26" s="72">
        <v>6069.4238758222573</v>
      </c>
      <c r="BU26" s="31">
        <v>450.48803122494604</v>
      </c>
      <c r="BV26" s="31">
        <v>59.390893369331344</v>
      </c>
      <c r="BW26" s="32">
        <v>27.973290003154055</v>
      </c>
      <c r="BX26" s="31">
        <v>4.0269974439772698</v>
      </c>
      <c r="BY26" s="31">
        <v>8.8590255836092791</v>
      </c>
      <c r="BZ26" s="31">
        <v>5.0764983175283982</v>
      </c>
      <c r="CA26" s="31">
        <v>52.79853246494195</v>
      </c>
      <c r="CB26" s="127">
        <v>45.536167952678397</v>
      </c>
      <c r="CC26" s="31">
        <v>3555.0896398121345</v>
      </c>
      <c r="CD26" s="31">
        <v>1400.0896665957157</v>
      </c>
      <c r="CE26" s="127">
        <v>0</v>
      </c>
      <c r="CF26" s="128">
        <v>0</v>
      </c>
      <c r="CG26" s="32">
        <v>0</v>
      </c>
      <c r="CH26" s="11"/>
      <c r="CI26" s="11"/>
      <c r="CJ26" s="30">
        <v>112816</v>
      </c>
      <c r="CK26" s="31">
        <v>0</v>
      </c>
      <c r="CL26" s="32">
        <v>0</v>
      </c>
      <c r="CM26" s="31">
        <v>105</v>
      </c>
      <c r="CN26" s="31">
        <v>2726</v>
      </c>
      <c r="CO26" s="32">
        <v>0</v>
      </c>
      <c r="CP26" s="64">
        <f>SUM('[1]SIOT(dom)'!CU28:CZ28)</f>
        <v>690505</v>
      </c>
      <c r="CQ26" s="158">
        <v>806152</v>
      </c>
      <c r="CR26" s="86">
        <f t="shared" si="3"/>
        <v>1496869.999268929</v>
      </c>
      <c r="CS26" s="12"/>
      <c r="CT26" s="12"/>
    </row>
    <row r="27" spans="1:98" x14ac:dyDescent="0.2">
      <c r="A27" s="23" t="s">
        <v>23</v>
      </c>
      <c r="B27" s="98" t="s">
        <v>123</v>
      </c>
      <c r="C27" s="183">
        <f t="shared" si="2"/>
        <v>639330.99901491369</v>
      </c>
      <c r="D27" s="30">
        <v>189.9834713664267</v>
      </c>
      <c r="E27" s="31">
        <v>312.34736829045755</v>
      </c>
      <c r="F27" s="32">
        <v>1.5998526315517837E-2</v>
      </c>
      <c r="G27" s="64">
        <v>320.2181023675123</v>
      </c>
      <c r="H27" s="31">
        <v>2394.4678680526258</v>
      </c>
      <c r="I27" s="31">
        <v>44.753827780153983</v>
      </c>
      <c r="J27" s="31">
        <v>16.283569844813861</v>
      </c>
      <c r="K27" s="31">
        <v>4.9910367955836552</v>
      </c>
      <c r="L27" s="31">
        <v>525.82694184534262</v>
      </c>
      <c r="M27" s="31">
        <v>380.46005644104099</v>
      </c>
      <c r="N27" s="31">
        <v>346.59529628421114</v>
      </c>
      <c r="O27" s="31">
        <v>57.841287147057784</v>
      </c>
      <c r="P27" s="31">
        <v>1490.9029291715642</v>
      </c>
      <c r="Q27" s="31">
        <v>12.833860343835774</v>
      </c>
      <c r="R27" s="31">
        <v>7614.9720070733156</v>
      </c>
      <c r="S27" s="31">
        <v>3448.3918244053625</v>
      </c>
      <c r="T27" s="31">
        <v>248365.6770437684</v>
      </c>
      <c r="U27" s="31">
        <v>74803.772161171626</v>
      </c>
      <c r="V27" s="31">
        <v>19443.366452679511</v>
      </c>
      <c r="W27" s="31">
        <v>29981.462379187073</v>
      </c>
      <c r="X27" s="31">
        <v>87050.651132087587</v>
      </c>
      <c r="Y27" s="31">
        <v>91481.871500709749</v>
      </c>
      <c r="Z27" s="31">
        <v>6549.186198292512</v>
      </c>
      <c r="AA27" s="31">
        <v>2541.1072282740138</v>
      </c>
      <c r="AB27" s="31">
        <v>2444.8891237917442</v>
      </c>
      <c r="AC27" s="32">
        <v>1060.7542446971288</v>
      </c>
      <c r="AD27" s="30">
        <v>7728.2853070987512</v>
      </c>
      <c r="AE27" s="31">
        <v>174.06320562092952</v>
      </c>
      <c r="AF27" s="31">
        <v>108.39093577358804</v>
      </c>
      <c r="AG27" s="31">
        <v>86.181798280793103</v>
      </c>
      <c r="AH27" s="32">
        <v>4.4978254121596324</v>
      </c>
      <c r="AI27" s="31">
        <v>7576.8271827561994</v>
      </c>
      <c r="AJ27" s="31">
        <v>4272.7237033434703</v>
      </c>
      <c r="AK27" s="32">
        <v>11541.077728310158</v>
      </c>
      <c r="AL27" s="31">
        <v>124.59738604216398</v>
      </c>
      <c r="AM27" s="31">
        <v>14265.083996006493</v>
      </c>
      <c r="AN27" s="32">
        <v>3383.9578567698113</v>
      </c>
      <c r="AO27" s="31">
        <v>189.87344607328029</v>
      </c>
      <c r="AP27" s="31">
        <v>0</v>
      </c>
      <c r="AQ27" s="31">
        <v>0</v>
      </c>
      <c r="AR27" s="31">
        <v>560.34430671030191</v>
      </c>
      <c r="AS27" s="32">
        <v>4.4950383910743383</v>
      </c>
      <c r="AT27" s="31">
        <v>0.98684501301279848</v>
      </c>
      <c r="AU27" s="32">
        <v>15.958865830672782</v>
      </c>
      <c r="AV27" s="31">
        <v>216.05983498259945</v>
      </c>
      <c r="AW27" s="31">
        <v>2.803131309629495</v>
      </c>
      <c r="AX27" s="31">
        <v>9.7042234002904042</v>
      </c>
      <c r="AY27" s="31">
        <v>64.530899887248992</v>
      </c>
      <c r="AZ27" s="31">
        <v>172.69408493156578</v>
      </c>
      <c r="BA27" s="32">
        <v>12.672102088250689</v>
      </c>
      <c r="BB27" s="31">
        <v>36.273478999529388</v>
      </c>
      <c r="BC27" s="31">
        <v>2.8254556590895148</v>
      </c>
      <c r="BD27" s="32">
        <v>8.2653066169901166</v>
      </c>
      <c r="BE27" s="64">
        <v>968.15756690803744</v>
      </c>
      <c r="BF27" s="31">
        <v>0</v>
      </c>
      <c r="BG27" s="31">
        <v>3439.594952119859</v>
      </c>
      <c r="BH27" s="31">
        <v>685.64760017702622</v>
      </c>
      <c r="BI27" s="31">
        <v>703.09044155153663</v>
      </c>
      <c r="BJ27" s="31">
        <v>183.29166019167971</v>
      </c>
      <c r="BK27" s="31">
        <v>144.10767377203584</v>
      </c>
      <c r="BL27" s="32">
        <v>0.47814753175736907</v>
      </c>
      <c r="BM27" s="31">
        <v>354.41593555225739</v>
      </c>
      <c r="BN27" s="31">
        <v>12.344201259874319</v>
      </c>
      <c r="BO27" s="31">
        <v>0</v>
      </c>
      <c r="BP27" s="31">
        <v>0</v>
      </c>
      <c r="BQ27" s="31">
        <v>756.59673417535021</v>
      </c>
      <c r="BR27" s="31">
        <v>335.52239542100659</v>
      </c>
      <c r="BS27" s="72">
        <v>45.885490955907123</v>
      </c>
      <c r="BT27" s="72">
        <v>32.630637669535083</v>
      </c>
      <c r="BU27" s="31">
        <v>170.63155822378107</v>
      </c>
      <c r="BV27" s="31">
        <v>9.6883614707967123</v>
      </c>
      <c r="BW27" s="32">
        <v>0</v>
      </c>
      <c r="BX27" s="31">
        <v>13.381939469246717</v>
      </c>
      <c r="BY27" s="31">
        <v>3.4092292737854701</v>
      </c>
      <c r="BZ27" s="31">
        <v>0</v>
      </c>
      <c r="CA27" s="31">
        <v>1.9572080795389153</v>
      </c>
      <c r="CB27" s="127">
        <v>10.578607832506744</v>
      </c>
      <c r="CC27" s="31">
        <v>12.791817575217088</v>
      </c>
      <c r="CD27" s="31">
        <v>0</v>
      </c>
      <c r="CE27" s="127">
        <v>0</v>
      </c>
      <c r="CF27" s="128">
        <v>0</v>
      </c>
      <c r="CG27" s="32">
        <v>0</v>
      </c>
      <c r="CH27" s="11"/>
      <c r="CI27" s="11"/>
      <c r="CJ27" s="30">
        <v>5944</v>
      </c>
      <c r="CK27" s="31">
        <v>0</v>
      </c>
      <c r="CL27" s="32">
        <v>0</v>
      </c>
      <c r="CM27" s="31">
        <v>0</v>
      </c>
      <c r="CN27" s="31">
        <v>23595</v>
      </c>
      <c r="CO27" s="32">
        <v>0</v>
      </c>
      <c r="CP27" s="64">
        <f>SUM('[1]SIOT(dom)'!CU29:CZ29)</f>
        <v>3574328</v>
      </c>
      <c r="CQ27" s="158">
        <v>3603867</v>
      </c>
      <c r="CR27" s="86">
        <f t="shared" si="3"/>
        <v>4243197.999014914</v>
      </c>
      <c r="CS27" s="12"/>
      <c r="CT27" s="12"/>
    </row>
    <row r="28" spans="1:98" x14ac:dyDescent="0.2">
      <c r="A28" s="23" t="s">
        <v>24</v>
      </c>
      <c r="B28" s="98" t="s">
        <v>124</v>
      </c>
      <c r="C28" s="183">
        <f t="shared" si="2"/>
        <v>1924144.0000033942</v>
      </c>
      <c r="D28" s="30">
        <v>4427.2889793185614</v>
      </c>
      <c r="E28" s="31">
        <v>2448.3504912976873</v>
      </c>
      <c r="F28" s="32">
        <v>58.596994292859534</v>
      </c>
      <c r="G28" s="64">
        <v>2231.128443263307</v>
      </c>
      <c r="H28" s="31">
        <v>10883.042828946369</v>
      </c>
      <c r="I28" s="31">
        <v>916.88236376995656</v>
      </c>
      <c r="J28" s="31">
        <v>326.5020056597001</v>
      </c>
      <c r="K28" s="31">
        <v>2598.142280540455</v>
      </c>
      <c r="L28" s="31">
        <v>13207.25689506924</v>
      </c>
      <c r="M28" s="31">
        <v>9514.0074670760787</v>
      </c>
      <c r="N28" s="31">
        <v>2424.0990129723968</v>
      </c>
      <c r="O28" s="31">
        <v>80.373362279154492</v>
      </c>
      <c r="P28" s="31">
        <v>3464.1596381228228</v>
      </c>
      <c r="Q28" s="31">
        <v>0</v>
      </c>
      <c r="R28" s="31">
        <v>63480.271268863915</v>
      </c>
      <c r="S28" s="31">
        <v>9201.8668032458791</v>
      </c>
      <c r="T28" s="31">
        <v>57289.683777157894</v>
      </c>
      <c r="U28" s="31">
        <v>605627.76328427717</v>
      </c>
      <c r="V28" s="31">
        <v>29427.275751192938</v>
      </c>
      <c r="W28" s="31">
        <v>50471.828409727561</v>
      </c>
      <c r="X28" s="31">
        <v>329281.35936269321</v>
      </c>
      <c r="Y28" s="31">
        <v>367178.43201861437</v>
      </c>
      <c r="Z28" s="31">
        <v>23804.966207734808</v>
      </c>
      <c r="AA28" s="31">
        <v>36599.168532088268</v>
      </c>
      <c r="AB28" s="31">
        <v>23424.067453674539</v>
      </c>
      <c r="AC28" s="32">
        <v>53913.155815927479</v>
      </c>
      <c r="AD28" s="30">
        <v>20549.169215798738</v>
      </c>
      <c r="AE28" s="31">
        <v>253.95518762096094</v>
      </c>
      <c r="AF28" s="31">
        <v>245.37345048911635</v>
      </c>
      <c r="AG28" s="31">
        <v>1609.9176403637903</v>
      </c>
      <c r="AH28" s="32">
        <v>5.274797646528806</v>
      </c>
      <c r="AI28" s="31">
        <v>18960.695651770282</v>
      </c>
      <c r="AJ28" s="31">
        <v>23602.25929146905</v>
      </c>
      <c r="AK28" s="32">
        <v>54260.446059746544</v>
      </c>
      <c r="AL28" s="31">
        <v>1005.7143397916873</v>
      </c>
      <c r="AM28" s="31">
        <v>20145.388131461368</v>
      </c>
      <c r="AN28" s="32">
        <v>17650.098261219318</v>
      </c>
      <c r="AO28" s="31">
        <v>976.19436873344716</v>
      </c>
      <c r="AP28" s="31">
        <v>0</v>
      </c>
      <c r="AQ28" s="31">
        <v>0</v>
      </c>
      <c r="AR28" s="31">
        <v>628.43391130565533</v>
      </c>
      <c r="AS28" s="32">
        <v>25.745195527036486</v>
      </c>
      <c r="AT28" s="31">
        <v>787.80918987606719</v>
      </c>
      <c r="AU28" s="32">
        <v>1265.0470414117826</v>
      </c>
      <c r="AV28" s="31">
        <v>1119.4175686967153</v>
      </c>
      <c r="AW28" s="31">
        <v>23.999200129554502</v>
      </c>
      <c r="AX28" s="31">
        <v>78.320840187335847</v>
      </c>
      <c r="AY28" s="31">
        <v>934.16154371963864</v>
      </c>
      <c r="AZ28" s="31">
        <v>10876.460644940871</v>
      </c>
      <c r="BA28" s="32">
        <v>48.274863304333344</v>
      </c>
      <c r="BB28" s="31">
        <v>44.615266789759353</v>
      </c>
      <c r="BC28" s="31">
        <v>32.919524034427219</v>
      </c>
      <c r="BD28" s="32">
        <v>170.05144875978252</v>
      </c>
      <c r="BE28" s="64">
        <v>5026.8953323981168</v>
      </c>
      <c r="BF28" s="31">
        <v>641.97823654841864</v>
      </c>
      <c r="BG28" s="31">
        <v>2808.0071063160099</v>
      </c>
      <c r="BH28" s="31">
        <v>9453.1383610173016</v>
      </c>
      <c r="BI28" s="31">
        <v>2142.845314337821</v>
      </c>
      <c r="BJ28" s="31">
        <v>2677.9721710218037</v>
      </c>
      <c r="BK28" s="31">
        <v>2683.8768881254978</v>
      </c>
      <c r="BL28" s="32">
        <v>0.58995387552950695</v>
      </c>
      <c r="BM28" s="31">
        <v>121.52624543145873</v>
      </c>
      <c r="BN28" s="31">
        <v>5382.6824812379946</v>
      </c>
      <c r="BO28" s="31">
        <v>2.9711565914420972</v>
      </c>
      <c r="BP28" s="31">
        <v>126.2287208531517</v>
      </c>
      <c r="BQ28" s="31">
        <v>438.32368035049257</v>
      </c>
      <c r="BR28" s="31">
        <v>7645.3041041185597</v>
      </c>
      <c r="BS28" s="72">
        <v>823.97660254206153</v>
      </c>
      <c r="BT28" s="72">
        <v>186.32627855445665</v>
      </c>
      <c r="BU28" s="31">
        <v>5860.8747814450353</v>
      </c>
      <c r="BV28" s="31">
        <v>71.254132405434234</v>
      </c>
      <c r="BW28" s="32">
        <v>26.343800639682854</v>
      </c>
      <c r="BX28" s="31">
        <v>32.290101222150433</v>
      </c>
      <c r="BY28" s="31">
        <v>18.745417299375845</v>
      </c>
      <c r="BZ28" s="31">
        <v>9.9349921589820926</v>
      </c>
      <c r="CA28" s="31">
        <v>116.94243809712621</v>
      </c>
      <c r="CB28" s="127">
        <v>120.38295459599829</v>
      </c>
      <c r="CC28" s="31">
        <v>28.576303898636564</v>
      </c>
      <c r="CD28" s="31">
        <v>116.60036571035708</v>
      </c>
      <c r="CE28" s="127">
        <v>0</v>
      </c>
      <c r="CF28" s="128">
        <v>0</v>
      </c>
      <c r="CG28" s="32">
        <v>0</v>
      </c>
      <c r="CH28" s="11"/>
      <c r="CI28" s="11"/>
      <c r="CJ28" s="30">
        <v>60442</v>
      </c>
      <c r="CK28" s="31">
        <v>0</v>
      </c>
      <c r="CL28" s="32">
        <v>0</v>
      </c>
      <c r="CM28" s="31">
        <v>130677</v>
      </c>
      <c r="CN28" s="31">
        <v>78934</v>
      </c>
      <c r="CO28" s="32">
        <v>0</v>
      </c>
      <c r="CP28" s="64">
        <f>SUM('[1]SIOT(dom)'!CU30:CZ30)</f>
        <v>2000495</v>
      </c>
      <c r="CQ28" s="158">
        <v>2270548</v>
      </c>
      <c r="CR28" s="86">
        <f t="shared" si="3"/>
        <v>4194692.0000033937</v>
      </c>
      <c r="CS28" s="12"/>
      <c r="CT28" s="12"/>
    </row>
    <row r="29" spans="1:98" x14ac:dyDescent="0.2">
      <c r="A29" s="23" t="s">
        <v>25</v>
      </c>
      <c r="B29" s="98" t="s">
        <v>125</v>
      </c>
      <c r="C29" s="183">
        <f t="shared" si="2"/>
        <v>565295.99938433676</v>
      </c>
      <c r="D29" s="30">
        <v>48.143278989879946</v>
      </c>
      <c r="E29" s="31">
        <v>57.949283152365844</v>
      </c>
      <c r="F29" s="32">
        <v>0</v>
      </c>
      <c r="G29" s="64">
        <v>74.619695347791549</v>
      </c>
      <c r="H29" s="31">
        <v>280.49148157211971</v>
      </c>
      <c r="I29" s="31">
        <v>12.020586031902043</v>
      </c>
      <c r="J29" s="31">
        <v>24.193538351305083</v>
      </c>
      <c r="K29" s="31">
        <v>0.99601904132887875</v>
      </c>
      <c r="L29" s="31">
        <v>3.0159110207546105</v>
      </c>
      <c r="M29" s="31">
        <v>1.000851516667203</v>
      </c>
      <c r="N29" s="31">
        <v>8.2775588892460821</v>
      </c>
      <c r="O29" s="31">
        <v>0</v>
      </c>
      <c r="P29" s="31">
        <v>834.33401513064655</v>
      </c>
      <c r="Q29" s="31">
        <v>0</v>
      </c>
      <c r="R29" s="31">
        <v>856.81497634865491</v>
      </c>
      <c r="S29" s="31">
        <v>10.928652818527356</v>
      </c>
      <c r="T29" s="31">
        <v>706.96051930686588</v>
      </c>
      <c r="U29" s="31">
        <v>2688.6706137238234</v>
      </c>
      <c r="V29" s="31">
        <v>485927.9096767279</v>
      </c>
      <c r="W29" s="31">
        <v>14756.298363048434</v>
      </c>
      <c r="X29" s="31">
        <v>15495.760063201973</v>
      </c>
      <c r="Y29" s="31">
        <v>2510.4183669052309</v>
      </c>
      <c r="Z29" s="31">
        <v>1127.1504387927873</v>
      </c>
      <c r="AA29" s="31">
        <v>23.97624664170749</v>
      </c>
      <c r="AB29" s="31">
        <v>354.22743485827658</v>
      </c>
      <c r="AC29" s="32">
        <v>1104.165003266794</v>
      </c>
      <c r="AD29" s="30">
        <v>2277.2221339507864</v>
      </c>
      <c r="AE29" s="31">
        <v>1042.7528897364923</v>
      </c>
      <c r="AF29" s="31">
        <v>520.01735325895891</v>
      </c>
      <c r="AG29" s="31">
        <v>22.222875594701041</v>
      </c>
      <c r="AH29" s="32">
        <v>0</v>
      </c>
      <c r="AI29" s="31">
        <v>13.896292009229493</v>
      </c>
      <c r="AJ29" s="31">
        <v>2404.168102439156</v>
      </c>
      <c r="AK29" s="32">
        <v>1309.9796654714273</v>
      </c>
      <c r="AL29" s="31">
        <v>1558.8503595074581</v>
      </c>
      <c r="AM29" s="31">
        <v>9639.0530798001528</v>
      </c>
      <c r="AN29" s="32">
        <v>2220.4447927966162</v>
      </c>
      <c r="AO29" s="31">
        <v>1186.7963881775129</v>
      </c>
      <c r="AP29" s="31">
        <v>0.64000378720029305</v>
      </c>
      <c r="AQ29" s="31">
        <v>385.05673389219521</v>
      </c>
      <c r="AR29" s="31">
        <v>21.048756750766781</v>
      </c>
      <c r="AS29" s="32">
        <v>4.9765821941496204</v>
      </c>
      <c r="AT29" s="31">
        <v>136.52295307415852</v>
      </c>
      <c r="AU29" s="32">
        <v>29.343693690795877</v>
      </c>
      <c r="AV29" s="31">
        <v>3718.2304617449963</v>
      </c>
      <c r="AW29" s="31">
        <v>69.488077805712891</v>
      </c>
      <c r="AX29" s="31">
        <v>212.85568610014744</v>
      </c>
      <c r="AY29" s="31">
        <v>1371.2766962913879</v>
      </c>
      <c r="AZ29" s="31">
        <v>364.40621324079649</v>
      </c>
      <c r="BA29" s="32">
        <v>46.558777043185472</v>
      </c>
      <c r="BB29" s="31">
        <v>61.241694903395334</v>
      </c>
      <c r="BC29" s="31">
        <v>17.414195819779575</v>
      </c>
      <c r="BD29" s="32">
        <v>15.310268774233489</v>
      </c>
      <c r="BE29" s="64">
        <v>866.26354278191195</v>
      </c>
      <c r="BF29" s="31">
        <v>32.516261270618358</v>
      </c>
      <c r="BG29" s="31">
        <v>81.700626756010791</v>
      </c>
      <c r="BH29" s="31">
        <v>403.12690321755008</v>
      </c>
      <c r="BI29" s="31">
        <v>9.1533026761950982</v>
      </c>
      <c r="BJ29" s="31">
        <v>942.15243322321317</v>
      </c>
      <c r="BK29" s="31">
        <v>1183.7936030079459</v>
      </c>
      <c r="BL29" s="32">
        <v>1.3503343875267593</v>
      </c>
      <c r="BM29" s="31">
        <v>45.895908830644295</v>
      </c>
      <c r="BN29" s="31">
        <v>17.490243209134956</v>
      </c>
      <c r="BO29" s="31">
        <v>5.0321920277296286</v>
      </c>
      <c r="BP29" s="31">
        <v>313.56073946614606</v>
      </c>
      <c r="BQ29" s="31">
        <v>5.7973773692918149</v>
      </c>
      <c r="BR29" s="31">
        <v>667.07972582885509</v>
      </c>
      <c r="BS29" s="72">
        <v>2093.5786736910127</v>
      </c>
      <c r="BT29" s="72">
        <v>860.10953424809111</v>
      </c>
      <c r="BU29" s="31">
        <v>954.72477402956315</v>
      </c>
      <c r="BV29" s="31">
        <v>24.984780074669821</v>
      </c>
      <c r="BW29" s="32">
        <v>51.8214022435372</v>
      </c>
      <c r="BX29" s="31">
        <v>29.305593188871086</v>
      </c>
      <c r="BY29" s="31">
        <v>104.03076742363415</v>
      </c>
      <c r="BZ29" s="31">
        <v>15.041008242271136</v>
      </c>
      <c r="CA29" s="31">
        <v>16.599797854327299</v>
      </c>
      <c r="CB29" s="127">
        <v>43.955315991284934</v>
      </c>
      <c r="CC29" s="31">
        <v>810.86221513829219</v>
      </c>
      <c r="CD29" s="31">
        <v>157.97502561786493</v>
      </c>
      <c r="CE29" s="127">
        <v>0</v>
      </c>
      <c r="CF29" s="128">
        <v>0</v>
      </c>
      <c r="CG29" s="32">
        <v>0</v>
      </c>
      <c r="CH29" s="11"/>
      <c r="CI29" s="11"/>
      <c r="CJ29" s="30">
        <v>116125</v>
      </c>
      <c r="CK29" s="31">
        <v>659</v>
      </c>
      <c r="CL29" s="32">
        <v>0</v>
      </c>
      <c r="CM29" s="31">
        <v>148203</v>
      </c>
      <c r="CN29" s="31">
        <v>39616</v>
      </c>
      <c r="CO29" s="32">
        <v>0</v>
      </c>
      <c r="CP29" s="64">
        <f>SUM('[1]SIOT(dom)'!CU31:CZ31)</f>
        <v>6007179</v>
      </c>
      <c r="CQ29" s="158">
        <v>6311782</v>
      </c>
      <c r="CR29" s="86">
        <f t="shared" si="3"/>
        <v>6877077.9993843371</v>
      </c>
      <c r="CS29" s="12"/>
      <c r="CT29" s="12"/>
    </row>
    <row r="30" spans="1:98" x14ac:dyDescent="0.2">
      <c r="A30" s="23" t="s">
        <v>26</v>
      </c>
      <c r="B30" s="98" t="s">
        <v>126</v>
      </c>
      <c r="C30" s="183">
        <f t="shared" si="2"/>
        <v>6591.9992663743333</v>
      </c>
      <c r="D30" s="30">
        <v>13.218331180825793</v>
      </c>
      <c r="E30" s="31">
        <v>0</v>
      </c>
      <c r="F30" s="32">
        <v>8.1276317114741745E-2</v>
      </c>
      <c r="G30" s="64">
        <v>25.714580762411551</v>
      </c>
      <c r="H30" s="31">
        <v>22.689368788794521</v>
      </c>
      <c r="I30" s="31">
        <v>0</v>
      </c>
      <c r="J30" s="31">
        <v>0.87174516675815017</v>
      </c>
      <c r="K30" s="31">
        <v>0.55768395712055041</v>
      </c>
      <c r="L30" s="31">
        <v>2.2171069064590947</v>
      </c>
      <c r="M30" s="31">
        <v>1.0065182122739598</v>
      </c>
      <c r="N30" s="31">
        <v>0</v>
      </c>
      <c r="O30" s="31">
        <v>3.6127428253419733</v>
      </c>
      <c r="P30" s="31">
        <v>17.554511370501398</v>
      </c>
      <c r="Q30" s="31">
        <v>0</v>
      </c>
      <c r="R30" s="31">
        <v>49.099511011167067</v>
      </c>
      <c r="S30" s="31">
        <v>8.9530629410492022</v>
      </c>
      <c r="T30" s="31">
        <v>0</v>
      </c>
      <c r="U30" s="31">
        <v>69.983948573433281</v>
      </c>
      <c r="V30" s="31">
        <v>896.86175741839054</v>
      </c>
      <c r="W30" s="31">
        <v>1536.6417869051338</v>
      </c>
      <c r="X30" s="31">
        <v>224.42491528885458</v>
      </c>
      <c r="Y30" s="31">
        <v>228.6341630057731</v>
      </c>
      <c r="Z30" s="31">
        <v>56.278616904172992</v>
      </c>
      <c r="AA30" s="31">
        <v>3.214556890297926</v>
      </c>
      <c r="AB30" s="31">
        <v>8.6885644861518543</v>
      </c>
      <c r="AC30" s="32">
        <v>279.1472673396791</v>
      </c>
      <c r="AD30" s="30">
        <v>485.06302533778677</v>
      </c>
      <c r="AE30" s="31">
        <v>1.3200885290929976</v>
      </c>
      <c r="AF30" s="31">
        <v>1.5927572438588751</v>
      </c>
      <c r="AG30" s="31">
        <v>25.390371552600893</v>
      </c>
      <c r="AH30" s="32">
        <v>0</v>
      </c>
      <c r="AI30" s="31">
        <v>17.287221855660075</v>
      </c>
      <c r="AJ30" s="31">
        <v>191.67041031956211</v>
      </c>
      <c r="AK30" s="32">
        <v>518.72190957424095</v>
      </c>
      <c r="AL30" s="31">
        <v>12.776847205890231</v>
      </c>
      <c r="AM30" s="31">
        <v>798.08612443387881</v>
      </c>
      <c r="AN30" s="32">
        <v>262.00759174716387</v>
      </c>
      <c r="AO30" s="31">
        <v>124.05940639298748</v>
      </c>
      <c r="AP30" s="31">
        <v>0</v>
      </c>
      <c r="AQ30" s="31">
        <v>5.3723196885216717</v>
      </c>
      <c r="AR30" s="31">
        <v>15.385563649513795</v>
      </c>
      <c r="AS30" s="32">
        <v>0</v>
      </c>
      <c r="AT30" s="31">
        <v>0.98124659369558453</v>
      </c>
      <c r="AU30" s="32">
        <v>1.4231369576698232</v>
      </c>
      <c r="AV30" s="31">
        <v>0</v>
      </c>
      <c r="AW30" s="31">
        <v>0.67059220893608018</v>
      </c>
      <c r="AX30" s="31">
        <v>9.3020443597317914</v>
      </c>
      <c r="AY30" s="31">
        <v>94.567302766764726</v>
      </c>
      <c r="AZ30" s="31">
        <v>36.578960695006366</v>
      </c>
      <c r="BA30" s="32">
        <v>1.7218276923374611</v>
      </c>
      <c r="BB30" s="31">
        <v>4.9252872866257702</v>
      </c>
      <c r="BC30" s="31">
        <v>0.33060004855631953</v>
      </c>
      <c r="BD30" s="32">
        <v>0.5786020986300543</v>
      </c>
      <c r="BE30" s="64">
        <v>56.817204439015661</v>
      </c>
      <c r="BF30" s="31">
        <v>0</v>
      </c>
      <c r="BG30" s="31">
        <v>29.314130600943535</v>
      </c>
      <c r="BH30" s="31">
        <v>182.09206639517578</v>
      </c>
      <c r="BI30" s="31">
        <v>22.126422142044252</v>
      </c>
      <c r="BJ30" s="31">
        <v>18.277471708838448</v>
      </c>
      <c r="BK30" s="31">
        <v>44.377715313666073</v>
      </c>
      <c r="BL30" s="32">
        <v>2.5845768954889436E-2</v>
      </c>
      <c r="BM30" s="31">
        <v>21.107671660498717</v>
      </c>
      <c r="BN30" s="31">
        <v>0.3887015451700338</v>
      </c>
      <c r="BO30" s="31">
        <v>0</v>
      </c>
      <c r="BP30" s="31">
        <v>24.867848532601975</v>
      </c>
      <c r="BQ30" s="31">
        <v>1.7691187890976821</v>
      </c>
      <c r="BR30" s="31">
        <v>5.3343574095147046</v>
      </c>
      <c r="BS30" s="72">
        <v>7.2290994294664896</v>
      </c>
      <c r="BT30" s="72">
        <v>3.1596375505219938</v>
      </c>
      <c r="BU30" s="31">
        <v>10.294809878891842</v>
      </c>
      <c r="BV30" s="31">
        <v>1.1343925866352318</v>
      </c>
      <c r="BW30" s="32">
        <v>1.2488333327547989</v>
      </c>
      <c r="BX30" s="31">
        <v>0.80614927936381575</v>
      </c>
      <c r="BY30" s="31">
        <v>0.51499402078057521</v>
      </c>
      <c r="BZ30" s="31">
        <v>0</v>
      </c>
      <c r="CA30" s="31">
        <v>0</v>
      </c>
      <c r="CB30" s="127">
        <v>1.2793485572078451</v>
      </c>
      <c r="CC30" s="31">
        <v>99.598796166279541</v>
      </c>
      <c r="CD30" s="31">
        <v>0.96939677649135858</v>
      </c>
      <c r="CE30" s="127">
        <v>0</v>
      </c>
      <c r="CF30" s="128">
        <v>0</v>
      </c>
      <c r="CG30" s="32">
        <v>0</v>
      </c>
      <c r="CH30" s="11"/>
      <c r="CI30" s="11"/>
      <c r="CJ30" s="30">
        <v>1149</v>
      </c>
      <c r="CK30" s="31">
        <v>0</v>
      </c>
      <c r="CL30" s="32">
        <v>0</v>
      </c>
      <c r="CM30" s="31">
        <v>688</v>
      </c>
      <c r="CN30" s="31">
        <v>-4214</v>
      </c>
      <c r="CO30" s="32">
        <v>0</v>
      </c>
      <c r="CP30" s="64">
        <f>SUM('[1]SIOT(dom)'!CU32:CZ32)</f>
        <v>2479227</v>
      </c>
      <c r="CQ30" s="158">
        <v>2476850</v>
      </c>
      <c r="CR30" s="86">
        <f t="shared" si="3"/>
        <v>2483441.9992663744</v>
      </c>
      <c r="CS30" s="12"/>
      <c r="CT30" s="12"/>
    </row>
    <row r="31" spans="1:98" x14ac:dyDescent="0.2">
      <c r="A31" s="23" t="s">
        <v>27</v>
      </c>
      <c r="B31" s="98" t="s">
        <v>127</v>
      </c>
      <c r="C31" s="183">
        <f t="shared" si="2"/>
        <v>106283.99925987648</v>
      </c>
      <c r="D31" s="30">
        <v>2944.9791513114665</v>
      </c>
      <c r="E31" s="31">
        <v>85.545781300452376</v>
      </c>
      <c r="F31" s="32">
        <v>0</v>
      </c>
      <c r="G31" s="64">
        <v>487.58815741806472</v>
      </c>
      <c r="H31" s="31">
        <v>909.10059448116181</v>
      </c>
      <c r="I31" s="31">
        <v>48.075227010580385</v>
      </c>
      <c r="J31" s="31">
        <v>50.430322446698717</v>
      </c>
      <c r="K31" s="31">
        <v>42.087390497838143</v>
      </c>
      <c r="L31" s="31">
        <v>523.265105051962</v>
      </c>
      <c r="M31" s="31">
        <v>226.23864736981329</v>
      </c>
      <c r="N31" s="31">
        <v>63.742432810337135</v>
      </c>
      <c r="O31" s="31">
        <v>5.5400981575171606</v>
      </c>
      <c r="P31" s="31">
        <v>1631.7592155167824</v>
      </c>
      <c r="Q31" s="31">
        <v>349.24463750926515</v>
      </c>
      <c r="R31" s="31">
        <v>134.66639576331929</v>
      </c>
      <c r="S31" s="31">
        <v>903.04688246581634</v>
      </c>
      <c r="T31" s="31">
        <v>792.53911039244701</v>
      </c>
      <c r="U31" s="31">
        <v>18077.628794397162</v>
      </c>
      <c r="V31" s="31">
        <v>173.47417390816176</v>
      </c>
      <c r="W31" s="31">
        <v>10916.391805193512</v>
      </c>
      <c r="X31" s="31">
        <v>14092.867908543905</v>
      </c>
      <c r="Y31" s="31">
        <v>25449.914302801953</v>
      </c>
      <c r="Z31" s="31">
        <v>283.29186754934017</v>
      </c>
      <c r="AA31" s="31">
        <v>178.06264093313538</v>
      </c>
      <c r="AB31" s="31">
        <v>65.903062321309307</v>
      </c>
      <c r="AC31" s="32">
        <v>2569.4826297063396</v>
      </c>
      <c r="AD31" s="30">
        <v>229.80454145601115</v>
      </c>
      <c r="AE31" s="31">
        <v>354.04003722486044</v>
      </c>
      <c r="AF31" s="31">
        <v>196.19642062982169</v>
      </c>
      <c r="AG31" s="31">
        <v>25.56219231328306</v>
      </c>
      <c r="AH31" s="32">
        <v>0</v>
      </c>
      <c r="AI31" s="31">
        <v>199.2910081624876</v>
      </c>
      <c r="AJ31" s="31">
        <v>320.44295418296247</v>
      </c>
      <c r="AK31" s="32">
        <v>9872.2377321732911</v>
      </c>
      <c r="AL31" s="31">
        <v>363.96962740627407</v>
      </c>
      <c r="AM31" s="31">
        <v>5661.3642802180657</v>
      </c>
      <c r="AN31" s="32">
        <v>1154.0329383187723</v>
      </c>
      <c r="AO31" s="31">
        <v>423.21488372471947</v>
      </c>
      <c r="AP31" s="31">
        <v>3.1198471982137046</v>
      </c>
      <c r="AQ31" s="31">
        <v>102.81080157029724</v>
      </c>
      <c r="AR31" s="31">
        <v>38.854131021608566</v>
      </c>
      <c r="AS31" s="32">
        <v>18.796639699115726</v>
      </c>
      <c r="AT31" s="31">
        <v>10.596913855305585</v>
      </c>
      <c r="AU31" s="32">
        <v>17.41225220152765</v>
      </c>
      <c r="AV31" s="31">
        <v>1.9893356330976864</v>
      </c>
      <c r="AW31" s="31">
        <v>4.6364999324852452</v>
      </c>
      <c r="AX31" s="31">
        <v>464.51603497338243</v>
      </c>
      <c r="AY31" s="31">
        <v>44.436866756992394</v>
      </c>
      <c r="AZ31" s="31">
        <v>170.1152743338337</v>
      </c>
      <c r="BA31" s="32">
        <v>6.7423944297801111</v>
      </c>
      <c r="BB31" s="31">
        <v>21.081633326112787</v>
      </c>
      <c r="BC31" s="31">
        <v>1.7411391273050338</v>
      </c>
      <c r="BD31" s="32">
        <v>13.915910178675977</v>
      </c>
      <c r="BE31" s="64">
        <v>243.49875271388956</v>
      </c>
      <c r="BF31" s="31">
        <v>5.7629734125562333</v>
      </c>
      <c r="BG31" s="31">
        <v>690.63269461865252</v>
      </c>
      <c r="BH31" s="31">
        <v>294.48076241125415</v>
      </c>
      <c r="BI31" s="31">
        <v>731.88679646939875</v>
      </c>
      <c r="BJ31" s="31">
        <v>907.27696866199176</v>
      </c>
      <c r="BK31" s="31">
        <v>23.891218706853852</v>
      </c>
      <c r="BL31" s="32">
        <v>6.2840574733381951</v>
      </c>
      <c r="BM31" s="31">
        <v>272.46839119258999</v>
      </c>
      <c r="BN31" s="31">
        <v>2.8252260946560712</v>
      </c>
      <c r="BO31" s="31">
        <v>5.1758774946384705</v>
      </c>
      <c r="BP31" s="31">
        <v>2.8848899010454736</v>
      </c>
      <c r="BQ31" s="31">
        <v>70.018224261717677</v>
      </c>
      <c r="BR31" s="31">
        <v>48.961839213699093</v>
      </c>
      <c r="BS31" s="72">
        <v>1470.3632105472577</v>
      </c>
      <c r="BT31" s="72">
        <v>211.95461691240837</v>
      </c>
      <c r="BU31" s="31">
        <v>78.265873477982993</v>
      </c>
      <c r="BV31" s="31">
        <v>74.659788828874923</v>
      </c>
      <c r="BW31" s="32">
        <v>41.912465135764542</v>
      </c>
      <c r="BX31" s="31">
        <v>36.000838250327611</v>
      </c>
      <c r="BY31" s="31">
        <v>24.539644233940958</v>
      </c>
      <c r="BZ31" s="31">
        <v>170.27759608686591</v>
      </c>
      <c r="CA31" s="31">
        <v>19.007636700928416</v>
      </c>
      <c r="CB31" s="127">
        <v>112.18570539203334</v>
      </c>
      <c r="CC31" s="31">
        <v>3.9035631441577689</v>
      </c>
      <c r="CD31" s="31">
        <v>9.091023633001571</v>
      </c>
      <c r="CE31" s="127">
        <v>0</v>
      </c>
      <c r="CF31" s="128">
        <v>0</v>
      </c>
      <c r="CG31" s="32">
        <v>0</v>
      </c>
      <c r="CH31" s="11"/>
      <c r="CI31" s="11"/>
      <c r="CJ31" s="30">
        <v>7070</v>
      </c>
      <c r="CK31" s="31">
        <v>0</v>
      </c>
      <c r="CL31" s="32">
        <v>0</v>
      </c>
      <c r="CM31" s="31">
        <v>375737</v>
      </c>
      <c r="CN31" s="31">
        <v>13568</v>
      </c>
      <c r="CO31" s="32">
        <v>0</v>
      </c>
      <c r="CP31" s="64">
        <f>SUM('[1]SIOT(dom)'!CU33:CZ33)</f>
        <v>2375200</v>
      </c>
      <c r="CQ31" s="158">
        <v>2771575</v>
      </c>
      <c r="CR31" s="86">
        <f t="shared" si="3"/>
        <v>2877858.9992598766</v>
      </c>
      <c r="CS31" s="12"/>
      <c r="CT31" s="12"/>
    </row>
    <row r="32" spans="1:98" x14ac:dyDescent="0.2">
      <c r="A32" s="23" t="s">
        <v>28</v>
      </c>
      <c r="B32" s="98" t="s">
        <v>128</v>
      </c>
      <c r="C32" s="183">
        <f t="shared" si="2"/>
        <v>1826044.9994124635</v>
      </c>
      <c r="D32" s="30">
        <v>986.39334179940477</v>
      </c>
      <c r="E32" s="31">
        <v>60.471555736261188</v>
      </c>
      <c r="F32" s="32">
        <v>172.63305542817369</v>
      </c>
      <c r="G32" s="64">
        <v>89.587066568844477</v>
      </c>
      <c r="H32" s="31">
        <v>356.3983054364424</v>
      </c>
      <c r="I32" s="31">
        <v>0.99305125566754504</v>
      </c>
      <c r="J32" s="31">
        <v>4.9597082252631024</v>
      </c>
      <c r="K32" s="31">
        <v>0</v>
      </c>
      <c r="L32" s="31">
        <v>284.70220034974233</v>
      </c>
      <c r="M32" s="31">
        <v>2.0031190715545395</v>
      </c>
      <c r="N32" s="31">
        <v>0.98252527668095657</v>
      </c>
      <c r="O32" s="31">
        <v>10.480004088540037</v>
      </c>
      <c r="P32" s="31">
        <v>0</v>
      </c>
      <c r="Q32" s="31">
        <v>0</v>
      </c>
      <c r="R32" s="31">
        <v>3526.8125719724958</v>
      </c>
      <c r="S32" s="31">
        <v>55.853121230150101</v>
      </c>
      <c r="T32" s="31">
        <v>0.99861321422241411</v>
      </c>
      <c r="U32" s="31">
        <v>2554.7449810139187</v>
      </c>
      <c r="V32" s="31">
        <v>109.78200146534367</v>
      </c>
      <c r="W32" s="31">
        <v>8900.8780313712687</v>
      </c>
      <c r="X32" s="31">
        <v>1775.5288564436303</v>
      </c>
      <c r="Y32" s="31">
        <v>1742807.1943430954</v>
      </c>
      <c r="Z32" s="31">
        <v>622.99698020549204</v>
      </c>
      <c r="AA32" s="31">
        <v>14518.438776931758</v>
      </c>
      <c r="AB32" s="31">
        <v>13.933642106418182</v>
      </c>
      <c r="AC32" s="32">
        <v>0.90607681650754035</v>
      </c>
      <c r="AD32" s="30">
        <v>268.22444957988193</v>
      </c>
      <c r="AE32" s="31">
        <v>74.103928024759256</v>
      </c>
      <c r="AF32" s="31">
        <v>43.216879418840087</v>
      </c>
      <c r="AG32" s="31">
        <v>415.08090124116075</v>
      </c>
      <c r="AH32" s="32">
        <v>20.675461145109516</v>
      </c>
      <c r="AI32" s="31">
        <v>56.517907569081885</v>
      </c>
      <c r="AJ32" s="31">
        <v>323.38018966155681</v>
      </c>
      <c r="AK32" s="32">
        <v>104.22877667852771</v>
      </c>
      <c r="AL32" s="31">
        <v>31768.892670112204</v>
      </c>
      <c r="AM32" s="31">
        <v>3338.9285619290081</v>
      </c>
      <c r="AN32" s="32">
        <v>1384.2349474749894</v>
      </c>
      <c r="AO32" s="31">
        <v>7168.6073312445333</v>
      </c>
      <c r="AP32" s="31">
        <v>0.64045653658849588</v>
      </c>
      <c r="AQ32" s="31">
        <v>1.6193816074083267</v>
      </c>
      <c r="AR32" s="31">
        <v>612.87789948378975</v>
      </c>
      <c r="AS32" s="32">
        <v>17.532316664298605</v>
      </c>
      <c r="AT32" s="31">
        <v>1.9707563690911136</v>
      </c>
      <c r="AU32" s="32">
        <v>100.7185490121249</v>
      </c>
      <c r="AV32" s="31">
        <v>3.0209630178498679</v>
      </c>
      <c r="AW32" s="31">
        <v>6.2871221990243207</v>
      </c>
      <c r="AX32" s="31">
        <v>28.001388603747195</v>
      </c>
      <c r="AY32" s="31">
        <v>66.184462694727003</v>
      </c>
      <c r="AZ32" s="31">
        <v>78.137739859191328</v>
      </c>
      <c r="BA32" s="32">
        <v>7.5215394162088005</v>
      </c>
      <c r="BB32" s="31">
        <v>14.546720346548277</v>
      </c>
      <c r="BC32" s="31">
        <v>3.0982526141837421</v>
      </c>
      <c r="BD32" s="32">
        <v>15.257514398773154</v>
      </c>
      <c r="BE32" s="64">
        <v>131.82684894279222</v>
      </c>
      <c r="BF32" s="31">
        <v>8.8529331605313253</v>
      </c>
      <c r="BG32" s="31">
        <v>149.82273911986226</v>
      </c>
      <c r="BH32" s="31">
        <v>1237.1614689386886</v>
      </c>
      <c r="BI32" s="31">
        <v>231.64967782457731</v>
      </c>
      <c r="BJ32" s="31">
        <v>135.67391476721335</v>
      </c>
      <c r="BK32" s="31">
        <v>143.51296092261418</v>
      </c>
      <c r="BL32" s="32">
        <v>0.10535886441060903</v>
      </c>
      <c r="BM32" s="31">
        <v>526.75599148110075</v>
      </c>
      <c r="BN32" s="31">
        <v>30.275919405051539</v>
      </c>
      <c r="BO32" s="31">
        <v>7.7481201768913994</v>
      </c>
      <c r="BP32" s="31">
        <v>4.7257972706261686</v>
      </c>
      <c r="BQ32" s="31">
        <v>181.38000964403864</v>
      </c>
      <c r="BR32" s="31">
        <v>93.171407008446621</v>
      </c>
      <c r="BS32" s="72">
        <v>119.91809686091139</v>
      </c>
      <c r="BT32" s="72">
        <v>31.576710006945827</v>
      </c>
      <c r="BU32" s="31">
        <v>99.211154632998969</v>
      </c>
      <c r="BV32" s="31">
        <v>24.39207805215376</v>
      </c>
      <c r="BW32" s="32">
        <v>2.3016628870804188</v>
      </c>
      <c r="BX32" s="31">
        <v>1.4589942025468725</v>
      </c>
      <c r="BY32" s="31">
        <v>1.9674619726909204</v>
      </c>
      <c r="BZ32" s="31">
        <v>33.405540895548512</v>
      </c>
      <c r="CA32" s="31">
        <v>49.500478106977368</v>
      </c>
      <c r="CB32" s="127">
        <v>9.6026218021363992</v>
      </c>
      <c r="CC32" s="31">
        <v>0</v>
      </c>
      <c r="CD32" s="31">
        <v>7.822469510732148</v>
      </c>
      <c r="CE32" s="127">
        <v>0</v>
      </c>
      <c r="CF32" s="128">
        <v>0</v>
      </c>
      <c r="CG32" s="32">
        <v>0</v>
      </c>
      <c r="CH32" s="11"/>
      <c r="CI32" s="11"/>
      <c r="CJ32" s="30">
        <v>129235</v>
      </c>
      <c r="CK32" s="31">
        <v>0</v>
      </c>
      <c r="CL32" s="32">
        <v>0</v>
      </c>
      <c r="CM32" s="31">
        <v>335659</v>
      </c>
      <c r="CN32" s="31">
        <v>23180</v>
      </c>
      <c r="CO32" s="32">
        <v>0</v>
      </c>
      <c r="CP32" s="64">
        <f>SUM('[1]SIOT(dom)'!CU34:CZ34)</f>
        <v>10681190</v>
      </c>
      <c r="CQ32" s="158">
        <v>11169264</v>
      </c>
      <c r="CR32" s="86">
        <f t="shared" si="3"/>
        <v>12995308.999412464</v>
      </c>
      <c r="CS32" s="12"/>
      <c r="CT32" s="12"/>
    </row>
    <row r="33" spans="1:98" x14ac:dyDescent="0.2">
      <c r="A33" s="23" t="s">
        <v>29</v>
      </c>
      <c r="B33" s="98" t="s">
        <v>129</v>
      </c>
      <c r="C33" s="183">
        <f t="shared" si="2"/>
        <v>2768.9991933664865</v>
      </c>
      <c r="D33" s="30">
        <v>0</v>
      </c>
      <c r="E33" s="31">
        <v>0</v>
      </c>
      <c r="F33" s="32">
        <v>0</v>
      </c>
      <c r="G33" s="64">
        <v>6.8665202266508318</v>
      </c>
      <c r="H33" s="31">
        <v>0</v>
      </c>
      <c r="I33" s="31">
        <v>0</v>
      </c>
      <c r="J33" s="31">
        <v>0</v>
      </c>
      <c r="K33" s="31">
        <v>3.3343995671456387E-3</v>
      </c>
      <c r="L33" s="31">
        <v>0</v>
      </c>
      <c r="M33" s="31">
        <v>0</v>
      </c>
      <c r="N33" s="31">
        <v>0.61088740825980203</v>
      </c>
      <c r="O33" s="31">
        <v>0.11357793882776317</v>
      </c>
      <c r="P33" s="31">
        <v>0</v>
      </c>
      <c r="Q33" s="31">
        <v>0</v>
      </c>
      <c r="R33" s="31">
        <v>0</v>
      </c>
      <c r="S33" s="31">
        <v>14.084524807646106</v>
      </c>
      <c r="T33" s="31">
        <v>0</v>
      </c>
      <c r="U33" s="31">
        <v>0</v>
      </c>
      <c r="V33" s="31">
        <v>0</v>
      </c>
      <c r="W33" s="31">
        <v>2.7458078829694141</v>
      </c>
      <c r="X33" s="31">
        <v>0</v>
      </c>
      <c r="Y33" s="31">
        <v>0</v>
      </c>
      <c r="Z33" s="31">
        <v>553.35737170831567</v>
      </c>
      <c r="AA33" s="31">
        <v>0</v>
      </c>
      <c r="AB33" s="31">
        <v>0</v>
      </c>
      <c r="AC33" s="32">
        <v>848.9787964628448</v>
      </c>
      <c r="AD33" s="30">
        <v>0</v>
      </c>
      <c r="AE33" s="31">
        <v>0</v>
      </c>
      <c r="AF33" s="31">
        <v>0</v>
      </c>
      <c r="AG33" s="31">
        <v>0</v>
      </c>
      <c r="AH33" s="32">
        <v>0</v>
      </c>
      <c r="AI33" s="31">
        <v>0</v>
      </c>
      <c r="AJ33" s="31">
        <v>0</v>
      </c>
      <c r="AK33" s="32">
        <v>18.43885176539937</v>
      </c>
      <c r="AL33" s="31">
        <v>25.24771545124727</v>
      </c>
      <c r="AM33" s="31">
        <v>0.62891167562791117</v>
      </c>
      <c r="AN33" s="32">
        <v>0.10598928099984688</v>
      </c>
      <c r="AO33" s="31">
        <v>909.58483624528697</v>
      </c>
      <c r="AP33" s="31">
        <v>0.31043792750148602</v>
      </c>
      <c r="AQ33" s="31">
        <v>168.06444487042938</v>
      </c>
      <c r="AR33" s="31">
        <v>35.958020664360653</v>
      </c>
      <c r="AS33" s="32">
        <v>0</v>
      </c>
      <c r="AT33" s="31">
        <v>0</v>
      </c>
      <c r="AU33" s="32">
        <v>0</v>
      </c>
      <c r="AV33" s="31">
        <v>0</v>
      </c>
      <c r="AW33" s="31">
        <v>1.211610930304809E-4</v>
      </c>
      <c r="AX33" s="31">
        <v>0</v>
      </c>
      <c r="AY33" s="31">
        <v>6.2218570587946845E-2</v>
      </c>
      <c r="AZ33" s="31">
        <v>0</v>
      </c>
      <c r="BA33" s="32">
        <v>0</v>
      </c>
      <c r="BB33" s="31">
        <v>1.487627380000036E-3</v>
      </c>
      <c r="BC33" s="31">
        <v>2.5236782498568295E-5</v>
      </c>
      <c r="BD33" s="32">
        <v>6.7067146161450717E-7</v>
      </c>
      <c r="BE33" s="64">
        <v>0</v>
      </c>
      <c r="BF33" s="31">
        <v>0</v>
      </c>
      <c r="BG33" s="31">
        <v>0</v>
      </c>
      <c r="BH33" s="31">
        <v>0</v>
      </c>
      <c r="BI33" s="31">
        <v>0</v>
      </c>
      <c r="BJ33" s="31">
        <v>0.33226267023403749</v>
      </c>
      <c r="BK33" s="31">
        <v>0</v>
      </c>
      <c r="BL33" s="32">
        <v>2.1473703391466304E-5</v>
      </c>
      <c r="BM33" s="31">
        <v>78.643972669376481</v>
      </c>
      <c r="BN33" s="31">
        <v>5.0254305424159734E-2</v>
      </c>
      <c r="BO33" s="31">
        <v>0</v>
      </c>
      <c r="BP33" s="31">
        <v>0</v>
      </c>
      <c r="BQ33" s="31">
        <v>0</v>
      </c>
      <c r="BR33" s="31">
        <v>3.2571593598557376E-3</v>
      </c>
      <c r="BS33" s="72">
        <v>0.62909590426944406</v>
      </c>
      <c r="BT33" s="72">
        <v>0.67746069153573873</v>
      </c>
      <c r="BU33" s="31">
        <v>101.19060779777105</v>
      </c>
      <c r="BV33" s="31">
        <v>0</v>
      </c>
      <c r="BW33" s="32">
        <v>0</v>
      </c>
      <c r="BX33" s="31">
        <v>0</v>
      </c>
      <c r="BY33" s="31">
        <v>4.7412343481973089E-2</v>
      </c>
      <c r="BZ33" s="31">
        <v>0</v>
      </c>
      <c r="CA33" s="31">
        <v>2.153971526984944</v>
      </c>
      <c r="CB33" s="127">
        <v>0.10699484189666915</v>
      </c>
      <c r="CC33" s="31">
        <v>0</v>
      </c>
      <c r="CD33" s="31">
        <v>0</v>
      </c>
      <c r="CE33" s="127">
        <v>0</v>
      </c>
      <c r="CF33" s="128">
        <v>0</v>
      </c>
      <c r="CG33" s="32">
        <v>0</v>
      </c>
      <c r="CH33" s="11"/>
      <c r="CI33" s="11"/>
      <c r="CJ33" s="30">
        <v>958</v>
      </c>
      <c r="CK33" s="31">
        <v>0</v>
      </c>
      <c r="CL33" s="32">
        <v>0</v>
      </c>
      <c r="CM33" s="31">
        <v>2550</v>
      </c>
      <c r="CN33" s="31">
        <v>-3444</v>
      </c>
      <c r="CO33" s="32">
        <v>0</v>
      </c>
      <c r="CP33" s="64">
        <f>SUM('[1]SIOT(dom)'!CU35:CZ35)</f>
        <v>527877</v>
      </c>
      <c r="CQ33" s="158">
        <v>527941</v>
      </c>
      <c r="CR33" s="86">
        <f t="shared" si="3"/>
        <v>530709.9991933665</v>
      </c>
      <c r="CS33" s="12"/>
      <c r="CT33" s="12"/>
    </row>
    <row r="34" spans="1:98" x14ac:dyDescent="0.2">
      <c r="A34" s="23" t="s">
        <v>30</v>
      </c>
      <c r="B34" s="98" t="s">
        <v>130</v>
      </c>
      <c r="C34" s="183">
        <f t="shared" si="2"/>
        <v>4844.0002278717184</v>
      </c>
      <c r="D34" s="30">
        <v>90.144560900227333</v>
      </c>
      <c r="E34" s="31">
        <v>8.4673087700526928</v>
      </c>
      <c r="F34" s="32">
        <v>0.36709588503603685</v>
      </c>
      <c r="G34" s="64">
        <v>7.082670834550802</v>
      </c>
      <c r="H34" s="31">
        <v>26.171485648561557</v>
      </c>
      <c r="I34" s="31">
        <v>3.9710025585598094</v>
      </c>
      <c r="J34" s="31">
        <v>11.075129334739698</v>
      </c>
      <c r="K34" s="31">
        <v>3.7037457696190632</v>
      </c>
      <c r="L34" s="31">
        <v>157.80923775060651</v>
      </c>
      <c r="M34" s="31">
        <v>1.5391867532112364</v>
      </c>
      <c r="N34" s="31">
        <v>1.9887609956556369</v>
      </c>
      <c r="O34" s="31">
        <v>2.8702337054898068</v>
      </c>
      <c r="P34" s="31">
        <v>4.0456205798713141</v>
      </c>
      <c r="Q34" s="31">
        <v>0</v>
      </c>
      <c r="R34" s="31">
        <v>15.01018005367199</v>
      </c>
      <c r="S34" s="31">
        <v>5.4095584060584772</v>
      </c>
      <c r="T34" s="31">
        <v>7.9334091075055557</v>
      </c>
      <c r="U34" s="31">
        <v>26.124950438520614</v>
      </c>
      <c r="V34" s="31">
        <v>70.479750280990174</v>
      </c>
      <c r="W34" s="31">
        <v>25.705876910853203</v>
      </c>
      <c r="X34" s="31">
        <v>10.383291281109393</v>
      </c>
      <c r="Y34" s="31">
        <v>29.673646269004337</v>
      </c>
      <c r="Z34" s="31">
        <v>4.1045078320330921</v>
      </c>
      <c r="AA34" s="31">
        <v>255.32986407970105</v>
      </c>
      <c r="AB34" s="31">
        <v>11.604125681538681</v>
      </c>
      <c r="AC34" s="32">
        <v>4.7943225520366672</v>
      </c>
      <c r="AD34" s="30">
        <v>6.2467834526487973</v>
      </c>
      <c r="AE34" s="31">
        <v>2.8550085551618238</v>
      </c>
      <c r="AF34" s="31">
        <v>5.1469633895809181</v>
      </c>
      <c r="AG34" s="31">
        <v>0.96017875488246029</v>
      </c>
      <c r="AH34" s="32">
        <v>0</v>
      </c>
      <c r="AI34" s="31">
        <v>20.130258692389081</v>
      </c>
      <c r="AJ34" s="31">
        <v>20.128689756102659</v>
      </c>
      <c r="AK34" s="32">
        <v>4.5762745060591019</v>
      </c>
      <c r="AL34" s="31">
        <v>78.726398104792452</v>
      </c>
      <c r="AM34" s="31">
        <v>465.73729708488401</v>
      </c>
      <c r="AN34" s="32">
        <v>446.37121627113953</v>
      </c>
      <c r="AO34" s="31">
        <v>14.602856024459976</v>
      </c>
      <c r="AP34" s="31">
        <v>0</v>
      </c>
      <c r="AQ34" s="31">
        <v>0</v>
      </c>
      <c r="AR34" s="31">
        <v>2.7562602691527478</v>
      </c>
      <c r="AS34" s="32">
        <v>1.3188291818531046</v>
      </c>
      <c r="AT34" s="31">
        <v>1077.7014257577389</v>
      </c>
      <c r="AU34" s="32">
        <v>284.55307653087971</v>
      </c>
      <c r="AV34" s="31">
        <v>14.558554711386638</v>
      </c>
      <c r="AW34" s="31">
        <v>11.728591588872193</v>
      </c>
      <c r="AX34" s="31">
        <v>20.017110820704826</v>
      </c>
      <c r="AY34" s="31">
        <v>15.464164211981505</v>
      </c>
      <c r="AZ34" s="31">
        <v>97.473252834300197</v>
      </c>
      <c r="BA34" s="32">
        <v>10.19984431564778</v>
      </c>
      <c r="BB34" s="31">
        <v>3.6759207820266457</v>
      </c>
      <c r="BC34" s="31">
        <v>1.9161352296625274</v>
      </c>
      <c r="BD34" s="32">
        <v>4.9466946893062884</v>
      </c>
      <c r="BE34" s="64">
        <v>199.12532373084298</v>
      </c>
      <c r="BF34" s="31">
        <v>57.839320575939546</v>
      </c>
      <c r="BG34" s="31">
        <v>48.71743296259568</v>
      </c>
      <c r="BH34" s="31">
        <v>110.84417621352073</v>
      </c>
      <c r="BI34" s="31">
        <v>0.12100435542295057</v>
      </c>
      <c r="BJ34" s="31">
        <v>46.175789536667452</v>
      </c>
      <c r="BK34" s="31">
        <v>33.084783667185441</v>
      </c>
      <c r="BL34" s="32">
        <v>1.2110796874238506E-2</v>
      </c>
      <c r="BM34" s="31">
        <v>108.62568776437443</v>
      </c>
      <c r="BN34" s="31">
        <v>8.431581790898921</v>
      </c>
      <c r="BO34" s="31">
        <v>4.0006159837691229</v>
      </c>
      <c r="BP34" s="31">
        <v>61.121499170593772</v>
      </c>
      <c r="BQ34" s="31">
        <v>7.6646815076314327</v>
      </c>
      <c r="BR34" s="31">
        <v>49.26334850777527</v>
      </c>
      <c r="BS34" s="72">
        <v>165.91932680573635</v>
      </c>
      <c r="BT34" s="72">
        <v>132.40610442874845</v>
      </c>
      <c r="BU34" s="31">
        <v>276.83163670551306</v>
      </c>
      <c r="BV34" s="31">
        <v>14.144659164225732</v>
      </c>
      <c r="BW34" s="32">
        <v>8.5713631514634123</v>
      </c>
      <c r="BX34" s="31">
        <v>1.9982821917579456</v>
      </c>
      <c r="BY34" s="31">
        <v>4.448327894623084</v>
      </c>
      <c r="BZ34" s="31">
        <v>54.206993065138036</v>
      </c>
      <c r="CA34" s="31">
        <v>30.065070349234151</v>
      </c>
      <c r="CB34" s="127">
        <v>17.015848660299298</v>
      </c>
      <c r="CC34" s="31">
        <v>5.0066708989604853</v>
      </c>
      <c r="CD34" s="31">
        <v>0.77728009710852652</v>
      </c>
      <c r="CE34" s="127">
        <v>0</v>
      </c>
      <c r="CF34" s="128">
        <v>0</v>
      </c>
      <c r="CG34" s="32">
        <v>0</v>
      </c>
      <c r="CH34" s="11"/>
      <c r="CI34" s="11"/>
      <c r="CJ34" s="30">
        <v>7575</v>
      </c>
      <c r="CK34" s="31">
        <v>0</v>
      </c>
      <c r="CL34" s="32">
        <v>0</v>
      </c>
      <c r="CM34" s="31">
        <v>926</v>
      </c>
      <c r="CN34" s="31">
        <v>-550</v>
      </c>
      <c r="CO34" s="32">
        <v>0</v>
      </c>
      <c r="CP34" s="64">
        <f>SUM('[1]SIOT(dom)'!CU36:CZ36)</f>
        <v>746573</v>
      </c>
      <c r="CQ34" s="158">
        <v>754524</v>
      </c>
      <c r="CR34" s="86">
        <f t="shared" si="3"/>
        <v>759368.0002278717</v>
      </c>
      <c r="CS34" s="12"/>
      <c r="CT34" s="12"/>
    </row>
    <row r="35" spans="1:98" x14ac:dyDescent="0.2">
      <c r="A35" s="23" t="s">
        <v>31</v>
      </c>
      <c r="B35" s="98" t="s">
        <v>131</v>
      </c>
      <c r="C35" s="183">
        <f t="shared" si="2"/>
        <v>19264.000958818044</v>
      </c>
      <c r="D35" s="30">
        <v>39.993089512716033</v>
      </c>
      <c r="E35" s="31">
        <v>0.99292204753373503</v>
      </c>
      <c r="F35" s="32">
        <v>8.0665862427845125E-2</v>
      </c>
      <c r="G35" s="64">
        <v>8.2582672073757379</v>
      </c>
      <c r="H35" s="31">
        <v>53.955300229893624</v>
      </c>
      <c r="I35" s="31">
        <v>6.4057808421280527</v>
      </c>
      <c r="J35" s="31">
        <v>10.309345401021492</v>
      </c>
      <c r="K35" s="31">
        <v>11.392609694015221</v>
      </c>
      <c r="L35" s="31">
        <v>220.15813370171762</v>
      </c>
      <c r="M35" s="31">
        <v>0.23830591724306971</v>
      </c>
      <c r="N35" s="31">
        <v>7.5348865939357985</v>
      </c>
      <c r="O35" s="31">
        <v>8.906156831451213</v>
      </c>
      <c r="P35" s="31">
        <v>51.755926863663547</v>
      </c>
      <c r="Q35" s="31">
        <v>0</v>
      </c>
      <c r="R35" s="31">
        <v>208.12007841055669</v>
      </c>
      <c r="S35" s="31">
        <v>316.80270160325438</v>
      </c>
      <c r="T35" s="31">
        <v>50.429448885613802</v>
      </c>
      <c r="U35" s="31">
        <v>737.87655885611127</v>
      </c>
      <c r="V35" s="31">
        <v>162.47703643633767</v>
      </c>
      <c r="W35" s="31">
        <v>306.66991143510893</v>
      </c>
      <c r="X35" s="31">
        <v>238.45168616395068</v>
      </c>
      <c r="Y35" s="31">
        <v>579.02122165555204</v>
      </c>
      <c r="Z35" s="31">
        <v>40.217854270802214</v>
      </c>
      <c r="AA35" s="31">
        <v>0.9970646242085961</v>
      </c>
      <c r="AB35" s="31">
        <v>227.33666539880204</v>
      </c>
      <c r="AC35" s="32">
        <v>347.02375233083183</v>
      </c>
      <c r="AD35" s="30">
        <v>7.5570566912331394</v>
      </c>
      <c r="AE35" s="31">
        <v>1.9080061784250704</v>
      </c>
      <c r="AF35" s="31">
        <v>0.44926700812225701</v>
      </c>
      <c r="AG35" s="31">
        <v>6.5976015974211739</v>
      </c>
      <c r="AH35" s="32">
        <v>0</v>
      </c>
      <c r="AI35" s="31">
        <v>115.58159230590546</v>
      </c>
      <c r="AJ35" s="31">
        <v>30.909598528147459</v>
      </c>
      <c r="AK35" s="32">
        <v>887.4393588924296</v>
      </c>
      <c r="AL35" s="31">
        <v>9.8500857845774039</v>
      </c>
      <c r="AM35" s="31">
        <v>1708.800806658566</v>
      </c>
      <c r="AN35" s="32">
        <v>474.48323492374533</v>
      </c>
      <c r="AO35" s="31">
        <v>89.695430542998153</v>
      </c>
      <c r="AP35" s="31">
        <v>0.11980537210488681</v>
      </c>
      <c r="AQ35" s="31">
        <v>3.8206164214777503</v>
      </c>
      <c r="AR35" s="31">
        <v>34.577885936888123</v>
      </c>
      <c r="AS35" s="32">
        <v>0</v>
      </c>
      <c r="AT35" s="31">
        <v>7.8474599283671962</v>
      </c>
      <c r="AU35" s="32">
        <v>284.11921252656992</v>
      </c>
      <c r="AV35" s="31">
        <v>5.320954115471964</v>
      </c>
      <c r="AW35" s="31">
        <v>0.33960492510973356</v>
      </c>
      <c r="AX35" s="31">
        <v>36.646600329512793</v>
      </c>
      <c r="AY35" s="31">
        <v>9.0546890271931204</v>
      </c>
      <c r="AZ35" s="31">
        <v>80.913519010245665</v>
      </c>
      <c r="BA35" s="32">
        <v>0</v>
      </c>
      <c r="BB35" s="31">
        <v>1287.143971355295</v>
      </c>
      <c r="BC35" s="31">
        <v>2.5991860516992729</v>
      </c>
      <c r="BD35" s="32">
        <v>2.0288724238039038</v>
      </c>
      <c r="BE35" s="64">
        <v>90.628752271444426</v>
      </c>
      <c r="BF35" s="31">
        <v>33.820427200752761</v>
      </c>
      <c r="BG35" s="31">
        <v>75.290943183718966</v>
      </c>
      <c r="BH35" s="31">
        <v>0.98212094489701773</v>
      </c>
      <c r="BI35" s="31">
        <v>47.555728194112682</v>
      </c>
      <c r="BJ35" s="31">
        <v>186.35524012575192</v>
      </c>
      <c r="BK35" s="31">
        <v>0</v>
      </c>
      <c r="BL35" s="32">
        <v>1.073978119574668</v>
      </c>
      <c r="BM35" s="31">
        <v>46.112189264403391</v>
      </c>
      <c r="BN35" s="31">
        <v>6.2907473924510446</v>
      </c>
      <c r="BO35" s="31">
        <v>234.08499600395075</v>
      </c>
      <c r="BP35" s="31">
        <v>2.8913928301253424</v>
      </c>
      <c r="BQ35" s="31">
        <v>38.303004159996732</v>
      </c>
      <c r="BR35" s="31">
        <v>16.764764138313737</v>
      </c>
      <c r="BS35" s="72">
        <v>452.18060459651616</v>
      </c>
      <c r="BT35" s="72">
        <v>1106.3742824008057</v>
      </c>
      <c r="BU35" s="31">
        <v>6563.6539605333355</v>
      </c>
      <c r="BV35" s="31">
        <v>48.745751304688063</v>
      </c>
      <c r="BW35" s="32">
        <v>100.97741747671465</v>
      </c>
      <c r="BX35" s="31">
        <v>117.71930773075987</v>
      </c>
      <c r="BY35" s="31">
        <v>20.680682315802542</v>
      </c>
      <c r="BZ35" s="31">
        <v>93.141506286673405</v>
      </c>
      <c r="CA35" s="31">
        <v>775.28964281119602</v>
      </c>
      <c r="CB35" s="127">
        <v>97.269178126707786</v>
      </c>
      <c r="CC35" s="31">
        <v>359.01194637502709</v>
      </c>
      <c r="CD35" s="31">
        <v>25.592607718756426</v>
      </c>
      <c r="CE35" s="127">
        <v>0</v>
      </c>
      <c r="CF35" s="128">
        <v>0</v>
      </c>
      <c r="CG35" s="32">
        <v>0</v>
      </c>
      <c r="CH35" s="11"/>
      <c r="CI35" s="11"/>
      <c r="CJ35" s="30">
        <v>34442</v>
      </c>
      <c r="CK35" s="31">
        <v>8176</v>
      </c>
      <c r="CL35" s="32">
        <v>0</v>
      </c>
      <c r="CM35" s="31">
        <v>2726</v>
      </c>
      <c r="CN35" s="31">
        <v>3770</v>
      </c>
      <c r="CO35" s="32">
        <v>0</v>
      </c>
      <c r="CP35" s="64">
        <f>SUM('[1]SIOT(dom)'!CU37:CZ37)</f>
        <v>478008</v>
      </c>
      <c r="CQ35" s="158">
        <v>527122</v>
      </c>
      <c r="CR35" s="86">
        <f t="shared" si="3"/>
        <v>546386.00095881801</v>
      </c>
      <c r="CS35" s="12"/>
      <c r="CT35" s="12"/>
    </row>
    <row r="36" spans="1:98" x14ac:dyDescent="0.2">
      <c r="A36" s="23" t="s">
        <v>32</v>
      </c>
      <c r="B36" s="98" t="s">
        <v>132</v>
      </c>
      <c r="C36" s="183">
        <f t="shared" si="2"/>
        <v>1350079.999869891</v>
      </c>
      <c r="D36" s="30">
        <v>20953.527048534979</v>
      </c>
      <c r="E36" s="31">
        <v>1823.2281462638402</v>
      </c>
      <c r="F36" s="32">
        <v>23.371996472437836</v>
      </c>
      <c r="G36" s="64">
        <v>13681.099253334802</v>
      </c>
      <c r="H36" s="31">
        <v>34307.7943868566</v>
      </c>
      <c r="I36" s="31">
        <v>4175.8425309904469</v>
      </c>
      <c r="J36" s="31">
        <v>4017.8441985878103</v>
      </c>
      <c r="K36" s="31">
        <v>3712.8090854365591</v>
      </c>
      <c r="L36" s="31">
        <v>6723.7394163815407</v>
      </c>
      <c r="M36" s="31">
        <v>23398.100087202285</v>
      </c>
      <c r="N36" s="31">
        <v>3452.8282971990125</v>
      </c>
      <c r="O36" s="31">
        <v>41264.091712359666</v>
      </c>
      <c r="P36" s="31">
        <v>31685.40499787611</v>
      </c>
      <c r="Q36" s="31">
        <v>8169.8070988951304</v>
      </c>
      <c r="R36" s="31">
        <v>15933.288445144855</v>
      </c>
      <c r="S36" s="31">
        <v>25029.252989675999</v>
      </c>
      <c r="T36" s="31">
        <v>61564.209645820658</v>
      </c>
      <c r="U36" s="31">
        <v>22253.896443912585</v>
      </c>
      <c r="V36" s="31">
        <v>11836.366368080608</v>
      </c>
      <c r="W36" s="31">
        <v>9213.3231669489833</v>
      </c>
      <c r="X36" s="31">
        <v>21052.569223059018</v>
      </c>
      <c r="Y36" s="31">
        <v>78821.062678165079</v>
      </c>
      <c r="Z36" s="31">
        <v>27650.626949260062</v>
      </c>
      <c r="AA36" s="31">
        <v>3612.2535459579067</v>
      </c>
      <c r="AB36" s="31">
        <v>3226.5033051699074</v>
      </c>
      <c r="AC36" s="32">
        <v>230085.33540900561</v>
      </c>
      <c r="AD36" s="30">
        <v>171189.25684177363</v>
      </c>
      <c r="AE36" s="31">
        <v>13782.497766507184</v>
      </c>
      <c r="AF36" s="31">
        <v>7838.3443911380036</v>
      </c>
      <c r="AG36" s="31">
        <v>11926.333562304349</v>
      </c>
      <c r="AH36" s="32">
        <v>1.5111862427769334</v>
      </c>
      <c r="AI36" s="31">
        <v>434.17244332417238</v>
      </c>
      <c r="AJ36" s="31">
        <v>27902.929145834634</v>
      </c>
      <c r="AK36" s="32">
        <v>12574.466124615656</v>
      </c>
      <c r="AL36" s="31">
        <v>1976.9173829402127</v>
      </c>
      <c r="AM36" s="31">
        <v>44982.379941689469</v>
      </c>
      <c r="AN36" s="32">
        <v>33301.080455366748</v>
      </c>
      <c r="AO36" s="31">
        <v>21402.244940641092</v>
      </c>
      <c r="AP36" s="31">
        <v>1597.9164457033419</v>
      </c>
      <c r="AQ36" s="31">
        <v>2857.2042933173097</v>
      </c>
      <c r="AR36" s="31">
        <v>9335.2504191411608</v>
      </c>
      <c r="AS36" s="32">
        <v>1617.9304879540186</v>
      </c>
      <c r="AT36" s="31">
        <v>1398.5053323742054</v>
      </c>
      <c r="AU36" s="32">
        <v>6609.9985288520902</v>
      </c>
      <c r="AV36" s="31">
        <v>2096.4494284525113</v>
      </c>
      <c r="AW36" s="31">
        <v>51.559222017580367</v>
      </c>
      <c r="AX36" s="31">
        <v>3308.4668913695486</v>
      </c>
      <c r="AY36" s="31">
        <v>2326.6479317907419</v>
      </c>
      <c r="AZ36" s="31">
        <v>818.75693726453471</v>
      </c>
      <c r="BA36" s="32">
        <v>255.07097998477573</v>
      </c>
      <c r="BB36" s="31">
        <v>2354.7787437961074</v>
      </c>
      <c r="BC36" s="31">
        <v>371.92051864716876</v>
      </c>
      <c r="BD36" s="32">
        <v>556.5141830049381</v>
      </c>
      <c r="BE36" s="64">
        <v>16617.224962234159</v>
      </c>
      <c r="BF36" s="31">
        <v>112.77034775017205</v>
      </c>
      <c r="BG36" s="31">
        <v>2556.1028012215638</v>
      </c>
      <c r="BH36" s="31">
        <v>18077.667148088811</v>
      </c>
      <c r="BI36" s="31">
        <v>7549.8210223280357</v>
      </c>
      <c r="BJ36" s="31">
        <v>5954.80196088106</v>
      </c>
      <c r="BK36" s="31">
        <v>11242.398577689595</v>
      </c>
      <c r="BL36" s="32">
        <v>359.11717293731402</v>
      </c>
      <c r="BM36" s="31">
        <v>18964.62933694357</v>
      </c>
      <c r="BN36" s="31">
        <v>235.07854927535203</v>
      </c>
      <c r="BO36" s="31">
        <v>0</v>
      </c>
      <c r="BP36" s="31">
        <v>890.68089743139103</v>
      </c>
      <c r="BQ36" s="31">
        <v>1775.5495216042134</v>
      </c>
      <c r="BR36" s="31">
        <v>4027.823334356447</v>
      </c>
      <c r="BS36" s="72">
        <v>72692.57876865007</v>
      </c>
      <c r="BT36" s="72">
        <v>3088.3734887706423</v>
      </c>
      <c r="BU36" s="31">
        <v>74239.934022239642</v>
      </c>
      <c r="BV36" s="31">
        <v>1169.7010939713334</v>
      </c>
      <c r="BW36" s="32">
        <v>180.06021163037391</v>
      </c>
      <c r="BX36" s="31">
        <v>433.33017611797794</v>
      </c>
      <c r="BY36" s="31">
        <v>361.82229747492079</v>
      </c>
      <c r="BZ36" s="31">
        <v>294.2493684305075</v>
      </c>
      <c r="CA36" s="31">
        <v>14077.452597742287</v>
      </c>
      <c r="CB36" s="127">
        <v>2050.3324366620723</v>
      </c>
      <c r="CC36" s="31">
        <v>64.565241414728476</v>
      </c>
      <c r="CD36" s="31">
        <v>2526.6535814036206</v>
      </c>
      <c r="CE36" s="127">
        <v>0</v>
      </c>
      <c r="CF36" s="128">
        <v>0</v>
      </c>
      <c r="CG36" s="32">
        <v>0</v>
      </c>
      <c r="CH36" s="11"/>
      <c r="CI36" s="11"/>
      <c r="CJ36" s="30">
        <v>6519</v>
      </c>
      <c r="CK36" s="31">
        <v>0</v>
      </c>
      <c r="CL36" s="32">
        <v>0</v>
      </c>
      <c r="CM36" s="31">
        <v>84</v>
      </c>
      <c r="CN36" s="31">
        <v>1220</v>
      </c>
      <c r="CO36" s="32">
        <v>0</v>
      </c>
      <c r="CP36" s="64">
        <f>SUM('[1]SIOT(dom)'!CU38:CZ38)</f>
        <v>29</v>
      </c>
      <c r="CQ36" s="158">
        <v>7852</v>
      </c>
      <c r="CR36" s="86">
        <f t="shared" si="3"/>
        <v>1357931.999869891</v>
      </c>
      <c r="CS36" s="12"/>
      <c r="CT36" s="12"/>
    </row>
    <row r="37" spans="1:98" x14ac:dyDescent="0.2">
      <c r="A37" s="22" t="s">
        <v>33</v>
      </c>
      <c r="B37" s="99" t="s">
        <v>133</v>
      </c>
      <c r="C37" s="184">
        <f t="shared" ref="C37:C68" si="4">SUM(D37:CG37)</f>
        <v>7498071.9998981869</v>
      </c>
      <c r="D37" s="33">
        <v>92018.657534545171</v>
      </c>
      <c r="E37" s="34">
        <v>2440.8696051321531</v>
      </c>
      <c r="F37" s="35">
        <v>637.83787101446296</v>
      </c>
      <c r="G37" s="65">
        <v>16867.590228242694</v>
      </c>
      <c r="H37" s="34">
        <v>92295.846281157428</v>
      </c>
      <c r="I37" s="34">
        <v>8219.2039441431516</v>
      </c>
      <c r="J37" s="34">
        <v>13945.054211519991</v>
      </c>
      <c r="K37" s="34">
        <v>8038.0883247834317</v>
      </c>
      <c r="L37" s="34">
        <v>19934.427812372898</v>
      </c>
      <c r="M37" s="34">
        <v>44712.252974979863</v>
      </c>
      <c r="N37" s="34">
        <v>4387.0451373975347</v>
      </c>
      <c r="O37" s="34">
        <v>80988.086005303223</v>
      </c>
      <c r="P37" s="34">
        <v>86595.823245864769</v>
      </c>
      <c r="Q37" s="34">
        <v>6948.3283826784291</v>
      </c>
      <c r="R37" s="34">
        <v>44236.081347346881</v>
      </c>
      <c r="S37" s="34">
        <v>64478.045937610754</v>
      </c>
      <c r="T37" s="34">
        <v>174800.38792089486</v>
      </c>
      <c r="U37" s="34">
        <v>76687.763149257458</v>
      </c>
      <c r="V37" s="34">
        <v>21601.524098958664</v>
      </c>
      <c r="W37" s="34">
        <v>13691.786929828759</v>
      </c>
      <c r="X37" s="34">
        <v>30686.543593045564</v>
      </c>
      <c r="Y37" s="34">
        <v>132289.30519481029</v>
      </c>
      <c r="Z37" s="34">
        <v>2531.4993770741098</v>
      </c>
      <c r="AA37" s="34">
        <v>4529.4430934191387</v>
      </c>
      <c r="AB37" s="34">
        <v>7164.9175574370056</v>
      </c>
      <c r="AC37" s="35">
        <v>5880.3113326420689</v>
      </c>
      <c r="AD37" s="33">
        <v>4161471.9512601662</v>
      </c>
      <c r="AE37" s="34">
        <v>14131.737967352439</v>
      </c>
      <c r="AF37" s="34">
        <v>10346.076978525854</v>
      </c>
      <c r="AG37" s="34">
        <v>4972.6250572310009</v>
      </c>
      <c r="AH37" s="35">
        <v>1405.387934036585</v>
      </c>
      <c r="AI37" s="34">
        <v>2530.4560409535047</v>
      </c>
      <c r="AJ37" s="34">
        <v>7825.9858686726648</v>
      </c>
      <c r="AK37" s="35">
        <v>11492.407593480048</v>
      </c>
      <c r="AL37" s="34">
        <v>33439.99517478187</v>
      </c>
      <c r="AM37" s="34">
        <v>103459.69696848321</v>
      </c>
      <c r="AN37" s="35">
        <v>141310.25142940102</v>
      </c>
      <c r="AO37" s="34">
        <v>433708.89159848832</v>
      </c>
      <c r="AP37" s="34">
        <v>1709.9587131192552</v>
      </c>
      <c r="AQ37" s="34">
        <v>116.92297129746741</v>
      </c>
      <c r="AR37" s="34">
        <v>7017.7978155158135</v>
      </c>
      <c r="AS37" s="35">
        <v>11642.22994922414</v>
      </c>
      <c r="AT37" s="34">
        <v>37952.325196742058</v>
      </c>
      <c r="AU37" s="35">
        <v>55034.083867427689</v>
      </c>
      <c r="AV37" s="34">
        <v>4170.8318457087162</v>
      </c>
      <c r="AW37" s="34">
        <v>2581.0916400793417</v>
      </c>
      <c r="AX37" s="34">
        <v>12959.608606315709</v>
      </c>
      <c r="AY37" s="34">
        <v>31231.431132259684</v>
      </c>
      <c r="AZ37" s="34">
        <v>10266.82712082436</v>
      </c>
      <c r="BA37" s="35">
        <v>1376.0601367782956</v>
      </c>
      <c r="BB37" s="34">
        <v>10428.897428565066</v>
      </c>
      <c r="BC37" s="34">
        <v>4785.6323920747955</v>
      </c>
      <c r="BD37" s="35">
        <v>1171.9273212282189</v>
      </c>
      <c r="BE37" s="65">
        <v>542567.39215121069</v>
      </c>
      <c r="BF37" s="34">
        <v>19301.820174528591</v>
      </c>
      <c r="BG37" s="34">
        <v>16565.427766972898</v>
      </c>
      <c r="BH37" s="34">
        <v>12480.907513369355</v>
      </c>
      <c r="BI37" s="34">
        <v>16676.92794906854</v>
      </c>
      <c r="BJ37" s="34">
        <v>11322.265153015678</v>
      </c>
      <c r="BK37" s="34">
        <v>7752.6028092772049</v>
      </c>
      <c r="BL37" s="35">
        <v>8766.4323023432698</v>
      </c>
      <c r="BM37" s="34">
        <v>9799.8872374952334</v>
      </c>
      <c r="BN37" s="34">
        <v>1567.8247355620704</v>
      </c>
      <c r="BO37" s="34">
        <v>3257.0881162539167</v>
      </c>
      <c r="BP37" s="34">
        <v>68.931065385228734</v>
      </c>
      <c r="BQ37" s="34">
        <v>4731.772946799093</v>
      </c>
      <c r="BR37" s="34">
        <v>12455.090372060426</v>
      </c>
      <c r="BS37" s="73">
        <v>207269.72087329722</v>
      </c>
      <c r="BT37" s="73">
        <v>158884.06818360664</v>
      </c>
      <c r="BU37" s="34">
        <v>167436.19109585302</v>
      </c>
      <c r="BV37" s="34">
        <v>25235.281717978462</v>
      </c>
      <c r="BW37" s="35">
        <v>4435.138142674311</v>
      </c>
      <c r="BX37" s="34">
        <v>8881.2990012587525</v>
      </c>
      <c r="BY37" s="34">
        <v>6424.7136711203111</v>
      </c>
      <c r="BZ37" s="34">
        <v>3112.6389258215931</v>
      </c>
      <c r="CA37" s="34">
        <v>22202.107417633448</v>
      </c>
      <c r="CB37" s="129">
        <v>21092.752756508246</v>
      </c>
      <c r="CC37" s="34">
        <v>895.36487693860568</v>
      </c>
      <c r="CD37" s="34">
        <v>29740.541841960268</v>
      </c>
      <c r="CE37" s="129">
        <v>0</v>
      </c>
      <c r="CF37" s="130">
        <v>0</v>
      </c>
      <c r="CG37" s="35">
        <v>0</v>
      </c>
      <c r="CH37" s="11"/>
      <c r="CI37" s="11"/>
      <c r="CJ37" s="33">
        <v>2890325</v>
      </c>
      <c r="CK37" s="34">
        <v>111</v>
      </c>
      <c r="CL37" s="35">
        <v>0</v>
      </c>
      <c r="CM37" s="34">
        <v>0</v>
      </c>
      <c r="CN37" s="34">
        <v>26214</v>
      </c>
      <c r="CO37" s="35">
        <v>0</v>
      </c>
      <c r="CP37" s="65">
        <f>SUM('[1]SIOT(dom)'!CU39:CZ39)</f>
        <v>34277</v>
      </c>
      <c r="CQ37" s="160">
        <v>2950927</v>
      </c>
      <c r="CR37" s="85">
        <f t="shared" ref="CR37:CR68" si="5">C37+CQ37</f>
        <v>10448998.999898188</v>
      </c>
      <c r="CS37" s="12"/>
      <c r="CT37" s="12"/>
    </row>
    <row r="38" spans="1:98" x14ac:dyDescent="0.2">
      <c r="A38" s="23" t="s">
        <v>34</v>
      </c>
      <c r="B38" s="98" t="s">
        <v>134</v>
      </c>
      <c r="C38" s="183">
        <f t="shared" si="4"/>
        <v>102794.9997616468</v>
      </c>
      <c r="D38" s="30">
        <v>1579.2258749553271</v>
      </c>
      <c r="E38" s="31">
        <v>56.079855452116881</v>
      </c>
      <c r="F38" s="32">
        <v>3.442022364691796</v>
      </c>
      <c r="G38" s="64">
        <v>22.870226146892943</v>
      </c>
      <c r="H38" s="31">
        <v>1653.3425405511971</v>
      </c>
      <c r="I38" s="31">
        <v>60.097316314312373</v>
      </c>
      <c r="J38" s="31">
        <v>97.39924244079225</v>
      </c>
      <c r="K38" s="31">
        <v>366.9963198890203</v>
      </c>
      <c r="L38" s="31">
        <v>50.836866831488038</v>
      </c>
      <c r="M38" s="31">
        <v>746.25237869283137</v>
      </c>
      <c r="N38" s="31">
        <v>2.5306939103390023</v>
      </c>
      <c r="O38" s="31">
        <v>201.30834093395762</v>
      </c>
      <c r="P38" s="31">
        <v>2350.10657143766</v>
      </c>
      <c r="Q38" s="31">
        <v>210.64239871815531</v>
      </c>
      <c r="R38" s="31">
        <v>168.32768388009666</v>
      </c>
      <c r="S38" s="31">
        <v>413.65481549167771</v>
      </c>
      <c r="T38" s="31">
        <v>908.33062312637003</v>
      </c>
      <c r="U38" s="31">
        <v>2067.5003354128908</v>
      </c>
      <c r="V38" s="31">
        <v>365.63735296253941</v>
      </c>
      <c r="W38" s="31">
        <v>123.71850776555787</v>
      </c>
      <c r="X38" s="31">
        <v>289.63738954015344</v>
      </c>
      <c r="Y38" s="31">
        <v>1885.6133848797365</v>
      </c>
      <c r="Z38" s="31">
        <v>12.344310858640839</v>
      </c>
      <c r="AA38" s="31">
        <v>15.25168975708436</v>
      </c>
      <c r="AB38" s="31">
        <v>29.867935723271305</v>
      </c>
      <c r="AC38" s="32">
        <v>31.798436808423236</v>
      </c>
      <c r="AD38" s="30">
        <v>9383.2324831237856</v>
      </c>
      <c r="AE38" s="31">
        <v>3867.6440811950306</v>
      </c>
      <c r="AF38" s="31">
        <v>1920.833361822858</v>
      </c>
      <c r="AG38" s="31">
        <v>147.11232215550274</v>
      </c>
      <c r="AH38" s="32">
        <v>127.87257845909858</v>
      </c>
      <c r="AI38" s="31">
        <v>111.8166036752568</v>
      </c>
      <c r="AJ38" s="31">
        <v>124.13809601146893</v>
      </c>
      <c r="AK38" s="32">
        <v>77.638773959639124</v>
      </c>
      <c r="AL38" s="31">
        <v>454.68783748081262</v>
      </c>
      <c r="AM38" s="31">
        <v>836.39260982441169</v>
      </c>
      <c r="AN38" s="32">
        <v>1073.2896014413809</v>
      </c>
      <c r="AO38" s="31">
        <v>162.47867901461538</v>
      </c>
      <c r="AP38" s="31">
        <v>7.8306125363665497</v>
      </c>
      <c r="AQ38" s="31">
        <v>0.80908177306648954</v>
      </c>
      <c r="AR38" s="31">
        <v>395.04550527330468</v>
      </c>
      <c r="AS38" s="32">
        <v>36.928622359021318</v>
      </c>
      <c r="AT38" s="31">
        <v>647.66501883063916</v>
      </c>
      <c r="AU38" s="32">
        <v>579.5217141464118</v>
      </c>
      <c r="AV38" s="31">
        <v>9.8249410251304496</v>
      </c>
      <c r="AW38" s="31">
        <v>21.564223275860783</v>
      </c>
      <c r="AX38" s="31">
        <v>1107.7108225693237</v>
      </c>
      <c r="AY38" s="31">
        <v>20.845844493005742</v>
      </c>
      <c r="AZ38" s="31">
        <v>4.4113674591627614</v>
      </c>
      <c r="BA38" s="32">
        <v>20.494327432823383</v>
      </c>
      <c r="BB38" s="31">
        <v>91.225542204471495</v>
      </c>
      <c r="BC38" s="31">
        <v>14.794137265046093</v>
      </c>
      <c r="BD38" s="32">
        <v>6.1729062367571821</v>
      </c>
      <c r="BE38" s="64">
        <v>7193.7320227250693</v>
      </c>
      <c r="BF38" s="31">
        <v>77.957795131516392</v>
      </c>
      <c r="BG38" s="31">
        <v>293.51675511726813</v>
      </c>
      <c r="BH38" s="31">
        <v>160.6902815258473</v>
      </c>
      <c r="BI38" s="31">
        <v>1310.773217904466</v>
      </c>
      <c r="BJ38" s="31">
        <v>138.15623604578755</v>
      </c>
      <c r="BK38" s="31">
        <v>15.399196113064914</v>
      </c>
      <c r="BL38" s="32">
        <v>87.884303697471097</v>
      </c>
      <c r="BM38" s="31">
        <v>52.602198062652036</v>
      </c>
      <c r="BN38" s="31">
        <v>7.579434980348327</v>
      </c>
      <c r="BO38" s="31">
        <v>20.440396541966418</v>
      </c>
      <c r="BP38" s="31">
        <v>2.9023122439382396</v>
      </c>
      <c r="BQ38" s="31">
        <v>140.76055809405949</v>
      </c>
      <c r="BR38" s="31">
        <v>85.989863826859505</v>
      </c>
      <c r="BS38" s="72">
        <v>25689.722234343062</v>
      </c>
      <c r="BT38" s="72">
        <v>17794.677852101991</v>
      </c>
      <c r="BU38" s="31">
        <v>5853.9838127892453</v>
      </c>
      <c r="BV38" s="31">
        <v>3594.3994182824531</v>
      </c>
      <c r="BW38" s="32">
        <v>511.40287500317748</v>
      </c>
      <c r="BX38" s="31">
        <v>658.90100786956498</v>
      </c>
      <c r="BY38" s="31">
        <v>351.8334622895332</v>
      </c>
      <c r="BZ38" s="31">
        <v>19.264332210374302</v>
      </c>
      <c r="CA38" s="31">
        <v>1520.6885519171951</v>
      </c>
      <c r="CB38" s="127">
        <v>2169.9580533375774</v>
      </c>
      <c r="CC38" s="31">
        <v>1.7992886618902537</v>
      </c>
      <c r="CD38" s="31">
        <v>75.189490940959359</v>
      </c>
      <c r="CE38" s="127">
        <v>0</v>
      </c>
      <c r="CF38" s="128">
        <v>0</v>
      </c>
      <c r="CG38" s="32">
        <v>0</v>
      </c>
      <c r="CH38" s="11"/>
      <c r="CI38" s="11"/>
      <c r="CJ38" s="30">
        <v>216495</v>
      </c>
      <c r="CK38" s="31">
        <v>0</v>
      </c>
      <c r="CL38" s="32">
        <v>0</v>
      </c>
      <c r="CM38" s="31">
        <v>0</v>
      </c>
      <c r="CN38" s="31">
        <v>858</v>
      </c>
      <c r="CO38" s="32">
        <v>0</v>
      </c>
      <c r="CP38" s="64">
        <f>SUM('[1]SIOT(dom)'!CU40:CZ40)</f>
        <v>37</v>
      </c>
      <c r="CQ38" s="158">
        <v>217390</v>
      </c>
      <c r="CR38" s="86">
        <f t="shared" si="5"/>
        <v>320184.99976164679</v>
      </c>
      <c r="CS38" s="12"/>
      <c r="CT38" s="12"/>
    </row>
    <row r="39" spans="1:98" x14ac:dyDescent="0.2">
      <c r="A39" s="23" t="s">
        <v>35</v>
      </c>
      <c r="B39" s="98" t="s">
        <v>135</v>
      </c>
      <c r="C39" s="183">
        <f t="shared" si="4"/>
        <v>43310.999285136211</v>
      </c>
      <c r="D39" s="30">
        <v>215.4419367894225</v>
      </c>
      <c r="E39" s="31">
        <v>9.6163614698169351</v>
      </c>
      <c r="F39" s="32">
        <v>10.505530773257448</v>
      </c>
      <c r="G39" s="64">
        <v>25.638594865621833</v>
      </c>
      <c r="H39" s="31">
        <v>2860.192049674537</v>
      </c>
      <c r="I39" s="31">
        <v>61.755298831531519</v>
      </c>
      <c r="J39" s="31">
        <v>153.12483149131089</v>
      </c>
      <c r="K39" s="31">
        <v>482.91119330731368</v>
      </c>
      <c r="L39" s="31">
        <v>127.68438242169132</v>
      </c>
      <c r="M39" s="31">
        <v>635.74848304530815</v>
      </c>
      <c r="N39" s="31">
        <v>54.032219882816626</v>
      </c>
      <c r="O39" s="31">
        <v>168.87911150065631</v>
      </c>
      <c r="P39" s="31">
        <v>1045.0930386749351</v>
      </c>
      <c r="Q39" s="31">
        <v>3.9238757285432548</v>
      </c>
      <c r="R39" s="31">
        <v>81.161342041654848</v>
      </c>
      <c r="S39" s="31">
        <v>227.27734879703729</v>
      </c>
      <c r="T39" s="31">
        <v>1240.5788193900996</v>
      </c>
      <c r="U39" s="31">
        <v>152.53328703276756</v>
      </c>
      <c r="V39" s="31">
        <v>92.941006044004013</v>
      </c>
      <c r="W39" s="31">
        <v>45.560449451564551</v>
      </c>
      <c r="X39" s="31">
        <v>565.0248326788452</v>
      </c>
      <c r="Y39" s="31">
        <v>265.13217095922693</v>
      </c>
      <c r="Z39" s="31">
        <v>58.015557241470532</v>
      </c>
      <c r="AA39" s="31">
        <v>5.88435820542795</v>
      </c>
      <c r="AB39" s="31">
        <v>6.6609825061063059</v>
      </c>
      <c r="AC39" s="32">
        <v>338.0322483058431</v>
      </c>
      <c r="AD39" s="30">
        <v>4542.7516968106202</v>
      </c>
      <c r="AE39" s="31">
        <v>3439.7531350675731</v>
      </c>
      <c r="AF39" s="31">
        <v>1745.0187059031709</v>
      </c>
      <c r="AG39" s="31">
        <v>380.31275317416515</v>
      </c>
      <c r="AH39" s="32">
        <v>0</v>
      </c>
      <c r="AI39" s="31">
        <v>13.613403610975823</v>
      </c>
      <c r="AJ39" s="31">
        <v>29.799347635153154</v>
      </c>
      <c r="AK39" s="32">
        <v>60.655162127550348</v>
      </c>
      <c r="AL39" s="31">
        <v>341.54426712032767</v>
      </c>
      <c r="AM39" s="31">
        <v>313.48406902540773</v>
      </c>
      <c r="AN39" s="32">
        <v>608.83968456186858</v>
      </c>
      <c r="AO39" s="31">
        <v>406.75245080795185</v>
      </c>
      <c r="AP39" s="31">
        <v>0</v>
      </c>
      <c r="AQ39" s="31">
        <v>0</v>
      </c>
      <c r="AR39" s="31">
        <v>749.30908108589961</v>
      </c>
      <c r="AS39" s="32">
        <v>199.75064780281596</v>
      </c>
      <c r="AT39" s="31">
        <v>432.81124114710343</v>
      </c>
      <c r="AU39" s="32">
        <v>81.323877130520771</v>
      </c>
      <c r="AV39" s="31">
        <v>25.548678433202817</v>
      </c>
      <c r="AW39" s="31">
        <v>4.6494213567140719</v>
      </c>
      <c r="AX39" s="31">
        <v>502.43262797797109</v>
      </c>
      <c r="AY39" s="31">
        <v>0</v>
      </c>
      <c r="AZ39" s="31">
        <v>0.96272279004673145</v>
      </c>
      <c r="BA39" s="32">
        <v>0</v>
      </c>
      <c r="BB39" s="31">
        <v>4.1068704379876655</v>
      </c>
      <c r="BC39" s="31">
        <v>1.3042701075154268</v>
      </c>
      <c r="BD39" s="32">
        <v>6.6913706846219236</v>
      </c>
      <c r="BE39" s="64">
        <v>706.11897785826466</v>
      </c>
      <c r="BF39" s="31">
        <v>0</v>
      </c>
      <c r="BG39" s="31">
        <v>93.408004125228544</v>
      </c>
      <c r="BH39" s="31">
        <v>28.295523394269768</v>
      </c>
      <c r="BI39" s="31">
        <v>241.8988110138981</v>
      </c>
      <c r="BJ39" s="31">
        <v>22.017870139068464</v>
      </c>
      <c r="BK39" s="31">
        <v>1.9170001910733225</v>
      </c>
      <c r="BL39" s="32">
        <v>12.214538121197032</v>
      </c>
      <c r="BM39" s="31">
        <v>60.638443958365286</v>
      </c>
      <c r="BN39" s="31">
        <v>0</v>
      </c>
      <c r="BO39" s="31">
        <v>14.031679599065617</v>
      </c>
      <c r="BP39" s="31">
        <v>0</v>
      </c>
      <c r="BQ39" s="31">
        <v>510.85770866029367</v>
      </c>
      <c r="BR39" s="31">
        <v>14.818783857726091</v>
      </c>
      <c r="BS39" s="72">
        <v>12651.445547416124</v>
      </c>
      <c r="BT39" s="72">
        <v>1724.1926833960877</v>
      </c>
      <c r="BU39" s="31">
        <v>2439.3077759967182</v>
      </c>
      <c r="BV39" s="31">
        <v>920.15825025463755</v>
      </c>
      <c r="BW39" s="32">
        <v>14.075222290656116</v>
      </c>
      <c r="BX39" s="31">
        <v>44.49205069206949</v>
      </c>
      <c r="BY39" s="31">
        <v>72.53664846212331</v>
      </c>
      <c r="BZ39" s="31">
        <v>0</v>
      </c>
      <c r="CA39" s="31">
        <v>199.08533986137891</v>
      </c>
      <c r="CB39" s="127">
        <v>351.32719597226145</v>
      </c>
      <c r="CC39" s="31">
        <v>0</v>
      </c>
      <c r="CD39" s="31">
        <v>363.39643396573177</v>
      </c>
      <c r="CE39" s="127">
        <v>0</v>
      </c>
      <c r="CF39" s="128">
        <v>0</v>
      </c>
      <c r="CG39" s="32">
        <v>0</v>
      </c>
      <c r="CH39" s="11"/>
      <c r="CI39" s="11"/>
      <c r="CJ39" s="30">
        <v>154639</v>
      </c>
      <c r="CK39" s="31">
        <v>225</v>
      </c>
      <c r="CL39" s="32">
        <v>0</v>
      </c>
      <c r="CM39" s="31">
        <v>0</v>
      </c>
      <c r="CN39" s="31">
        <v>0</v>
      </c>
      <c r="CO39" s="32">
        <v>0</v>
      </c>
      <c r="CP39" s="64">
        <f>SUM('[1]SIOT(dom)'!CU41:CZ41)</f>
        <v>25</v>
      </c>
      <c r="CQ39" s="158">
        <v>154889</v>
      </c>
      <c r="CR39" s="86">
        <f t="shared" si="5"/>
        <v>198199.9992851362</v>
      </c>
      <c r="CS39" s="12"/>
      <c r="CT39" s="12"/>
    </row>
    <row r="40" spans="1:98" x14ac:dyDescent="0.2">
      <c r="A40" s="23" t="s">
        <v>36</v>
      </c>
      <c r="B40" s="98" t="s">
        <v>136</v>
      </c>
      <c r="C40" s="183">
        <f t="shared" si="4"/>
        <v>8195.999289681753</v>
      </c>
      <c r="D40" s="30">
        <v>64.061934322943301</v>
      </c>
      <c r="E40" s="31">
        <v>1.9843245094272812</v>
      </c>
      <c r="F40" s="32">
        <v>0.1557619205764055</v>
      </c>
      <c r="G40" s="64">
        <v>7.4095512448972682</v>
      </c>
      <c r="H40" s="31">
        <v>201.1840126368605</v>
      </c>
      <c r="I40" s="31">
        <v>10.155939838068136</v>
      </c>
      <c r="J40" s="31">
        <v>4.5133620014242819</v>
      </c>
      <c r="K40" s="31">
        <v>21.416353379306095</v>
      </c>
      <c r="L40" s="31">
        <v>8.6739018930098588</v>
      </c>
      <c r="M40" s="31">
        <v>81.80239679551697</v>
      </c>
      <c r="N40" s="31">
        <v>11.061390155487915</v>
      </c>
      <c r="O40" s="31">
        <v>7.6035052759959108</v>
      </c>
      <c r="P40" s="31">
        <v>209.86944336159519</v>
      </c>
      <c r="Q40" s="31">
        <v>131.45708519117059</v>
      </c>
      <c r="R40" s="31">
        <v>67.775947095087147</v>
      </c>
      <c r="S40" s="31">
        <v>138.56808262647607</v>
      </c>
      <c r="T40" s="31">
        <v>383.88651213283981</v>
      </c>
      <c r="U40" s="31">
        <v>52.50328857436412</v>
      </c>
      <c r="V40" s="31">
        <v>88.142413413592038</v>
      </c>
      <c r="W40" s="31">
        <v>39.956458241871253</v>
      </c>
      <c r="X40" s="31">
        <v>110.74104452481482</v>
      </c>
      <c r="Y40" s="31">
        <v>395.86162042069128</v>
      </c>
      <c r="Z40" s="31">
        <v>19.459859334361607</v>
      </c>
      <c r="AA40" s="31">
        <v>15.34896716718584</v>
      </c>
      <c r="AB40" s="31">
        <v>8.3096690124489925</v>
      </c>
      <c r="AC40" s="32">
        <v>54.988199073925045</v>
      </c>
      <c r="AD40" s="30">
        <v>1236.7326486427014</v>
      </c>
      <c r="AE40" s="31">
        <v>30.34027248341943</v>
      </c>
      <c r="AF40" s="31">
        <v>58.251545706022277</v>
      </c>
      <c r="AG40" s="31">
        <v>677.9654003575364</v>
      </c>
      <c r="AH40" s="32">
        <v>16.626017688306863</v>
      </c>
      <c r="AI40" s="31">
        <v>35.632892594162669</v>
      </c>
      <c r="AJ40" s="31">
        <v>54.16926595266559</v>
      </c>
      <c r="AK40" s="32">
        <v>129.03754804136696</v>
      </c>
      <c r="AL40" s="31">
        <v>51.857484497415328</v>
      </c>
      <c r="AM40" s="31">
        <v>265.01620228573404</v>
      </c>
      <c r="AN40" s="32">
        <v>204.24112123090549</v>
      </c>
      <c r="AO40" s="31">
        <v>11.160487609379649</v>
      </c>
      <c r="AP40" s="31">
        <v>1.4575910214704868</v>
      </c>
      <c r="AQ40" s="31">
        <v>0</v>
      </c>
      <c r="AR40" s="31">
        <v>26.592796128795904</v>
      </c>
      <c r="AS40" s="32">
        <v>1.0052077968597367E-2</v>
      </c>
      <c r="AT40" s="31">
        <v>11.834778165501877</v>
      </c>
      <c r="AU40" s="32">
        <v>25.08338247954843</v>
      </c>
      <c r="AV40" s="31">
        <v>4.9910800406327143</v>
      </c>
      <c r="AW40" s="31">
        <v>6.0873974199065324E-2</v>
      </c>
      <c r="AX40" s="31">
        <v>63.496855947863274</v>
      </c>
      <c r="AY40" s="31">
        <v>0</v>
      </c>
      <c r="AZ40" s="31">
        <v>3.6726157669705035</v>
      </c>
      <c r="BA40" s="32">
        <v>0.74862797595051211</v>
      </c>
      <c r="BB40" s="31">
        <v>1.5658915503103568</v>
      </c>
      <c r="BC40" s="31">
        <v>1.4394455759380629</v>
      </c>
      <c r="BD40" s="32">
        <v>0.83395020459881186</v>
      </c>
      <c r="BE40" s="64">
        <v>79.566316388913989</v>
      </c>
      <c r="BF40" s="31">
        <v>12.315124868793635</v>
      </c>
      <c r="BG40" s="31">
        <v>29.166826739030324</v>
      </c>
      <c r="BH40" s="31">
        <v>17.238724897790764</v>
      </c>
      <c r="BI40" s="31">
        <v>6.7901731842202242</v>
      </c>
      <c r="BJ40" s="31">
        <v>7.0744576176374654</v>
      </c>
      <c r="BK40" s="31">
        <v>0</v>
      </c>
      <c r="BL40" s="32">
        <v>21.581113006210025</v>
      </c>
      <c r="BM40" s="31">
        <v>9.1399541616397908</v>
      </c>
      <c r="BN40" s="31">
        <v>0</v>
      </c>
      <c r="BO40" s="31">
        <v>0.58004369006496004</v>
      </c>
      <c r="BP40" s="31">
        <v>0</v>
      </c>
      <c r="BQ40" s="31">
        <v>43.44696170156832</v>
      </c>
      <c r="BR40" s="31">
        <v>6.2846972564635353</v>
      </c>
      <c r="BS40" s="72">
        <v>2485.6884647956135</v>
      </c>
      <c r="BT40" s="72">
        <v>81.440643783754879</v>
      </c>
      <c r="BU40" s="31">
        <v>258.42243457675562</v>
      </c>
      <c r="BV40" s="31">
        <v>13.833299486133928</v>
      </c>
      <c r="BW40" s="32">
        <v>3.4540816911260723</v>
      </c>
      <c r="BX40" s="31">
        <v>1.7828624304234302</v>
      </c>
      <c r="BY40" s="31">
        <v>0.78811443096173495</v>
      </c>
      <c r="BZ40" s="31">
        <v>0.60420492565402817</v>
      </c>
      <c r="CA40" s="31">
        <v>3.2238496798791174</v>
      </c>
      <c r="CB40" s="127">
        <v>49.126830937141364</v>
      </c>
      <c r="CC40" s="31">
        <v>2.0567945831013081</v>
      </c>
      <c r="CD40" s="31">
        <v>12.683462705570074</v>
      </c>
      <c r="CE40" s="127">
        <v>0</v>
      </c>
      <c r="CF40" s="128">
        <v>0</v>
      </c>
      <c r="CG40" s="32">
        <v>0</v>
      </c>
      <c r="CH40" s="11"/>
      <c r="CI40" s="11"/>
      <c r="CJ40" s="30">
        <v>5530</v>
      </c>
      <c r="CK40" s="31">
        <v>25727</v>
      </c>
      <c r="CL40" s="32">
        <v>0</v>
      </c>
      <c r="CM40" s="31">
        <v>0</v>
      </c>
      <c r="CN40" s="31">
        <v>94</v>
      </c>
      <c r="CO40" s="32">
        <v>0</v>
      </c>
      <c r="CP40" s="64">
        <f>SUM('[1]SIOT(dom)'!CU42:CZ42)</f>
        <v>434191</v>
      </c>
      <c r="CQ40" s="158">
        <v>465542</v>
      </c>
      <c r="CR40" s="86">
        <f t="shared" si="5"/>
        <v>473737.99928968173</v>
      </c>
      <c r="CS40" s="12"/>
      <c r="CT40" s="12"/>
    </row>
    <row r="41" spans="1:98" x14ac:dyDescent="0.2">
      <c r="A41" s="23" t="s">
        <v>37</v>
      </c>
      <c r="B41" s="98" t="s">
        <v>137</v>
      </c>
      <c r="C41" s="183">
        <f t="shared" si="4"/>
        <v>11530.999217459119</v>
      </c>
      <c r="D41" s="30">
        <v>0.98751162565178319</v>
      </c>
      <c r="E41" s="31">
        <v>2.2630532245701853</v>
      </c>
      <c r="F41" s="32">
        <v>3.0441396905068595E-2</v>
      </c>
      <c r="G41" s="64">
        <v>5.5819915659526974E-4</v>
      </c>
      <c r="H41" s="31">
        <v>38.742234112700352</v>
      </c>
      <c r="I41" s="31">
        <v>0</v>
      </c>
      <c r="J41" s="31">
        <v>0</v>
      </c>
      <c r="K41" s="31">
        <v>0</v>
      </c>
      <c r="L41" s="31">
        <v>0</v>
      </c>
      <c r="M41" s="31">
        <v>0</v>
      </c>
      <c r="N41" s="31">
        <v>1.7299025233605647</v>
      </c>
      <c r="O41" s="31">
        <v>0</v>
      </c>
      <c r="P41" s="31">
        <v>13.399921337965568</v>
      </c>
      <c r="Q41" s="31">
        <v>0</v>
      </c>
      <c r="R41" s="31">
        <v>43.580631501699955</v>
      </c>
      <c r="S41" s="31">
        <v>7.4549077667283195</v>
      </c>
      <c r="T41" s="31">
        <v>9.5805440461082022E-3</v>
      </c>
      <c r="U41" s="31">
        <v>4.2662930220449171</v>
      </c>
      <c r="V41" s="31">
        <v>9.0616126786462328</v>
      </c>
      <c r="W41" s="31">
        <v>3.7441510339769239</v>
      </c>
      <c r="X41" s="31">
        <v>7.6017166083157557</v>
      </c>
      <c r="Y41" s="31">
        <v>91.957326221075164</v>
      </c>
      <c r="Z41" s="31">
        <v>3.1979290575264643</v>
      </c>
      <c r="AA41" s="31">
        <v>0.58942110752098409</v>
      </c>
      <c r="AB41" s="31">
        <v>0</v>
      </c>
      <c r="AC41" s="32">
        <v>28.353384895031425</v>
      </c>
      <c r="AD41" s="30">
        <v>8627.8056202392327</v>
      </c>
      <c r="AE41" s="31">
        <v>6.6258763834648855</v>
      </c>
      <c r="AF41" s="31">
        <v>12.602011696348523</v>
      </c>
      <c r="AG41" s="31">
        <v>49.30498647141313</v>
      </c>
      <c r="AH41" s="32">
        <v>259.32605774833746</v>
      </c>
      <c r="AI41" s="31">
        <v>35.910935238512423</v>
      </c>
      <c r="AJ41" s="31">
        <v>183.35297918040979</v>
      </c>
      <c r="AK41" s="32">
        <v>0</v>
      </c>
      <c r="AL41" s="31">
        <v>0.96758892186078282</v>
      </c>
      <c r="AM41" s="31">
        <v>21.352112876446114</v>
      </c>
      <c r="AN41" s="32">
        <v>32.789822792482553</v>
      </c>
      <c r="AO41" s="31">
        <v>14.031564997962072</v>
      </c>
      <c r="AP41" s="31">
        <v>0.63158060290249052</v>
      </c>
      <c r="AQ41" s="31">
        <v>0</v>
      </c>
      <c r="AR41" s="31">
        <v>0</v>
      </c>
      <c r="AS41" s="32">
        <v>0</v>
      </c>
      <c r="AT41" s="31">
        <v>12.350130825165254</v>
      </c>
      <c r="AU41" s="32">
        <v>0</v>
      </c>
      <c r="AV41" s="31">
        <v>0</v>
      </c>
      <c r="AW41" s="31">
        <v>5.9257232927868294E-3</v>
      </c>
      <c r="AX41" s="31">
        <v>55.321441254513239</v>
      </c>
      <c r="AY41" s="31">
        <v>0</v>
      </c>
      <c r="AZ41" s="31">
        <v>0</v>
      </c>
      <c r="BA41" s="32">
        <v>0</v>
      </c>
      <c r="BB41" s="31">
        <v>3.3224481825036241E-2</v>
      </c>
      <c r="BC41" s="31">
        <v>6.9130262803136264E-2</v>
      </c>
      <c r="BD41" s="32">
        <v>0.15476652844060351</v>
      </c>
      <c r="BE41" s="64">
        <v>469.08536245788281</v>
      </c>
      <c r="BF41" s="31">
        <v>0</v>
      </c>
      <c r="BG41" s="31">
        <v>0</v>
      </c>
      <c r="BH41" s="31">
        <v>29.233562005716934</v>
      </c>
      <c r="BI41" s="31">
        <v>2.4198743761585328</v>
      </c>
      <c r="BJ41" s="31">
        <v>0</v>
      </c>
      <c r="BK41" s="31">
        <v>0</v>
      </c>
      <c r="BL41" s="32">
        <v>4.130689140410959E-4</v>
      </c>
      <c r="BM41" s="31">
        <v>0</v>
      </c>
      <c r="BN41" s="31">
        <v>0.1631710536444885</v>
      </c>
      <c r="BO41" s="31">
        <v>0</v>
      </c>
      <c r="BP41" s="31">
        <v>0</v>
      </c>
      <c r="BQ41" s="31">
        <v>335.57348467823232</v>
      </c>
      <c r="BR41" s="31">
        <v>0.83330265710264073</v>
      </c>
      <c r="BS41" s="72">
        <v>1066.2422905781496</v>
      </c>
      <c r="BT41" s="72">
        <v>13.209484120106293</v>
      </c>
      <c r="BU41" s="31">
        <v>31.58662595558252</v>
      </c>
      <c r="BV41" s="31">
        <v>10.588260851386497</v>
      </c>
      <c r="BW41" s="32">
        <v>0.6981754552732462</v>
      </c>
      <c r="BX41" s="31">
        <v>0.53610939746233288</v>
      </c>
      <c r="BY41" s="31">
        <v>0</v>
      </c>
      <c r="BZ41" s="31">
        <v>0</v>
      </c>
      <c r="CA41" s="31">
        <v>0.26582665854645943</v>
      </c>
      <c r="CB41" s="127">
        <v>0</v>
      </c>
      <c r="CC41" s="31">
        <v>0</v>
      </c>
      <c r="CD41" s="31">
        <v>0.95694106262251222</v>
      </c>
      <c r="CE41" s="127">
        <v>0</v>
      </c>
      <c r="CF41" s="128">
        <v>0</v>
      </c>
      <c r="CG41" s="32">
        <v>0</v>
      </c>
      <c r="CH41" s="11"/>
      <c r="CI41" s="11"/>
      <c r="CJ41" s="30">
        <v>634</v>
      </c>
      <c r="CK41" s="31">
        <v>1480</v>
      </c>
      <c r="CL41" s="32">
        <v>0</v>
      </c>
      <c r="CM41" s="31">
        <v>0</v>
      </c>
      <c r="CN41" s="31">
        <v>0</v>
      </c>
      <c r="CO41" s="32">
        <v>0</v>
      </c>
      <c r="CP41" s="64">
        <f>SUM('[1]SIOT(dom)'!CU43:CZ43)</f>
        <v>0</v>
      </c>
      <c r="CQ41" s="158">
        <v>2114</v>
      </c>
      <c r="CR41" s="131">
        <f t="shared" si="5"/>
        <v>13644.999217459119</v>
      </c>
      <c r="CS41" s="12"/>
      <c r="CT41" s="12"/>
    </row>
    <row r="42" spans="1:98" x14ac:dyDescent="0.2">
      <c r="A42" s="22" t="s">
        <v>38</v>
      </c>
      <c r="B42" s="99" t="s">
        <v>138</v>
      </c>
      <c r="C42" s="184">
        <f t="shared" si="4"/>
        <v>0</v>
      </c>
      <c r="D42" s="33">
        <v>0</v>
      </c>
      <c r="E42" s="34">
        <v>0</v>
      </c>
      <c r="F42" s="35">
        <v>0</v>
      </c>
      <c r="G42" s="65">
        <v>0</v>
      </c>
      <c r="H42" s="34">
        <v>0</v>
      </c>
      <c r="I42" s="34">
        <v>0</v>
      </c>
      <c r="J42" s="34">
        <v>0</v>
      </c>
      <c r="K42" s="34">
        <v>0</v>
      </c>
      <c r="L42" s="34">
        <v>0</v>
      </c>
      <c r="M42" s="34">
        <v>0</v>
      </c>
      <c r="N42" s="34">
        <v>0</v>
      </c>
      <c r="O42" s="34">
        <v>0</v>
      </c>
      <c r="P42" s="34">
        <v>0</v>
      </c>
      <c r="Q42" s="34">
        <v>0</v>
      </c>
      <c r="R42" s="34">
        <v>0</v>
      </c>
      <c r="S42" s="34">
        <v>0</v>
      </c>
      <c r="T42" s="34">
        <v>0</v>
      </c>
      <c r="U42" s="34">
        <v>0</v>
      </c>
      <c r="V42" s="34">
        <v>0</v>
      </c>
      <c r="W42" s="34">
        <v>0</v>
      </c>
      <c r="X42" s="34">
        <v>0</v>
      </c>
      <c r="Y42" s="34">
        <v>0</v>
      </c>
      <c r="Z42" s="34">
        <v>0</v>
      </c>
      <c r="AA42" s="34">
        <v>0</v>
      </c>
      <c r="AB42" s="34">
        <v>0</v>
      </c>
      <c r="AC42" s="35">
        <v>0</v>
      </c>
      <c r="AD42" s="33">
        <v>0</v>
      </c>
      <c r="AE42" s="34">
        <v>0</v>
      </c>
      <c r="AF42" s="34">
        <v>0</v>
      </c>
      <c r="AG42" s="34">
        <v>0</v>
      </c>
      <c r="AH42" s="35">
        <v>0</v>
      </c>
      <c r="AI42" s="34">
        <v>0</v>
      </c>
      <c r="AJ42" s="34">
        <v>0</v>
      </c>
      <c r="AK42" s="35">
        <v>0</v>
      </c>
      <c r="AL42" s="34">
        <v>0</v>
      </c>
      <c r="AM42" s="34">
        <v>0</v>
      </c>
      <c r="AN42" s="35">
        <v>0</v>
      </c>
      <c r="AO42" s="34">
        <v>0</v>
      </c>
      <c r="AP42" s="34">
        <v>0</v>
      </c>
      <c r="AQ42" s="34">
        <v>0</v>
      </c>
      <c r="AR42" s="34">
        <v>0</v>
      </c>
      <c r="AS42" s="35">
        <v>0</v>
      </c>
      <c r="AT42" s="34">
        <v>0</v>
      </c>
      <c r="AU42" s="35">
        <v>0</v>
      </c>
      <c r="AV42" s="34">
        <v>0</v>
      </c>
      <c r="AW42" s="34">
        <v>0</v>
      </c>
      <c r="AX42" s="34">
        <v>0</v>
      </c>
      <c r="AY42" s="34">
        <v>0</v>
      </c>
      <c r="AZ42" s="34">
        <v>0</v>
      </c>
      <c r="BA42" s="35">
        <v>0</v>
      </c>
      <c r="BB42" s="34">
        <v>0</v>
      </c>
      <c r="BC42" s="34">
        <v>0</v>
      </c>
      <c r="BD42" s="35">
        <v>0</v>
      </c>
      <c r="BE42" s="65">
        <v>0</v>
      </c>
      <c r="BF42" s="34">
        <v>0</v>
      </c>
      <c r="BG42" s="34">
        <v>0</v>
      </c>
      <c r="BH42" s="34">
        <v>0</v>
      </c>
      <c r="BI42" s="34">
        <v>0</v>
      </c>
      <c r="BJ42" s="34">
        <v>0</v>
      </c>
      <c r="BK42" s="34">
        <v>0</v>
      </c>
      <c r="BL42" s="35">
        <v>0</v>
      </c>
      <c r="BM42" s="34">
        <v>0</v>
      </c>
      <c r="BN42" s="34">
        <v>0</v>
      </c>
      <c r="BO42" s="34">
        <v>0</v>
      </c>
      <c r="BP42" s="34">
        <v>0</v>
      </c>
      <c r="BQ42" s="34">
        <v>0</v>
      </c>
      <c r="BR42" s="34">
        <v>0</v>
      </c>
      <c r="BS42" s="73">
        <v>0</v>
      </c>
      <c r="BT42" s="73">
        <v>0</v>
      </c>
      <c r="BU42" s="34">
        <v>0</v>
      </c>
      <c r="BV42" s="34">
        <v>0</v>
      </c>
      <c r="BW42" s="35">
        <v>0</v>
      </c>
      <c r="BX42" s="34">
        <v>0</v>
      </c>
      <c r="BY42" s="34">
        <v>0</v>
      </c>
      <c r="BZ42" s="34">
        <v>0</v>
      </c>
      <c r="CA42" s="34">
        <v>0</v>
      </c>
      <c r="CB42" s="129">
        <v>0</v>
      </c>
      <c r="CC42" s="34">
        <v>0</v>
      </c>
      <c r="CD42" s="34">
        <v>0</v>
      </c>
      <c r="CE42" s="129">
        <v>0</v>
      </c>
      <c r="CF42" s="130">
        <v>0</v>
      </c>
      <c r="CG42" s="35">
        <v>0</v>
      </c>
      <c r="CH42" s="11"/>
      <c r="CI42" s="11"/>
      <c r="CJ42" s="33">
        <v>0</v>
      </c>
      <c r="CK42" s="34">
        <v>262</v>
      </c>
      <c r="CL42" s="35">
        <v>0</v>
      </c>
      <c r="CM42" s="34">
        <v>4715559</v>
      </c>
      <c r="CN42" s="34">
        <v>0</v>
      </c>
      <c r="CO42" s="35">
        <v>0</v>
      </c>
      <c r="CP42" s="65">
        <f>SUM('[1]SIOT(dom)'!CU44:CZ44)</f>
        <v>0</v>
      </c>
      <c r="CQ42" s="160">
        <v>4715821</v>
      </c>
      <c r="CR42" s="86">
        <f t="shared" si="5"/>
        <v>4715821</v>
      </c>
      <c r="CS42" s="12"/>
      <c r="CT42" s="12"/>
    </row>
    <row r="43" spans="1:98" x14ac:dyDescent="0.2">
      <c r="A43" s="23" t="s">
        <v>39</v>
      </c>
      <c r="B43" s="98" t="s">
        <v>139</v>
      </c>
      <c r="C43" s="183">
        <f t="shared" si="4"/>
        <v>625471.99923466961</v>
      </c>
      <c r="D43" s="30">
        <v>137.71874262155191</v>
      </c>
      <c r="E43" s="31">
        <v>919.15385531412971</v>
      </c>
      <c r="F43" s="32">
        <v>0</v>
      </c>
      <c r="G43" s="64">
        <v>530.65294070412108</v>
      </c>
      <c r="H43" s="31">
        <v>92.996247404569829</v>
      </c>
      <c r="I43" s="31">
        <v>1.6938482272207831</v>
      </c>
      <c r="J43" s="31">
        <v>34.552316519766855</v>
      </c>
      <c r="K43" s="31">
        <v>0</v>
      </c>
      <c r="L43" s="31">
        <v>2.0083426624178324</v>
      </c>
      <c r="M43" s="31">
        <v>0</v>
      </c>
      <c r="N43" s="31">
        <v>0</v>
      </c>
      <c r="O43" s="31">
        <v>0</v>
      </c>
      <c r="P43" s="31">
        <v>938.86234538526992</v>
      </c>
      <c r="Q43" s="31">
        <v>0</v>
      </c>
      <c r="R43" s="31">
        <v>191.47807843351623</v>
      </c>
      <c r="S43" s="31">
        <v>308.63479208496665</v>
      </c>
      <c r="T43" s="31">
        <v>41.910974544941347</v>
      </c>
      <c r="U43" s="31">
        <v>659.64110950649376</v>
      </c>
      <c r="V43" s="31">
        <v>342.76753538046768</v>
      </c>
      <c r="W43" s="31">
        <v>207.12882436745844</v>
      </c>
      <c r="X43" s="31">
        <v>1.9870190552600551</v>
      </c>
      <c r="Y43" s="31">
        <v>133.44605546657024</v>
      </c>
      <c r="Z43" s="31">
        <v>214.78204324566633</v>
      </c>
      <c r="AA43" s="31">
        <v>2.9992441193988371</v>
      </c>
      <c r="AB43" s="31">
        <v>0</v>
      </c>
      <c r="AC43" s="32">
        <v>1874.8221833678415</v>
      </c>
      <c r="AD43" s="30">
        <v>12682.592218983809</v>
      </c>
      <c r="AE43" s="31">
        <v>4762.5282305864903</v>
      </c>
      <c r="AF43" s="31">
        <v>3283.2743921790411</v>
      </c>
      <c r="AG43" s="31">
        <v>2971.5682591750397</v>
      </c>
      <c r="AH43" s="32">
        <v>3.749868494997</v>
      </c>
      <c r="AI43" s="31">
        <v>72950.670628587279</v>
      </c>
      <c r="AJ43" s="31">
        <v>401768.60497516015</v>
      </c>
      <c r="AK43" s="32">
        <v>51930.84772649403</v>
      </c>
      <c r="AL43" s="31">
        <v>0</v>
      </c>
      <c r="AM43" s="31">
        <v>10054.754457875213</v>
      </c>
      <c r="AN43" s="32">
        <v>1754.8846496476237</v>
      </c>
      <c r="AO43" s="31">
        <v>5270.7249406855799</v>
      </c>
      <c r="AP43" s="31">
        <v>0</v>
      </c>
      <c r="AQ43" s="31">
        <v>0</v>
      </c>
      <c r="AR43" s="31">
        <v>26491.856186254845</v>
      </c>
      <c r="AS43" s="32">
        <v>6.7656815367214982</v>
      </c>
      <c r="AT43" s="31">
        <v>0</v>
      </c>
      <c r="AU43" s="32">
        <v>0</v>
      </c>
      <c r="AV43" s="31">
        <v>0</v>
      </c>
      <c r="AW43" s="31">
        <v>1.9407179964880157</v>
      </c>
      <c r="AX43" s="31">
        <v>1407.132889678473</v>
      </c>
      <c r="AY43" s="31">
        <v>4198.2548523869837</v>
      </c>
      <c r="AZ43" s="31">
        <v>492.04281906364753</v>
      </c>
      <c r="BA43" s="32">
        <v>7.9289246230539723</v>
      </c>
      <c r="BB43" s="31">
        <v>23.74900285268119</v>
      </c>
      <c r="BC43" s="31">
        <v>0.54313687700043178</v>
      </c>
      <c r="BD43" s="32">
        <v>0.43853656488642984</v>
      </c>
      <c r="BE43" s="64">
        <v>1521.5437592592245</v>
      </c>
      <c r="BF43" s="31">
        <v>4.3926437186489391</v>
      </c>
      <c r="BG43" s="31">
        <v>0</v>
      </c>
      <c r="BH43" s="31">
        <v>8984.0174052563343</v>
      </c>
      <c r="BI43" s="31">
        <v>626.04434636799328</v>
      </c>
      <c r="BJ43" s="31">
        <v>163.73892710182997</v>
      </c>
      <c r="BK43" s="31">
        <v>222.08553173760808</v>
      </c>
      <c r="BL43" s="32">
        <v>0.34273754006476537</v>
      </c>
      <c r="BM43" s="31">
        <v>314.92394989465816</v>
      </c>
      <c r="BN43" s="31">
        <v>0</v>
      </c>
      <c r="BO43" s="31">
        <v>2.892448473340266</v>
      </c>
      <c r="BP43" s="31">
        <v>0</v>
      </c>
      <c r="BQ43" s="31">
        <v>1604.0035253191295</v>
      </c>
      <c r="BR43" s="31">
        <v>61.78567936499531</v>
      </c>
      <c r="BS43" s="72">
        <v>5206.0366468073462</v>
      </c>
      <c r="BT43" s="72">
        <v>25.609062404932128</v>
      </c>
      <c r="BU43" s="31">
        <v>16.905753742677984</v>
      </c>
      <c r="BV43" s="31">
        <v>10.628088958524506</v>
      </c>
      <c r="BW43" s="32">
        <v>3.0252732510280351</v>
      </c>
      <c r="BX43" s="31">
        <v>0</v>
      </c>
      <c r="BY43" s="31">
        <v>0</v>
      </c>
      <c r="BZ43" s="31">
        <v>0</v>
      </c>
      <c r="CA43" s="31">
        <v>0.97535884500964454</v>
      </c>
      <c r="CB43" s="127">
        <v>0.95850251044190427</v>
      </c>
      <c r="CC43" s="31">
        <v>0</v>
      </c>
      <c r="CD43" s="31">
        <v>0</v>
      </c>
      <c r="CE43" s="127">
        <v>0</v>
      </c>
      <c r="CF43" s="128">
        <v>0</v>
      </c>
      <c r="CG43" s="32">
        <v>0</v>
      </c>
      <c r="CH43" s="11"/>
      <c r="CI43" s="11"/>
      <c r="CJ43" s="30">
        <v>0</v>
      </c>
      <c r="CK43" s="31">
        <v>2286</v>
      </c>
      <c r="CL43" s="32">
        <v>0</v>
      </c>
      <c r="CM43" s="31">
        <v>1801726</v>
      </c>
      <c r="CN43" s="31">
        <v>0</v>
      </c>
      <c r="CO43" s="32">
        <v>0</v>
      </c>
      <c r="CP43" s="64">
        <f>SUM('[1]SIOT(dom)'!CU45:CZ45)</f>
        <v>123443</v>
      </c>
      <c r="CQ43" s="158">
        <v>1927455</v>
      </c>
      <c r="CR43" s="86">
        <f t="shared" si="5"/>
        <v>2552926.9992346698</v>
      </c>
      <c r="CS43" s="12"/>
      <c r="CT43" s="12"/>
    </row>
    <row r="44" spans="1:98" x14ac:dyDescent="0.2">
      <c r="A44" s="23" t="s">
        <v>40</v>
      </c>
      <c r="B44" s="98" t="s">
        <v>140</v>
      </c>
      <c r="C44" s="183">
        <f t="shared" si="4"/>
        <v>5752173.0007388983</v>
      </c>
      <c r="D44" s="30">
        <v>30401.062373877892</v>
      </c>
      <c r="E44" s="31">
        <v>7507.0558770999987</v>
      </c>
      <c r="F44" s="32">
        <v>138.86110298467105</v>
      </c>
      <c r="G44" s="64">
        <v>14973.004043360488</v>
      </c>
      <c r="H44" s="31">
        <v>14970.505393703907</v>
      </c>
      <c r="I44" s="31">
        <v>823.8777172291459</v>
      </c>
      <c r="J44" s="31">
        <v>1431.7504366275937</v>
      </c>
      <c r="K44" s="31">
        <v>1626.1385476480586</v>
      </c>
      <c r="L44" s="31">
        <v>7751.824465388263</v>
      </c>
      <c r="M44" s="31">
        <v>15.025816286541149</v>
      </c>
      <c r="N44" s="31">
        <v>1135.6389350113632</v>
      </c>
      <c r="O44" s="31">
        <v>649.47423702607443</v>
      </c>
      <c r="P44" s="31">
        <v>21756.459501255787</v>
      </c>
      <c r="Q44" s="31">
        <v>273.505113325553</v>
      </c>
      <c r="R44" s="31">
        <v>15150.022031559274</v>
      </c>
      <c r="S44" s="31">
        <v>10505.407656486561</v>
      </c>
      <c r="T44" s="31">
        <v>4138.6919607104865</v>
      </c>
      <c r="U44" s="31">
        <v>39729.570434959292</v>
      </c>
      <c r="V44" s="31">
        <v>11464.299370759776</v>
      </c>
      <c r="W44" s="31">
        <v>10218.23683771897</v>
      </c>
      <c r="X44" s="31">
        <v>19753.471810923627</v>
      </c>
      <c r="Y44" s="31">
        <v>7126.3718136286279</v>
      </c>
      <c r="Z44" s="31">
        <v>3601.7318757418643</v>
      </c>
      <c r="AA44" s="31">
        <v>197.49359951379401</v>
      </c>
      <c r="AB44" s="31">
        <v>6159.4815660991899</v>
      </c>
      <c r="AC44" s="32">
        <v>31305.4317167765</v>
      </c>
      <c r="AD44" s="30">
        <v>96165.111418715329</v>
      </c>
      <c r="AE44" s="31">
        <v>9422.8412027611394</v>
      </c>
      <c r="AF44" s="31">
        <v>7797.0071610224386</v>
      </c>
      <c r="AG44" s="31">
        <v>8390.1607270701352</v>
      </c>
      <c r="AH44" s="32">
        <v>1615.9702099088054</v>
      </c>
      <c r="AI44" s="31">
        <v>2158815.8015670609</v>
      </c>
      <c r="AJ44" s="31">
        <v>555306.3306144916</v>
      </c>
      <c r="AK44" s="32">
        <v>1182386.3875798322</v>
      </c>
      <c r="AL44" s="31">
        <v>13509.404573777965</v>
      </c>
      <c r="AM44" s="31">
        <v>95619.588320945521</v>
      </c>
      <c r="AN44" s="32">
        <v>79728.905199835077</v>
      </c>
      <c r="AO44" s="31">
        <v>56294.586359589899</v>
      </c>
      <c r="AP44" s="31">
        <v>127.48035719663014</v>
      </c>
      <c r="AQ44" s="31">
        <v>50.466050171817898</v>
      </c>
      <c r="AR44" s="31">
        <v>53809.070189013597</v>
      </c>
      <c r="AS44" s="32">
        <v>6883.8387341582384</v>
      </c>
      <c r="AT44" s="31">
        <v>3616.0126673224399</v>
      </c>
      <c r="AU44" s="32">
        <v>28396.449512423602</v>
      </c>
      <c r="AV44" s="31">
        <v>69.849236558372823</v>
      </c>
      <c r="AW44" s="31">
        <v>52.839025359199134</v>
      </c>
      <c r="AX44" s="31">
        <v>5402.564749905222</v>
      </c>
      <c r="AY44" s="31">
        <v>13594.954893986693</v>
      </c>
      <c r="AZ44" s="31">
        <v>13007.855269667427</v>
      </c>
      <c r="BA44" s="32">
        <v>623.53813552310669</v>
      </c>
      <c r="BB44" s="31">
        <v>4017.0371238013013</v>
      </c>
      <c r="BC44" s="31">
        <v>2374.1707736115986</v>
      </c>
      <c r="BD44" s="32">
        <v>482.61624973343328</v>
      </c>
      <c r="BE44" s="64">
        <v>580925.61455248308</v>
      </c>
      <c r="BF44" s="31">
        <v>8406.177429130812</v>
      </c>
      <c r="BG44" s="31">
        <v>18286.814607601722</v>
      </c>
      <c r="BH44" s="31">
        <v>76255.96874937354</v>
      </c>
      <c r="BI44" s="31">
        <v>5589.3667539973812</v>
      </c>
      <c r="BJ44" s="31">
        <v>3136.8055782916799</v>
      </c>
      <c r="BK44" s="31">
        <v>26191.317803689089</v>
      </c>
      <c r="BL44" s="32">
        <v>4.7721422500182547</v>
      </c>
      <c r="BM44" s="31">
        <v>7499.462341589171</v>
      </c>
      <c r="BN44" s="31">
        <v>5946.9556278401769</v>
      </c>
      <c r="BO44" s="31">
        <v>2181.5621715250536</v>
      </c>
      <c r="BP44" s="31">
        <v>2365.8011685834963</v>
      </c>
      <c r="BQ44" s="31">
        <v>11507.575707590568</v>
      </c>
      <c r="BR44" s="31">
        <v>17169.17373593981</v>
      </c>
      <c r="BS44" s="72">
        <v>183052.40352384071</v>
      </c>
      <c r="BT44" s="72">
        <v>59128.065661603039</v>
      </c>
      <c r="BU44" s="31">
        <v>32601.488581727259</v>
      </c>
      <c r="BV44" s="31">
        <v>4381.4026052014951</v>
      </c>
      <c r="BW44" s="32">
        <v>855.43208688753055</v>
      </c>
      <c r="BX44" s="31">
        <v>423.96667250938577</v>
      </c>
      <c r="BY44" s="31">
        <v>719.7610077266188</v>
      </c>
      <c r="BZ44" s="31">
        <v>1565.9152605401566</v>
      </c>
      <c r="CA44" s="31">
        <v>354.44053615555885</v>
      </c>
      <c r="CB44" s="127">
        <v>19567.594811007326</v>
      </c>
      <c r="CC44" s="31">
        <v>10078.381934170195</v>
      </c>
      <c r="CD44" s="31">
        <v>13611.547548497878</v>
      </c>
      <c r="CE44" s="127">
        <v>0</v>
      </c>
      <c r="CF44" s="128">
        <v>0</v>
      </c>
      <c r="CG44" s="32">
        <v>0</v>
      </c>
      <c r="CH44" s="11"/>
      <c r="CI44" s="11"/>
      <c r="CJ44" s="30">
        <v>558852</v>
      </c>
      <c r="CK44" s="31">
        <v>4569</v>
      </c>
      <c r="CL44" s="32">
        <v>0</v>
      </c>
      <c r="CM44" s="31">
        <v>0</v>
      </c>
      <c r="CN44" s="31">
        <v>0</v>
      </c>
      <c r="CO44" s="32">
        <v>0</v>
      </c>
      <c r="CP44" s="64">
        <f>SUM('[1]SIOT(dom)'!CU46:CZ46)</f>
        <v>0</v>
      </c>
      <c r="CQ44" s="158">
        <v>563421</v>
      </c>
      <c r="CR44" s="86">
        <f t="shared" si="5"/>
        <v>6315594.0007388983</v>
      </c>
      <c r="CS44" s="12"/>
      <c r="CT44" s="12"/>
    </row>
    <row r="45" spans="1:98" x14ac:dyDescent="0.2">
      <c r="A45" s="22" t="s">
        <v>41</v>
      </c>
      <c r="B45" s="99" t="s">
        <v>141</v>
      </c>
      <c r="C45" s="184">
        <f t="shared" si="4"/>
        <v>961953.9997911125</v>
      </c>
      <c r="D45" s="33">
        <v>15337.673947030269</v>
      </c>
      <c r="E45" s="34">
        <v>2351.9582362259475</v>
      </c>
      <c r="F45" s="35">
        <v>572.26892306691184</v>
      </c>
      <c r="G45" s="65">
        <v>1692.8466588537019</v>
      </c>
      <c r="H45" s="34">
        <v>19906.317637218439</v>
      </c>
      <c r="I45" s="34">
        <v>421.43847083776592</v>
      </c>
      <c r="J45" s="34">
        <v>915.98788536789107</v>
      </c>
      <c r="K45" s="34">
        <v>1168.2525913166614</v>
      </c>
      <c r="L45" s="34">
        <v>4922.5862456881987</v>
      </c>
      <c r="M45" s="34">
        <v>1332.7264557683275</v>
      </c>
      <c r="N45" s="34">
        <v>759.85283553149873</v>
      </c>
      <c r="O45" s="34">
        <v>567.88895999940712</v>
      </c>
      <c r="P45" s="34">
        <v>3635.133843000126</v>
      </c>
      <c r="Q45" s="34">
        <v>1029.5879522263153</v>
      </c>
      <c r="R45" s="34">
        <v>9564.0247056223034</v>
      </c>
      <c r="S45" s="34">
        <v>3202.7974060388669</v>
      </c>
      <c r="T45" s="34">
        <v>860.85416335555215</v>
      </c>
      <c r="U45" s="34">
        <v>7609.41064856913</v>
      </c>
      <c r="V45" s="34">
        <v>7418.3284159531713</v>
      </c>
      <c r="W45" s="34">
        <v>15485.094365907422</v>
      </c>
      <c r="X45" s="34">
        <v>8686.1086177133548</v>
      </c>
      <c r="Y45" s="34">
        <v>261191.33767231944</v>
      </c>
      <c r="Z45" s="34">
        <v>6528.7005606341518</v>
      </c>
      <c r="AA45" s="34">
        <v>2658.5469601971558</v>
      </c>
      <c r="AB45" s="34">
        <v>786.91655082944033</v>
      </c>
      <c r="AC45" s="35">
        <v>11543.526625491346</v>
      </c>
      <c r="AD45" s="33">
        <v>6180.8333473477087</v>
      </c>
      <c r="AE45" s="34">
        <v>3354.3610609841412</v>
      </c>
      <c r="AF45" s="34">
        <v>1855.6931741519616</v>
      </c>
      <c r="AG45" s="34">
        <v>13552.864875583973</v>
      </c>
      <c r="AH45" s="35">
        <v>71.516733928406126</v>
      </c>
      <c r="AI45" s="34">
        <v>6334.0873730734384</v>
      </c>
      <c r="AJ45" s="34">
        <v>10870.783321439316</v>
      </c>
      <c r="AK45" s="35">
        <v>12709.052209041054</v>
      </c>
      <c r="AL45" s="34">
        <v>124417.09018891367</v>
      </c>
      <c r="AM45" s="34">
        <v>49668.222664038636</v>
      </c>
      <c r="AN45" s="35">
        <v>32753.833307405312</v>
      </c>
      <c r="AO45" s="34">
        <v>130572.86350439042</v>
      </c>
      <c r="AP45" s="34">
        <v>229.63475966722311</v>
      </c>
      <c r="AQ45" s="34">
        <v>1668.5078891695898</v>
      </c>
      <c r="AR45" s="34">
        <v>10078.151169566183</v>
      </c>
      <c r="AS45" s="35">
        <v>6811.1730709052335</v>
      </c>
      <c r="AT45" s="34">
        <v>1629.2738695430269</v>
      </c>
      <c r="AU45" s="35">
        <v>4909.494079792863</v>
      </c>
      <c r="AV45" s="34">
        <v>3304.8406993880062</v>
      </c>
      <c r="AW45" s="34">
        <v>854.02388632933423</v>
      </c>
      <c r="AX45" s="34">
        <v>1326.8615551492669</v>
      </c>
      <c r="AY45" s="34">
        <v>5632.9444035199222</v>
      </c>
      <c r="AZ45" s="34">
        <v>6156.8710315708058</v>
      </c>
      <c r="BA45" s="35">
        <v>823.38729498871783</v>
      </c>
      <c r="BB45" s="34">
        <v>5181.4197912756044</v>
      </c>
      <c r="BC45" s="34">
        <v>1952.3733817572358</v>
      </c>
      <c r="BD45" s="35">
        <v>1327.5743678455765</v>
      </c>
      <c r="BE45" s="65">
        <v>4602.1344106893557</v>
      </c>
      <c r="BF45" s="34">
        <v>6223.6927848127852</v>
      </c>
      <c r="BG45" s="34">
        <v>4926.8000373328459</v>
      </c>
      <c r="BH45" s="34">
        <v>22901.96707398467</v>
      </c>
      <c r="BI45" s="34">
        <v>1106.6917736223986</v>
      </c>
      <c r="BJ45" s="34">
        <v>7268.0167008550025</v>
      </c>
      <c r="BK45" s="34">
        <v>4320.0046722431453</v>
      </c>
      <c r="BL45" s="35">
        <v>74.57269444389695</v>
      </c>
      <c r="BM45" s="34">
        <v>25891.853681302586</v>
      </c>
      <c r="BN45" s="34">
        <v>1519.8302852209188</v>
      </c>
      <c r="BO45" s="34">
        <v>982.70578325129406</v>
      </c>
      <c r="BP45" s="34">
        <v>3000.3286806667365</v>
      </c>
      <c r="BQ45" s="34">
        <v>1651.6917894648491</v>
      </c>
      <c r="BR45" s="34">
        <v>1651.6218251880468</v>
      </c>
      <c r="BS45" s="73">
        <v>17901.250002054341</v>
      </c>
      <c r="BT45" s="73">
        <v>4471.3255259001535</v>
      </c>
      <c r="BU45" s="34">
        <v>11014.649477896437</v>
      </c>
      <c r="BV45" s="34">
        <v>500.14417387973742</v>
      </c>
      <c r="BW45" s="35">
        <v>497.63861143729696</v>
      </c>
      <c r="BX45" s="34">
        <v>365.49092684074287</v>
      </c>
      <c r="BY45" s="34">
        <v>612.58389091541085</v>
      </c>
      <c r="BZ45" s="34">
        <v>546.33585074803216</v>
      </c>
      <c r="CA45" s="34">
        <v>1877.219315650568</v>
      </c>
      <c r="CB45" s="129">
        <v>1091.7661371614488</v>
      </c>
      <c r="CC45" s="34">
        <v>931.70087267537201</v>
      </c>
      <c r="CD45" s="34">
        <v>1644.0824673449506</v>
      </c>
      <c r="CE45" s="129">
        <v>0</v>
      </c>
      <c r="CF45" s="130">
        <v>0</v>
      </c>
      <c r="CG45" s="35">
        <v>0</v>
      </c>
      <c r="CH45" s="11"/>
      <c r="CI45" s="11"/>
      <c r="CJ45" s="33">
        <v>344649</v>
      </c>
      <c r="CK45" s="34">
        <v>1204</v>
      </c>
      <c r="CL45" s="35">
        <v>0</v>
      </c>
      <c r="CM45" s="34">
        <v>102288</v>
      </c>
      <c r="CN45" s="34">
        <v>0</v>
      </c>
      <c r="CO45" s="35">
        <v>0</v>
      </c>
      <c r="CP45" s="65">
        <f>SUM('[1]SIOT(dom)'!CU47:CZ47)</f>
        <v>84599</v>
      </c>
      <c r="CQ45" s="160">
        <v>532740</v>
      </c>
      <c r="CR45" s="85">
        <f t="shared" si="5"/>
        <v>1494693.9997911125</v>
      </c>
      <c r="CS45" s="12"/>
      <c r="CT45" s="12"/>
    </row>
    <row r="46" spans="1:98" x14ac:dyDescent="0.2">
      <c r="A46" s="23" t="s">
        <v>42</v>
      </c>
      <c r="B46" s="98" t="s">
        <v>142</v>
      </c>
      <c r="C46" s="183">
        <f t="shared" si="4"/>
        <v>4937959.9992445903</v>
      </c>
      <c r="D46" s="30">
        <v>108713.37941704461</v>
      </c>
      <c r="E46" s="31">
        <v>4897.3091497236028</v>
      </c>
      <c r="F46" s="32">
        <v>465.82580944036636</v>
      </c>
      <c r="G46" s="64">
        <v>13051.028524362075</v>
      </c>
      <c r="H46" s="31">
        <v>241171.25940215407</v>
      </c>
      <c r="I46" s="31">
        <v>14480.999086985452</v>
      </c>
      <c r="J46" s="31">
        <v>16665.304369083045</v>
      </c>
      <c r="K46" s="31">
        <v>36687.764673953723</v>
      </c>
      <c r="L46" s="31">
        <v>65111.839356722194</v>
      </c>
      <c r="M46" s="31">
        <v>109186.70516047</v>
      </c>
      <c r="N46" s="31">
        <v>14702.780548267468</v>
      </c>
      <c r="O46" s="31">
        <v>100413.96763288691</v>
      </c>
      <c r="P46" s="31">
        <v>155933.71536102821</v>
      </c>
      <c r="Q46" s="31">
        <v>7976.1719297816653</v>
      </c>
      <c r="R46" s="31">
        <v>211115.93088191617</v>
      </c>
      <c r="S46" s="31">
        <v>102865.82954718238</v>
      </c>
      <c r="T46" s="31">
        <v>214058.94984178795</v>
      </c>
      <c r="U46" s="31">
        <v>251445.50800408688</v>
      </c>
      <c r="V46" s="31">
        <v>604852.91719603783</v>
      </c>
      <c r="W46" s="31">
        <v>208044.97412875819</v>
      </c>
      <c r="X46" s="31">
        <v>166631.93256727656</v>
      </c>
      <c r="Y46" s="31">
        <v>273252.31966919103</v>
      </c>
      <c r="Z46" s="31">
        <v>11799.370213787259</v>
      </c>
      <c r="AA46" s="31">
        <v>37583.214739676732</v>
      </c>
      <c r="AB46" s="31">
        <v>24083.731553863854</v>
      </c>
      <c r="AC46" s="32">
        <v>41158.305066137975</v>
      </c>
      <c r="AD46" s="30">
        <v>147199.56384459022</v>
      </c>
      <c r="AE46" s="31">
        <v>4337.2105811342099</v>
      </c>
      <c r="AF46" s="31">
        <v>3021.6631930965964</v>
      </c>
      <c r="AG46" s="31">
        <v>7509.3152924613478</v>
      </c>
      <c r="AH46" s="32">
        <v>46.740272246939071</v>
      </c>
      <c r="AI46" s="31">
        <v>74661.661026105736</v>
      </c>
      <c r="AJ46" s="31">
        <v>75400.073485981295</v>
      </c>
      <c r="AK46" s="32">
        <v>218318.28590099729</v>
      </c>
      <c r="AL46" s="31">
        <v>14671.042243137323</v>
      </c>
      <c r="AM46" s="31">
        <v>561968.62415656354</v>
      </c>
      <c r="AN46" s="32">
        <v>187535.67288897114</v>
      </c>
      <c r="AO46" s="31">
        <v>89396.912193683747</v>
      </c>
      <c r="AP46" s="31">
        <v>825.7474343910892</v>
      </c>
      <c r="AQ46" s="31">
        <v>502.24705723509226</v>
      </c>
      <c r="AR46" s="31">
        <v>7200.5356574050002</v>
      </c>
      <c r="AS46" s="32">
        <v>1015.7389277989581</v>
      </c>
      <c r="AT46" s="31">
        <v>14597.061238818795</v>
      </c>
      <c r="AU46" s="32">
        <v>42285.163324413559</v>
      </c>
      <c r="AV46" s="31">
        <v>21091.957168162287</v>
      </c>
      <c r="AW46" s="31">
        <v>502.66242158179426</v>
      </c>
      <c r="AX46" s="31">
        <v>2636.0223571735951</v>
      </c>
      <c r="AY46" s="31">
        <v>15056.621255970929</v>
      </c>
      <c r="AZ46" s="31">
        <v>26244.719797932346</v>
      </c>
      <c r="BA46" s="32">
        <v>1016.2522394527481</v>
      </c>
      <c r="BB46" s="31">
        <v>8887.993038809891</v>
      </c>
      <c r="BC46" s="31">
        <v>1549.3411821114048</v>
      </c>
      <c r="BD46" s="32">
        <v>1286.1612057325835</v>
      </c>
      <c r="BE46" s="64">
        <v>49852.577759072235</v>
      </c>
      <c r="BF46" s="31">
        <v>2857.051563563567</v>
      </c>
      <c r="BG46" s="31">
        <v>18246.559038465552</v>
      </c>
      <c r="BH46" s="31">
        <v>22273.332623618895</v>
      </c>
      <c r="BI46" s="31">
        <v>6952.1622074961897</v>
      </c>
      <c r="BJ46" s="31">
        <v>22936.276545431843</v>
      </c>
      <c r="BK46" s="31">
        <v>6115.269381609427</v>
      </c>
      <c r="BL46" s="32">
        <v>683.16669382882537</v>
      </c>
      <c r="BM46" s="31">
        <v>20605.302829555116</v>
      </c>
      <c r="BN46" s="31">
        <v>2037.2622553699698</v>
      </c>
      <c r="BO46" s="31">
        <v>3873.3806424137501</v>
      </c>
      <c r="BP46" s="31">
        <v>2870.0627751386792</v>
      </c>
      <c r="BQ46" s="31">
        <v>5413.694067156649</v>
      </c>
      <c r="BR46" s="31">
        <v>30038.12858233937</v>
      </c>
      <c r="BS46" s="72">
        <v>36941.424921558886</v>
      </c>
      <c r="BT46" s="72">
        <v>30070.786104392111</v>
      </c>
      <c r="BU46" s="31">
        <v>76382.302215645032</v>
      </c>
      <c r="BV46" s="31">
        <v>8856.059080768051</v>
      </c>
      <c r="BW46" s="32">
        <v>1778.5036194470404</v>
      </c>
      <c r="BX46" s="31">
        <v>1876.8409972259758</v>
      </c>
      <c r="BY46" s="31">
        <v>1139.3851703116436</v>
      </c>
      <c r="BZ46" s="31">
        <v>998.58948567526329</v>
      </c>
      <c r="CA46" s="31">
        <v>4992.3564535995629</v>
      </c>
      <c r="CB46" s="127">
        <v>7274.1573810975697</v>
      </c>
      <c r="CC46" s="31">
        <v>7388.5813286423227</v>
      </c>
      <c r="CD46" s="31">
        <v>390.76230360152181</v>
      </c>
      <c r="CE46" s="127">
        <v>0</v>
      </c>
      <c r="CF46" s="128">
        <v>0</v>
      </c>
      <c r="CG46" s="32">
        <v>0</v>
      </c>
      <c r="CH46" s="11"/>
      <c r="CI46" s="11"/>
      <c r="CJ46" s="30">
        <v>1038745</v>
      </c>
      <c r="CK46" s="31">
        <v>167057</v>
      </c>
      <c r="CL46" s="32">
        <v>0</v>
      </c>
      <c r="CM46" s="31">
        <v>690944</v>
      </c>
      <c r="CN46" s="31">
        <v>0</v>
      </c>
      <c r="CO46" s="32">
        <v>0</v>
      </c>
      <c r="CP46" s="64">
        <f>SUM('[1]SIOT(dom)'!CU48:CZ48)</f>
        <v>608068</v>
      </c>
      <c r="CQ46" s="158">
        <v>2504814</v>
      </c>
      <c r="CR46" s="86">
        <f t="shared" si="5"/>
        <v>7442773.9992445903</v>
      </c>
      <c r="CS46" s="12"/>
      <c r="CT46" s="12"/>
    </row>
    <row r="47" spans="1:98" x14ac:dyDescent="0.2">
      <c r="A47" s="23" t="s">
        <v>43</v>
      </c>
      <c r="B47" s="98" t="s">
        <v>143</v>
      </c>
      <c r="C47" s="183">
        <f t="shared" si="4"/>
        <v>1868061.999480732</v>
      </c>
      <c r="D47" s="30">
        <v>43844.358000238484</v>
      </c>
      <c r="E47" s="31">
        <v>2368.4003559745133</v>
      </c>
      <c r="F47" s="32">
        <v>199.00047758701322</v>
      </c>
      <c r="G47" s="64">
        <v>4227.0370054548448</v>
      </c>
      <c r="H47" s="31">
        <v>95324.845402493651</v>
      </c>
      <c r="I47" s="31">
        <v>4386.3991534619654</v>
      </c>
      <c r="J47" s="31">
        <v>6127.4282767103732</v>
      </c>
      <c r="K47" s="31">
        <v>15311.74418297691</v>
      </c>
      <c r="L47" s="31">
        <v>25994.804154106765</v>
      </c>
      <c r="M47" s="31">
        <v>34162.485836400039</v>
      </c>
      <c r="N47" s="31">
        <v>5152.8035968240756</v>
      </c>
      <c r="O47" s="31">
        <v>25930.168703515956</v>
      </c>
      <c r="P47" s="31">
        <v>65305.347827053134</v>
      </c>
      <c r="Q47" s="31">
        <v>3371.9531884263756</v>
      </c>
      <c r="R47" s="31">
        <v>91997.945744024604</v>
      </c>
      <c r="S47" s="31">
        <v>39831.708804103262</v>
      </c>
      <c r="T47" s="31">
        <v>68850.298551481159</v>
      </c>
      <c r="U47" s="31">
        <v>94689.065795184899</v>
      </c>
      <c r="V47" s="31">
        <v>246715.0525145719</v>
      </c>
      <c r="W47" s="31">
        <v>84802.374798491248</v>
      </c>
      <c r="X47" s="31">
        <v>70661.731567316252</v>
      </c>
      <c r="Y47" s="31">
        <v>224352.38092666265</v>
      </c>
      <c r="Z47" s="31">
        <v>6530.3990639982403</v>
      </c>
      <c r="AA47" s="31">
        <v>17172.782983988538</v>
      </c>
      <c r="AB47" s="31">
        <v>8754.7506274032112</v>
      </c>
      <c r="AC47" s="32">
        <v>18934.678266102914</v>
      </c>
      <c r="AD47" s="30">
        <v>62760.612506684694</v>
      </c>
      <c r="AE47" s="31">
        <v>2010.5521223541139</v>
      </c>
      <c r="AF47" s="31">
        <v>1353.9952822278035</v>
      </c>
      <c r="AG47" s="31">
        <v>3721.384059629419</v>
      </c>
      <c r="AH47" s="32">
        <v>20.355237975884876</v>
      </c>
      <c r="AI47" s="31">
        <v>30325.80241310344</v>
      </c>
      <c r="AJ47" s="31">
        <v>32832.921033477403</v>
      </c>
      <c r="AK47" s="32">
        <v>93611.908224202503</v>
      </c>
      <c r="AL47" s="31">
        <v>4619.9895715306593</v>
      </c>
      <c r="AM47" s="31">
        <v>69923.46909915554</v>
      </c>
      <c r="AN47" s="32">
        <v>34695.185028478096</v>
      </c>
      <c r="AO47" s="31">
        <v>42598.573568201879</v>
      </c>
      <c r="AP47" s="31">
        <v>318.25240150833531</v>
      </c>
      <c r="AQ47" s="31">
        <v>706.91216005132776</v>
      </c>
      <c r="AR47" s="31">
        <v>3247.3863271341661</v>
      </c>
      <c r="AS47" s="32">
        <v>302.56219465545541</v>
      </c>
      <c r="AT47" s="31">
        <v>6326.2237587989021</v>
      </c>
      <c r="AU47" s="32">
        <v>18921.744946021965</v>
      </c>
      <c r="AV47" s="31">
        <v>9418.4389183288749</v>
      </c>
      <c r="AW47" s="31">
        <v>187.69212555049822</v>
      </c>
      <c r="AX47" s="31">
        <v>1130.0787382849703</v>
      </c>
      <c r="AY47" s="31">
        <v>4540.0655417714861</v>
      </c>
      <c r="AZ47" s="31">
        <v>6254.9401802159937</v>
      </c>
      <c r="BA47" s="32">
        <v>248.67920208626447</v>
      </c>
      <c r="BB47" s="31">
        <v>2630.3728217687585</v>
      </c>
      <c r="BC47" s="31">
        <v>629.38063016994647</v>
      </c>
      <c r="BD47" s="32">
        <v>398.45044396975624</v>
      </c>
      <c r="BE47" s="64">
        <v>13518.886400641848</v>
      </c>
      <c r="BF47" s="31">
        <v>883.72418456294713</v>
      </c>
      <c r="BG47" s="31">
        <v>2981.2940663823156</v>
      </c>
      <c r="BH47" s="31">
        <v>10159.485872965806</v>
      </c>
      <c r="BI47" s="31">
        <v>3216.9165160172456</v>
      </c>
      <c r="BJ47" s="31">
        <v>5598.1824132342144</v>
      </c>
      <c r="BK47" s="31">
        <v>2767.3990247704596</v>
      </c>
      <c r="BL47" s="32">
        <v>292.48681108239657</v>
      </c>
      <c r="BM47" s="31">
        <v>3196.2886847599066</v>
      </c>
      <c r="BN47" s="31">
        <v>329.64284845740349</v>
      </c>
      <c r="BO47" s="31">
        <v>1684.7649753485091</v>
      </c>
      <c r="BP47" s="31">
        <v>1262.4106913590399</v>
      </c>
      <c r="BQ47" s="31">
        <v>1555.9320164520104</v>
      </c>
      <c r="BR47" s="31">
        <v>4112.185535442839</v>
      </c>
      <c r="BS47" s="72">
        <v>15987.327176312445</v>
      </c>
      <c r="BT47" s="72">
        <v>13110.835240443776</v>
      </c>
      <c r="BU47" s="31">
        <v>33356.577054702495</v>
      </c>
      <c r="BV47" s="31">
        <v>3863.788710182112</v>
      </c>
      <c r="BW47" s="32">
        <v>805.2071808424738</v>
      </c>
      <c r="BX47" s="31">
        <v>854.76244144562145</v>
      </c>
      <c r="BY47" s="31">
        <v>441.02809326100038</v>
      </c>
      <c r="BZ47" s="31">
        <v>414.18668333340997</v>
      </c>
      <c r="CA47" s="31">
        <v>2210.3023632975069</v>
      </c>
      <c r="CB47" s="127">
        <v>3306.4640696513666</v>
      </c>
      <c r="CC47" s="31">
        <v>2901.7120657718156</v>
      </c>
      <c r="CD47" s="31">
        <v>514.33401812022089</v>
      </c>
      <c r="CE47" s="127">
        <v>0</v>
      </c>
      <c r="CF47" s="128">
        <v>0</v>
      </c>
      <c r="CG47" s="32">
        <v>0</v>
      </c>
      <c r="CH47" s="11"/>
      <c r="CI47" s="11"/>
      <c r="CJ47" s="30">
        <v>3137899</v>
      </c>
      <c r="CK47" s="31">
        <v>72701</v>
      </c>
      <c r="CL47" s="32">
        <v>0</v>
      </c>
      <c r="CM47" s="31">
        <v>343207</v>
      </c>
      <c r="CN47" s="31">
        <v>0</v>
      </c>
      <c r="CO47" s="32">
        <v>0</v>
      </c>
      <c r="CP47" s="64">
        <f>SUM('[1]SIOT(dom)'!CU49:CZ49)</f>
        <v>218180</v>
      </c>
      <c r="CQ47" s="158">
        <v>3771987</v>
      </c>
      <c r="CR47" s="131">
        <f t="shared" si="5"/>
        <v>5640048.9994807318</v>
      </c>
      <c r="CS47" s="12"/>
      <c r="CT47" s="12"/>
    </row>
    <row r="48" spans="1:98" x14ac:dyDescent="0.2">
      <c r="A48" s="22" t="s">
        <v>44</v>
      </c>
      <c r="B48" s="99" t="s">
        <v>144</v>
      </c>
      <c r="C48" s="184">
        <f t="shared" si="4"/>
        <v>3140274.999409324</v>
      </c>
      <c r="D48" s="33">
        <v>23443.552313029923</v>
      </c>
      <c r="E48" s="34">
        <v>13057.575997019256</v>
      </c>
      <c r="F48" s="35">
        <v>335.14700319282559</v>
      </c>
      <c r="G48" s="65">
        <v>28257.424714852663</v>
      </c>
      <c r="H48" s="34">
        <v>137665.87470027938</v>
      </c>
      <c r="I48" s="34">
        <v>6418.1688875587724</v>
      </c>
      <c r="J48" s="34">
        <v>6972.7302499760126</v>
      </c>
      <c r="K48" s="34">
        <v>12289.933747498708</v>
      </c>
      <c r="L48" s="34">
        <v>39268.995452447634</v>
      </c>
      <c r="M48" s="34">
        <v>68289.859709568365</v>
      </c>
      <c r="N48" s="34">
        <v>4426.1032625118287</v>
      </c>
      <c r="O48" s="34">
        <v>43541.936540006682</v>
      </c>
      <c r="P48" s="34">
        <v>64782.903533419667</v>
      </c>
      <c r="Q48" s="34">
        <v>2498.0622995270019</v>
      </c>
      <c r="R48" s="34">
        <v>67630.321135568011</v>
      </c>
      <c r="S48" s="34">
        <v>98716.558831054994</v>
      </c>
      <c r="T48" s="34">
        <v>205150.71017414259</v>
      </c>
      <c r="U48" s="34">
        <v>78236.346526268419</v>
      </c>
      <c r="V48" s="34">
        <v>167237.58749498497</v>
      </c>
      <c r="W48" s="34">
        <v>53597.254222272328</v>
      </c>
      <c r="X48" s="34">
        <v>60006.368810552936</v>
      </c>
      <c r="Y48" s="34">
        <v>302485.41807027918</v>
      </c>
      <c r="Z48" s="34">
        <v>5361.1313969457879</v>
      </c>
      <c r="AA48" s="34">
        <v>11156.68826979167</v>
      </c>
      <c r="AB48" s="34">
        <v>5345.7496377742345</v>
      </c>
      <c r="AC48" s="35">
        <v>22432.600334619146</v>
      </c>
      <c r="AD48" s="33">
        <v>21064.244816120867</v>
      </c>
      <c r="AE48" s="34">
        <v>5516.5169206880382</v>
      </c>
      <c r="AF48" s="34">
        <v>3075.5024215912981</v>
      </c>
      <c r="AG48" s="34">
        <v>7804.9949316274151</v>
      </c>
      <c r="AH48" s="35">
        <v>255.19226693025357</v>
      </c>
      <c r="AI48" s="34">
        <v>13111.416148962453</v>
      </c>
      <c r="AJ48" s="34">
        <v>88118.856714987298</v>
      </c>
      <c r="AK48" s="35">
        <v>52736.012709600014</v>
      </c>
      <c r="AL48" s="34">
        <v>11212.421332156393</v>
      </c>
      <c r="AM48" s="34">
        <v>196192.99026934657</v>
      </c>
      <c r="AN48" s="35">
        <v>148118.80138074677</v>
      </c>
      <c r="AO48" s="34">
        <v>364255.76409265108</v>
      </c>
      <c r="AP48" s="34">
        <v>14.722308882092916</v>
      </c>
      <c r="AQ48" s="34">
        <v>204.73785765512577</v>
      </c>
      <c r="AR48" s="34">
        <v>510897.77715787385</v>
      </c>
      <c r="AS48" s="35">
        <v>21018.612390268401</v>
      </c>
      <c r="AT48" s="34">
        <v>880.99819808156042</v>
      </c>
      <c r="AU48" s="35">
        <v>12293.916932249349</v>
      </c>
      <c r="AV48" s="34">
        <v>8636.094216223064</v>
      </c>
      <c r="AW48" s="34">
        <v>96.483743563545147</v>
      </c>
      <c r="AX48" s="34">
        <v>937.37108193149913</v>
      </c>
      <c r="AY48" s="34">
        <v>3097.9579887228433</v>
      </c>
      <c r="AZ48" s="34">
        <v>4808.7256118112819</v>
      </c>
      <c r="BA48" s="35">
        <v>546.02469245100144</v>
      </c>
      <c r="BB48" s="34">
        <v>905.19545113139134</v>
      </c>
      <c r="BC48" s="34">
        <v>759.7716558028153</v>
      </c>
      <c r="BD48" s="35">
        <v>699.54617040173605</v>
      </c>
      <c r="BE48" s="65">
        <v>15191.44469402693</v>
      </c>
      <c r="BF48" s="34">
        <v>91.920069398864825</v>
      </c>
      <c r="BG48" s="34">
        <v>14591.83635635441</v>
      </c>
      <c r="BH48" s="34">
        <v>9052.5711681289285</v>
      </c>
      <c r="BI48" s="34">
        <v>2715.9007718399967</v>
      </c>
      <c r="BJ48" s="34">
        <v>8973.1774933351026</v>
      </c>
      <c r="BK48" s="34">
        <v>4358.0584942908781</v>
      </c>
      <c r="BL48" s="35">
        <v>69.828470456786192</v>
      </c>
      <c r="BM48" s="34">
        <v>12587.890411831404</v>
      </c>
      <c r="BN48" s="34">
        <v>70.501817033623041</v>
      </c>
      <c r="BO48" s="34">
        <v>1628.0477824345051</v>
      </c>
      <c r="BP48" s="34">
        <v>327.38424461221734</v>
      </c>
      <c r="BQ48" s="34">
        <v>486.79419174358031</v>
      </c>
      <c r="BR48" s="34">
        <v>6594.5098611666754</v>
      </c>
      <c r="BS48" s="73">
        <v>20150.489559233232</v>
      </c>
      <c r="BT48" s="73">
        <v>9010.3117596664251</v>
      </c>
      <c r="BU48" s="34">
        <v>8935.202708965111</v>
      </c>
      <c r="BV48" s="34">
        <v>730.82357100615923</v>
      </c>
      <c r="BW48" s="35">
        <v>1372.1891044534991</v>
      </c>
      <c r="BX48" s="34">
        <v>2594.0256280315011</v>
      </c>
      <c r="BY48" s="34">
        <v>350.145375648852</v>
      </c>
      <c r="BZ48" s="34">
        <v>351.07584283956476</v>
      </c>
      <c r="CA48" s="34">
        <v>6722.6897796164667</v>
      </c>
      <c r="CB48" s="129">
        <v>5369.5147698879045</v>
      </c>
      <c r="CC48" s="34">
        <v>1004.2077791419174</v>
      </c>
      <c r="CD48" s="34">
        <v>1078.8049265761674</v>
      </c>
      <c r="CE48" s="129">
        <v>0</v>
      </c>
      <c r="CF48" s="130">
        <v>0</v>
      </c>
      <c r="CG48" s="35">
        <v>0</v>
      </c>
      <c r="CH48" s="11"/>
      <c r="CI48" s="11"/>
      <c r="CJ48" s="33">
        <v>1043347</v>
      </c>
      <c r="CK48" s="34">
        <v>102439</v>
      </c>
      <c r="CL48" s="35">
        <v>0</v>
      </c>
      <c r="CM48" s="34">
        <v>106669</v>
      </c>
      <c r="CN48" s="34">
        <v>0</v>
      </c>
      <c r="CO48" s="35">
        <v>0</v>
      </c>
      <c r="CP48" s="65">
        <f>SUM('[1]SIOT(dom)'!CU50:CZ50)</f>
        <v>1367566</v>
      </c>
      <c r="CQ48" s="160">
        <v>2620021</v>
      </c>
      <c r="CR48" s="86">
        <f t="shared" si="5"/>
        <v>5760295.9994093236</v>
      </c>
      <c r="CS48" s="12"/>
      <c r="CT48" s="12"/>
    </row>
    <row r="49" spans="1:98" x14ac:dyDescent="0.2">
      <c r="A49" s="23" t="s">
        <v>45</v>
      </c>
      <c r="B49" s="98" t="s">
        <v>145</v>
      </c>
      <c r="C49" s="183">
        <f t="shared" si="4"/>
        <v>42485.999217443867</v>
      </c>
      <c r="D49" s="30">
        <v>107.91130942278635</v>
      </c>
      <c r="E49" s="31">
        <v>2.7246411608476326</v>
      </c>
      <c r="F49" s="32">
        <v>0</v>
      </c>
      <c r="G49" s="64">
        <v>7.5230557220355454</v>
      </c>
      <c r="H49" s="31">
        <v>291.4747689443596</v>
      </c>
      <c r="I49" s="31">
        <v>149.79062581408633</v>
      </c>
      <c r="J49" s="31">
        <v>7.5849658168031819</v>
      </c>
      <c r="K49" s="31">
        <v>2561.9235925617745</v>
      </c>
      <c r="L49" s="31">
        <v>76.108486925659577</v>
      </c>
      <c r="M49" s="31">
        <v>98.755207948871927</v>
      </c>
      <c r="N49" s="31">
        <v>9.0720263829145438</v>
      </c>
      <c r="O49" s="31">
        <v>1865.1085540655608</v>
      </c>
      <c r="P49" s="31">
        <v>125.69193708569267</v>
      </c>
      <c r="Q49" s="31">
        <v>10.107047425418985</v>
      </c>
      <c r="R49" s="31">
        <v>290.16181124899009</v>
      </c>
      <c r="S49" s="31">
        <v>289.56267812229373</v>
      </c>
      <c r="T49" s="31">
        <v>4839.7175627869037</v>
      </c>
      <c r="U49" s="31">
        <v>393.62986332937078</v>
      </c>
      <c r="V49" s="31">
        <v>1168.9190655045695</v>
      </c>
      <c r="W49" s="31">
        <v>446.90844243321385</v>
      </c>
      <c r="X49" s="31">
        <v>200.97181006799909</v>
      </c>
      <c r="Y49" s="31">
        <v>739.19268186721627</v>
      </c>
      <c r="Z49" s="31">
        <v>74.521457465878029</v>
      </c>
      <c r="AA49" s="31">
        <v>26.577589522988625</v>
      </c>
      <c r="AB49" s="31">
        <v>263.60705132083939</v>
      </c>
      <c r="AC49" s="32">
        <v>524.69376203141417</v>
      </c>
      <c r="AD49" s="30">
        <v>37.660627332553581</v>
      </c>
      <c r="AE49" s="31">
        <v>113.17758527835718</v>
      </c>
      <c r="AF49" s="31">
        <v>41.318236931433376</v>
      </c>
      <c r="AG49" s="31">
        <v>30.446113792387763</v>
      </c>
      <c r="AH49" s="32">
        <v>0</v>
      </c>
      <c r="AI49" s="31">
        <v>94.634415789179812</v>
      </c>
      <c r="AJ49" s="31">
        <v>966.23883568599365</v>
      </c>
      <c r="AK49" s="32">
        <v>235.58645520053511</v>
      </c>
      <c r="AL49" s="31">
        <v>16.216534749965728</v>
      </c>
      <c r="AM49" s="31">
        <v>615.87481104889173</v>
      </c>
      <c r="AN49" s="32">
        <v>195.60492744191737</v>
      </c>
      <c r="AO49" s="31">
        <v>3272.1733907466519</v>
      </c>
      <c r="AP49" s="31">
        <v>386.37347663948799</v>
      </c>
      <c r="AQ49" s="31">
        <v>0.80356139605294807</v>
      </c>
      <c r="AR49" s="31">
        <v>21385.315763167167</v>
      </c>
      <c r="AS49" s="32">
        <v>3.228180092091983</v>
      </c>
      <c r="AT49" s="31">
        <v>10.943247719453417</v>
      </c>
      <c r="AU49" s="32">
        <v>39.82428304971878</v>
      </c>
      <c r="AV49" s="31">
        <v>14.974465572869986</v>
      </c>
      <c r="AW49" s="31">
        <v>0.62578285347480223</v>
      </c>
      <c r="AX49" s="31">
        <v>1.4660931988720463</v>
      </c>
      <c r="AY49" s="31">
        <v>11.364663724041371</v>
      </c>
      <c r="AZ49" s="31">
        <v>12.678094639793253</v>
      </c>
      <c r="BA49" s="32">
        <v>0.52314343138057884</v>
      </c>
      <c r="BB49" s="31">
        <v>4.5135870203793527</v>
      </c>
      <c r="BC49" s="31">
        <v>0.1316919520215501</v>
      </c>
      <c r="BD49" s="32">
        <v>0.29360878433958504</v>
      </c>
      <c r="BE49" s="64">
        <v>17.532132789016696</v>
      </c>
      <c r="BF49" s="31">
        <v>0.97621288097403258</v>
      </c>
      <c r="BG49" s="31">
        <v>227.47515957500397</v>
      </c>
      <c r="BH49" s="31">
        <v>11.797264414812485</v>
      </c>
      <c r="BI49" s="31">
        <v>2.2111590546764308</v>
      </c>
      <c r="BJ49" s="31">
        <v>13.651900154305153</v>
      </c>
      <c r="BK49" s="31">
        <v>2.8676488440272916</v>
      </c>
      <c r="BL49" s="32">
        <v>2.0526435128017908E-2</v>
      </c>
      <c r="BM49" s="31">
        <v>5.8188122320300408</v>
      </c>
      <c r="BN49" s="31">
        <v>0.94096504779386747</v>
      </c>
      <c r="BO49" s="31">
        <v>5.531427127199227</v>
      </c>
      <c r="BP49" s="31">
        <v>1.8918957972296049</v>
      </c>
      <c r="BQ49" s="31">
        <v>3.8299351523113523</v>
      </c>
      <c r="BR49" s="31">
        <v>13.354487113610357</v>
      </c>
      <c r="BS49" s="72">
        <v>18.781271999537008</v>
      </c>
      <c r="BT49" s="72">
        <v>10.049919328761074</v>
      </c>
      <c r="BU49" s="31">
        <v>67.917525766554306</v>
      </c>
      <c r="BV49" s="31">
        <v>2.1059702970871585</v>
      </c>
      <c r="BW49" s="32">
        <v>0</v>
      </c>
      <c r="BX49" s="31">
        <v>0.65374280258631778</v>
      </c>
      <c r="BY49" s="31">
        <v>0</v>
      </c>
      <c r="BZ49" s="31">
        <v>1.0069942833775847</v>
      </c>
      <c r="CA49" s="31">
        <v>3.8790095234756703</v>
      </c>
      <c r="CB49" s="127">
        <v>2.8589788147992241</v>
      </c>
      <c r="CC49" s="31">
        <v>4.6916877470252576</v>
      </c>
      <c r="CD49" s="31">
        <v>1.9230180450339389</v>
      </c>
      <c r="CE49" s="127">
        <v>0</v>
      </c>
      <c r="CF49" s="128">
        <v>0</v>
      </c>
      <c r="CG49" s="32">
        <v>0</v>
      </c>
      <c r="CH49" s="11"/>
      <c r="CI49" s="11"/>
      <c r="CJ49" s="30">
        <v>892</v>
      </c>
      <c r="CK49" s="31">
        <v>0</v>
      </c>
      <c r="CL49" s="32">
        <v>0</v>
      </c>
      <c r="CM49" s="31">
        <v>863</v>
      </c>
      <c r="CN49" s="31">
        <v>0</v>
      </c>
      <c r="CO49" s="32">
        <v>0</v>
      </c>
      <c r="CP49" s="64">
        <f>SUM('[1]SIOT(dom)'!CU51:CZ51)</f>
        <v>9375</v>
      </c>
      <c r="CQ49" s="158">
        <v>11130</v>
      </c>
      <c r="CR49" s="86">
        <f t="shared" si="5"/>
        <v>53615.999217443867</v>
      </c>
      <c r="CS49" s="12"/>
      <c r="CT49" s="12"/>
    </row>
    <row r="50" spans="1:98" x14ac:dyDescent="0.2">
      <c r="A50" s="23" t="s">
        <v>46</v>
      </c>
      <c r="B50" s="98" t="s">
        <v>146</v>
      </c>
      <c r="C50" s="183">
        <f t="shared" si="4"/>
        <v>31095.000535116757</v>
      </c>
      <c r="D50" s="30">
        <v>24.54024597054411</v>
      </c>
      <c r="E50" s="31">
        <v>8.4475838385353565</v>
      </c>
      <c r="F50" s="32">
        <v>4.4802121563358638E-2</v>
      </c>
      <c r="G50" s="64">
        <v>2.7539355743436471</v>
      </c>
      <c r="H50" s="31">
        <v>67.169163693525974</v>
      </c>
      <c r="I50" s="31">
        <v>4.4489966115614354</v>
      </c>
      <c r="J50" s="31">
        <v>3.6644526936012793</v>
      </c>
      <c r="K50" s="31">
        <v>1146.1184675310753</v>
      </c>
      <c r="L50" s="31">
        <v>23.261177705758776</v>
      </c>
      <c r="M50" s="31">
        <v>33.586874129928937</v>
      </c>
      <c r="N50" s="31">
        <v>8.7558431113495825</v>
      </c>
      <c r="O50" s="31">
        <v>4.1321522305460228</v>
      </c>
      <c r="P50" s="31">
        <v>42.616631724815079</v>
      </c>
      <c r="Q50" s="31">
        <v>2.9282013305459169</v>
      </c>
      <c r="R50" s="31">
        <v>66.912884186910716</v>
      </c>
      <c r="S50" s="31">
        <v>42.350921854329329</v>
      </c>
      <c r="T50" s="31">
        <v>37.192968500662928</v>
      </c>
      <c r="U50" s="31">
        <v>69.110457702370311</v>
      </c>
      <c r="V50" s="31">
        <v>1019.8630111764028</v>
      </c>
      <c r="W50" s="31">
        <v>144.71851295957046</v>
      </c>
      <c r="X50" s="31">
        <v>207.89432115994714</v>
      </c>
      <c r="Y50" s="31">
        <v>300.42513856917799</v>
      </c>
      <c r="Z50" s="31">
        <v>11.744862279482803</v>
      </c>
      <c r="AA50" s="31">
        <v>4.6989032109203439</v>
      </c>
      <c r="AB50" s="31">
        <v>5.0153113467439736</v>
      </c>
      <c r="AC50" s="32">
        <v>88.567575436336966</v>
      </c>
      <c r="AD50" s="30">
        <v>32.406608119841025</v>
      </c>
      <c r="AE50" s="31">
        <v>5.8025864201460937</v>
      </c>
      <c r="AF50" s="31">
        <v>0.33654378970841842</v>
      </c>
      <c r="AG50" s="31">
        <v>3.8295809908862841</v>
      </c>
      <c r="AH50" s="32">
        <v>0</v>
      </c>
      <c r="AI50" s="31">
        <v>165.29935438114614</v>
      </c>
      <c r="AJ50" s="31">
        <v>168.26004133757189</v>
      </c>
      <c r="AK50" s="32">
        <v>46.966138143249886</v>
      </c>
      <c r="AL50" s="31">
        <v>15.13983084329217</v>
      </c>
      <c r="AM50" s="31">
        <v>247.60558483064221</v>
      </c>
      <c r="AN50" s="32">
        <v>102.94325183884027</v>
      </c>
      <c r="AO50" s="31">
        <v>546.77893613148865</v>
      </c>
      <c r="AP50" s="31">
        <v>0</v>
      </c>
      <c r="AQ50" s="31">
        <v>572.11549467536372</v>
      </c>
      <c r="AR50" s="31">
        <v>3866.650552848741</v>
      </c>
      <c r="AS50" s="32">
        <v>2418.7826111103732</v>
      </c>
      <c r="AT50" s="31">
        <v>2.9270890001502989</v>
      </c>
      <c r="AU50" s="32">
        <v>4.8232817153501175</v>
      </c>
      <c r="AV50" s="31">
        <v>5.2475220782757566</v>
      </c>
      <c r="AW50" s="31">
        <v>0.55493927212430827</v>
      </c>
      <c r="AX50" s="31">
        <v>132.06451270432513</v>
      </c>
      <c r="AY50" s="31">
        <v>35.301055240029996</v>
      </c>
      <c r="AZ50" s="31">
        <v>87.271404383946958</v>
      </c>
      <c r="BA50" s="32">
        <v>25.169809062010625</v>
      </c>
      <c r="BB50" s="31">
        <v>3.322883752255593</v>
      </c>
      <c r="BC50" s="31">
        <v>3.2742861569324431</v>
      </c>
      <c r="BD50" s="32">
        <v>2.8930841875646744</v>
      </c>
      <c r="BE50" s="64">
        <v>7.1313252907307323</v>
      </c>
      <c r="BF50" s="31">
        <v>59.451366082032578</v>
      </c>
      <c r="BG50" s="31">
        <v>215.86345002406199</v>
      </c>
      <c r="BH50" s="31">
        <v>26.760801060003207</v>
      </c>
      <c r="BI50" s="31">
        <v>755.33412327776068</v>
      </c>
      <c r="BJ50" s="31">
        <v>57.066594555043693</v>
      </c>
      <c r="BK50" s="31">
        <v>29.433214896073885</v>
      </c>
      <c r="BL50" s="32">
        <v>5.06988739605519</v>
      </c>
      <c r="BM50" s="31">
        <v>223.18209737585576</v>
      </c>
      <c r="BN50" s="31">
        <v>0.93882655167097306</v>
      </c>
      <c r="BO50" s="31">
        <v>12194.725713232061</v>
      </c>
      <c r="BP50" s="31">
        <v>0.95865291732647862</v>
      </c>
      <c r="BQ50" s="31">
        <v>1.9106155008616166</v>
      </c>
      <c r="BR50" s="31">
        <v>8.582084499798702</v>
      </c>
      <c r="BS50" s="72">
        <v>4466.9876523836601</v>
      </c>
      <c r="BT50" s="72">
        <v>79.143207819877674</v>
      </c>
      <c r="BU50" s="31">
        <v>50.341484532385905</v>
      </c>
      <c r="BV50" s="31">
        <v>0.91678111775922633</v>
      </c>
      <c r="BW50" s="32">
        <v>227.41174591479955</v>
      </c>
      <c r="BX50" s="31">
        <v>12.951180306519429</v>
      </c>
      <c r="BY50" s="31">
        <v>13.489176806594326</v>
      </c>
      <c r="BZ50" s="31">
        <v>0</v>
      </c>
      <c r="CA50" s="31">
        <v>551.91551559761285</v>
      </c>
      <c r="CB50" s="127">
        <v>238.70349486065419</v>
      </c>
      <c r="CC50" s="31">
        <v>1.1634527545296351E-3</v>
      </c>
      <c r="CD50" s="31">
        <v>0</v>
      </c>
      <c r="CE50" s="127">
        <v>0</v>
      </c>
      <c r="CF50" s="128">
        <v>0</v>
      </c>
      <c r="CG50" s="32">
        <v>0</v>
      </c>
      <c r="CH50" s="11"/>
      <c r="CI50" s="11"/>
      <c r="CJ50" s="30">
        <v>261</v>
      </c>
      <c r="CK50" s="31">
        <v>0</v>
      </c>
      <c r="CL50" s="32">
        <v>0</v>
      </c>
      <c r="CM50" s="31">
        <v>222</v>
      </c>
      <c r="CN50" s="31">
        <v>0</v>
      </c>
      <c r="CO50" s="32">
        <v>0</v>
      </c>
      <c r="CP50" s="64">
        <f>SUM('[1]SIOT(dom)'!CU52:CZ52)</f>
        <v>37365</v>
      </c>
      <c r="CQ50" s="158">
        <v>37848</v>
      </c>
      <c r="CR50" s="86">
        <f t="shared" si="5"/>
        <v>68943.000535116764</v>
      </c>
      <c r="CS50" s="12"/>
      <c r="CT50" s="12"/>
    </row>
    <row r="51" spans="1:98" x14ac:dyDescent="0.2">
      <c r="A51" s="23" t="s">
        <v>47</v>
      </c>
      <c r="B51" s="98" t="s">
        <v>147</v>
      </c>
      <c r="C51" s="183">
        <f t="shared" si="4"/>
        <v>1978845.9997089144</v>
      </c>
      <c r="D51" s="30">
        <v>596.9186889182813</v>
      </c>
      <c r="E51" s="31">
        <v>565.47854918008613</v>
      </c>
      <c r="F51" s="32">
        <v>122.26848902160603</v>
      </c>
      <c r="G51" s="64">
        <v>596.1420903360912</v>
      </c>
      <c r="H51" s="31">
        <v>16280.662273623526</v>
      </c>
      <c r="I51" s="31">
        <v>2.9528114855221217</v>
      </c>
      <c r="J51" s="31">
        <v>22.579491145253872</v>
      </c>
      <c r="K51" s="31">
        <v>89.017522396720608</v>
      </c>
      <c r="L51" s="31">
        <v>1121.6216084164835</v>
      </c>
      <c r="M51" s="31">
        <v>10895.845593591277</v>
      </c>
      <c r="N51" s="31">
        <v>19.476751780545221</v>
      </c>
      <c r="O51" s="31">
        <v>1418.2725434851272</v>
      </c>
      <c r="P51" s="31">
        <v>4054.1855949960159</v>
      </c>
      <c r="Q51" s="31">
        <v>16.609619070455445</v>
      </c>
      <c r="R51" s="31">
        <v>11975.440089526632</v>
      </c>
      <c r="S51" s="31">
        <v>1240.9573157856598</v>
      </c>
      <c r="T51" s="31">
        <v>72968.661957207805</v>
      </c>
      <c r="U51" s="31">
        <v>5.8748575845846904</v>
      </c>
      <c r="V51" s="31">
        <v>6519.9371644514158</v>
      </c>
      <c r="W51" s="31">
        <v>1449.0279497957142</v>
      </c>
      <c r="X51" s="31">
        <v>799.09134516032736</v>
      </c>
      <c r="Y51" s="31">
        <v>43477.242260857565</v>
      </c>
      <c r="Z51" s="31">
        <v>3334.5930605120875</v>
      </c>
      <c r="AA51" s="31">
        <v>553.33026208574893</v>
      </c>
      <c r="AB51" s="31">
        <v>990.12779675406819</v>
      </c>
      <c r="AC51" s="32">
        <v>23607.337684912913</v>
      </c>
      <c r="AD51" s="30">
        <v>167833.1994741302</v>
      </c>
      <c r="AE51" s="31">
        <v>189.02075027630377</v>
      </c>
      <c r="AF51" s="31">
        <v>138.13861917620039</v>
      </c>
      <c r="AG51" s="31">
        <v>5562.7992675208379</v>
      </c>
      <c r="AH51" s="32">
        <v>0.74470694673595705</v>
      </c>
      <c r="AI51" s="31">
        <v>602.52106969298632</v>
      </c>
      <c r="AJ51" s="31">
        <v>37764.454938943978</v>
      </c>
      <c r="AK51" s="32">
        <v>1616.281992466063</v>
      </c>
      <c r="AL51" s="31">
        <v>1374.7773380892611</v>
      </c>
      <c r="AM51" s="31">
        <v>28909.247805275605</v>
      </c>
      <c r="AN51" s="32">
        <v>14092.027515132511</v>
      </c>
      <c r="AO51" s="31">
        <v>554887.58607651177</v>
      </c>
      <c r="AP51" s="31">
        <v>9922.6985472227989</v>
      </c>
      <c r="AQ51" s="31">
        <v>676.53393099541881</v>
      </c>
      <c r="AR51" s="31">
        <v>893825.52187381347</v>
      </c>
      <c r="AS51" s="32">
        <v>1216.304996192604</v>
      </c>
      <c r="AT51" s="31">
        <v>17.579974876240321</v>
      </c>
      <c r="AU51" s="32">
        <v>5.9228411557587179</v>
      </c>
      <c r="AV51" s="31">
        <v>465.62278649870905</v>
      </c>
      <c r="AW51" s="31">
        <v>6.0770791964207556</v>
      </c>
      <c r="AX51" s="31">
        <v>2229.8442494212759</v>
      </c>
      <c r="AY51" s="31">
        <v>3583.2371563381189</v>
      </c>
      <c r="AZ51" s="31">
        <v>1008.7413688021365</v>
      </c>
      <c r="BA51" s="32">
        <v>34.729277723456256</v>
      </c>
      <c r="BB51" s="31">
        <v>301.0452381321104</v>
      </c>
      <c r="BC51" s="31">
        <v>365.49242347978043</v>
      </c>
      <c r="BD51" s="32">
        <v>507.0912323628005</v>
      </c>
      <c r="BE51" s="64">
        <v>8252.7687287872395</v>
      </c>
      <c r="BF51" s="31">
        <v>350.78946692426132</v>
      </c>
      <c r="BG51" s="31">
        <v>851.17077753937247</v>
      </c>
      <c r="BH51" s="31">
        <v>195.56971095612877</v>
      </c>
      <c r="BI51" s="31">
        <v>1658.6516086606946</v>
      </c>
      <c r="BJ51" s="31">
        <v>1448.3085792524446</v>
      </c>
      <c r="BK51" s="31">
        <v>263.48551210786707</v>
      </c>
      <c r="BL51" s="32">
        <v>0.93778321699542655</v>
      </c>
      <c r="BM51" s="31">
        <v>81.358947691246641</v>
      </c>
      <c r="BN51" s="31">
        <v>497.13244477518896</v>
      </c>
      <c r="BO51" s="31">
        <v>0</v>
      </c>
      <c r="BP51" s="31">
        <v>11.515259153902472</v>
      </c>
      <c r="BQ51" s="31">
        <v>183.82418327681663</v>
      </c>
      <c r="BR51" s="31">
        <v>5588.6773145982961</v>
      </c>
      <c r="BS51" s="72">
        <v>28595.826247855184</v>
      </c>
      <c r="BT51" s="72">
        <v>243.66053017512385</v>
      </c>
      <c r="BU51" s="31">
        <v>194.14247645775825</v>
      </c>
      <c r="BV51" s="31">
        <v>8.0550355223865537</v>
      </c>
      <c r="BW51" s="32">
        <v>29.649479418387045</v>
      </c>
      <c r="BX51" s="31">
        <v>10.969573806903902</v>
      </c>
      <c r="BY51" s="31">
        <v>69.569219866483792</v>
      </c>
      <c r="BZ51" s="31">
        <v>51.249719306116674</v>
      </c>
      <c r="CA51" s="31">
        <v>13.559130297120889</v>
      </c>
      <c r="CB51" s="127">
        <v>99.935991474020597</v>
      </c>
      <c r="CC51" s="31">
        <v>3.8953428701307762</v>
      </c>
      <c r="CD51" s="31">
        <v>280.40074246973734</v>
      </c>
      <c r="CE51" s="127">
        <v>0</v>
      </c>
      <c r="CF51" s="128">
        <v>0</v>
      </c>
      <c r="CG51" s="32">
        <v>0</v>
      </c>
      <c r="CH51" s="11"/>
      <c r="CI51" s="11"/>
      <c r="CJ51" s="30">
        <v>76545</v>
      </c>
      <c r="CK51" s="31">
        <v>170599</v>
      </c>
      <c r="CL51" s="32">
        <v>0</v>
      </c>
      <c r="CM51" s="31">
        <v>0</v>
      </c>
      <c r="CN51" s="31">
        <v>4157</v>
      </c>
      <c r="CO51" s="32">
        <v>0</v>
      </c>
      <c r="CP51" s="64">
        <f>SUM('[1]SIOT(dom)'!CU53:CZ53)</f>
        <v>180123</v>
      </c>
      <c r="CQ51" s="158">
        <v>431424</v>
      </c>
      <c r="CR51" s="86">
        <f t="shared" si="5"/>
        <v>2410269.9997089142</v>
      </c>
      <c r="CS51" s="12"/>
      <c r="CT51" s="12"/>
    </row>
    <row r="52" spans="1:98" x14ac:dyDescent="0.2">
      <c r="A52" s="23" t="s">
        <v>48</v>
      </c>
      <c r="B52" s="98" t="s">
        <v>148</v>
      </c>
      <c r="C52" s="183">
        <f t="shared" si="4"/>
        <v>322133.00078009011</v>
      </c>
      <c r="D52" s="30">
        <v>886.50886493964401</v>
      </c>
      <c r="E52" s="31">
        <v>90.213946221740883</v>
      </c>
      <c r="F52" s="32">
        <v>78.024227603107647</v>
      </c>
      <c r="G52" s="64">
        <v>219.88514430582632</v>
      </c>
      <c r="H52" s="31">
        <v>1044.8000590986333</v>
      </c>
      <c r="I52" s="31">
        <v>84.109920345118624</v>
      </c>
      <c r="J52" s="31">
        <v>392.80101347477068</v>
      </c>
      <c r="K52" s="31">
        <v>173.20918901415718</v>
      </c>
      <c r="L52" s="31">
        <v>323.58321400525335</v>
      </c>
      <c r="M52" s="31">
        <v>361.39316316993427</v>
      </c>
      <c r="N52" s="31">
        <v>2567.7912967930843</v>
      </c>
      <c r="O52" s="31">
        <v>1045.7570908910038</v>
      </c>
      <c r="P52" s="31">
        <v>632.11483743677388</v>
      </c>
      <c r="Q52" s="31">
        <v>9.1043456264392653</v>
      </c>
      <c r="R52" s="31">
        <v>117.49186220501376</v>
      </c>
      <c r="S52" s="31">
        <v>427.45802408054834</v>
      </c>
      <c r="T52" s="31">
        <v>908.01737570886041</v>
      </c>
      <c r="U52" s="31">
        <v>763.00749168737423</v>
      </c>
      <c r="V52" s="31">
        <v>1802.6751210054249</v>
      </c>
      <c r="W52" s="31">
        <v>1275.0298307257353</v>
      </c>
      <c r="X52" s="31">
        <v>469.04752362426638</v>
      </c>
      <c r="Y52" s="31">
        <v>1205.8205855787128</v>
      </c>
      <c r="Z52" s="31">
        <v>109.405006942016</v>
      </c>
      <c r="AA52" s="31">
        <v>28.532452316032284</v>
      </c>
      <c r="AB52" s="31">
        <v>286.31988046111462</v>
      </c>
      <c r="AC52" s="32">
        <v>455.63139906447412</v>
      </c>
      <c r="AD52" s="30">
        <v>11076.107830504408</v>
      </c>
      <c r="AE52" s="31">
        <v>2128.07095611364</v>
      </c>
      <c r="AF52" s="31">
        <v>1087.2743815503466</v>
      </c>
      <c r="AG52" s="31">
        <v>23.651619502460562</v>
      </c>
      <c r="AH52" s="32">
        <v>12.388503852423831</v>
      </c>
      <c r="AI52" s="31">
        <v>176.71597580208086</v>
      </c>
      <c r="AJ52" s="31">
        <v>491.10812431067046</v>
      </c>
      <c r="AK52" s="32">
        <v>737.86583680151966</v>
      </c>
      <c r="AL52" s="31">
        <v>1529.3365143534563</v>
      </c>
      <c r="AM52" s="31">
        <v>16393.14265984231</v>
      </c>
      <c r="AN52" s="32">
        <v>11258.250617726439</v>
      </c>
      <c r="AO52" s="31">
        <v>1885.5330732470939</v>
      </c>
      <c r="AP52" s="31">
        <v>3.8492882157031065</v>
      </c>
      <c r="AQ52" s="31">
        <v>31.422084484727712</v>
      </c>
      <c r="AR52" s="31">
        <v>2347.8654992828015</v>
      </c>
      <c r="AS52" s="32">
        <v>120079.83378502159</v>
      </c>
      <c r="AT52" s="31">
        <v>241.49485460524946</v>
      </c>
      <c r="AU52" s="32">
        <v>614.86429327382541</v>
      </c>
      <c r="AV52" s="31">
        <v>6883.5556692552209</v>
      </c>
      <c r="AW52" s="31">
        <v>124.43342752076013</v>
      </c>
      <c r="AX52" s="31">
        <v>1276.3434827181061</v>
      </c>
      <c r="AY52" s="31">
        <v>15883.127304120228</v>
      </c>
      <c r="AZ52" s="31">
        <v>3196.5206399320923</v>
      </c>
      <c r="BA52" s="32">
        <v>928.74058249998745</v>
      </c>
      <c r="BB52" s="31">
        <v>12176.333720268762</v>
      </c>
      <c r="BC52" s="31">
        <v>13512.957887734552</v>
      </c>
      <c r="BD52" s="32">
        <v>1579.5474455228195</v>
      </c>
      <c r="BE52" s="64">
        <v>1499.4677801664814</v>
      </c>
      <c r="BF52" s="31">
        <v>468.00441322943652</v>
      </c>
      <c r="BG52" s="31">
        <v>4354.981424090096</v>
      </c>
      <c r="BH52" s="31">
        <v>96.112099992805511</v>
      </c>
      <c r="BI52" s="31">
        <v>830.03693946127885</v>
      </c>
      <c r="BJ52" s="31">
        <v>7233.7961377352221</v>
      </c>
      <c r="BK52" s="31">
        <v>272.07803474280183</v>
      </c>
      <c r="BL52" s="32">
        <v>12.757878387831026</v>
      </c>
      <c r="BM52" s="31">
        <v>1275.0189677632789</v>
      </c>
      <c r="BN52" s="31">
        <v>137.36036060435887</v>
      </c>
      <c r="BO52" s="31">
        <v>1237.5699791327863</v>
      </c>
      <c r="BP52" s="31">
        <v>116.47400696499497</v>
      </c>
      <c r="BQ52" s="31">
        <v>102.38162275082263</v>
      </c>
      <c r="BR52" s="31">
        <v>289.70624486141031</v>
      </c>
      <c r="BS52" s="72">
        <v>45302.390449835286</v>
      </c>
      <c r="BT52" s="72">
        <v>8724.1115580995702</v>
      </c>
      <c r="BU52" s="31">
        <v>2838.3123941503773</v>
      </c>
      <c r="BV52" s="31">
        <v>144.8684108296122</v>
      </c>
      <c r="BW52" s="32">
        <v>370.42599266721243</v>
      </c>
      <c r="BX52" s="31">
        <v>303.42650981136126</v>
      </c>
      <c r="BY52" s="31">
        <v>386.72841278428848</v>
      </c>
      <c r="BZ52" s="31">
        <v>261.50034624213458</v>
      </c>
      <c r="CA52" s="31">
        <v>342.68036232191935</v>
      </c>
      <c r="CB52" s="127">
        <v>2336.510678619703</v>
      </c>
      <c r="CC52" s="31">
        <v>473.96780458606673</v>
      </c>
      <c r="CD52" s="31">
        <v>1284.2630458705332</v>
      </c>
      <c r="CE52" s="127">
        <v>0</v>
      </c>
      <c r="CF52" s="128">
        <v>0</v>
      </c>
      <c r="CG52" s="32">
        <v>0</v>
      </c>
      <c r="CH52" s="11"/>
      <c r="CI52" s="11"/>
      <c r="CJ52" s="30">
        <v>105613</v>
      </c>
      <c r="CK52" s="31">
        <v>0</v>
      </c>
      <c r="CL52" s="32">
        <v>0</v>
      </c>
      <c r="CM52" s="31">
        <v>0</v>
      </c>
      <c r="CN52" s="31">
        <v>0</v>
      </c>
      <c r="CO52" s="32">
        <v>0</v>
      </c>
      <c r="CP52" s="64">
        <f>SUM('[1]SIOT(dom)'!CU54:CZ54)</f>
        <v>65747</v>
      </c>
      <c r="CQ52" s="158">
        <v>171360</v>
      </c>
      <c r="CR52" s="86">
        <f t="shared" si="5"/>
        <v>493493.00078009011</v>
      </c>
      <c r="CS52" s="12"/>
      <c r="CT52" s="12"/>
    </row>
    <row r="53" spans="1:98" x14ac:dyDescent="0.2">
      <c r="A53" s="22" t="s">
        <v>49</v>
      </c>
      <c r="B53" s="99" t="s">
        <v>149</v>
      </c>
      <c r="C53" s="184">
        <f t="shared" si="4"/>
        <v>87303.00056289231</v>
      </c>
      <c r="D53" s="33">
        <v>25.826227964484918</v>
      </c>
      <c r="E53" s="34">
        <v>132.18152727542829</v>
      </c>
      <c r="F53" s="35">
        <v>0.61908632054201385</v>
      </c>
      <c r="G53" s="65">
        <v>47.987871341841149</v>
      </c>
      <c r="H53" s="34">
        <v>587.67404204149977</v>
      </c>
      <c r="I53" s="34">
        <v>28.189775108507074</v>
      </c>
      <c r="J53" s="34">
        <v>24.351606545389018</v>
      </c>
      <c r="K53" s="34">
        <v>46.833522024361756</v>
      </c>
      <c r="L53" s="34">
        <v>2.863125050298466</v>
      </c>
      <c r="M53" s="34">
        <v>112.4267047296579</v>
      </c>
      <c r="N53" s="34">
        <v>9.9858963512013563</v>
      </c>
      <c r="O53" s="34">
        <v>21.599365564437644</v>
      </c>
      <c r="P53" s="34">
        <v>539.41005680703972</v>
      </c>
      <c r="Q53" s="34">
        <v>14.992238610060154</v>
      </c>
      <c r="R53" s="34">
        <v>74.75975294673367</v>
      </c>
      <c r="S53" s="34">
        <v>166.79666339526929</v>
      </c>
      <c r="T53" s="34">
        <v>57.241435368326847</v>
      </c>
      <c r="U53" s="34">
        <v>1233.0274009022589</v>
      </c>
      <c r="V53" s="34">
        <v>376.10015962196957</v>
      </c>
      <c r="W53" s="34">
        <v>284.92827504289119</v>
      </c>
      <c r="X53" s="34">
        <v>582.05075877035733</v>
      </c>
      <c r="Y53" s="34">
        <v>926.84739111581348</v>
      </c>
      <c r="Z53" s="34">
        <v>15.049719189513104</v>
      </c>
      <c r="AA53" s="34">
        <v>9.9687632781035092</v>
      </c>
      <c r="AB53" s="34">
        <v>80.466649992224333</v>
      </c>
      <c r="AC53" s="35">
        <v>302.92561315454532</v>
      </c>
      <c r="AD53" s="33">
        <v>33.742647253071631</v>
      </c>
      <c r="AE53" s="34">
        <v>11.445875100207655</v>
      </c>
      <c r="AF53" s="34">
        <v>4.2087392197379225</v>
      </c>
      <c r="AG53" s="34">
        <v>42.157299841538226</v>
      </c>
      <c r="AH53" s="35">
        <v>0.74781944775077636</v>
      </c>
      <c r="AI53" s="34">
        <v>204.28055425716985</v>
      </c>
      <c r="AJ53" s="34">
        <v>428.28213858122962</v>
      </c>
      <c r="AK53" s="35">
        <v>526.70638932520137</v>
      </c>
      <c r="AL53" s="34">
        <v>257.58376957223487</v>
      </c>
      <c r="AM53" s="34">
        <v>2302.1483327054934</v>
      </c>
      <c r="AN53" s="35">
        <v>1134.305980544269</v>
      </c>
      <c r="AO53" s="34">
        <v>1506.4427218453136</v>
      </c>
      <c r="AP53" s="34">
        <v>153.06177662044411</v>
      </c>
      <c r="AQ53" s="34">
        <v>24.193003985357951</v>
      </c>
      <c r="AR53" s="34">
        <v>992.3956392383493</v>
      </c>
      <c r="AS53" s="35">
        <v>38.802015332518501</v>
      </c>
      <c r="AT53" s="34">
        <v>37.142135501762226</v>
      </c>
      <c r="AU53" s="35">
        <v>11.576833457216372</v>
      </c>
      <c r="AV53" s="34">
        <v>216.45718209786841</v>
      </c>
      <c r="AW53" s="34">
        <v>9.5996914422559154</v>
      </c>
      <c r="AX53" s="34">
        <v>177.87089680087476</v>
      </c>
      <c r="AY53" s="34">
        <v>122.84360676806499</v>
      </c>
      <c r="AZ53" s="34">
        <v>1873.2726274112765</v>
      </c>
      <c r="BA53" s="35">
        <v>232.33654274787992</v>
      </c>
      <c r="BB53" s="34">
        <v>23.140366322394875</v>
      </c>
      <c r="BC53" s="34">
        <v>197.43472434710847</v>
      </c>
      <c r="BD53" s="35">
        <v>295.7568166354381</v>
      </c>
      <c r="BE53" s="65">
        <v>68.403557351600469</v>
      </c>
      <c r="BF53" s="34">
        <v>888.17140215232496</v>
      </c>
      <c r="BG53" s="34">
        <v>3060.7112963706404</v>
      </c>
      <c r="BH53" s="34">
        <v>485.32653934573159</v>
      </c>
      <c r="BI53" s="34">
        <v>2278.8860812903476</v>
      </c>
      <c r="BJ53" s="34">
        <v>1238.508446494958</v>
      </c>
      <c r="BK53" s="34">
        <v>458.76317226904899</v>
      </c>
      <c r="BL53" s="35">
        <v>6.1787212714138535</v>
      </c>
      <c r="BM53" s="34">
        <v>597.33252911235866</v>
      </c>
      <c r="BN53" s="34">
        <v>613.46111256653228</v>
      </c>
      <c r="BO53" s="34">
        <v>47507.824690261514</v>
      </c>
      <c r="BP53" s="34">
        <v>73.514963661785217</v>
      </c>
      <c r="BQ53" s="34">
        <v>33.608858928825136</v>
      </c>
      <c r="BR53" s="34">
        <v>260.94865784851595</v>
      </c>
      <c r="BS53" s="73">
        <v>3417.0570405890871</v>
      </c>
      <c r="BT53" s="73">
        <v>1078.2498125684349</v>
      </c>
      <c r="BU53" s="34">
        <v>534.93150609358895</v>
      </c>
      <c r="BV53" s="34">
        <v>114.20399086492854</v>
      </c>
      <c r="BW53" s="35">
        <v>987.20965768449571</v>
      </c>
      <c r="BX53" s="34">
        <v>1197.1578106535524</v>
      </c>
      <c r="BY53" s="34">
        <v>73.970856721308365</v>
      </c>
      <c r="BZ53" s="34">
        <v>28.277390580252238</v>
      </c>
      <c r="CA53" s="34">
        <v>3020.02515604472</v>
      </c>
      <c r="CB53" s="129">
        <v>2678.067331731696</v>
      </c>
      <c r="CC53" s="34">
        <v>27.598745653657812</v>
      </c>
      <c r="CD53" s="34">
        <v>11.57147986621009</v>
      </c>
      <c r="CE53" s="129">
        <v>0</v>
      </c>
      <c r="CF53" s="130">
        <v>0</v>
      </c>
      <c r="CG53" s="35">
        <v>0</v>
      </c>
      <c r="CH53" s="11"/>
      <c r="CI53" s="11"/>
      <c r="CJ53" s="33">
        <v>100600</v>
      </c>
      <c r="CK53" s="34">
        <v>8370</v>
      </c>
      <c r="CL53" s="35">
        <v>0</v>
      </c>
      <c r="CM53" s="34">
        <v>0</v>
      </c>
      <c r="CN53" s="34">
        <v>0</v>
      </c>
      <c r="CO53" s="35">
        <v>0</v>
      </c>
      <c r="CP53" s="65">
        <f>SUM('[1]SIOT(dom)'!CU55:CZ55)</f>
        <v>161151</v>
      </c>
      <c r="CQ53" s="160">
        <v>270121</v>
      </c>
      <c r="CR53" s="85">
        <f t="shared" si="5"/>
        <v>357424.0005628923</v>
      </c>
      <c r="CS53" s="12"/>
      <c r="CT53" s="12"/>
    </row>
    <row r="54" spans="1:98" x14ac:dyDescent="0.2">
      <c r="A54" s="23" t="s">
        <v>50</v>
      </c>
      <c r="B54" s="98" t="s">
        <v>150</v>
      </c>
      <c r="C54" s="183">
        <f t="shared" si="4"/>
        <v>130097.00076548324</v>
      </c>
      <c r="D54" s="30">
        <v>17.615853132683796</v>
      </c>
      <c r="E54" s="31">
        <v>99.51701748027763</v>
      </c>
      <c r="F54" s="32">
        <v>0.50855358486498148</v>
      </c>
      <c r="G54" s="64">
        <v>47.444888858010096</v>
      </c>
      <c r="H54" s="31">
        <v>835.06798565548002</v>
      </c>
      <c r="I54" s="31">
        <v>9.3081159872880921</v>
      </c>
      <c r="J54" s="31">
        <v>6.3466859067843036</v>
      </c>
      <c r="K54" s="31">
        <v>7.4037663812310806</v>
      </c>
      <c r="L54" s="31">
        <v>49.983578861530695</v>
      </c>
      <c r="M54" s="31">
        <v>82.180318736190145</v>
      </c>
      <c r="N54" s="31">
        <v>10.757935094145791</v>
      </c>
      <c r="O54" s="31">
        <v>0</v>
      </c>
      <c r="P54" s="31">
        <v>32.744524730433334</v>
      </c>
      <c r="Q54" s="31">
        <v>25.710735785095459</v>
      </c>
      <c r="R54" s="31">
        <v>34.313287628265094</v>
      </c>
      <c r="S54" s="31">
        <v>71.924717743308065</v>
      </c>
      <c r="T54" s="31">
        <v>9.9400784319691962</v>
      </c>
      <c r="U54" s="31">
        <v>104.78635566151725</v>
      </c>
      <c r="V54" s="31">
        <v>210.88372635270738</v>
      </c>
      <c r="W54" s="31">
        <v>75.32481784575323</v>
      </c>
      <c r="X54" s="31">
        <v>41.800416939673013</v>
      </c>
      <c r="Y54" s="31">
        <v>72.739369105513092</v>
      </c>
      <c r="Z54" s="31">
        <v>6.8902651507398991</v>
      </c>
      <c r="AA54" s="31">
        <v>55.98359476218878</v>
      </c>
      <c r="AB54" s="31">
        <v>22.927746449184852</v>
      </c>
      <c r="AC54" s="32">
        <v>241.07678249715181</v>
      </c>
      <c r="AD54" s="30">
        <v>62.874137470930975</v>
      </c>
      <c r="AE54" s="31">
        <v>4.8447548079417313</v>
      </c>
      <c r="AF54" s="31">
        <v>23.323795878728031</v>
      </c>
      <c r="AG54" s="31">
        <v>108.81123385663868</v>
      </c>
      <c r="AH54" s="32">
        <v>20.922793875437122</v>
      </c>
      <c r="AI54" s="31">
        <v>1471.7040824879448</v>
      </c>
      <c r="AJ54" s="31">
        <v>1279.2749576178894</v>
      </c>
      <c r="AK54" s="32">
        <v>1724.0920710193129</v>
      </c>
      <c r="AL54" s="31">
        <v>15.356354989574967</v>
      </c>
      <c r="AM54" s="31">
        <v>1049.5198943506789</v>
      </c>
      <c r="AN54" s="32">
        <v>788.57478750565485</v>
      </c>
      <c r="AO54" s="31">
        <v>11567.614436504638</v>
      </c>
      <c r="AP54" s="31">
        <v>0</v>
      </c>
      <c r="AQ54" s="31">
        <v>1.611913397467019</v>
      </c>
      <c r="AR54" s="31">
        <v>966.66589901117095</v>
      </c>
      <c r="AS54" s="32">
        <v>10.860674950266191</v>
      </c>
      <c r="AT54" s="31">
        <v>13.072252252988928</v>
      </c>
      <c r="AU54" s="32">
        <v>14.870302213850243</v>
      </c>
      <c r="AV54" s="31">
        <v>95.010111831393118</v>
      </c>
      <c r="AW54" s="31">
        <v>0.23897374248427355</v>
      </c>
      <c r="AX54" s="31">
        <v>3061.0380390513133</v>
      </c>
      <c r="AY54" s="31">
        <v>13.843551681406572</v>
      </c>
      <c r="AZ54" s="31">
        <v>283.21886909689135</v>
      </c>
      <c r="BA54" s="32">
        <v>41.802487256076112</v>
      </c>
      <c r="BB54" s="31">
        <v>382.48212185892896</v>
      </c>
      <c r="BC54" s="31">
        <v>136.43238266167029</v>
      </c>
      <c r="BD54" s="32">
        <v>94.407474697323863</v>
      </c>
      <c r="BE54" s="64">
        <v>243.51193447676391</v>
      </c>
      <c r="BF54" s="31">
        <v>52.116363785989336</v>
      </c>
      <c r="BG54" s="31">
        <v>410.47041707371045</v>
      </c>
      <c r="BH54" s="31">
        <v>345.72640937176789</v>
      </c>
      <c r="BI54" s="31">
        <v>3849.9357327101839</v>
      </c>
      <c r="BJ54" s="31">
        <v>1546.8527071469127</v>
      </c>
      <c r="BK54" s="31">
        <v>13.422252195191634</v>
      </c>
      <c r="BL54" s="32">
        <v>21.402540483095144</v>
      </c>
      <c r="BM54" s="31">
        <v>1092.3234923896191</v>
      </c>
      <c r="BN54" s="31">
        <v>413.19227865622895</v>
      </c>
      <c r="BO54" s="31">
        <v>176.52475124977269</v>
      </c>
      <c r="BP54" s="31">
        <v>46.25763323680421</v>
      </c>
      <c r="BQ54" s="31">
        <v>296.08242314441554</v>
      </c>
      <c r="BR54" s="31">
        <v>99.973471981868911</v>
      </c>
      <c r="BS54" s="72">
        <v>55132.596625970124</v>
      </c>
      <c r="BT54" s="72">
        <v>17688.693261878499</v>
      </c>
      <c r="BU54" s="31">
        <v>1506.1157904553563</v>
      </c>
      <c r="BV54" s="31">
        <v>6582.8825349545996</v>
      </c>
      <c r="BW54" s="32">
        <v>1969.9769272162671</v>
      </c>
      <c r="BX54" s="31">
        <v>725.85104849243885</v>
      </c>
      <c r="BY54" s="31">
        <v>1194.0331502711092</v>
      </c>
      <c r="BZ54" s="31">
        <v>1.0099959906747897</v>
      </c>
      <c r="CA54" s="31">
        <v>4275.4190946046319</v>
      </c>
      <c r="CB54" s="127">
        <v>6991.1518483010714</v>
      </c>
      <c r="CC54" s="31">
        <v>6.1848551686295057</v>
      </c>
      <c r="CD54" s="31">
        <v>9.6437514469547594</v>
      </c>
      <c r="CE54" s="127">
        <v>0</v>
      </c>
      <c r="CF54" s="128">
        <v>0</v>
      </c>
      <c r="CG54" s="32">
        <v>0</v>
      </c>
      <c r="CH54" s="11"/>
      <c r="CI54" s="11"/>
      <c r="CJ54" s="30">
        <v>550011</v>
      </c>
      <c r="CK54" s="31">
        <v>1392</v>
      </c>
      <c r="CL54" s="32">
        <v>0</v>
      </c>
      <c r="CM54" s="31">
        <v>0</v>
      </c>
      <c r="CN54" s="31">
        <v>0</v>
      </c>
      <c r="CO54" s="32">
        <v>0</v>
      </c>
      <c r="CP54" s="64">
        <f>SUM('[1]SIOT(dom)'!CU56:CZ56)</f>
        <v>472014</v>
      </c>
      <c r="CQ54" s="158">
        <v>1023417</v>
      </c>
      <c r="CR54" s="131">
        <f t="shared" si="5"/>
        <v>1153514.0007654834</v>
      </c>
      <c r="CS54" s="12"/>
      <c r="CT54" s="12"/>
    </row>
    <row r="55" spans="1:98" x14ac:dyDescent="0.2">
      <c r="A55" s="22" t="s">
        <v>51</v>
      </c>
      <c r="B55" s="99" t="s">
        <v>151</v>
      </c>
      <c r="C55" s="184">
        <f t="shared" si="4"/>
        <v>178555.00079370139</v>
      </c>
      <c r="D55" s="33">
        <v>414.72514303465681</v>
      </c>
      <c r="E55" s="34">
        <v>59.620144341129802</v>
      </c>
      <c r="F55" s="35">
        <v>10.183416518881097</v>
      </c>
      <c r="G55" s="65">
        <v>104.00918834484462</v>
      </c>
      <c r="H55" s="34">
        <v>344.88223101467264</v>
      </c>
      <c r="I55" s="34">
        <v>14.664495648764024</v>
      </c>
      <c r="J55" s="34">
        <v>75.03532068862495</v>
      </c>
      <c r="K55" s="34">
        <v>225.51933037998836</v>
      </c>
      <c r="L55" s="34">
        <v>39.381339760072557</v>
      </c>
      <c r="M55" s="34">
        <v>270.03335147884832</v>
      </c>
      <c r="N55" s="34">
        <v>115.77107831763949</v>
      </c>
      <c r="O55" s="34">
        <v>535.38294892069177</v>
      </c>
      <c r="P55" s="34">
        <v>149.90138259698534</v>
      </c>
      <c r="Q55" s="34">
        <v>8.9049595328380349</v>
      </c>
      <c r="R55" s="34">
        <v>13.241663084607667</v>
      </c>
      <c r="S55" s="34">
        <v>403.13907599665845</v>
      </c>
      <c r="T55" s="34">
        <v>3123.383832141828</v>
      </c>
      <c r="U55" s="34">
        <v>214.69629822622605</v>
      </c>
      <c r="V55" s="34">
        <v>8910.8637049899189</v>
      </c>
      <c r="W55" s="34">
        <v>509.58436391867616</v>
      </c>
      <c r="X55" s="34">
        <v>492.8341745971523</v>
      </c>
      <c r="Y55" s="34">
        <v>3060.4661508624636</v>
      </c>
      <c r="Z55" s="34">
        <v>18.071058961660238</v>
      </c>
      <c r="AA55" s="34">
        <v>17.090609226478719</v>
      </c>
      <c r="AB55" s="34">
        <v>129.4719856284741</v>
      </c>
      <c r="AC55" s="35">
        <v>228.06100306280749</v>
      </c>
      <c r="AD55" s="33">
        <v>2486.3480736920751</v>
      </c>
      <c r="AE55" s="34">
        <v>115.83755547740476</v>
      </c>
      <c r="AF55" s="34">
        <v>65.039083084156857</v>
      </c>
      <c r="AG55" s="34">
        <v>22.321782149562708</v>
      </c>
      <c r="AH55" s="35">
        <v>1.2189305588417261</v>
      </c>
      <c r="AI55" s="34">
        <v>109.27112700711966</v>
      </c>
      <c r="AJ55" s="34">
        <v>158.50520008823577</v>
      </c>
      <c r="AK55" s="35">
        <v>58.615780385936056</v>
      </c>
      <c r="AL55" s="34">
        <v>1779.12234680612</v>
      </c>
      <c r="AM55" s="34">
        <v>16676.458123829379</v>
      </c>
      <c r="AN55" s="35">
        <v>13257.541073949906</v>
      </c>
      <c r="AO55" s="34">
        <v>9033.7184605287548</v>
      </c>
      <c r="AP55" s="34">
        <v>0</v>
      </c>
      <c r="AQ55" s="34">
        <v>3.2508781364317709</v>
      </c>
      <c r="AR55" s="34">
        <v>722.43684718222949</v>
      </c>
      <c r="AS55" s="35">
        <v>284.99954149434666</v>
      </c>
      <c r="AT55" s="34">
        <v>14.26688981244919</v>
      </c>
      <c r="AU55" s="35">
        <v>32.250019589280612</v>
      </c>
      <c r="AV55" s="34">
        <v>24583.280683295543</v>
      </c>
      <c r="AW55" s="34">
        <v>156.51018446585965</v>
      </c>
      <c r="AX55" s="34">
        <v>900.47384162475475</v>
      </c>
      <c r="AY55" s="34">
        <v>205.01872822513235</v>
      </c>
      <c r="AZ55" s="34">
        <v>35275.07732037548</v>
      </c>
      <c r="BA55" s="35">
        <v>319.10093537203596</v>
      </c>
      <c r="BB55" s="34">
        <v>1189.4422374909839</v>
      </c>
      <c r="BC55" s="34">
        <v>2451.7633695449172</v>
      </c>
      <c r="BD55" s="35">
        <v>767.65631212999745</v>
      </c>
      <c r="BE55" s="65">
        <v>907.43731434005883</v>
      </c>
      <c r="BF55" s="34">
        <v>1171.4271014697811</v>
      </c>
      <c r="BG55" s="34">
        <v>1621.0654424578374</v>
      </c>
      <c r="BH55" s="34">
        <v>307.95396859050101</v>
      </c>
      <c r="BI55" s="34">
        <v>2043.0042830094717</v>
      </c>
      <c r="BJ55" s="34">
        <v>5735.976751465254</v>
      </c>
      <c r="BK55" s="34">
        <v>116.01325021091351</v>
      </c>
      <c r="BL55" s="35">
        <v>16.877072109211188</v>
      </c>
      <c r="BM55" s="34">
        <v>616.2718627318892</v>
      </c>
      <c r="BN55" s="34">
        <v>15.759267837802774</v>
      </c>
      <c r="BO55" s="34">
        <v>1471.772890754427</v>
      </c>
      <c r="BP55" s="34">
        <v>27.210040703344269</v>
      </c>
      <c r="BQ55" s="34">
        <v>4.6416082594671986</v>
      </c>
      <c r="BR55" s="34">
        <v>376.76768792677501</v>
      </c>
      <c r="BS55" s="73">
        <v>13809.429378214825</v>
      </c>
      <c r="BT55" s="73">
        <v>8373.4453500045875</v>
      </c>
      <c r="BU55" s="34">
        <v>2135.7623359344811</v>
      </c>
      <c r="BV55" s="34">
        <v>70.130125406707762</v>
      </c>
      <c r="BW55" s="35">
        <v>563.18589914500308</v>
      </c>
      <c r="BX55" s="34">
        <v>210.9011830365219</v>
      </c>
      <c r="BY55" s="34">
        <v>1219.7263543859949</v>
      </c>
      <c r="BZ55" s="34">
        <v>316.30732189036246</v>
      </c>
      <c r="CA55" s="34">
        <v>2354.6392064197003</v>
      </c>
      <c r="CB55" s="129">
        <v>4908.8928539276558</v>
      </c>
      <c r="CC55" s="34">
        <v>0.98619861667098041</v>
      </c>
      <c r="CD55" s="34">
        <v>0.97246727961168089</v>
      </c>
      <c r="CE55" s="129">
        <v>0</v>
      </c>
      <c r="CF55" s="130">
        <v>0</v>
      </c>
      <c r="CG55" s="35">
        <v>0</v>
      </c>
      <c r="CH55" s="11"/>
      <c r="CI55" s="11"/>
      <c r="CJ55" s="33">
        <v>251429</v>
      </c>
      <c r="CK55" s="34">
        <v>1989</v>
      </c>
      <c r="CL55" s="35">
        <v>0</v>
      </c>
      <c r="CM55" s="34">
        <v>28479</v>
      </c>
      <c r="CN55" s="34">
        <v>380</v>
      </c>
      <c r="CO55" s="35">
        <v>0</v>
      </c>
      <c r="CP55" s="65">
        <f>SUM('[1]SIOT(dom)'!CU57:CZ57)</f>
        <v>202477</v>
      </c>
      <c r="CQ55" s="160">
        <v>484754</v>
      </c>
      <c r="CR55" s="86">
        <f t="shared" si="5"/>
        <v>663309.00079370139</v>
      </c>
      <c r="CS55" s="12"/>
      <c r="CT55" s="12"/>
    </row>
    <row r="56" spans="1:98" x14ac:dyDescent="0.2">
      <c r="A56" s="23" t="s">
        <v>52</v>
      </c>
      <c r="B56" s="98" t="s">
        <v>152</v>
      </c>
      <c r="C56" s="183">
        <f t="shared" si="4"/>
        <v>19516.000316348076</v>
      </c>
      <c r="D56" s="30">
        <v>0</v>
      </c>
      <c r="E56" s="31">
        <v>2.7376752794510275</v>
      </c>
      <c r="F56" s="32">
        <v>0.13571011115748111</v>
      </c>
      <c r="G56" s="64">
        <v>0.23831651046090094</v>
      </c>
      <c r="H56" s="31">
        <v>0</v>
      </c>
      <c r="I56" s="31">
        <v>0</v>
      </c>
      <c r="J56" s="31">
        <v>0.95827645570375175</v>
      </c>
      <c r="K56" s="31">
        <v>1.0171041925341933</v>
      </c>
      <c r="L56" s="31">
        <v>0</v>
      </c>
      <c r="M56" s="31">
        <v>0</v>
      </c>
      <c r="N56" s="31">
        <v>1627.4079565320276</v>
      </c>
      <c r="O56" s="31">
        <v>0.41783381340533815</v>
      </c>
      <c r="P56" s="31">
        <v>2.8376713313713613</v>
      </c>
      <c r="Q56" s="31">
        <v>0</v>
      </c>
      <c r="R56" s="31">
        <v>0</v>
      </c>
      <c r="S56" s="31">
        <v>0.95366444373288328</v>
      </c>
      <c r="T56" s="31">
        <v>1.3503597236085763</v>
      </c>
      <c r="U56" s="31">
        <v>0.96212742486671321</v>
      </c>
      <c r="V56" s="31">
        <v>2102.7035388430327</v>
      </c>
      <c r="W56" s="31">
        <v>0</v>
      </c>
      <c r="X56" s="31">
        <v>67.139868761123012</v>
      </c>
      <c r="Y56" s="31">
        <v>0</v>
      </c>
      <c r="Z56" s="31">
        <v>0</v>
      </c>
      <c r="AA56" s="31">
        <v>0</v>
      </c>
      <c r="AB56" s="31">
        <v>0</v>
      </c>
      <c r="AC56" s="32">
        <v>0</v>
      </c>
      <c r="AD56" s="30">
        <v>0</v>
      </c>
      <c r="AE56" s="31">
        <v>0.30516197956977376</v>
      </c>
      <c r="AF56" s="31">
        <v>0</v>
      </c>
      <c r="AG56" s="31">
        <v>0</v>
      </c>
      <c r="AH56" s="32">
        <v>0</v>
      </c>
      <c r="AI56" s="31">
        <v>1.8202158314733978</v>
      </c>
      <c r="AJ56" s="31">
        <v>0</v>
      </c>
      <c r="AK56" s="32">
        <v>0</v>
      </c>
      <c r="AL56" s="31">
        <v>0.9463763893798417</v>
      </c>
      <c r="AM56" s="31">
        <v>335.24230510585124</v>
      </c>
      <c r="AN56" s="32">
        <v>475.76504462324016</v>
      </c>
      <c r="AO56" s="31">
        <v>0</v>
      </c>
      <c r="AP56" s="31">
        <v>0</v>
      </c>
      <c r="AQ56" s="31">
        <v>0</v>
      </c>
      <c r="AR56" s="31">
        <v>0</v>
      </c>
      <c r="AS56" s="32">
        <v>0</v>
      </c>
      <c r="AT56" s="31">
        <v>6.6635502526443036</v>
      </c>
      <c r="AU56" s="32">
        <v>78.587930929937542</v>
      </c>
      <c r="AV56" s="31">
        <v>1180.75587558343</v>
      </c>
      <c r="AW56" s="31">
        <v>5507.3714775170865</v>
      </c>
      <c r="AX56" s="31">
        <v>3226.9909930488852</v>
      </c>
      <c r="AY56" s="31">
        <v>201.97989303025994</v>
      </c>
      <c r="AZ56" s="31">
        <v>0</v>
      </c>
      <c r="BA56" s="32">
        <v>199.41185532386399</v>
      </c>
      <c r="BB56" s="31">
        <v>8.5523670981296124E-2</v>
      </c>
      <c r="BC56" s="31">
        <v>0.38748325089868874</v>
      </c>
      <c r="BD56" s="32">
        <v>0.83463737522640091</v>
      </c>
      <c r="BE56" s="64">
        <v>77.630444104479579</v>
      </c>
      <c r="BF56" s="31">
        <v>0</v>
      </c>
      <c r="BG56" s="31">
        <v>80.146466936627931</v>
      </c>
      <c r="BH56" s="31">
        <v>0.78965419736784004</v>
      </c>
      <c r="BI56" s="31">
        <v>13.670074331326335</v>
      </c>
      <c r="BJ56" s="31">
        <v>1957.1846893233512</v>
      </c>
      <c r="BK56" s="31">
        <v>0</v>
      </c>
      <c r="BL56" s="32">
        <v>7.1505927725904795E-4</v>
      </c>
      <c r="BM56" s="31">
        <v>0</v>
      </c>
      <c r="BN56" s="31">
        <v>0</v>
      </c>
      <c r="BO56" s="31">
        <v>0</v>
      </c>
      <c r="BP56" s="31">
        <v>0</v>
      </c>
      <c r="BQ56" s="31">
        <v>0</v>
      </c>
      <c r="BR56" s="31">
        <v>1.7579993389480082</v>
      </c>
      <c r="BS56" s="72">
        <v>221.29745038942335</v>
      </c>
      <c r="BT56" s="72">
        <v>12.773390407507675</v>
      </c>
      <c r="BU56" s="31">
        <v>0</v>
      </c>
      <c r="BV56" s="31">
        <v>0</v>
      </c>
      <c r="BW56" s="32">
        <v>312.06112620458623</v>
      </c>
      <c r="BX56" s="31">
        <v>743.08231931141677</v>
      </c>
      <c r="BY56" s="31">
        <v>651.85202938830673</v>
      </c>
      <c r="BZ56" s="31">
        <v>0</v>
      </c>
      <c r="CA56" s="31">
        <v>15.103780774273408</v>
      </c>
      <c r="CB56" s="127">
        <v>340.65634800694357</v>
      </c>
      <c r="CC56" s="31">
        <v>0</v>
      </c>
      <c r="CD56" s="31">
        <v>61.985401239039206</v>
      </c>
      <c r="CE56" s="127">
        <v>0</v>
      </c>
      <c r="CF56" s="128">
        <v>0</v>
      </c>
      <c r="CG56" s="32">
        <v>0</v>
      </c>
      <c r="CH56" s="11"/>
      <c r="CI56" s="11"/>
      <c r="CJ56" s="30">
        <v>73721</v>
      </c>
      <c r="CK56" s="31">
        <v>448</v>
      </c>
      <c r="CL56" s="32">
        <v>0</v>
      </c>
      <c r="CM56" s="31">
        <v>3805</v>
      </c>
      <c r="CN56" s="31">
        <v>109</v>
      </c>
      <c r="CO56" s="32">
        <v>0</v>
      </c>
      <c r="CP56" s="64">
        <f>SUM('[1]SIOT(dom)'!CU58:CZ58)</f>
        <v>20551</v>
      </c>
      <c r="CQ56" s="158">
        <v>98634</v>
      </c>
      <c r="CR56" s="86">
        <f t="shared" si="5"/>
        <v>118150.00031634807</v>
      </c>
      <c r="CS56" s="12"/>
      <c r="CT56" s="12"/>
    </row>
    <row r="57" spans="1:98" x14ac:dyDescent="0.2">
      <c r="A57" s="23" t="s">
        <v>53</v>
      </c>
      <c r="B57" s="98" t="s">
        <v>153</v>
      </c>
      <c r="C57" s="183">
        <f t="shared" si="4"/>
        <v>13653.000787025197</v>
      </c>
      <c r="D57" s="30">
        <v>0.92240436422265248</v>
      </c>
      <c r="E57" s="31">
        <v>7.9723573809974801E-2</v>
      </c>
      <c r="F57" s="32">
        <v>5.2767043919685813E-2</v>
      </c>
      <c r="G57" s="64">
        <v>4.4641716304365996E-2</v>
      </c>
      <c r="H57" s="31">
        <v>1.3124807234479057</v>
      </c>
      <c r="I57" s="31">
        <v>0</v>
      </c>
      <c r="J57" s="31">
        <v>1.3066635385820695</v>
      </c>
      <c r="K57" s="31">
        <v>0.34192544616877796</v>
      </c>
      <c r="L57" s="31">
        <v>0</v>
      </c>
      <c r="M57" s="31">
        <v>0</v>
      </c>
      <c r="N57" s="31">
        <v>0</v>
      </c>
      <c r="O57" s="31">
        <v>0.15125444883032582</v>
      </c>
      <c r="P57" s="31">
        <v>0</v>
      </c>
      <c r="Q57" s="31">
        <v>0</v>
      </c>
      <c r="R57" s="31">
        <v>0</v>
      </c>
      <c r="S57" s="31">
        <v>0</v>
      </c>
      <c r="T57" s="31">
        <v>0.19389085250013549</v>
      </c>
      <c r="U57" s="31">
        <v>0</v>
      </c>
      <c r="V57" s="31">
        <v>14.52949187725056</v>
      </c>
      <c r="W57" s="31">
        <v>0</v>
      </c>
      <c r="X57" s="31">
        <v>0</v>
      </c>
      <c r="Y57" s="31">
        <v>0.26471171875099719</v>
      </c>
      <c r="Z57" s="31">
        <v>2.1945578949248774E-2</v>
      </c>
      <c r="AA57" s="31">
        <v>0</v>
      </c>
      <c r="AB57" s="31">
        <v>0</v>
      </c>
      <c r="AC57" s="32">
        <v>0</v>
      </c>
      <c r="AD57" s="30">
        <v>0</v>
      </c>
      <c r="AE57" s="31">
        <v>0.65386852708547638</v>
      </c>
      <c r="AF57" s="31">
        <v>0.27210738632494014</v>
      </c>
      <c r="AG57" s="31">
        <v>0</v>
      </c>
      <c r="AH57" s="32">
        <v>1.7472943065083613E-2</v>
      </c>
      <c r="AI57" s="31">
        <v>0</v>
      </c>
      <c r="AJ57" s="31">
        <v>0</v>
      </c>
      <c r="AK57" s="32">
        <v>25.37911031859263</v>
      </c>
      <c r="AL57" s="31">
        <v>2.2658703268435274</v>
      </c>
      <c r="AM57" s="31">
        <v>105.3827439033192</v>
      </c>
      <c r="AN57" s="32">
        <v>163.54557724709537</v>
      </c>
      <c r="AO57" s="31">
        <v>0</v>
      </c>
      <c r="AP57" s="31">
        <v>0</v>
      </c>
      <c r="AQ57" s="31">
        <v>0</v>
      </c>
      <c r="AR57" s="31">
        <v>4.3330923298305652</v>
      </c>
      <c r="AS57" s="32">
        <v>0</v>
      </c>
      <c r="AT57" s="31">
        <v>0.90910440018328009</v>
      </c>
      <c r="AU57" s="32">
        <v>26.752967591003941</v>
      </c>
      <c r="AV57" s="31">
        <v>0</v>
      </c>
      <c r="AW57" s="31">
        <v>1826.3963696914416</v>
      </c>
      <c r="AX57" s="31">
        <v>8762.0653962156521</v>
      </c>
      <c r="AY57" s="31">
        <v>19.24673645199179</v>
      </c>
      <c r="AZ57" s="31">
        <v>312.36677317091181</v>
      </c>
      <c r="BA57" s="32">
        <v>66.349289267301899</v>
      </c>
      <c r="BB57" s="31">
        <v>1.0798596602225307E-2</v>
      </c>
      <c r="BC57" s="31">
        <v>0.14389656498991113</v>
      </c>
      <c r="BD57" s="32">
        <v>0.3225636822777202</v>
      </c>
      <c r="BE57" s="64">
        <v>22.400448689086687</v>
      </c>
      <c r="BF57" s="31">
        <v>0</v>
      </c>
      <c r="BG57" s="31">
        <v>31.502113796992553</v>
      </c>
      <c r="BH57" s="31">
        <v>0</v>
      </c>
      <c r="BI57" s="31">
        <v>0</v>
      </c>
      <c r="BJ57" s="31">
        <v>429.73557437402371</v>
      </c>
      <c r="BK57" s="31">
        <v>0</v>
      </c>
      <c r="BL57" s="32">
        <v>0</v>
      </c>
      <c r="BM57" s="31">
        <v>0</v>
      </c>
      <c r="BN57" s="31">
        <v>0</v>
      </c>
      <c r="BO57" s="31">
        <v>0</v>
      </c>
      <c r="BP57" s="31">
        <v>0</v>
      </c>
      <c r="BQ57" s="31">
        <v>0</v>
      </c>
      <c r="BR57" s="31">
        <v>1.4849660392526207</v>
      </c>
      <c r="BS57" s="72">
        <v>1466.8620702258411</v>
      </c>
      <c r="BT57" s="72">
        <v>0</v>
      </c>
      <c r="BU57" s="31">
        <v>0.91916399431252283</v>
      </c>
      <c r="BV57" s="31">
        <v>0</v>
      </c>
      <c r="BW57" s="32">
        <v>5.1230116456580648</v>
      </c>
      <c r="BX57" s="31">
        <v>193.2002010533684</v>
      </c>
      <c r="BY57" s="31">
        <v>1.8004909247211676</v>
      </c>
      <c r="BZ57" s="31">
        <v>136.37641232929042</v>
      </c>
      <c r="CA57" s="31">
        <v>0.90151262544811539</v>
      </c>
      <c r="CB57" s="127">
        <v>5.3155950906163962</v>
      </c>
      <c r="CC57" s="31">
        <v>0.21552646380760027</v>
      </c>
      <c r="CD57" s="31">
        <v>21.528060275524719</v>
      </c>
      <c r="CE57" s="127">
        <v>0</v>
      </c>
      <c r="CF57" s="128">
        <v>0</v>
      </c>
      <c r="CG57" s="32">
        <v>0</v>
      </c>
      <c r="CH57" s="11"/>
      <c r="CI57" s="11"/>
      <c r="CJ57" s="30">
        <v>169897</v>
      </c>
      <c r="CK57" s="31">
        <v>114729</v>
      </c>
      <c r="CL57" s="32">
        <v>0</v>
      </c>
      <c r="CM57" s="31">
        <v>0</v>
      </c>
      <c r="CN57" s="31">
        <v>0</v>
      </c>
      <c r="CO57" s="32">
        <v>0</v>
      </c>
      <c r="CP57" s="64">
        <f>SUM('[1]SIOT(dom)'!CU59:CZ59)</f>
        <v>6534</v>
      </c>
      <c r="CQ57" s="158">
        <v>291160</v>
      </c>
      <c r="CR57" s="86">
        <f t="shared" si="5"/>
        <v>304813.0007870252</v>
      </c>
      <c r="CS57" s="12"/>
      <c r="CT57" s="12"/>
    </row>
    <row r="58" spans="1:98" x14ac:dyDescent="0.2">
      <c r="A58" s="23" t="s">
        <v>54</v>
      </c>
      <c r="B58" s="98" t="s">
        <v>154</v>
      </c>
      <c r="C58" s="183">
        <f t="shared" si="4"/>
        <v>1033841.0003022245</v>
      </c>
      <c r="D58" s="30">
        <v>5710.0020730996184</v>
      </c>
      <c r="E58" s="31">
        <v>652.99869178145252</v>
      </c>
      <c r="F58" s="32">
        <v>122.8256959442934</v>
      </c>
      <c r="G58" s="64">
        <v>898.14008877623337</v>
      </c>
      <c r="H58" s="31">
        <v>6932.4318868516357</v>
      </c>
      <c r="I58" s="31">
        <v>425.91463985170378</v>
      </c>
      <c r="J58" s="31">
        <v>2419.3872542981148</v>
      </c>
      <c r="K58" s="31">
        <v>605.59508034036332</v>
      </c>
      <c r="L58" s="31">
        <v>3095.3197028849404</v>
      </c>
      <c r="M58" s="31">
        <v>1131.4617724524685</v>
      </c>
      <c r="N58" s="31">
        <v>920.5074422810826</v>
      </c>
      <c r="O58" s="31">
        <v>203.00423817570834</v>
      </c>
      <c r="P58" s="31">
        <v>3764.1179591150194</v>
      </c>
      <c r="Q58" s="31">
        <v>557.23181408622327</v>
      </c>
      <c r="R58" s="31">
        <v>3186.0649481150404</v>
      </c>
      <c r="S58" s="31">
        <v>2062.9338038116152</v>
      </c>
      <c r="T58" s="31">
        <v>3283.2674312661234</v>
      </c>
      <c r="U58" s="31">
        <v>3705.1052852567518</v>
      </c>
      <c r="V58" s="31">
        <v>9267.9811322271744</v>
      </c>
      <c r="W58" s="31">
        <v>3243.3699738330884</v>
      </c>
      <c r="X58" s="31">
        <v>3969.5129309706958</v>
      </c>
      <c r="Y58" s="31">
        <v>11387.760328601211</v>
      </c>
      <c r="Z58" s="31">
        <v>643.59749225998155</v>
      </c>
      <c r="AA58" s="31">
        <v>436.96084092206843</v>
      </c>
      <c r="AB58" s="31">
        <v>3045.0248606334899</v>
      </c>
      <c r="AC58" s="32">
        <v>3292.0924253770413</v>
      </c>
      <c r="AD58" s="30">
        <v>6375.3359815647491</v>
      </c>
      <c r="AE58" s="31">
        <v>1927.2197099327941</v>
      </c>
      <c r="AF58" s="31">
        <v>1069.6091367329786</v>
      </c>
      <c r="AG58" s="31">
        <v>894.69645719856999</v>
      </c>
      <c r="AH58" s="32">
        <v>114.74387994816209</v>
      </c>
      <c r="AI58" s="31">
        <v>3044.2632598472019</v>
      </c>
      <c r="AJ58" s="31">
        <v>2717.6629267860144</v>
      </c>
      <c r="AK58" s="32">
        <v>8417.0587051253515</v>
      </c>
      <c r="AL58" s="31">
        <v>10355.09943687803</v>
      </c>
      <c r="AM58" s="31">
        <v>43853.123787858873</v>
      </c>
      <c r="AN58" s="32">
        <v>30424.511844148125</v>
      </c>
      <c r="AO58" s="31">
        <v>12510.573711483699</v>
      </c>
      <c r="AP58" s="31">
        <v>55.57381736709771</v>
      </c>
      <c r="AQ58" s="31">
        <v>88.357703249001531</v>
      </c>
      <c r="AR58" s="31">
        <v>9812.2554121699523</v>
      </c>
      <c r="AS58" s="32">
        <v>5665.970771843613</v>
      </c>
      <c r="AT58" s="31">
        <v>3339.9443614725969</v>
      </c>
      <c r="AU58" s="32">
        <v>4388.5427378905424</v>
      </c>
      <c r="AV58" s="31">
        <v>2832.8068315375722</v>
      </c>
      <c r="AW58" s="31">
        <v>15704.609842787131</v>
      </c>
      <c r="AX58" s="31">
        <v>36362.179409414348</v>
      </c>
      <c r="AY58" s="31">
        <v>481811.29663173098</v>
      </c>
      <c r="AZ58" s="31">
        <v>17364.15462896564</v>
      </c>
      <c r="BA58" s="32">
        <v>12037.354104448559</v>
      </c>
      <c r="BB58" s="31">
        <v>15953.560085660227</v>
      </c>
      <c r="BC58" s="31">
        <v>7356.5198515311913</v>
      </c>
      <c r="BD58" s="32">
        <v>1633.976850477067</v>
      </c>
      <c r="BE58" s="64">
        <v>10394.168542029522</v>
      </c>
      <c r="BF58" s="31">
        <v>10924.629774356668</v>
      </c>
      <c r="BG58" s="31">
        <v>17959.377281615663</v>
      </c>
      <c r="BH58" s="31">
        <v>2362.2445966826958</v>
      </c>
      <c r="BI58" s="31">
        <v>2975.3864901094594</v>
      </c>
      <c r="BJ58" s="31">
        <v>11779.437258123413</v>
      </c>
      <c r="BK58" s="31">
        <v>5082.7043472287914</v>
      </c>
      <c r="BL58" s="32">
        <v>353.02417173405564</v>
      </c>
      <c r="BM58" s="31">
        <v>14999.518969442201</v>
      </c>
      <c r="BN58" s="31">
        <v>1293.9303235207474</v>
      </c>
      <c r="BO58" s="31">
        <v>4289.9386372329855</v>
      </c>
      <c r="BP58" s="31">
        <v>1862.8359092239957</v>
      </c>
      <c r="BQ58" s="31">
        <v>2349.5869495672391</v>
      </c>
      <c r="BR58" s="31">
        <v>13005.648900034465</v>
      </c>
      <c r="BS58" s="72">
        <v>64511.132405792341</v>
      </c>
      <c r="BT58" s="72">
        <v>14053.262339523222</v>
      </c>
      <c r="BU58" s="31">
        <v>14383.423371859491</v>
      </c>
      <c r="BV58" s="31">
        <v>1399.5774571029613</v>
      </c>
      <c r="BW58" s="32">
        <v>1588.6543198562392</v>
      </c>
      <c r="BX58" s="31">
        <v>2797.0157675543828</v>
      </c>
      <c r="BY58" s="31">
        <v>869.57675335789406</v>
      </c>
      <c r="BZ58" s="31">
        <v>11042.516800219386</v>
      </c>
      <c r="CA58" s="31">
        <v>2871.6400726337247</v>
      </c>
      <c r="CB58" s="127">
        <v>4722.0185270790153</v>
      </c>
      <c r="CC58" s="31">
        <v>1455.8484878848524</v>
      </c>
      <c r="CD58" s="31">
        <v>3440.2901771957982</v>
      </c>
      <c r="CE58" s="127">
        <v>0</v>
      </c>
      <c r="CF58" s="128">
        <v>0</v>
      </c>
      <c r="CG58" s="32">
        <v>0</v>
      </c>
      <c r="CH58" s="11"/>
      <c r="CI58" s="11"/>
      <c r="CJ58" s="30">
        <v>1104878</v>
      </c>
      <c r="CK58" s="31">
        <v>0</v>
      </c>
      <c r="CL58" s="32">
        <v>0</v>
      </c>
      <c r="CM58" s="31">
        <v>0</v>
      </c>
      <c r="CN58" s="31">
        <v>0</v>
      </c>
      <c r="CO58" s="32">
        <v>0</v>
      </c>
      <c r="CP58" s="64">
        <f>SUM('[1]SIOT(dom)'!CU60:CZ60)</f>
        <v>80701</v>
      </c>
      <c r="CQ58" s="158">
        <v>1185579</v>
      </c>
      <c r="CR58" s="86">
        <f t="shared" si="5"/>
        <v>2219420.0003022244</v>
      </c>
      <c r="CS58" s="12"/>
      <c r="CT58" s="12"/>
    </row>
    <row r="59" spans="1:98" x14ac:dyDescent="0.2">
      <c r="A59" s="23" t="s">
        <v>55</v>
      </c>
      <c r="B59" s="98" t="s">
        <v>155</v>
      </c>
      <c r="C59" s="183">
        <f t="shared" si="4"/>
        <v>250170.00074304116</v>
      </c>
      <c r="D59" s="30">
        <v>259.84643434172006</v>
      </c>
      <c r="E59" s="31">
        <v>31.251615154775862</v>
      </c>
      <c r="F59" s="32">
        <v>2.6382098397840594</v>
      </c>
      <c r="G59" s="64">
        <v>72.803340691025866</v>
      </c>
      <c r="H59" s="31">
        <v>1184.1045646866332</v>
      </c>
      <c r="I59" s="31">
        <v>29.243371373139986</v>
      </c>
      <c r="J59" s="31">
        <v>90.774909383329316</v>
      </c>
      <c r="K59" s="31">
        <v>100.56468682999598</v>
      </c>
      <c r="L59" s="31">
        <v>4.1487763600247813</v>
      </c>
      <c r="M59" s="31">
        <v>409.89187174339827</v>
      </c>
      <c r="N59" s="31">
        <v>5.8553658850616364</v>
      </c>
      <c r="O59" s="31">
        <v>1296.0382003976772</v>
      </c>
      <c r="P59" s="31">
        <v>489.16983677899856</v>
      </c>
      <c r="Q59" s="31">
        <v>49.108483907968257</v>
      </c>
      <c r="R59" s="31">
        <v>1513.4253061749846</v>
      </c>
      <c r="S59" s="31">
        <v>717.63599475759247</v>
      </c>
      <c r="T59" s="31">
        <v>1526.7659575003911</v>
      </c>
      <c r="U59" s="31">
        <v>418.69399780026811</v>
      </c>
      <c r="V59" s="31">
        <v>758.63525340151693</v>
      </c>
      <c r="W59" s="31">
        <v>1210.0791021218654</v>
      </c>
      <c r="X59" s="31">
        <v>1401.595018075702</v>
      </c>
      <c r="Y59" s="31">
        <v>8287.9059691364746</v>
      </c>
      <c r="Z59" s="31">
        <v>130.92716917646774</v>
      </c>
      <c r="AA59" s="31">
        <v>52.058343544471683</v>
      </c>
      <c r="AB59" s="31">
        <v>416.5964107692119</v>
      </c>
      <c r="AC59" s="32">
        <v>398.90525594662898</v>
      </c>
      <c r="AD59" s="30">
        <v>13875.879547152375</v>
      </c>
      <c r="AE59" s="31">
        <v>1689.7693240417057</v>
      </c>
      <c r="AF59" s="31">
        <v>839.39507975185165</v>
      </c>
      <c r="AG59" s="31">
        <v>613.79065069408534</v>
      </c>
      <c r="AH59" s="32">
        <v>0.75168256490065366</v>
      </c>
      <c r="AI59" s="31">
        <v>57.636537374241811</v>
      </c>
      <c r="AJ59" s="31">
        <v>2760.4918331448621</v>
      </c>
      <c r="AK59" s="32">
        <v>6607.8231144904848</v>
      </c>
      <c r="AL59" s="31">
        <v>1455.7979120588827</v>
      </c>
      <c r="AM59" s="31">
        <v>10714.12548236048</v>
      </c>
      <c r="AN59" s="32">
        <v>5107.9709262891247</v>
      </c>
      <c r="AO59" s="31">
        <v>1056.2587339574345</v>
      </c>
      <c r="AP59" s="31">
        <v>29.682453672494436</v>
      </c>
      <c r="AQ59" s="31">
        <v>0.81004860885422902</v>
      </c>
      <c r="AR59" s="31">
        <v>838.90430745320373</v>
      </c>
      <c r="AS59" s="32">
        <v>2662.9370200556968</v>
      </c>
      <c r="AT59" s="31">
        <v>96.835794314717148</v>
      </c>
      <c r="AU59" s="32">
        <v>42.309750329393154</v>
      </c>
      <c r="AV59" s="31">
        <v>1836.2629268704095</v>
      </c>
      <c r="AW59" s="31">
        <v>43.975514858505946</v>
      </c>
      <c r="AX59" s="31">
        <v>872.07724672048766</v>
      </c>
      <c r="AY59" s="31">
        <v>4597.32168253492</v>
      </c>
      <c r="AZ59" s="31">
        <v>104088.3217736091</v>
      </c>
      <c r="BA59" s="32">
        <v>8166.3907699544152</v>
      </c>
      <c r="BB59" s="31">
        <v>9884.935088319422</v>
      </c>
      <c r="BC59" s="31">
        <v>3363.4768410835645</v>
      </c>
      <c r="BD59" s="32">
        <v>601.93600799311298</v>
      </c>
      <c r="BE59" s="64">
        <v>1318.3303360567263</v>
      </c>
      <c r="BF59" s="31">
        <v>4577.3877430375987</v>
      </c>
      <c r="BG59" s="31">
        <v>1456.8966722291591</v>
      </c>
      <c r="BH59" s="31">
        <v>431.32249345204929</v>
      </c>
      <c r="BI59" s="31">
        <v>145.05336090703733</v>
      </c>
      <c r="BJ59" s="31">
        <v>2153.672473982705</v>
      </c>
      <c r="BK59" s="31">
        <v>29.722022937521423</v>
      </c>
      <c r="BL59" s="32">
        <v>84.22594171071772</v>
      </c>
      <c r="BM59" s="31">
        <v>551.70939555443829</v>
      </c>
      <c r="BN59" s="31">
        <v>117.26662306716884</v>
      </c>
      <c r="BO59" s="31">
        <v>1511.3788280098879</v>
      </c>
      <c r="BP59" s="31">
        <v>30.026397945463067</v>
      </c>
      <c r="BQ59" s="31">
        <v>314.15100073428096</v>
      </c>
      <c r="BR59" s="31">
        <v>1837.1653137923724</v>
      </c>
      <c r="BS59" s="72">
        <v>25994.826358921837</v>
      </c>
      <c r="BT59" s="72">
        <v>3250.0766578850244</v>
      </c>
      <c r="BU59" s="31">
        <v>1798.5972767959622</v>
      </c>
      <c r="BV59" s="31">
        <v>69.39435254637479</v>
      </c>
      <c r="BW59" s="32">
        <v>335.36900885808041</v>
      </c>
      <c r="BX59" s="31">
        <v>126.93175543979386</v>
      </c>
      <c r="BY59" s="31">
        <v>143.90698352711297</v>
      </c>
      <c r="BZ59" s="31">
        <v>25.643815431847688</v>
      </c>
      <c r="CA59" s="31">
        <v>32.260181785957784</v>
      </c>
      <c r="CB59" s="127">
        <v>968.05096832536401</v>
      </c>
      <c r="CC59" s="31">
        <v>96.287655917003505</v>
      </c>
      <c r="CD59" s="31">
        <v>5.8156281517486406</v>
      </c>
      <c r="CE59" s="127">
        <v>0</v>
      </c>
      <c r="CF59" s="128">
        <v>0</v>
      </c>
      <c r="CG59" s="32">
        <v>0</v>
      </c>
      <c r="CH59" s="11"/>
      <c r="CI59" s="11"/>
      <c r="CJ59" s="30">
        <v>0</v>
      </c>
      <c r="CK59" s="31">
        <v>0</v>
      </c>
      <c r="CL59" s="32">
        <v>0</v>
      </c>
      <c r="CM59" s="31">
        <v>1108030</v>
      </c>
      <c r="CN59" s="31">
        <v>0</v>
      </c>
      <c r="CO59" s="32">
        <v>0</v>
      </c>
      <c r="CP59" s="64">
        <f>SUM('[1]SIOT(dom)'!CU61:CZ61)</f>
        <v>253172</v>
      </c>
      <c r="CQ59" s="158">
        <v>1361202</v>
      </c>
      <c r="CR59" s="86">
        <f t="shared" si="5"/>
        <v>1611372.0007430413</v>
      </c>
      <c r="CS59" s="12"/>
      <c r="CT59" s="12"/>
    </row>
    <row r="60" spans="1:98" x14ac:dyDescent="0.2">
      <c r="A60" s="23" t="s">
        <v>56</v>
      </c>
      <c r="B60" s="98" t="s">
        <v>156</v>
      </c>
      <c r="C60" s="183">
        <f t="shared" si="4"/>
        <v>322611.00007848919</v>
      </c>
      <c r="D60" s="30">
        <v>182.14799750592826</v>
      </c>
      <c r="E60" s="31">
        <v>10.409883287314891</v>
      </c>
      <c r="F60" s="32">
        <v>28.951292630809753</v>
      </c>
      <c r="G60" s="64">
        <v>232.73686118987885</v>
      </c>
      <c r="H60" s="31">
        <v>5802.2301573452241</v>
      </c>
      <c r="I60" s="31">
        <v>6.800404501430398</v>
      </c>
      <c r="J60" s="31">
        <v>39.812167278707754</v>
      </c>
      <c r="K60" s="31">
        <v>263.42960936201041</v>
      </c>
      <c r="L60" s="31">
        <v>63.377357598714617</v>
      </c>
      <c r="M60" s="31">
        <v>1173.9214861696853</v>
      </c>
      <c r="N60" s="31">
        <v>159.70865474476432</v>
      </c>
      <c r="O60" s="31">
        <v>278.80104743115908</v>
      </c>
      <c r="P60" s="31">
        <v>271.1983317428236</v>
      </c>
      <c r="Q60" s="31">
        <v>0</v>
      </c>
      <c r="R60" s="31">
        <v>1099.9500351480933</v>
      </c>
      <c r="S60" s="31">
        <v>98.085251843404464</v>
      </c>
      <c r="T60" s="31">
        <v>6346.6621657695641</v>
      </c>
      <c r="U60" s="31">
        <v>657.18966344056776</v>
      </c>
      <c r="V60" s="31">
        <v>1557.7295359252225</v>
      </c>
      <c r="W60" s="31">
        <v>1953.2239642979685</v>
      </c>
      <c r="X60" s="31">
        <v>1210.2170391372774</v>
      </c>
      <c r="Y60" s="31">
        <v>47480.028101668257</v>
      </c>
      <c r="Z60" s="31">
        <v>161.31628719386026</v>
      </c>
      <c r="AA60" s="31">
        <v>311.35610244338392</v>
      </c>
      <c r="AB60" s="31">
        <v>273.01357683648968</v>
      </c>
      <c r="AC60" s="32">
        <v>856.97196173168641</v>
      </c>
      <c r="AD60" s="30">
        <v>7955.2578317044945</v>
      </c>
      <c r="AE60" s="31">
        <v>113.83119517664562</v>
      </c>
      <c r="AF60" s="31">
        <v>70.362009471765901</v>
      </c>
      <c r="AG60" s="31">
        <v>13.582423834599778</v>
      </c>
      <c r="AH60" s="32">
        <v>1.0578655862346991</v>
      </c>
      <c r="AI60" s="31">
        <v>426.42807349312835</v>
      </c>
      <c r="AJ60" s="31">
        <v>713.74368808219413</v>
      </c>
      <c r="AK60" s="32">
        <v>563.60424847379443</v>
      </c>
      <c r="AL60" s="31">
        <v>2683.2146053980919</v>
      </c>
      <c r="AM60" s="31">
        <v>35535.024181781257</v>
      </c>
      <c r="AN60" s="32">
        <v>34717.383259733149</v>
      </c>
      <c r="AO60" s="31">
        <v>8526.7250715795162</v>
      </c>
      <c r="AP60" s="31">
        <v>0</v>
      </c>
      <c r="AQ60" s="31">
        <v>2.4373066108685846</v>
      </c>
      <c r="AR60" s="31">
        <v>2180.069661953145</v>
      </c>
      <c r="AS60" s="32">
        <v>0</v>
      </c>
      <c r="AT60" s="31">
        <v>12.706081249185603</v>
      </c>
      <c r="AU60" s="32">
        <v>122.56444846162339</v>
      </c>
      <c r="AV60" s="31">
        <v>6269.7223132501567</v>
      </c>
      <c r="AW60" s="31">
        <v>316.88704895476121</v>
      </c>
      <c r="AX60" s="31">
        <v>8212.5789643912849</v>
      </c>
      <c r="AY60" s="31">
        <v>14543.05323383313</v>
      </c>
      <c r="AZ60" s="31">
        <v>22563.914062273652</v>
      </c>
      <c r="BA60" s="32">
        <v>45412.008957335267</v>
      </c>
      <c r="BB60" s="31">
        <v>9743.0299784036215</v>
      </c>
      <c r="BC60" s="31">
        <v>4529.0656167935667</v>
      </c>
      <c r="BD60" s="32">
        <v>1306.4392441766911</v>
      </c>
      <c r="BE60" s="64">
        <v>11326.382688271568</v>
      </c>
      <c r="BF60" s="31">
        <v>5839.89152482809</v>
      </c>
      <c r="BG60" s="31">
        <v>2383.4476636468485</v>
      </c>
      <c r="BH60" s="31">
        <v>159.37653384533334</v>
      </c>
      <c r="BI60" s="31">
        <v>245.28066617418807</v>
      </c>
      <c r="BJ60" s="31">
        <v>7266.6185829539445</v>
      </c>
      <c r="BK60" s="31">
        <v>453.82782338699167</v>
      </c>
      <c r="BL60" s="32">
        <v>0.89842075537214994</v>
      </c>
      <c r="BM60" s="31">
        <v>757.14799629443178</v>
      </c>
      <c r="BN60" s="31">
        <v>528.659305236215</v>
      </c>
      <c r="BO60" s="31">
        <v>2395.9521812873845</v>
      </c>
      <c r="BP60" s="31">
        <v>9.079011856019692</v>
      </c>
      <c r="BQ60" s="31">
        <v>73.299861429411408</v>
      </c>
      <c r="BR60" s="31">
        <v>562.55725586563381</v>
      </c>
      <c r="BS60" s="72">
        <v>10533.663278376069</v>
      </c>
      <c r="BT60" s="72">
        <v>677.23258308048037</v>
      </c>
      <c r="BU60" s="31">
        <v>837.26182885891387</v>
      </c>
      <c r="BV60" s="31">
        <v>42.833708528143461</v>
      </c>
      <c r="BW60" s="32">
        <v>175.36645409280638</v>
      </c>
      <c r="BX60" s="31">
        <v>134.01324925430458</v>
      </c>
      <c r="BY60" s="31">
        <v>63.273191930797303</v>
      </c>
      <c r="BZ60" s="31">
        <v>175.24351086208614</v>
      </c>
      <c r="CA60" s="31">
        <v>574.19992800375599</v>
      </c>
      <c r="CB60" s="127">
        <v>303.2392824700778</v>
      </c>
      <c r="CC60" s="31">
        <v>24.683454532601125</v>
      </c>
      <c r="CD60" s="31">
        <v>13.609784441703805</v>
      </c>
      <c r="CE60" s="127">
        <v>0</v>
      </c>
      <c r="CF60" s="128">
        <v>0</v>
      </c>
      <c r="CG60" s="32">
        <v>0</v>
      </c>
      <c r="CH60" s="11"/>
      <c r="CI60" s="11"/>
      <c r="CJ60" s="30">
        <v>0</v>
      </c>
      <c r="CK60" s="31">
        <v>43711</v>
      </c>
      <c r="CL60" s="32">
        <v>0</v>
      </c>
      <c r="CM60" s="31">
        <v>0</v>
      </c>
      <c r="CN60" s="31">
        <v>0</v>
      </c>
      <c r="CO60" s="32">
        <v>0</v>
      </c>
      <c r="CP60" s="64">
        <f>SUM('[1]SIOT(dom)'!CU62:CZ62)</f>
        <v>4173</v>
      </c>
      <c r="CQ60" s="158">
        <v>47884</v>
      </c>
      <c r="CR60" s="86">
        <f t="shared" si="5"/>
        <v>370495.00007848919</v>
      </c>
      <c r="CS60" s="12"/>
      <c r="CT60" s="12"/>
    </row>
    <row r="61" spans="1:98" x14ac:dyDescent="0.2">
      <c r="A61" s="22" t="s">
        <v>57</v>
      </c>
      <c r="B61" s="99" t="s">
        <v>157</v>
      </c>
      <c r="C61" s="184">
        <f t="shared" si="4"/>
        <v>2051343.0020093934</v>
      </c>
      <c r="D61" s="33">
        <v>10661.363253136371</v>
      </c>
      <c r="E61" s="34">
        <v>312.00872860349517</v>
      </c>
      <c r="F61" s="35">
        <v>212.52695259309183</v>
      </c>
      <c r="G61" s="65">
        <v>2839.401473056299</v>
      </c>
      <c r="H61" s="34">
        <v>19946.261085365451</v>
      </c>
      <c r="I61" s="34">
        <v>762.8224783881443</v>
      </c>
      <c r="J61" s="34">
        <v>755.51765211416114</v>
      </c>
      <c r="K61" s="34">
        <v>2675.3466948328137</v>
      </c>
      <c r="L61" s="34">
        <v>3456.1775285472754</v>
      </c>
      <c r="M61" s="34">
        <v>3899.7449720462068</v>
      </c>
      <c r="N61" s="34">
        <v>1086.7781157945149</v>
      </c>
      <c r="O61" s="34">
        <v>391.78618914547781</v>
      </c>
      <c r="P61" s="34">
        <v>15587.761073307371</v>
      </c>
      <c r="Q61" s="34">
        <v>37.977490599409059</v>
      </c>
      <c r="R61" s="34">
        <v>12002.393644213871</v>
      </c>
      <c r="S61" s="34">
        <v>7221.8824513418112</v>
      </c>
      <c r="T61" s="34">
        <v>6407.2412056553276</v>
      </c>
      <c r="U61" s="34">
        <v>10867.047575472667</v>
      </c>
      <c r="V61" s="34">
        <v>4218.163247053878</v>
      </c>
      <c r="W61" s="34">
        <v>7185.7521282611497</v>
      </c>
      <c r="X61" s="34">
        <v>6149.3250071229113</v>
      </c>
      <c r="Y61" s="34">
        <v>16240.306778996455</v>
      </c>
      <c r="Z61" s="34">
        <v>4518.3643143594982</v>
      </c>
      <c r="AA61" s="34">
        <v>678.50698391761239</v>
      </c>
      <c r="AB61" s="34">
        <v>3319.5398224288406</v>
      </c>
      <c r="AC61" s="35">
        <v>747.84272930632028</v>
      </c>
      <c r="AD61" s="33">
        <v>26625.324965021828</v>
      </c>
      <c r="AE61" s="34">
        <v>1478.722741451184</v>
      </c>
      <c r="AF61" s="34">
        <v>1632.7843981678079</v>
      </c>
      <c r="AG61" s="34">
        <v>743.68302798522632</v>
      </c>
      <c r="AH61" s="35">
        <v>755.45845201354564</v>
      </c>
      <c r="AI61" s="34">
        <v>22930.890670401186</v>
      </c>
      <c r="AJ61" s="34">
        <v>3958.2441232576039</v>
      </c>
      <c r="AK61" s="35">
        <v>5480.9150857073209</v>
      </c>
      <c r="AL61" s="34">
        <v>10875.466181451618</v>
      </c>
      <c r="AM61" s="34">
        <v>112704.32085332379</v>
      </c>
      <c r="AN61" s="35">
        <v>143601.36416042363</v>
      </c>
      <c r="AO61" s="34">
        <v>25516.787130232689</v>
      </c>
      <c r="AP61" s="34">
        <v>97.955194597455503</v>
      </c>
      <c r="AQ61" s="34">
        <v>2344.095506231145</v>
      </c>
      <c r="AR61" s="34">
        <v>12184.585810582972</v>
      </c>
      <c r="AS61" s="35">
        <v>3545.7606588261465</v>
      </c>
      <c r="AT61" s="34">
        <v>10362.308236088023</v>
      </c>
      <c r="AU61" s="35">
        <v>25378.177146038706</v>
      </c>
      <c r="AV61" s="34">
        <v>942.54035959420946</v>
      </c>
      <c r="AW61" s="34">
        <v>928.79423228523535</v>
      </c>
      <c r="AX61" s="34">
        <v>1042.1045528475943</v>
      </c>
      <c r="AY61" s="34">
        <v>6279.5578999862528</v>
      </c>
      <c r="AZ61" s="34">
        <v>10822.128655217912</v>
      </c>
      <c r="BA61" s="35">
        <v>9105.1571664903695</v>
      </c>
      <c r="BB61" s="34">
        <v>531912.82357977261</v>
      </c>
      <c r="BC61" s="34">
        <v>32924.398488246581</v>
      </c>
      <c r="BD61" s="35">
        <v>107576.42247791086</v>
      </c>
      <c r="BE61" s="65">
        <v>703105.73520323448</v>
      </c>
      <c r="BF61" s="34">
        <v>238.09549970756333</v>
      </c>
      <c r="BG61" s="34">
        <v>8114.122225769177</v>
      </c>
      <c r="BH61" s="34">
        <v>105.30107984524976</v>
      </c>
      <c r="BI61" s="34">
        <v>1442.6635676208393</v>
      </c>
      <c r="BJ61" s="34">
        <v>24325.622056967361</v>
      </c>
      <c r="BK61" s="34">
        <v>181.21192347961329</v>
      </c>
      <c r="BL61" s="35">
        <v>2853.2024703747475</v>
      </c>
      <c r="BM61" s="34">
        <v>239.24697248800871</v>
      </c>
      <c r="BN61" s="34">
        <v>146.4158930324696</v>
      </c>
      <c r="BO61" s="34">
        <v>4763.4051063290935</v>
      </c>
      <c r="BP61" s="34">
        <v>40.357975302957207</v>
      </c>
      <c r="BQ61" s="34">
        <v>368.41840050887708</v>
      </c>
      <c r="BR61" s="34">
        <v>11680.5733099196</v>
      </c>
      <c r="BS61" s="73">
        <v>17739.834057784861</v>
      </c>
      <c r="BT61" s="73">
        <v>2954.3600353154147</v>
      </c>
      <c r="BU61" s="34">
        <v>8657.2191884059266</v>
      </c>
      <c r="BV61" s="34">
        <v>1507.6705351125629</v>
      </c>
      <c r="BW61" s="35">
        <v>1445.3676175328183</v>
      </c>
      <c r="BX61" s="34">
        <v>582.81946101102847</v>
      </c>
      <c r="BY61" s="34">
        <v>8.4116191632839712</v>
      </c>
      <c r="BZ61" s="34">
        <v>649.83298832858975</v>
      </c>
      <c r="CA61" s="34">
        <v>550.44100774688661</v>
      </c>
      <c r="CB61" s="129">
        <v>2495.6916134760495</v>
      </c>
      <c r="CC61" s="34">
        <v>213.11885471601431</v>
      </c>
      <c r="CD61" s="34">
        <v>3001.2520164065581</v>
      </c>
      <c r="CE61" s="129">
        <v>0</v>
      </c>
      <c r="CF61" s="130">
        <v>0</v>
      </c>
      <c r="CG61" s="35">
        <v>0</v>
      </c>
      <c r="CH61" s="11"/>
      <c r="CI61" s="11"/>
      <c r="CJ61" s="33">
        <v>649268</v>
      </c>
      <c r="CK61" s="34">
        <v>9987</v>
      </c>
      <c r="CL61" s="35">
        <v>0</v>
      </c>
      <c r="CM61" s="34">
        <v>0</v>
      </c>
      <c r="CN61" s="34">
        <v>0</v>
      </c>
      <c r="CO61" s="35">
        <v>0</v>
      </c>
      <c r="CP61" s="65">
        <f>SUM('[1]SIOT(dom)'!CU63:CZ63)</f>
        <v>122551</v>
      </c>
      <c r="CQ61" s="160">
        <v>781806</v>
      </c>
      <c r="CR61" s="85">
        <f t="shared" si="5"/>
        <v>2833149.0020093936</v>
      </c>
      <c r="CS61" s="12"/>
      <c r="CT61" s="12"/>
    </row>
    <row r="62" spans="1:98" x14ac:dyDescent="0.2">
      <c r="A62" s="23" t="s">
        <v>58</v>
      </c>
      <c r="B62" s="98" t="s">
        <v>158</v>
      </c>
      <c r="C62" s="183">
        <f t="shared" si="4"/>
        <v>258905.00136834491</v>
      </c>
      <c r="D62" s="30">
        <v>1782.1285789667527</v>
      </c>
      <c r="E62" s="31">
        <v>114.20052730959226</v>
      </c>
      <c r="F62" s="32">
        <v>1.1527108037166764</v>
      </c>
      <c r="G62" s="64">
        <v>81.491132689888175</v>
      </c>
      <c r="H62" s="31">
        <v>1507.6927830231878</v>
      </c>
      <c r="I62" s="31">
        <v>69.567899940029022</v>
      </c>
      <c r="J62" s="31">
        <v>65.604627018311618</v>
      </c>
      <c r="K62" s="31">
        <v>49.600828844434176</v>
      </c>
      <c r="L62" s="31">
        <v>357.6519752037708</v>
      </c>
      <c r="M62" s="31">
        <v>292.93908685934673</v>
      </c>
      <c r="N62" s="31">
        <v>87.366756147735344</v>
      </c>
      <c r="O62" s="31">
        <v>205.57181700986766</v>
      </c>
      <c r="P62" s="31">
        <v>11115.689917383708</v>
      </c>
      <c r="Q62" s="31">
        <v>42.342386881122124</v>
      </c>
      <c r="R62" s="31">
        <v>490.31172273848836</v>
      </c>
      <c r="S62" s="31">
        <v>530.40292229488273</v>
      </c>
      <c r="T62" s="31">
        <v>668.91113503719953</v>
      </c>
      <c r="U62" s="31">
        <v>776.59657728910247</v>
      </c>
      <c r="V62" s="31">
        <v>614.42131259197447</v>
      </c>
      <c r="W62" s="31">
        <v>676.57381323234324</v>
      </c>
      <c r="X62" s="31">
        <v>605.12663976784199</v>
      </c>
      <c r="Y62" s="31">
        <v>1946.0781216749638</v>
      </c>
      <c r="Z62" s="31">
        <v>166.720549330566</v>
      </c>
      <c r="AA62" s="31">
        <v>142.89913811984763</v>
      </c>
      <c r="AB62" s="31">
        <v>68.693131897918477</v>
      </c>
      <c r="AC62" s="32">
        <v>366.59937353883771</v>
      </c>
      <c r="AD62" s="30">
        <v>2661.8620453817553</v>
      </c>
      <c r="AE62" s="31">
        <v>1081.6823677612426</v>
      </c>
      <c r="AF62" s="31">
        <v>543.56743695019702</v>
      </c>
      <c r="AG62" s="31">
        <v>90.004647637751347</v>
      </c>
      <c r="AH62" s="32">
        <v>3.8031877236212845</v>
      </c>
      <c r="AI62" s="31">
        <v>1099.8071049353732</v>
      </c>
      <c r="AJ62" s="31">
        <v>998.63849082963327</v>
      </c>
      <c r="AK62" s="32">
        <v>1275.3732922213508</v>
      </c>
      <c r="AL62" s="31">
        <v>264.22873903675799</v>
      </c>
      <c r="AM62" s="31">
        <v>4436.2616768566213</v>
      </c>
      <c r="AN62" s="32">
        <v>2118.8805235395066</v>
      </c>
      <c r="AO62" s="31">
        <v>2644.3803499793462</v>
      </c>
      <c r="AP62" s="31">
        <v>2.981659815847757</v>
      </c>
      <c r="AQ62" s="31">
        <v>16.321678387400812</v>
      </c>
      <c r="AR62" s="31">
        <v>1941.2443770142656</v>
      </c>
      <c r="AS62" s="32">
        <v>39.204882899605174</v>
      </c>
      <c r="AT62" s="31">
        <v>182.92189392189911</v>
      </c>
      <c r="AU62" s="32">
        <v>226.48657691597035</v>
      </c>
      <c r="AV62" s="31">
        <v>250.88164528163927</v>
      </c>
      <c r="AW62" s="31">
        <v>28.374915419149488</v>
      </c>
      <c r="AX62" s="31">
        <v>143.35164992819477</v>
      </c>
      <c r="AY62" s="31">
        <v>615.89321780249486</v>
      </c>
      <c r="AZ62" s="31">
        <v>6076.2608205013257</v>
      </c>
      <c r="BA62" s="32">
        <v>48.853928985976985</v>
      </c>
      <c r="BB62" s="31">
        <v>3104.2919271983633</v>
      </c>
      <c r="BC62" s="31">
        <v>111835.32879337057</v>
      </c>
      <c r="BD62" s="32">
        <v>16439.067564652079</v>
      </c>
      <c r="BE62" s="64">
        <v>5447.5244398441164</v>
      </c>
      <c r="BF62" s="31">
        <v>133.14103171836754</v>
      </c>
      <c r="BG62" s="31">
        <v>56.477229176011264</v>
      </c>
      <c r="BH62" s="31">
        <v>220.62351477699806</v>
      </c>
      <c r="BI62" s="31">
        <v>248.97973986378966</v>
      </c>
      <c r="BJ62" s="31">
        <v>493.35316723402565</v>
      </c>
      <c r="BK62" s="31">
        <v>33.064431231500684</v>
      </c>
      <c r="BL62" s="32">
        <v>3.1454695172092615</v>
      </c>
      <c r="BM62" s="31">
        <v>2900.6207747406347</v>
      </c>
      <c r="BN62" s="31">
        <v>43.019019699805924</v>
      </c>
      <c r="BO62" s="31">
        <v>58850.822915417586</v>
      </c>
      <c r="BP62" s="31">
        <v>21.082986387234993</v>
      </c>
      <c r="BQ62" s="31">
        <v>39.426214391569324</v>
      </c>
      <c r="BR62" s="31">
        <v>123.20617920772673</v>
      </c>
      <c r="BS62" s="72">
        <v>5337.3569638408226</v>
      </c>
      <c r="BT62" s="72">
        <v>1019.8017156720132</v>
      </c>
      <c r="BU62" s="31">
        <v>569.18077174261191</v>
      </c>
      <c r="BV62" s="31">
        <v>185.71083281385046</v>
      </c>
      <c r="BW62" s="32">
        <v>143.96318463790215</v>
      </c>
      <c r="BX62" s="31">
        <v>120.39328205177753</v>
      </c>
      <c r="BY62" s="31">
        <v>162.53918871071673</v>
      </c>
      <c r="BZ62" s="31">
        <v>71.697910218980624</v>
      </c>
      <c r="CA62" s="31">
        <v>288.57345942945364</v>
      </c>
      <c r="CB62" s="127">
        <v>1344.5410529468738</v>
      </c>
      <c r="CC62" s="31">
        <v>13.581461843696921</v>
      </c>
      <c r="CD62" s="31">
        <v>36.883570686303983</v>
      </c>
      <c r="CE62" s="127">
        <v>0</v>
      </c>
      <c r="CF62" s="128">
        <v>0</v>
      </c>
      <c r="CG62" s="32">
        <v>0</v>
      </c>
      <c r="CH62" s="11"/>
      <c r="CI62" s="11"/>
      <c r="CJ62" s="30">
        <v>672562</v>
      </c>
      <c r="CK62" s="31">
        <v>0</v>
      </c>
      <c r="CL62" s="32">
        <v>0</v>
      </c>
      <c r="CM62" s="31">
        <v>0</v>
      </c>
      <c r="CN62" s="31">
        <v>0</v>
      </c>
      <c r="CO62" s="32">
        <v>0</v>
      </c>
      <c r="CP62" s="64">
        <f>SUM('[1]SIOT(dom)'!CU64:CZ64)</f>
        <v>28425</v>
      </c>
      <c r="CQ62" s="158">
        <v>700987</v>
      </c>
      <c r="CR62" s="86">
        <f t="shared" si="5"/>
        <v>959892.00136834488</v>
      </c>
      <c r="CS62" s="12"/>
      <c r="CT62" s="12"/>
    </row>
    <row r="63" spans="1:98" x14ac:dyDescent="0.2">
      <c r="A63" s="23" t="s">
        <v>59</v>
      </c>
      <c r="B63" s="98" t="s">
        <v>159</v>
      </c>
      <c r="C63" s="183">
        <f t="shared" si="4"/>
        <v>487348.00334688975</v>
      </c>
      <c r="D63" s="30">
        <v>295.40855131502593</v>
      </c>
      <c r="E63" s="31">
        <v>23.077465275727025</v>
      </c>
      <c r="F63" s="32">
        <v>0.39468814166901489</v>
      </c>
      <c r="G63" s="64">
        <v>8.152575293130516</v>
      </c>
      <c r="H63" s="31">
        <v>211.4930692458905</v>
      </c>
      <c r="I63" s="31">
        <v>16.301461429507324</v>
      </c>
      <c r="J63" s="31">
        <v>9.6602355911989921</v>
      </c>
      <c r="K63" s="31">
        <v>0.55735704548587783</v>
      </c>
      <c r="L63" s="31">
        <v>0</v>
      </c>
      <c r="M63" s="31">
        <v>51.772465780003415</v>
      </c>
      <c r="N63" s="31">
        <v>268.77040722783812</v>
      </c>
      <c r="O63" s="31">
        <v>11.773132758293405</v>
      </c>
      <c r="P63" s="31">
        <v>30.077879128531094</v>
      </c>
      <c r="Q63" s="31">
        <v>0</v>
      </c>
      <c r="R63" s="31">
        <v>645.23252052232306</v>
      </c>
      <c r="S63" s="31">
        <v>484.18238546774251</v>
      </c>
      <c r="T63" s="31">
        <v>159.3734226336249</v>
      </c>
      <c r="U63" s="31">
        <v>740.97995294105272</v>
      </c>
      <c r="V63" s="31">
        <v>62.597675927809995</v>
      </c>
      <c r="W63" s="31">
        <v>335.20458162149845</v>
      </c>
      <c r="X63" s="31">
        <v>61.700744268707666</v>
      </c>
      <c r="Y63" s="31">
        <v>385.41766291860034</v>
      </c>
      <c r="Z63" s="31">
        <v>2.4520492500570703</v>
      </c>
      <c r="AA63" s="31">
        <v>0</v>
      </c>
      <c r="AB63" s="31">
        <v>665.61960204325089</v>
      </c>
      <c r="AC63" s="32">
        <v>5.7109021269169133</v>
      </c>
      <c r="AD63" s="30">
        <v>413.897267461404</v>
      </c>
      <c r="AE63" s="31">
        <v>0</v>
      </c>
      <c r="AF63" s="31">
        <v>0</v>
      </c>
      <c r="AG63" s="31">
        <v>32.661217150351135</v>
      </c>
      <c r="AH63" s="32">
        <v>0</v>
      </c>
      <c r="AI63" s="31">
        <v>206.66382444645674</v>
      </c>
      <c r="AJ63" s="31">
        <v>27.557563694812721</v>
      </c>
      <c r="AK63" s="32">
        <v>143.44094499731082</v>
      </c>
      <c r="AL63" s="31">
        <v>0</v>
      </c>
      <c r="AM63" s="31">
        <v>2391.7915280109091</v>
      </c>
      <c r="AN63" s="32">
        <v>1245.8782299814384</v>
      </c>
      <c r="AO63" s="31">
        <v>160.48710339671211</v>
      </c>
      <c r="AP63" s="31">
        <v>0</v>
      </c>
      <c r="AQ63" s="31">
        <v>0</v>
      </c>
      <c r="AR63" s="31">
        <v>1.9420165619850571</v>
      </c>
      <c r="AS63" s="32">
        <v>0</v>
      </c>
      <c r="AT63" s="31">
        <v>19.944999082414316</v>
      </c>
      <c r="AU63" s="32">
        <v>10.484808661824573</v>
      </c>
      <c r="AV63" s="31">
        <v>133.77910743558803</v>
      </c>
      <c r="AW63" s="31">
        <v>0.47471237696817387</v>
      </c>
      <c r="AX63" s="31">
        <v>21.837685058721863</v>
      </c>
      <c r="AY63" s="31">
        <v>518.45764287372367</v>
      </c>
      <c r="AZ63" s="31">
        <v>150.91532524737622</v>
      </c>
      <c r="BA63" s="32">
        <v>102.81716886040476</v>
      </c>
      <c r="BB63" s="31">
        <v>23642.046431651524</v>
      </c>
      <c r="BC63" s="31">
        <v>328749.57862424501</v>
      </c>
      <c r="BD63" s="32">
        <v>115817.82143470524</v>
      </c>
      <c r="BE63" s="64">
        <v>605.28347239649588</v>
      </c>
      <c r="BF63" s="31">
        <v>92.2576828328516</v>
      </c>
      <c r="BG63" s="31">
        <v>14.066414558004027</v>
      </c>
      <c r="BH63" s="31">
        <v>40.600281331417449</v>
      </c>
      <c r="BI63" s="31">
        <v>84.342296811894897</v>
      </c>
      <c r="BJ63" s="31">
        <v>338.57096605014641</v>
      </c>
      <c r="BK63" s="31">
        <v>98.32042401653662</v>
      </c>
      <c r="BL63" s="32">
        <v>0.10956162139330251</v>
      </c>
      <c r="BM63" s="31">
        <v>357.03517098731771</v>
      </c>
      <c r="BN63" s="31">
        <v>62.370370137982341</v>
      </c>
      <c r="BO63" s="31">
        <v>1038.5710904715272</v>
      </c>
      <c r="BP63" s="31">
        <v>4.6328843994452988</v>
      </c>
      <c r="BQ63" s="31">
        <v>0</v>
      </c>
      <c r="BR63" s="31">
        <v>3743.6438231680263</v>
      </c>
      <c r="BS63" s="72">
        <v>1838.5417360727276</v>
      </c>
      <c r="BT63" s="72">
        <v>73.328613310072186</v>
      </c>
      <c r="BU63" s="31">
        <v>409.47416439355061</v>
      </c>
      <c r="BV63" s="31">
        <v>11.047286680280003</v>
      </c>
      <c r="BW63" s="32">
        <v>26.68462162682485</v>
      </c>
      <c r="BX63" s="31">
        <v>37.130121084061109</v>
      </c>
      <c r="BY63" s="31">
        <v>12.227370025281941</v>
      </c>
      <c r="BZ63" s="31">
        <v>65.594105706164044</v>
      </c>
      <c r="CA63" s="31">
        <v>91.396513540235048</v>
      </c>
      <c r="CB63" s="127">
        <v>34.385951813589209</v>
      </c>
      <c r="CC63" s="31">
        <v>0</v>
      </c>
      <c r="CD63" s="31">
        <v>0</v>
      </c>
      <c r="CE63" s="127">
        <v>0</v>
      </c>
      <c r="CF63" s="128">
        <v>0</v>
      </c>
      <c r="CG63" s="32">
        <v>0</v>
      </c>
      <c r="CH63" s="11"/>
      <c r="CI63" s="11"/>
      <c r="CJ63" s="30">
        <v>173503</v>
      </c>
      <c r="CK63" s="31">
        <v>1262</v>
      </c>
      <c r="CL63" s="32">
        <v>0</v>
      </c>
      <c r="CM63" s="31">
        <v>0</v>
      </c>
      <c r="CN63" s="31">
        <v>0</v>
      </c>
      <c r="CO63" s="32">
        <v>0</v>
      </c>
      <c r="CP63" s="64">
        <f>SUM('[1]SIOT(dom)'!CU65:CZ65)</f>
        <v>3802</v>
      </c>
      <c r="CQ63" s="158">
        <v>178567</v>
      </c>
      <c r="CR63" s="131">
        <f t="shared" si="5"/>
        <v>665915.00334688975</v>
      </c>
      <c r="CS63" s="12"/>
      <c r="CT63" s="12"/>
    </row>
    <row r="64" spans="1:98" x14ac:dyDescent="0.2">
      <c r="A64" s="44" t="s">
        <v>60</v>
      </c>
      <c r="B64" s="100" t="s">
        <v>160</v>
      </c>
      <c r="C64" s="185">
        <f t="shared" si="4"/>
        <v>2695942.0012954767</v>
      </c>
      <c r="D64" s="45">
        <v>42993.370816886789</v>
      </c>
      <c r="E64" s="46">
        <v>20510.727398991843</v>
      </c>
      <c r="F64" s="47">
        <v>322.90775158364994</v>
      </c>
      <c r="G64" s="66">
        <v>4176.1120117075352</v>
      </c>
      <c r="H64" s="46">
        <v>20978.99640317394</v>
      </c>
      <c r="I64" s="46">
        <v>5205.0135882277746</v>
      </c>
      <c r="J64" s="46">
        <v>10377.462486691051</v>
      </c>
      <c r="K64" s="46">
        <v>4113.5565962543715</v>
      </c>
      <c r="L64" s="46">
        <v>2412.9920238699124</v>
      </c>
      <c r="M64" s="46">
        <v>2286.2451107931943</v>
      </c>
      <c r="N64" s="46">
        <v>4417.814720421009</v>
      </c>
      <c r="O64" s="46">
        <v>3122.0274708438374</v>
      </c>
      <c r="P64" s="46">
        <v>15199.095957677806</v>
      </c>
      <c r="Q64" s="46">
        <v>3099.8517751902418</v>
      </c>
      <c r="R64" s="46">
        <v>17929.350739340211</v>
      </c>
      <c r="S64" s="46">
        <v>5294.2135179283305</v>
      </c>
      <c r="T64" s="46">
        <v>3482.5485864599491</v>
      </c>
      <c r="U64" s="46">
        <v>27641.84305966281</v>
      </c>
      <c r="V64" s="46">
        <v>13719.844277775002</v>
      </c>
      <c r="W64" s="46">
        <v>13109.229956553103</v>
      </c>
      <c r="X64" s="46">
        <v>19086.755606574487</v>
      </c>
      <c r="Y64" s="46">
        <v>47521.620594890759</v>
      </c>
      <c r="Z64" s="46">
        <v>2725.9818985172265</v>
      </c>
      <c r="AA64" s="46">
        <v>5398.3741150351234</v>
      </c>
      <c r="AB64" s="46">
        <v>13979.619457290579</v>
      </c>
      <c r="AC64" s="47">
        <v>9630.3981139764128</v>
      </c>
      <c r="AD64" s="45">
        <v>39069.844231449395</v>
      </c>
      <c r="AE64" s="46">
        <v>16829.54411099953</v>
      </c>
      <c r="AF64" s="46">
        <v>9538.147349788178</v>
      </c>
      <c r="AG64" s="46">
        <v>660.93510495344128</v>
      </c>
      <c r="AH64" s="47">
        <v>37.727350344804648</v>
      </c>
      <c r="AI64" s="46">
        <v>29297.191210393863</v>
      </c>
      <c r="AJ64" s="46">
        <v>2937.6277148277768</v>
      </c>
      <c r="AK64" s="47">
        <v>32670.064603551251</v>
      </c>
      <c r="AL64" s="46">
        <v>42175.345145873325</v>
      </c>
      <c r="AM64" s="46">
        <v>215172.98620827217</v>
      </c>
      <c r="AN64" s="47">
        <v>287696.98664328869</v>
      </c>
      <c r="AO64" s="46">
        <v>438858.00110805634</v>
      </c>
      <c r="AP64" s="46">
        <v>191.70897049806123</v>
      </c>
      <c r="AQ64" s="46">
        <v>21.954657601997571</v>
      </c>
      <c r="AR64" s="46">
        <v>20638.212154585352</v>
      </c>
      <c r="AS64" s="47">
        <v>4179.0415586950949</v>
      </c>
      <c r="AT64" s="46">
        <v>20870.003536993136</v>
      </c>
      <c r="AU64" s="47">
        <v>49561.538084555199</v>
      </c>
      <c r="AV64" s="46">
        <v>11295.286617831942</v>
      </c>
      <c r="AW64" s="46">
        <v>2575.015510148558</v>
      </c>
      <c r="AX64" s="46">
        <v>4840.6538357650934</v>
      </c>
      <c r="AY64" s="46">
        <v>59146.886664301863</v>
      </c>
      <c r="AZ64" s="46">
        <v>64252.383169212706</v>
      </c>
      <c r="BA64" s="47">
        <v>6719.0023505434719</v>
      </c>
      <c r="BB64" s="46">
        <v>29523.752810648839</v>
      </c>
      <c r="BC64" s="46">
        <v>19954.257641289376</v>
      </c>
      <c r="BD64" s="47">
        <v>7360.5090456917023</v>
      </c>
      <c r="BE64" s="66">
        <v>497622.79073976277</v>
      </c>
      <c r="BF64" s="46">
        <v>40102.296796653107</v>
      </c>
      <c r="BG64" s="46">
        <v>46116.839736751012</v>
      </c>
      <c r="BH64" s="46">
        <v>24063.08067419755</v>
      </c>
      <c r="BI64" s="46">
        <v>2772.8588800534626</v>
      </c>
      <c r="BJ64" s="46">
        <v>50554.194691550256</v>
      </c>
      <c r="BK64" s="46">
        <v>13007.703213547939</v>
      </c>
      <c r="BL64" s="47">
        <v>2527.7152629861957</v>
      </c>
      <c r="BM64" s="46">
        <v>14247.64701453087</v>
      </c>
      <c r="BN64" s="46">
        <v>5852.1801920505231</v>
      </c>
      <c r="BO64" s="46">
        <v>9406.1093121095928</v>
      </c>
      <c r="BP64" s="46">
        <v>2069.4238998276819</v>
      </c>
      <c r="BQ64" s="46">
        <v>8779.8379105617059</v>
      </c>
      <c r="BR64" s="46">
        <v>30380.243533395318</v>
      </c>
      <c r="BS64" s="74">
        <v>36980.951180847391</v>
      </c>
      <c r="BT64" s="74">
        <v>35726.049187931545</v>
      </c>
      <c r="BU64" s="46">
        <v>60865.241677417434</v>
      </c>
      <c r="BV64" s="46">
        <v>6788.9614395761728</v>
      </c>
      <c r="BW64" s="47">
        <v>4673.8655784363191</v>
      </c>
      <c r="BX64" s="46">
        <v>2586.4183203251432</v>
      </c>
      <c r="BY64" s="46">
        <v>1303.5030123497045</v>
      </c>
      <c r="BZ64" s="46">
        <v>15973.578268363246</v>
      </c>
      <c r="CA64" s="46">
        <v>13549.970190849845</v>
      </c>
      <c r="CB64" s="132">
        <v>12974.499757319169</v>
      </c>
      <c r="CC64" s="46">
        <v>1548.7205767232313</v>
      </c>
      <c r="CD64" s="46">
        <v>20656.758820882635</v>
      </c>
      <c r="CE64" s="132">
        <v>0</v>
      </c>
      <c r="CF64" s="133">
        <v>0</v>
      </c>
      <c r="CG64" s="47">
        <v>0</v>
      </c>
      <c r="CH64" s="11"/>
      <c r="CI64" s="11"/>
      <c r="CJ64" s="45">
        <v>5260484</v>
      </c>
      <c r="CK64" s="46">
        <v>12238</v>
      </c>
      <c r="CL64" s="47">
        <v>87099</v>
      </c>
      <c r="CM64" s="46">
        <v>0</v>
      </c>
      <c r="CN64" s="46">
        <v>0</v>
      </c>
      <c r="CO64" s="47">
        <v>0</v>
      </c>
      <c r="CP64" s="66">
        <f>SUM('[1]SIOT(dom)'!CU66:CZ66)</f>
        <v>20558</v>
      </c>
      <c r="CQ64" s="162">
        <v>5380379</v>
      </c>
      <c r="CR64" s="86">
        <f t="shared" si="5"/>
        <v>8076321.0012954772</v>
      </c>
      <c r="CS64" s="12"/>
      <c r="CT64" s="12"/>
    </row>
    <row r="65" spans="1:98" x14ac:dyDescent="0.2">
      <c r="A65" s="23" t="s">
        <v>61</v>
      </c>
      <c r="B65" s="98" t="s">
        <v>161</v>
      </c>
      <c r="C65" s="183">
        <f t="shared" si="4"/>
        <v>1184381.0010559852</v>
      </c>
      <c r="D65" s="30">
        <v>8330.7139460104972</v>
      </c>
      <c r="E65" s="31">
        <v>1330.6397584112776</v>
      </c>
      <c r="F65" s="32">
        <v>247.12921365002671</v>
      </c>
      <c r="G65" s="64">
        <v>2112.5448755395173</v>
      </c>
      <c r="H65" s="31">
        <v>15394.764824694779</v>
      </c>
      <c r="I65" s="31">
        <v>1208.9713912103853</v>
      </c>
      <c r="J65" s="31">
        <v>2189.8867022349241</v>
      </c>
      <c r="K65" s="31">
        <v>1607.361917360407</v>
      </c>
      <c r="L65" s="31">
        <v>6710.5164670292352</v>
      </c>
      <c r="M65" s="31">
        <v>10272.594521043362</v>
      </c>
      <c r="N65" s="31">
        <v>1737.9752240358389</v>
      </c>
      <c r="O65" s="31">
        <v>2144.9737200006671</v>
      </c>
      <c r="P65" s="31">
        <v>9332.7853921566511</v>
      </c>
      <c r="Q65" s="31">
        <v>8622.5507721893628</v>
      </c>
      <c r="R65" s="31">
        <v>15367.404179480327</v>
      </c>
      <c r="S65" s="31">
        <v>5947.2958896407126</v>
      </c>
      <c r="T65" s="31">
        <v>6145.2646932144753</v>
      </c>
      <c r="U65" s="31">
        <v>7225.0400647068273</v>
      </c>
      <c r="V65" s="31">
        <v>13668.858746500544</v>
      </c>
      <c r="W65" s="31">
        <v>5725.5413971906419</v>
      </c>
      <c r="X65" s="31">
        <v>7845.1545582006165</v>
      </c>
      <c r="Y65" s="31">
        <v>48692.80664074207</v>
      </c>
      <c r="Z65" s="31">
        <v>824.10729721225073</v>
      </c>
      <c r="AA65" s="31">
        <v>1115.6870787829389</v>
      </c>
      <c r="AB65" s="31">
        <v>2700.4595971414842</v>
      </c>
      <c r="AC65" s="32">
        <v>3843.0476104213535</v>
      </c>
      <c r="AD65" s="30">
        <v>72406.401519994703</v>
      </c>
      <c r="AE65" s="31">
        <v>2402.1926324434503</v>
      </c>
      <c r="AF65" s="31">
        <v>1518.9383708297742</v>
      </c>
      <c r="AG65" s="31">
        <v>2745.1794721322135</v>
      </c>
      <c r="AH65" s="32">
        <v>22.71716942499458</v>
      </c>
      <c r="AI65" s="31">
        <v>9502.8893253377992</v>
      </c>
      <c r="AJ65" s="31">
        <v>16487.995169328507</v>
      </c>
      <c r="AK65" s="32">
        <v>14426.363247853826</v>
      </c>
      <c r="AL65" s="31">
        <v>25885.585321215833</v>
      </c>
      <c r="AM65" s="31">
        <v>103619.63348700778</v>
      </c>
      <c r="AN65" s="32">
        <v>128354.14838767664</v>
      </c>
      <c r="AO65" s="31">
        <v>14255.071577943938</v>
      </c>
      <c r="AP65" s="31">
        <v>12.842510486710804</v>
      </c>
      <c r="AQ65" s="31">
        <v>49.778224359354063</v>
      </c>
      <c r="AR65" s="31">
        <v>8964.6122312936423</v>
      </c>
      <c r="AS65" s="32">
        <v>392.1179353360784</v>
      </c>
      <c r="AT65" s="31">
        <v>2955.8938516866124</v>
      </c>
      <c r="AU65" s="32">
        <v>11398.17084570535</v>
      </c>
      <c r="AV65" s="31">
        <v>8077.7289673761416</v>
      </c>
      <c r="AW65" s="31">
        <v>1579.5022476564116</v>
      </c>
      <c r="AX65" s="31">
        <v>3050.5336005550366</v>
      </c>
      <c r="AY65" s="31">
        <v>8222.4569714236823</v>
      </c>
      <c r="AZ65" s="31">
        <v>72599.27801774384</v>
      </c>
      <c r="BA65" s="32">
        <v>2704.8911443852548</v>
      </c>
      <c r="BB65" s="31">
        <v>14150.649932281745</v>
      </c>
      <c r="BC65" s="31">
        <v>5984.6825150284303</v>
      </c>
      <c r="BD65" s="32">
        <v>4460.4312940711807</v>
      </c>
      <c r="BE65" s="64">
        <v>68599.896807921963</v>
      </c>
      <c r="BF65" s="31">
        <v>171242.90470428046</v>
      </c>
      <c r="BG65" s="31">
        <v>36605.896561508511</v>
      </c>
      <c r="BH65" s="31">
        <v>4289.0230579960516</v>
      </c>
      <c r="BI65" s="31">
        <v>3123.7538240995932</v>
      </c>
      <c r="BJ65" s="31">
        <v>18547.055029706622</v>
      </c>
      <c r="BK65" s="31">
        <v>13646.379568242439</v>
      </c>
      <c r="BL65" s="32">
        <v>1418.2198177110633</v>
      </c>
      <c r="BM65" s="31">
        <v>10146.521902069015</v>
      </c>
      <c r="BN65" s="31">
        <v>2431.8125712737638</v>
      </c>
      <c r="BO65" s="31">
        <v>12845.71151975356</v>
      </c>
      <c r="BP65" s="31">
        <v>1401.7125102212106</v>
      </c>
      <c r="BQ65" s="31">
        <v>3672.3291117173449</v>
      </c>
      <c r="BR65" s="31">
        <v>5626.588282354578</v>
      </c>
      <c r="BS65" s="72">
        <v>55152.970319891552</v>
      </c>
      <c r="BT65" s="72">
        <v>7820.155129505285</v>
      </c>
      <c r="BU65" s="31">
        <v>22925.25144660025</v>
      </c>
      <c r="BV65" s="31">
        <v>529.89635019677905</v>
      </c>
      <c r="BW65" s="32">
        <v>2999.2493531648115</v>
      </c>
      <c r="BX65" s="31">
        <v>1144.913368856659</v>
      </c>
      <c r="BY65" s="31">
        <v>673.86696639746663</v>
      </c>
      <c r="BZ65" s="31">
        <v>596.74202278223504</v>
      </c>
      <c r="CA65" s="31">
        <v>2121.7974575432613</v>
      </c>
      <c r="CB65" s="127">
        <v>4960.5589969969669</v>
      </c>
      <c r="CC65" s="31">
        <v>665.80821484080593</v>
      </c>
      <c r="CD65" s="31">
        <v>4617.2237109725402</v>
      </c>
      <c r="CE65" s="127">
        <v>0</v>
      </c>
      <c r="CF65" s="128">
        <v>0</v>
      </c>
      <c r="CG65" s="32">
        <v>0</v>
      </c>
      <c r="CH65" s="11"/>
      <c r="CI65" s="11"/>
      <c r="CJ65" s="30">
        <v>88297</v>
      </c>
      <c r="CK65" s="31">
        <v>0</v>
      </c>
      <c r="CL65" s="32">
        <v>0</v>
      </c>
      <c r="CM65" s="31">
        <v>0</v>
      </c>
      <c r="CN65" s="31">
        <v>0</v>
      </c>
      <c r="CO65" s="32">
        <v>0</v>
      </c>
      <c r="CP65" s="64">
        <f>SUM('[1]SIOT(dom)'!CU67:CZ67)</f>
        <v>118153</v>
      </c>
      <c r="CQ65" s="158">
        <v>206450</v>
      </c>
      <c r="CR65" s="85">
        <f t="shared" si="5"/>
        <v>1390831.0010559852</v>
      </c>
      <c r="CS65" s="12"/>
      <c r="CT65" s="12"/>
    </row>
    <row r="66" spans="1:98" x14ac:dyDescent="0.2">
      <c r="A66" s="23" t="s">
        <v>62</v>
      </c>
      <c r="B66" s="98" t="s">
        <v>162</v>
      </c>
      <c r="C66" s="183">
        <f t="shared" si="4"/>
        <v>852900.99995274353</v>
      </c>
      <c r="D66" s="30">
        <v>7239.7841845875009</v>
      </c>
      <c r="E66" s="31">
        <v>11.238281411732572</v>
      </c>
      <c r="F66" s="32">
        <v>42.666069203810935</v>
      </c>
      <c r="G66" s="64">
        <v>1947.0222816495723</v>
      </c>
      <c r="H66" s="31">
        <v>35777.885883479052</v>
      </c>
      <c r="I66" s="31">
        <v>2745.3918914020874</v>
      </c>
      <c r="J66" s="31">
        <v>1927.4580482064521</v>
      </c>
      <c r="K66" s="31">
        <v>3408.7095264388904</v>
      </c>
      <c r="L66" s="31">
        <v>1599.7901264440977</v>
      </c>
      <c r="M66" s="31">
        <v>10654.774378824617</v>
      </c>
      <c r="N66" s="31">
        <v>436.18366333579525</v>
      </c>
      <c r="O66" s="31">
        <v>787.37986019614573</v>
      </c>
      <c r="P66" s="31">
        <v>8526.1285798615645</v>
      </c>
      <c r="Q66" s="31">
        <v>28903.12451905026</v>
      </c>
      <c r="R66" s="31">
        <v>19950.282173038391</v>
      </c>
      <c r="S66" s="31">
        <v>13094.072481072581</v>
      </c>
      <c r="T66" s="31">
        <v>22592.656904189578</v>
      </c>
      <c r="U66" s="31">
        <v>14927.391317716307</v>
      </c>
      <c r="V66" s="31">
        <v>27324.411997360294</v>
      </c>
      <c r="W66" s="31">
        <v>21191.027665375801</v>
      </c>
      <c r="X66" s="31">
        <v>17426.977877978417</v>
      </c>
      <c r="Y66" s="31">
        <v>119626.65311591595</v>
      </c>
      <c r="Z66" s="31">
        <v>2079.0241456716631</v>
      </c>
      <c r="AA66" s="31">
        <v>1002.9971740760776</v>
      </c>
      <c r="AB66" s="31">
        <v>2685.0092594813118</v>
      </c>
      <c r="AC66" s="32">
        <v>1729.5562789311946</v>
      </c>
      <c r="AD66" s="30">
        <v>20612.608050417555</v>
      </c>
      <c r="AE66" s="31">
        <v>219.28855594326575</v>
      </c>
      <c r="AF66" s="31">
        <v>52.684870047611952</v>
      </c>
      <c r="AG66" s="31">
        <v>5068.3987918881548</v>
      </c>
      <c r="AH66" s="32">
        <v>15.835413713053182</v>
      </c>
      <c r="AI66" s="31">
        <v>4732.1953925626276</v>
      </c>
      <c r="AJ66" s="31">
        <v>7125.5858045538598</v>
      </c>
      <c r="AK66" s="32">
        <v>7453.2758627204794</v>
      </c>
      <c r="AL66" s="31">
        <v>19810.236141956244</v>
      </c>
      <c r="AM66" s="31">
        <v>88139.700707451586</v>
      </c>
      <c r="AN66" s="32">
        <v>59692.710549793403</v>
      </c>
      <c r="AO66" s="31">
        <v>5025.4462870967182</v>
      </c>
      <c r="AP66" s="31">
        <v>0</v>
      </c>
      <c r="AQ66" s="31">
        <v>990.59464441579064</v>
      </c>
      <c r="AR66" s="31">
        <v>8781.2899757165378</v>
      </c>
      <c r="AS66" s="32">
        <v>287.21309278510267</v>
      </c>
      <c r="AT66" s="31">
        <v>1100.0905666890446</v>
      </c>
      <c r="AU66" s="32">
        <v>2381.8752605137497</v>
      </c>
      <c r="AV66" s="31">
        <v>1303.693844363205</v>
      </c>
      <c r="AW66" s="31">
        <v>266.80463605105587</v>
      </c>
      <c r="AX66" s="31">
        <v>564.51400858448869</v>
      </c>
      <c r="AY66" s="31">
        <v>19542.220410515998</v>
      </c>
      <c r="AZ66" s="31">
        <v>10391.343374424679</v>
      </c>
      <c r="BA66" s="32">
        <v>10051.709545253689</v>
      </c>
      <c r="BB66" s="31">
        <v>6125.166062583613</v>
      </c>
      <c r="BC66" s="31">
        <v>3467.0586272908972</v>
      </c>
      <c r="BD66" s="32">
        <v>6104.7882587559416</v>
      </c>
      <c r="BE66" s="64">
        <v>44250.07546273659</v>
      </c>
      <c r="BF66" s="31">
        <v>25639.818326526562</v>
      </c>
      <c r="BG66" s="31">
        <v>59593.685986911747</v>
      </c>
      <c r="BH66" s="31">
        <v>904.18428689606901</v>
      </c>
      <c r="BI66" s="31">
        <v>1216.1007108110787</v>
      </c>
      <c r="BJ66" s="31">
        <v>10633.14144667956</v>
      </c>
      <c r="BK66" s="31">
        <v>14628.362267236398</v>
      </c>
      <c r="BL66" s="32">
        <v>2.538209381351062</v>
      </c>
      <c r="BM66" s="31">
        <v>2827.1083255837266</v>
      </c>
      <c r="BN66" s="31">
        <v>2231.5642842149859</v>
      </c>
      <c r="BO66" s="31">
        <v>177.04464613001321</v>
      </c>
      <c r="BP66" s="31">
        <v>1087.1640235254474</v>
      </c>
      <c r="BQ66" s="31">
        <v>769.96588884298251</v>
      </c>
      <c r="BR66" s="31">
        <v>3204.1879304769232</v>
      </c>
      <c r="BS66" s="72">
        <v>12617.316805853781</v>
      </c>
      <c r="BT66" s="72">
        <v>3938.3172736615807</v>
      </c>
      <c r="BU66" s="31">
        <v>2096.1960304177765</v>
      </c>
      <c r="BV66" s="31">
        <v>71.128744564401359</v>
      </c>
      <c r="BW66" s="32">
        <v>3017.3200256422278</v>
      </c>
      <c r="BX66" s="31">
        <v>10.806013117771666</v>
      </c>
      <c r="BY66" s="31">
        <v>195.99237503382489</v>
      </c>
      <c r="BZ66" s="31">
        <v>68.229072275064397</v>
      </c>
      <c r="CA66" s="31">
        <v>121.60465445416834</v>
      </c>
      <c r="CB66" s="127">
        <v>4105.1967178288623</v>
      </c>
      <c r="CC66" s="31">
        <v>2269.0159058534955</v>
      </c>
      <c r="CD66" s="31">
        <v>281.0081170996371</v>
      </c>
      <c r="CE66" s="127">
        <v>0</v>
      </c>
      <c r="CF66" s="128">
        <v>0</v>
      </c>
      <c r="CG66" s="32">
        <v>0</v>
      </c>
      <c r="CH66" s="11"/>
      <c r="CI66" s="11"/>
      <c r="CJ66" s="30">
        <v>0</v>
      </c>
      <c r="CK66" s="31">
        <v>9704</v>
      </c>
      <c r="CL66" s="32">
        <v>0</v>
      </c>
      <c r="CM66" s="31">
        <v>0</v>
      </c>
      <c r="CN66" s="31">
        <v>0</v>
      </c>
      <c r="CO66" s="32">
        <v>0</v>
      </c>
      <c r="CP66" s="64">
        <f>SUM('[1]SIOT(dom)'!CU68:CZ68)</f>
        <v>124801</v>
      </c>
      <c r="CQ66" s="158">
        <v>134505</v>
      </c>
      <c r="CR66" s="86">
        <f t="shared" si="5"/>
        <v>987405.99995274353</v>
      </c>
      <c r="CS66" s="12"/>
      <c r="CT66" s="12"/>
    </row>
    <row r="67" spans="1:98" x14ac:dyDescent="0.2">
      <c r="A67" s="23" t="s">
        <v>63</v>
      </c>
      <c r="B67" s="98" t="s">
        <v>163</v>
      </c>
      <c r="C67" s="183">
        <f t="shared" si="4"/>
        <v>989962.99970017886</v>
      </c>
      <c r="D67" s="30">
        <v>287.8801223968394</v>
      </c>
      <c r="E67" s="31">
        <v>530.98906679883032</v>
      </c>
      <c r="F67" s="32">
        <v>88.873850042197645</v>
      </c>
      <c r="G67" s="64">
        <v>6233.2018731476255</v>
      </c>
      <c r="H67" s="31">
        <v>1458.1720565668741</v>
      </c>
      <c r="I67" s="31">
        <v>61.478941511172565</v>
      </c>
      <c r="J67" s="31">
        <v>671.66683474194861</v>
      </c>
      <c r="K67" s="31">
        <v>662.29995955660877</v>
      </c>
      <c r="L67" s="31">
        <v>538.43366395909334</v>
      </c>
      <c r="M67" s="31">
        <v>3476.7262283158225</v>
      </c>
      <c r="N67" s="31">
        <v>10.791938066889617</v>
      </c>
      <c r="O67" s="31">
        <v>2992.9780700122747</v>
      </c>
      <c r="P67" s="31">
        <v>7823.5701867850394</v>
      </c>
      <c r="Q67" s="31">
        <v>496.02073743753925</v>
      </c>
      <c r="R67" s="31">
        <v>3505.3890116882235</v>
      </c>
      <c r="S67" s="31">
        <v>1659.6991244901678</v>
      </c>
      <c r="T67" s="31">
        <v>1786.8479349337783</v>
      </c>
      <c r="U67" s="31">
        <v>2074.4245088605785</v>
      </c>
      <c r="V67" s="31">
        <v>34613.945968076121</v>
      </c>
      <c r="W67" s="31">
        <v>6631.6854991700402</v>
      </c>
      <c r="X67" s="31">
        <v>33391.238969723439</v>
      </c>
      <c r="Y67" s="31">
        <v>124130.99801009786</v>
      </c>
      <c r="Z67" s="31">
        <v>1652.7144036734242</v>
      </c>
      <c r="AA67" s="31">
        <v>632.43621070626239</v>
      </c>
      <c r="AB67" s="31">
        <v>1381.6153598143253</v>
      </c>
      <c r="AC67" s="32">
        <v>5721.595060610065</v>
      </c>
      <c r="AD67" s="30">
        <v>38133.616863670286</v>
      </c>
      <c r="AE67" s="31">
        <v>10681.060533184642</v>
      </c>
      <c r="AF67" s="31">
        <v>5632.0105628597648</v>
      </c>
      <c r="AG67" s="31">
        <v>1651.7570942066495</v>
      </c>
      <c r="AH67" s="32">
        <v>113.19137464134674</v>
      </c>
      <c r="AI67" s="31">
        <v>17031.822890912921</v>
      </c>
      <c r="AJ67" s="31">
        <v>40088.43162104048</v>
      </c>
      <c r="AK67" s="32">
        <v>34860.345167457846</v>
      </c>
      <c r="AL67" s="31">
        <v>588.86903918245309</v>
      </c>
      <c r="AM67" s="31">
        <v>78567.691438876296</v>
      </c>
      <c r="AN67" s="32">
        <v>99716.713601889831</v>
      </c>
      <c r="AO67" s="31">
        <v>8144.7055188776922</v>
      </c>
      <c r="AP67" s="31">
        <v>0</v>
      </c>
      <c r="AQ67" s="31">
        <v>0</v>
      </c>
      <c r="AR67" s="31">
        <v>17228.081838513579</v>
      </c>
      <c r="AS67" s="32">
        <v>63.488658933239662</v>
      </c>
      <c r="AT67" s="31">
        <v>50.180634276692828</v>
      </c>
      <c r="AU67" s="32">
        <v>440.00090496854523</v>
      </c>
      <c r="AV67" s="31">
        <v>1940.7676098270645</v>
      </c>
      <c r="AW67" s="31">
        <v>1838.2012864555015</v>
      </c>
      <c r="AX67" s="31">
        <v>1230.3490439728653</v>
      </c>
      <c r="AY67" s="31">
        <v>18587.943739972794</v>
      </c>
      <c r="AZ67" s="31">
        <v>19827.046152922238</v>
      </c>
      <c r="BA67" s="32">
        <v>484.59310629394088</v>
      </c>
      <c r="BB67" s="31">
        <v>138.16692996061292</v>
      </c>
      <c r="BC67" s="31">
        <v>204.56711495609215</v>
      </c>
      <c r="BD67" s="32">
        <v>561.61355620740858</v>
      </c>
      <c r="BE67" s="64">
        <v>56867.448552613809</v>
      </c>
      <c r="BF67" s="31">
        <v>2358.304263833541</v>
      </c>
      <c r="BG67" s="31">
        <v>14065.110291615025</v>
      </c>
      <c r="BH67" s="31">
        <v>176016.3300016502</v>
      </c>
      <c r="BI67" s="31">
        <v>1126.3551136686424</v>
      </c>
      <c r="BJ67" s="31">
        <v>9333.1812151514841</v>
      </c>
      <c r="BK67" s="31">
        <v>44865.415301280504</v>
      </c>
      <c r="BL67" s="32">
        <v>1.7681094633045169</v>
      </c>
      <c r="BM67" s="31">
        <v>400.05474593583938</v>
      </c>
      <c r="BN67" s="31">
        <v>72.028768643534278</v>
      </c>
      <c r="BO67" s="31">
        <v>0</v>
      </c>
      <c r="BP67" s="31">
        <v>427.53792996377956</v>
      </c>
      <c r="BQ67" s="31">
        <v>54.912277212355725</v>
      </c>
      <c r="BR67" s="31">
        <v>4875.7813927430088</v>
      </c>
      <c r="BS67" s="72">
        <v>33931.633950886215</v>
      </c>
      <c r="BT67" s="72">
        <v>1160.0259856553967</v>
      </c>
      <c r="BU67" s="31">
        <v>1979.3169175150176</v>
      </c>
      <c r="BV67" s="31">
        <v>260.66753849410026</v>
      </c>
      <c r="BW67" s="32">
        <v>70.615654680960645</v>
      </c>
      <c r="BX67" s="31">
        <v>160.80146917572679</v>
      </c>
      <c r="BY67" s="31">
        <v>81.530005374019893</v>
      </c>
      <c r="BZ67" s="31">
        <v>185.04832015954366</v>
      </c>
      <c r="CA67" s="31">
        <v>219.53640183896144</v>
      </c>
      <c r="CB67" s="127">
        <v>419.01955255340863</v>
      </c>
      <c r="CC67" s="31">
        <v>611.00889045625047</v>
      </c>
      <c r="CD67" s="31">
        <v>98.677174370331358</v>
      </c>
      <c r="CE67" s="127">
        <v>0</v>
      </c>
      <c r="CF67" s="128">
        <v>0</v>
      </c>
      <c r="CG67" s="32">
        <v>0</v>
      </c>
      <c r="CH67" s="11"/>
      <c r="CI67" s="11"/>
      <c r="CJ67" s="30">
        <v>66626</v>
      </c>
      <c r="CK67" s="31">
        <v>46194</v>
      </c>
      <c r="CL67" s="32">
        <v>0</v>
      </c>
      <c r="CM67" s="31">
        <v>0</v>
      </c>
      <c r="CN67" s="31">
        <v>0</v>
      </c>
      <c r="CO67" s="32">
        <v>0</v>
      </c>
      <c r="CP67" s="64">
        <f>SUM('[1]SIOT(dom)'!CU69:CZ69)</f>
        <v>57290</v>
      </c>
      <c r="CQ67" s="158">
        <v>170110</v>
      </c>
      <c r="CR67" s="86">
        <f t="shared" si="5"/>
        <v>1160072.9997001789</v>
      </c>
      <c r="CS67" s="12"/>
      <c r="CT67" s="12"/>
    </row>
    <row r="68" spans="1:98" x14ac:dyDescent="0.2">
      <c r="A68" s="23" t="s">
        <v>64</v>
      </c>
      <c r="B68" s="98" t="s">
        <v>164</v>
      </c>
      <c r="C68" s="183">
        <f t="shared" si="4"/>
        <v>7162.0002199350229</v>
      </c>
      <c r="D68" s="30">
        <v>0</v>
      </c>
      <c r="E68" s="31">
        <v>0</v>
      </c>
      <c r="F68" s="32">
        <v>0</v>
      </c>
      <c r="G68" s="64">
        <v>0.19861523334907233</v>
      </c>
      <c r="H68" s="31">
        <v>0</v>
      </c>
      <c r="I68" s="31">
        <v>0.18263929528257861</v>
      </c>
      <c r="J68" s="31">
        <v>0</v>
      </c>
      <c r="K68" s="31">
        <v>0.22297439304310157</v>
      </c>
      <c r="L68" s="31">
        <v>0.35473967356601083</v>
      </c>
      <c r="M68" s="31">
        <v>1.0741885662868891</v>
      </c>
      <c r="N68" s="31">
        <v>9.6796066778237974E-2</v>
      </c>
      <c r="O68" s="31">
        <v>0</v>
      </c>
      <c r="P68" s="31">
        <v>0</v>
      </c>
      <c r="Q68" s="31">
        <v>0</v>
      </c>
      <c r="R68" s="31">
        <v>0</v>
      </c>
      <c r="S68" s="31">
        <v>0</v>
      </c>
      <c r="T68" s="31">
        <v>0</v>
      </c>
      <c r="U68" s="31">
        <v>0</v>
      </c>
      <c r="V68" s="31">
        <v>0</v>
      </c>
      <c r="W68" s="31">
        <v>0</v>
      </c>
      <c r="X68" s="31">
        <v>0</v>
      </c>
      <c r="Y68" s="31">
        <v>0</v>
      </c>
      <c r="Z68" s="31">
        <v>0</v>
      </c>
      <c r="AA68" s="31">
        <v>0.51315407037060967</v>
      </c>
      <c r="AB68" s="31">
        <v>0</v>
      </c>
      <c r="AC68" s="32">
        <v>0</v>
      </c>
      <c r="AD68" s="30">
        <v>1.2825170811481501</v>
      </c>
      <c r="AE68" s="31">
        <v>0</v>
      </c>
      <c r="AF68" s="31">
        <v>0</v>
      </c>
      <c r="AG68" s="31">
        <v>0.43640132334608711</v>
      </c>
      <c r="AH68" s="32">
        <v>0</v>
      </c>
      <c r="AI68" s="31">
        <v>0.58908796044003076</v>
      </c>
      <c r="AJ68" s="31">
        <v>3.0562133645548464</v>
      </c>
      <c r="AK68" s="32">
        <v>3.1036888894523464</v>
      </c>
      <c r="AL68" s="31">
        <v>0.8002323177898738</v>
      </c>
      <c r="AM68" s="31">
        <v>0</v>
      </c>
      <c r="AN68" s="32">
        <v>0</v>
      </c>
      <c r="AO68" s="31">
        <v>0.97496482496257197</v>
      </c>
      <c r="AP68" s="31">
        <v>0.22891765056207738</v>
      </c>
      <c r="AQ68" s="31">
        <v>0.5457055195800572</v>
      </c>
      <c r="AR68" s="31">
        <v>0</v>
      </c>
      <c r="AS68" s="32">
        <v>0</v>
      </c>
      <c r="AT68" s="31">
        <v>6.1481025682858965E-2</v>
      </c>
      <c r="AU68" s="32">
        <v>0.13491488824156961</v>
      </c>
      <c r="AV68" s="31">
        <v>0</v>
      </c>
      <c r="AW68" s="31">
        <v>0</v>
      </c>
      <c r="AX68" s="31">
        <v>0</v>
      </c>
      <c r="AY68" s="31">
        <v>0</v>
      </c>
      <c r="AZ68" s="31">
        <v>0</v>
      </c>
      <c r="BA68" s="32">
        <v>0</v>
      </c>
      <c r="BB68" s="31">
        <v>0</v>
      </c>
      <c r="BC68" s="31">
        <v>0</v>
      </c>
      <c r="BD68" s="32">
        <v>0</v>
      </c>
      <c r="BE68" s="64">
        <v>0</v>
      </c>
      <c r="BF68" s="31">
        <v>0.43758944799751959</v>
      </c>
      <c r="BG68" s="31">
        <v>0</v>
      </c>
      <c r="BH68" s="31">
        <v>31.600755943465032</v>
      </c>
      <c r="BI68" s="31">
        <v>7107.7398128772065</v>
      </c>
      <c r="BJ68" s="31">
        <v>2.0455680103411815</v>
      </c>
      <c r="BK68" s="31">
        <v>0</v>
      </c>
      <c r="BL68" s="32">
        <v>0</v>
      </c>
      <c r="BM68" s="31">
        <v>2.0594630680273425</v>
      </c>
      <c r="BN68" s="31">
        <v>0.17938343025862971</v>
      </c>
      <c r="BO68" s="31">
        <v>0.13481810638948369</v>
      </c>
      <c r="BP68" s="31">
        <v>1.2262417120147564</v>
      </c>
      <c r="BQ68" s="31">
        <v>0</v>
      </c>
      <c r="BR68" s="31">
        <v>0</v>
      </c>
      <c r="BS68" s="72">
        <v>0</v>
      </c>
      <c r="BT68" s="72">
        <v>0</v>
      </c>
      <c r="BU68" s="31">
        <v>0</v>
      </c>
      <c r="BV68" s="31">
        <v>1.6785205075969031E-2</v>
      </c>
      <c r="BW68" s="32">
        <v>1.6818613624414638</v>
      </c>
      <c r="BX68" s="31">
        <v>0.1847971542414206</v>
      </c>
      <c r="BY68" s="31">
        <v>0</v>
      </c>
      <c r="BZ68" s="31">
        <v>0.12011913819783128</v>
      </c>
      <c r="CA68" s="31">
        <v>0.49540806901656187</v>
      </c>
      <c r="CB68" s="127">
        <v>0</v>
      </c>
      <c r="CC68" s="31">
        <v>0.21739641865839793</v>
      </c>
      <c r="CD68" s="31">
        <v>2.9878472522447716E-3</v>
      </c>
      <c r="CE68" s="127">
        <v>0</v>
      </c>
      <c r="CF68" s="128">
        <v>0</v>
      </c>
      <c r="CG68" s="32">
        <v>0</v>
      </c>
      <c r="CH68" s="11"/>
      <c r="CI68" s="11"/>
      <c r="CJ68" s="30">
        <v>0</v>
      </c>
      <c r="CK68" s="31">
        <v>112848</v>
      </c>
      <c r="CL68" s="32">
        <v>0</v>
      </c>
      <c r="CM68" s="31">
        <v>361938</v>
      </c>
      <c r="CN68" s="31">
        <v>0</v>
      </c>
      <c r="CO68" s="32">
        <v>0</v>
      </c>
      <c r="CP68" s="64">
        <f>SUM('[1]SIOT(dom)'!CU70:CZ70)</f>
        <v>48839</v>
      </c>
      <c r="CQ68" s="158">
        <v>523625</v>
      </c>
      <c r="CR68" s="86">
        <f t="shared" si="5"/>
        <v>530787.00021993497</v>
      </c>
      <c r="CS68" s="12"/>
      <c r="CT68" s="12"/>
    </row>
    <row r="69" spans="1:98" x14ac:dyDescent="0.2">
      <c r="A69" s="23" t="s">
        <v>65</v>
      </c>
      <c r="B69" s="98" t="s">
        <v>165</v>
      </c>
      <c r="C69" s="183">
        <f t="shared" ref="C69:C100" si="6">SUM(D69:CG69)</f>
        <v>1344316.0012034511</v>
      </c>
      <c r="D69" s="30">
        <v>2214.8567982292138</v>
      </c>
      <c r="E69" s="31">
        <v>45.959898492300375</v>
      </c>
      <c r="F69" s="32">
        <v>83.821296376601722</v>
      </c>
      <c r="G69" s="64">
        <v>1202.8580585194213</v>
      </c>
      <c r="H69" s="31">
        <v>87052.562499117368</v>
      </c>
      <c r="I69" s="31">
        <v>17.006480160212082</v>
      </c>
      <c r="J69" s="31">
        <v>4238.7398727921282</v>
      </c>
      <c r="K69" s="31">
        <v>870.23496961666433</v>
      </c>
      <c r="L69" s="31">
        <v>788.03578077032012</v>
      </c>
      <c r="M69" s="31">
        <v>6161.70612549005</v>
      </c>
      <c r="N69" s="31">
        <v>426.2584924724452</v>
      </c>
      <c r="O69" s="31">
        <v>3349.7264544976247</v>
      </c>
      <c r="P69" s="31">
        <v>6392.2068660387995</v>
      </c>
      <c r="Q69" s="31">
        <v>2215.8134522017058</v>
      </c>
      <c r="R69" s="31">
        <v>2973.8930496181997</v>
      </c>
      <c r="S69" s="31">
        <v>4676.5335304591936</v>
      </c>
      <c r="T69" s="31">
        <v>3443.7178831766923</v>
      </c>
      <c r="U69" s="31">
        <v>1830.8023954020441</v>
      </c>
      <c r="V69" s="31">
        <v>64976.871821977831</v>
      </c>
      <c r="W69" s="31">
        <v>6054.2349729411499</v>
      </c>
      <c r="X69" s="31">
        <v>4867.0561837047771</v>
      </c>
      <c r="Y69" s="31">
        <v>4616.0264306663812</v>
      </c>
      <c r="Z69" s="31">
        <v>1222.0771442347648</v>
      </c>
      <c r="AA69" s="31">
        <v>68.753566285801767</v>
      </c>
      <c r="AB69" s="31">
        <v>3777.7960869532944</v>
      </c>
      <c r="AC69" s="32">
        <v>3136.4490773698299</v>
      </c>
      <c r="AD69" s="30">
        <v>11248.35504403423</v>
      </c>
      <c r="AE69" s="31">
        <v>106.3039620587364</v>
      </c>
      <c r="AF69" s="31">
        <v>193.88121190538166</v>
      </c>
      <c r="AG69" s="31">
        <v>113.12548962513289</v>
      </c>
      <c r="AH69" s="32">
        <v>3.015292448967736</v>
      </c>
      <c r="AI69" s="31">
        <v>4763.7573945554614</v>
      </c>
      <c r="AJ69" s="31">
        <v>7473.4136957978244</v>
      </c>
      <c r="AK69" s="32">
        <v>4072.3068826851832</v>
      </c>
      <c r="AL69" s="31">
        <v>36586.222741019243</v>
      </c>
      <c r="AM69" s="31">
        <v>158021.00478235719</v>
      </c>
      <c r="AN69" s="32">
        <v>99126.344672790539</v>
      </c>
      <c r="AO69" s="31">
        <v>4156.4606503109071</v>
      </c>
      <c r="AP69" s="31">
        <v>187.38894124177608</v>
      </c>
      <c r="AQ69" s="31">
        <v>13.810041182830448</v>
      </c>
      <c r="AR69" s="31">
        <v>1345.0926215914239</v>
      </c>
      <c r="AS69" s="32">
        <v>3986.7823772923898</v>
      </c>
      <c r="AT69" s="31">
        <v>3078.9864552026916</v>
      </c>
      <c r="AU69" s="32">
        <v>9075.5042048453324</v>
      </c>
      <c r="AV69" s="31">
        <v>12347.850810175019</v>
      </c>
      <c r="AW69" s="31">
        <v>6408.510424882882</v>
      </c>
      <c r="AX69" s="31">
        <v>7872.594235818342</v>
      </c>
      <c r="AY69" s="31">
        <v>59590.033891776424</v>
      </c>
      <c r="AZ69" s="31">
        <v>19028.728209498619</v>
      </c>
      <c r="BA69" s="32">
        <v>2975.3226078672992</v>
      </c>
      <c r="BB69" s="31">
        <v>23306.999510813523</v>
      </c>
      <c r="BC69" s="31">
        <v>12702.13407339542</v>
      </c>
      <c r="BD69" s="32">
        <v>4954.1615005829908</v>
      </c>
      <c r="BE69" s="64">
        <v>27185.465781845371</v>
      </c>
      <c r="BF69" s="31">
        <v>4011.47836849429</v>
      </c>
      <c r="BG69" s="31">
        <v>9905.9190098017116</v>
      </c>
      <c r="BH69" s="31">
        <v>1745.7243145315263</v>
      </c>
      <c r="BI69" s="31">
        <v>87.178938844120154</v>
      </c>
      <c r="BJ69" s="31">
        <v>474353.95608067454</v>
      </c>
      <c r="BK69" s="31">
        <v>4593.8624479062191</v>
      </c>
      <c r="BL69" s="32">
        <v>6.8029636277141678</v>
      </c>
      <c r="BM69" s="31">
        <v>22367.443329147736</v>
      </c>
      <c r="BN69" s="31">
        <v>1107.6355091629255</v>
      </c>
      <c r="BO69" s="31">
        <v>5480.8201883075162</v>
      </c>
      <c r="BP69" s="31">
        <v>15107.213397748745</v>
      </c>
      <c r="BQ69" s="31">
        <v>537.0250458838135</v>
      </c>
      <c r="BR69" s="31">
        <v>17464.370724105542</v>
      </c>
      <c r="BS69" s="72">
        <v>9884.133581763992</v>
      </c>
      <c r="BT69" s="72">
        <v>5060.4305903835702</v>
      </c>
      <c r="BU69" s="31">
        <v>5561.0693440710766</v>
      </c>
      <c r="BV69" s="31">
        <v>22.032754983012694</v>
      </c>
      <c r="BW69" s="32">
        <v>3551.1141865660493</v>
      </c>
      <c r="BX69" s="31">
        <v>4224.4281266878106</v>
      </c>
      <c r="BY69" s="31">
        <v>353.9586667514472</v>
      </c>
      <c r="BZ69" s="31">
        <v>10472.572982805625</v>
      </c>
      <c r="CA69" s="31">
        <v>4676.0680129051771</v>
      </c>
      <c r="CB69" s="127">
        <v>5144.5830551457775</v>
      </c>
      <c r="CC69" s="31">
        <v>638.76095073842498</v>
      </c>
      <c r="CD69" s="31">
        <v>1329.8619372471348</v>
      </c>
      <c r="CE69" s="127">
        <v>0</v>
      </c>
      <c r="CF69" s="128">
        <v>0</v>
      </c>
      <c r="CG69" s="32">
        <v>0</v>
      </c>
      <c r="CH69" s="11"/>
      <c r="CI69" s="11"/>
      <c r="CJ69" s="30">
        <v>0</v>
      </c>
      <c r="CK69" s="31">
        <v>0</v>
      </c>
      <c r="CL69" s="32">
        <v>0</v>
      </c>
      <c r="CM69" s="31">
        <v>0</v>
      </c>
      <c r="CN69" s="31">
        <v>0</v>
      </c>
      <c r="CO69" s="32">
        <v>0</v>
      </c>
      <c r="CP69" s="64">
        <f>SUM('[1]SIOT(dom)'!CU71:CZ71)</f>
        <v>56174</v>
      </c>
      <c r="CQ69" s="158">
        <v>56174</v>
      </c>
      <c r="CR69" s="86">
        <f t="shared" ref="CR69:CR100" si="7">C69+CQ69</f>
        <v>1400490.0012034511</v>
      </c>
      <c r="CS69" s="12"/>
      <c r="CT69" s="12"/>
    </row>
    <row r="70" spans="1:98" x14ac:dyDescent="0.2">
      <c r="A70" s="23" t="s">
        <v>66</v>
      </c>
      <c r="B70" s="98" t="s">
        <v>166</v>
      </c>
      <c r="C70" s="183">
        <f t="shared" si="6"/>
        <v>332448.99919617991</v>
      </c>
      <c r="D70" s="30">
        <v>163.85636367406261</v>
      </c>
      <c r="E70" s="31">
        <v>19.954743797422452</v>
      </c>
      <c r="F70" s="32">
        <v>10.724377687266829</v>
      </c>
      <c r="G70" s="64">
        <v>9.0900173188533486</v>
      </c>
      <c r="H70" s="31">
        <v>360.84651726511032</v>
      </c>
      <c r="I70" s="31">
        <v>128.8098060171823</v>
      </c>
      <c r="J70" s="31">
        <v>702.14683998271005</v>
      </c>
      <c r="K70" s="31">
        <v>97.825488301912941</v>
      </c>
      <c r="L70" s="31">
        <v>6.9947349774660452</v>
      </c>
      <c r="M70" s="31">
        <v>278.92125878862225</v>
      </c>
      <c r="N70" s="31">
        <v>81.862303237846206</v>
      </c>
      <c r="O70" s="31">
        <v>21.565741314378805</v>
      </c>
      <c r="P70" s="31">
        <v>430.95097028285363</v>
      </c>
      <c r="Q70" s="31">
        <v>452.99389500143934</v>
      </c>
      <c r="R70" s="31">
        <v>1348.2836861741334</v>
      </c>
      <c r="S70" s="31">
        <v>111.02096114062755</v>
      </c>
      <c r="T70" s="31">
        <v>1742.9968180333303</v>
      </c>
      <c r="U70" s="31">
        <v>1150.616322389508</v>
      </c>
      <c r="V70" s="31">
        <v>1239.127100117722</v>
      </c>
      <c r="W70" s="31">
        <v>2872.8887917693487</v>
      </c>
      <c r="X70" s="31">
        <v>858.03953973834507</v>
      </c>
      <c r="Y70" s="31">
        <v>5313.9369830806918</v>
      </c>
      <c r="Z70" s="31">
        <v>239.57220127655222</v>
      </c>
      <c r="AA70" s="31">
        <v>196.28805327585792</v>
      </c>
      <c r="AB70" s="31">
        <v>175.88361579910551</v>
      </c>
      <c r="AC70" s="32">
        <v>2269.7746331634467</v>
      </c>
      <c r="AD70" s="30">
        <v>162539.88530214707</v>
      </c>
      <c r="AE70" s="31">
        <v>145.63771999711267</v>
      </c>
      <c r="AF70" s="31">
        <v>52.487510638822535</v>
      </c>
      <c r="AG70" s="31">
        <v>1216.3962827855114</v>
      </c>
      <c r="AH70" s="32">
        <v>0</v>
      </c>
      <c r="AI70" s="31">
        <v>95.701464731529455</v>
      </c>
      <c r="AJ70" s="31">
        <v>256.09803761858046</v>
      </c>
      <c r="AK70" s="32">
        <v>1351.1318733186429</v>
      </c>
      <c r="AL70" s="31">
        <v>300.68127564220003</v>
      </c>
      <c r="AM70" s="31">
        <v>7775.3269118796579</v>
      </c>
      <c r="AN70" s="32">
        <v>9374.7678365003849</v>
      </c>
      <c r="AO70" s="31">
        <v>349.81150322683709</v>
      </c>
      <c r="AP70" s="31">
        <v>67.201256335421874</v>
      </c>
      <c r="AQ70" s="31">
        <v>1.6084887895958326</v>
      </c>
      <c r="AR70" s="31">
        <v>32.994756508354129</v>
      </c>
      <c r="AS70" s="32">
        <v>0</v>
      </c>
      <c r="AT70" s="31">
        <v>25.447500242485138</v>
      </c>
      <c r="AU70" s="32">
        <v>11.870967483224035</v>
      </c>
      <c r="AV70" s="31">
        <v>6368.9137569721015</v>
      </c>
      <c r="AW70" s="31">
        <v>116.67661726318401</v>
      </c>
      <c r="AX70" s="31">
        <v>773.40324140940606</v>
      </c>
      <c r="AY70" s="31">
        <v>2601.4902579525638</v>
      </c>
      <c r="AZ70" s="31">
        <v>597.68611866685376</v>
      </c>
      <c r="BA70" s="32">
        <v>262.57662094805767</v>
      </c>
      <c r="BB70" s="31">
        <v>218.1467693225805</v>
      </c>
      <c r="BC70" s="31">
        <v>94.249184064898884</v>
      </c>
      <c r="BD70" s="32">
        <v>192.63513241660004</v>
      </c>
      <c r="BE70" s="64">
        <v>5885.4147636962589</v>
      </c>
      <c r="BF70" s="31">
        <v>3405.63992956125</v>
      </c>
      <c r="BG70" s="31">
        <v>52454.141851502834</v>
      </c>
      <c r="BH70" s="31">
        <v>838.42744343985976</v>
      </c>
      <c r="BI70" s="31">
        <v>2755.2883978072509</v>
      </c>
      <c r="BJ70" s="31">
        <v>2441.4114086823192</v>
      </c>
      <c r="BK70" s="31">
        <v>2520.8844653056431</v>
      </c>
      <c r="BL70" s="32">
        <v>6.2759562385858612</v>
      </c>
      <c r="BM70" s="31">
        <v>9649.467190508396</v>
      </c>
      <c r="BN70" s="31">
        <v>0.94176483477947792</v>
      </c>
      <c r="BO70" s="31">
        <v>0</v>
      </c>
      <c r="BP70" s="31">
        <v>12.501492273486733</v>
      </c>
      <c r="BQ70" s="31">
        <v>11.499571384896202</v>
      </c>
      <c r="BR70" s="31">
        <v>687.75126917622572</v>
      </c>
      <c r="BS70" s="72">
        <v>28682.99095432063</v>
      </c>
      <c r="BT70" s="72">
        <v>2780.3308391249707</v>
      </c>
      <c r="BU70" s="31">
        <v>28.853632631545139</v>
      </c>
      <c r="BV70" s="31">
        <v>59.489369338066147</v>
      </c>
      <c r="BW70" s="32">
        <v>3123.304993989399</v>
      </c>
      <c r="BX70" s="31">
        <v>256.27727263367746</v>
      </c>
      <c r="BY70" s="31">
        <v>256.41393400032058</v>
      </c>
      <c r="BZ70" s="31">
        <v>20.157003857527354</v>
      </c>
      <c r="CA70" s="31">
        <v>308.01652578283262</v>
      </c>
      <c r="CB70" s="127">
        <v>1140.3237952831885</v>
      </c>
      <c r="CC70" s="31">
        <v>0</v>
      </c>
      <c r="CD70" s="31">
        <v>15.397220338463205</v>
      </c>
      <c r="CE70" s="127">
        <v>0</v>
      </c>
      <c r="CF70" s="128">
        <v>0</v>
      </c>
      <c r="CG70" s="32">
        <v>0</v>
      </c>
      <c r="CH70" s="11"/>
      <c r="CI70" s="11"/>
      <c r="CJ70" s="30">
        <v>35078</v>
      </c>
      <c r="CK70" s="31">
        <v>11601</v>
      </c>
      <c r="CL70" s="32">
        <v>0</v>
      </c>
      <c r="CM70" s="31">
        <v>0</v>
      </c>
      <c r="CN70" s="31">
        <v>0</v>
      </c>
      <c r="CO70" s="32">
        <v>0</v>
      </c>
      <c r="CP70" s="64">
        <f>SUM('[1]SIOT(dom)'!CU72:CZ72)</f>
        <v>185309</v>
      </c>
      <c r="CQ70" s="158">
        <v>231988</v>
      </c>
      <c r="CR70" s="86">
        <f t="shared" si="7"/>
        <v>564436.99919617991</v>
      </c>
      <c r="CS70" s="12"/>
      <c r="CT70" s="12"/>
    </row>
    <row r="71" spans="1:98" x14ac:dyDescent="0.2">
      <c r="A71" s="23" t="s">
        <v>67</v>
      </c>
      <c r="B71" s="98" t="s">
        <v>167</v>
      </c>
      <c r="C71" s="183">
        <f t="shared" si="6"/>
        <v>7377.9993184655468</v>
      </c>
      <c r="D71" s="30">
        <v>3033.6353321273627</v>
      </c>
      <c r="E71" s="31">
        <v>9.053385633865183</v>
      </c>
      <c r="F71" s="32">
        <v>2.4983247652312333</v>
      </c>
      <c r="G71" s="64">
        <v>6.7759251127306422E-5</v>
      </c>
      <c r="H71" s="31">
        <v>641.55389024172655</v>
      </c>
      <c r="I71" s="31">
        <v>0</v>
      </c>
      <c r="J71" s="31">
        <v>11.841356921623719</v>
      </c>
      <c r="K71" s="31">
        <v>8.8515053268542532E-2</v>
      </c>
      <c r="L71" s="31">
        <v>0</v>
      </c>
      <c r="M71" s="31">
        <v>0</v>
      </c>
      <c r="N71" s="31">
        <v>5.7955215510315239E-2</v>
      </c>
      <c r="O71" s="31">
        <v>6.7182556931194223E-2</v>
      </c>
      <c r="P71" s="31">
        <v>0</v>
      </c>
      <c r="Q71" s="31">
        <v>0</v>
      </c>
      <c r="R71" s="31">
        <v>0</v>
      </c>
      <c r="S71" s="31">
        <v>0</v>
      </c>
      <c r="T71" s="31">
        <v>0</v>
      </c>
      <c r="U71" s="31">
        <v>0</v>
      </c>
      <c r="V71" s="31">
        <v>0.88080846634053389</v>
      </c>
      <c r="W71" s="31">
        <v>9.6498151812050473E-2</v>
      </c>
      <c r="X71" s="31">
        <v>0</v>
      </c>
      <c r="Y71" s="31">
        <v>0</v>
      </c>
      <c r="Z71" s="31">
        <v>0</v>
      </c>
      <c r="AA71" s="31">
        <v>0</v>
      </c>
      <c r="AB71" s="31">
        <v>0.3484516932421125</v>
      </c>
      <c r="AC71" s="32">
        <v>0</v>
      </c>
      <c r="AD71" s="30">
        <v>0</v>
      </c>
      <c r="AE71" s="31">
        <v>0</v>
      </c>
      <c r="AF71" s="31">
        <v>0</v>
      </c>
      <c r="AG71" s="31">
        <v>0.96458341508823753</v>
      </c>
      <c r="AH71" s="32">
        <v>0</v>
      </c>
      <c r="AI71" s="31">
        <v>0</v>
      </c>
      <c r="AJ71" s="31">
        <v>0</v>
      </c>
      <c r="AK71" s="32">
        <v>0</v>
      </c>
      <c r="AL71" s="31">
        <v>0</v>
      </c>
      <c r="AM71" s="31">
        <v>31.272284342442308</v>
      </c>
      <c r="AN71" s="32">
        <v>17.857959390268725</v>
      </c>
      <c r="AO71" s="31">
        <v>0</v>
      </c>
      <c r="AP71" s="31">
        <v>1.1706097273056779E-2</v>
      </c>
      <c r="AQ71" s="31">
        <v>0</v>
      </c>
      <c r="AR71" s="31">
        <v>0</v>
      </c>
      <c r="AS71" s="32">
        <v>7.0882979984131381E-3</v>
      </c>
      <c r="AT71" s="31">
        <v>0</v>
      </c>
      <c r="AU71" s="32">
        <v>0</v>
      </c>
      <c r="AV71" s="31">
        <v>0</v>
      </c>
      <c r="AW71" s="31">
        <v>6.7599900789133459E-3</v>
      </c>
      <c r="AX71" s="31">
        <v>69.593846734389757</v>
      </c>
      <c r="AY71" s="31">
        <v>0</v>
      </c>
      <c r="AZ71" s="31">
        <v>12.669064839939988</v>
      </c>
      <c r="BA71" s="32">
        <v>0</v>
      </c>
      <c r="BB71" s="31">
        <v>6.72897847714925E-2</v>
      </c>
      <c r="BC71" s="31">
        <v>2.9842031687694739E-2</v>
      </c>
      <c r="BD71" s="32">
        <v>0.12517923079468529</v>
      </c>
      <c r="BE71" s="64">
        <v>0.28081502095413208</v>
      </c>
      <c r="BF71" s="31">
        <v>0</v>
      </c>
      <c r="BG71" s="31">
        <v>0</v>
      </c>
      <c r="BH71" s="31">
        <v>2.5027015673445594</v>
      </c>
      <c r="BI71" s="31">
        <v>24.945616640930545</v>
      </c>
      <c r="BJ71" s="31">
        <v>0</v>
      </c>
      <c r="BK71" s="31">
        <v>0.19822446792286005</v>
      </c>
      <c r="BL71" s="32">
        <v>717.07057610969923</v>
      </c>
      <c r="BM71" s="31">
        <v>1.2716860135869354</v>
      </c>
      <c r="BN71" s="31">
        <v>2.8932068919702861E-2</v>
      </c>
      <c r="BO71" s="31">
        <v>3.220270614576138E-2</v>
      </c>
      <c r="BP71" s="31">
        <v>1.9317010546682749</v>
      </c>
      <c r="BQ71" s="31">
        <v>6.6387069356532278</v>
      </c>
      <c r="BR71" s="31">
        <v>4.9309364572603318</v>
      </c>
      <c r="BS71" s="72">
        <v>1904.180527178155</v>
      </c>
      <c r="BT71" s="72">
        <v>0.9844125759109722</v>
      </c>
      <c r="BU71" s="31">
        <v>0.9938994262503188</v>
      </c>
      <c r="BV71" s="31">
        <v>4.4436071628723601</v>
      </c>
      <c r="BW71" s="32">
        <v>12.132978098149426</v>
      </c>
      <c r="BX71" s="31">
        <v>0</v>
      </c>
      <c r="BY71" s="31">
        <v>37.107686782731989</v>
      </c>
      <c r="BZ71" s="31">
        <v>0</v>
      </c>
      <c r="CA71" s="31">
        <v>11.150455955835593</v>
      </c>
      <c r="CB71" s="127">
        <v>813.65015673145149</v>
      </c>
      <c r="CC71" s="31">
        <v>0</v>
      </c>
      <c r="CD71" s="31">
        <v>0.79612277020536437</v>
      </c>
      <c r="CE71" s="127">
        <v>0</v>
      </c>
      <c r="CF71" s="128">
        <v>0</v>
      </c>
      <c r="CG71" s="32">
        <v>0</v>
      </c>
      <c r="CH71" s="11"/>
      <c r="CI71" s="11"/>
      <c r="CJ71" s="30">
        <v>51116</v>
      </c>
      <c r="CK71" s="31">
        <v>5494</v>
      </c>
      <c r="CL71" s="32">
        <v>0</v>
      </c>
      <c r="CM71" s="31">
        <v>0</v>
      </c>
      <c r="CN71" s="31">
        <v>0</v>
      </c>
      <c r="CO71" s="32">
        <v>0</v>
      </c>
      <c r="CP71" s="64">
        <f>SUM('[1]SIOT(dom)'!CU73:CZ73)</f>
        <v>554</v>
      </c>
      <c r="CQ71" s="158">
        <v>57164</v>
      </c>
      <c r="CR71" s="131">
        <f t="shared" si="7"/>
        <v>64541.999318465547</v>
      </c>
      <c r="CS71" s="12"/>
      <c r="CT71" s="12"/>
    </row>
    <row r="72" spans="1:98" x14ac:dyDescent="0.2">
      <c r="A72" s="22" t="s">
        <v>68</v>
      </c>
      <c r="B72" s="99" t="s">
        <v>168</v>
      </c>
      <c r="C72" s="184">
        <f t="shared" si="6"/>
        <v>643587.00010304595</v>
      </c>
      <c r="D72" s="33">
        <v>8271.2794817840731</v>
      </c>
      <c r="E72" s="34">
        <v>147.50637059227645</v>
      </c>
      <c r="F72" s="35">
        <v>133.50587166985258</v>
      </c>
      <c r="G72" s="65">
        <v>10091.16662750957</v>
      </c>
      <c r="H72" s="34">
        <v>20802.470247199944</v>
      </c>
      <c r="I72" s="34">
        <v>1988.5948070750831</v>
      </c>
      <c r="J72" s="34">
        <v>577.63234708684104</v>
      </c>
      <c r="K72" s="34">
        <v>658.2084222163794</v>
      </c>
      <c r="L72" s="34">
        <v>2916.053167378639</v>
      </c>
      <c r="M72" s="34">
        <v>3089.3222447284138</v>
      </c>
      <c r="N72" s="34">
        <v>1287.7833318516289</v>
      </c>
      <c r="O72" s="34">
        <v>800.51282581809676</v>
      </c>
      <c r="P72" s="34">
        <v>3405.9377537015821</v>
      </c>
      <c r="Q72" s="34">
        <v>504.7618368182745</v>
      </c>
      <c r="R72" s="34">
        <v>12014.688542538668</v>
      </c>
      <c r="S72" s="34">
        <v>4149.7026686266508</v>
      </c>
      <c r="T72" s="34">
        <v>8018.5479603275053</v>
      </c>
      <c r="U72" s="34">
        <v>6542.1199354944465</v>
      </c>
      <c r="V72" s="34">
        <v>65153.522881017067</v>
      </c>
      <c r="W72" s="34">
        <v>6794.6441023185635</v>
      </c>
      <c r="X72" s="34">
        <v>8862.6502209417504</v>
      </c>
      <c r="Y72" s="34">
        <v>72456.971403884032</v>
      </c>
      <c r="Z72" s="34">
        <v>401.76594852663044</v>
      </c>
      <c r="AA72" s="34">
        <v>679.93806767073079</v>
      </c>
      <c r="AB72" s="34">
        <v>879.99882976578454</v>
      </c>
      <c r="AC72" s="35">
        <v>2850.3368405656342</v>
      </c>
      <c r="AD72" s="33">
        <v>13852.209890167691</v>
      </c>
      <c r="AE72" s="34">
        <v>2857.7836827027118</v>
      </c>
      <c r="AF72" s="34">
        <v>1614.4121282683634</v>
      </c>
      <c r="AG72" s="34">
        <v>2165.7936085785291</v>
      </c>
      <c r="AH72" s="35">
        <v>3.0205911878668896</v>
      </c>
      <c r="AI72" s="34">
        <v>9155.7931040542971</v>
      </c>
      <c r="AJ72" s="34">
        <v>15814.079163214034</v>
      </c>
      <c r="AK72" s="35">
        <v>9190.154998377915</v>
      </c>
      <c r="AL72" s="34">
        <v>8546.3521952541469</v>
      </c>
      <c r="AM72" s="34">
        <v>37963.920029561828</v>
      </c>
      <c r="AN72" s="35">
        <v>44097.852688828374</v>
      </c>
      <c r="AO72" s="34">
        <v>58346.32232286931</v>
      </c>
      <c r="AP72" s="34">
        <v>33.634419458391541</v>
      </c>
      <c r="AQ72" s="34">
        <v>2235.481392671189</v>
      </c>
      <c r="AR72" s="34">
        <v>3683.050172025788</v>
      </c>
      <c r="AS72" s="35">
        <v>676.19554951378325</v>
      </c>
      <c r="AT72" s="34">
        <v>272.13075342024888</v>
      </c>
      <c r="AU72" s="35">
        <v>1751.3179837267203</v>
      </c>
      <c r="AV72" s="34">
        <v>3293.3977196025685</v>
      </c>
      <c r="AW72" s="34">
        <v>431.89415502103026</v>
      </c>
      <c r="AX72" s="34">
        <v>4355.0051228996717</v>
      </c>
      <c r="AY72" s="34">
        <v>20088.151947032522</v>
      </c>
      <c r="AZ72" s="34">
        <v>12409.928549376358</v>
      </c>
      <c r="BA72" s="35">
        <v>838.51401391357081</v>
      </c>
      <c r="BB72" s="34">
        <v>6458.0315561448888</v>
      </c>
      <c r="BC72" s="34">
        <v>273.53904345205387</v>
      </c>
      <c r="BD72" s="35">
        <v>549.67300159573915</v>
      </c>
      <c r="BE72" s="65">
        <v>26865.539755860234</v>
      </c>
      <c r="BF72" s="34">
        <v>17339.689615489147</v>
      </c>
      <c r="BG72" s="34">
        <v>11410.209246645099</v>
      </c>
      <c r="BH72" s="34">
        <v>642.78544827175165</v>
      </c>
      <c r="BI72" s="34">
        <v>1802.4538518069887</v>
      </c>
      <c r="BJ72" s="34">
        <v>10403.664347234015</v>
      </c>
      <c r="BK72" s="34">
        <v>1452.6784609400565</v>
      </c>
      <c r="BL72" s="35">
        <v>4.9913339035176714</v>
      </c>
      <c r="BM72" s="34">
        <v>19933.39518915812</v>
      </c>
      <c r="BN72" s="34">
        <v>407.62085036243661</v>
      </c>
      <c r="BO72" s="34">
        <v>1841.0863316535306</v>
      </c>
      <c r="BP72" s="34">
        <v>1321.1331939380486</v>
      </c>
      <c r="BQ72" s="34">
        <v>3182.812595187404</v>
      </c>
      <c r="BR72" s="34">
        <v>758.58453667965807</v>
      </c>
      <c r="BS72" s="73">
        <v>5036.0469011607784</v>
      </c>
      <c r="BT72" s="73">
        <v>3931.6263650732021</v>
      </c>
      <c r="BU72" s="34">
        <v>12290.276488953696</v>
      </c>
      <c r="BV72" s="34">
        <v>125.34723942392125</v>
      </c>
      <c r="BW72" s="35">
        <v>52.283381329852325</v>
      </c>
      <c r="BX72" s="34">
        <v>1647.094491196031</v>
      </c>
      <c r="BY72" s="34">
        <v>284.83079174295051</v>
      </c>
      <c r="BZ72" s="34">
        <v>14757.522340258638</v>
      </c>
      <c r="CA72" s="34">
        <v>3404.1691069494923</v>
      </c>
      <c r="CB72" s="129">
        <v>21.672064122695421</v>
      </c>
      <c r="CC72" s="34">
        <v>126.04168700508876</v>
      </c>
      <c r="CD72" s="34">
        <v>106.18196867173124</v>
      </c>
      <c r="CE72" s="129">
        <v>0</v>
      </c>
      <c r="CF72" s="130">
        <v>0</v>
      </c>
      <c r="CG72" s="35">
        <v>0</v>
      </c>
      <c r="CH72" s="11"/>
      <c r="CI72" s="11"/>
      <c r="CJ72" s="33">
        <v>38422</v>
      </c>
      <c r="CK72" s="34">
        <v>0</v>
      </c>
      <c r="CL72" s="35">
        <v>0</v>
      </c>
      <c r="CM72" s="34">
        <v>0</v>
      </c>
      <c r="CN72" s="34">
        <v>0</v>
      </c>
      <c r="CO72" s="35">
        <v>0</v>
      </c>
      <c r="CP72" s="65">
        <f>SUM('[1]SIOT(dom)'!CU74:CZ74)</f>
        <v>44091</v>
      </c>
      <c r="CQ72" s="160">
        <v>82513</v>
      </c>
      <c r="CR72" s="86">
        <f t="shared" si="7"/>
        <v>726100.00010304595</v>
      </c>
      <c r="CS72" s="12"/>
      <c r="CT72" s="12"/>
    </row>
    <row r="73" spans="1:98" x14ac:dyDescent="0.2">
      <c r="A73" s="23" t="s">
        <v>69</v>
      </c>
      <c r="B73" s="98" t="s">
        <v>169</v>
      </c>
      <c r="C73" s="183">
        <f t="shared" si="6"/>
        <v>287234.9996575031</v>
      </c>
      <c r="D73" s="30">
        <v>368.61896935739333</v>
      </c>
      <c r="E73" s="31">
        <v>31.185944165527793</v>
      </c>
      <c r="F73" s="32">
        <v>3.1209584145865983</v>
      </c>
      <c r="G73" s="64">
        <v>202.42720435161868</v>
      </c>
      <c r="H73" s="31">
        <v>9063.7372433387372</v>
      </c>
      <c r="I73" s="31">
        <v>555.24952066990431</v>
      </c>
      <c r="J73" s="31">
        <v>1145.5559924376967</v>
      </c>
      <c r="K73" s="31">
        <v>345.23088286918539</v>
      </c>
      <c r="L73" s="31">
        <v>161.11205565343113</v>
      </c>
      <c r="M73" s="31">
        <v>566.94007225710584</v>
      </c>
      <c r="N73" s="31">
        <v>838.47851568720648</v>
      </c>
      <c r="O73" s="31">
        <v>140.39553310291879</v>
      </c>
      <c r="P73" s="31">
        <v>238.41719138959735</v>
      </c>
      <c r="Q73" s="31">
        <v>119.55554787592177</v>
      </c>
      <c r="R73" s="31">
        <v>6892.2491102864451</v>
      </c>
      <c r="S73" s="31">
        <v>2219.5503180693408</v>
      </c>
      <c r="T73" s="31">
        <v>3905.0232330995859</v>
      </c>
      <c r="U73" s="31">
        <v>3965.4544971639084</v>
      </c>
      <c r="V73" s="31">
        <v>36415.779620895199</v>
      </c>
      <c r="W73" s="31">
        <v>4508.5140942019925</v>
      </c>
      <c r="X73" s="31">
        <v>11251.851227952828</v>
      </c>
      <c r="Y73" s="31">
        <v>95539.486980893154</v>
      </c>
      <c r="Z73" s="31">
        <v>86.991725445364381</v>
      </c>
      <c r="AA73" s="31">
        <v>773.96957420628826</v>
      </c>
      <c r="AB73" s="31">
        <v>1787.9475238239636</v>
      </c>
      <c r="AC73" s="32">
        <v>196.69109328946081</v>
      </c>
      <c r="AD73" s="30">
        <v>105.76923564577142</v>
      </c>
      <c r="AE73" s="31">
        <v>0</v>
      </c>
      <c r="AF73" s="31">
        <v>1.9960837869144852</v>
      </c>
      <c r="AG73" s="31">
        <v>95.312637167905692</v>
      </c>
      <c r="AH73" s="32">
        <v>0</v>
      </c>
      <c r="AI73" s="31">
        <v>3839.4692388516914</v>
      </c>
      <c r="AJ73" s="31">
        <v>102.06504915733819</v>
      </c>
      <c r="AK73" s="32">
        <v>184.41234962936346</v>
      </c>
      <c r="AL73" s="31">
        <v>1525.8148431146683</v>
      </c>
      <c r="AM73" s="31">
        <v>4960.0412372742658</v>
      </c>
      <c r="AN73" s="32">
        <v>4250.386636517077</v>
      </c>
      <c r="AO73" s="31">
        <v>24717.486366000805</v>
      </c>
      <c r="AP73" s="31">
        <v>0</v>
      </c>
      <c r="AQ73" s="31">
        <v>182.67820587511511</v>
      </c>
      <c r="AR73" s="31">
        <v>4316.7965648539903</v>
      </c>
      <c r="AS73" s="32">
        <v>174.97938005908966</v>
      </c>
      <c r="AT73" s="31">
        <v>488.1259196761942</v>
      </c>
      <c r="AU73" s="32">
        <v>3.9866071601974156</v>
      </c>
      <c r="AV73" s="31">
        <v>440.09260609034908</v>
      </c>
      <c r="AW73" s="31">
        <v>24.569146796576963</v>
      </c>
      <c r="AX73" s="31">
        <v>235.69367394463259</v>
      </c>
      <c r="AY73" s="31">
        <v>16839.338757976242</v>
      </c>
      <c r="AZ73" s="31">
        <v>2781.7439283271133</v>
      </c>
      <c r="BA73" s="32">
        <v>793.64478844914288</v>
      </c>
      <c r="BB73" s="31">
        <v>248.37477909376366</v>
      </c>
      <c r="BC73" s="31">
        <v>277.27237342452696</v>
      </c>
      <c r="BD73" s="32">
        <v>187.34632963837274</v>
      </c>
      <c r="BE73" s="64">
        <v>57.953908530331177</v>
      </c>
      <c r="BF73" s="31">
        <v>500.98694953297547</v>
      </c>
      <c r="BG73" s="31">
        <v>797.50803540752122</v>
      </c>
      <c r="BH73" s="31">
        <v>578.46780093562813</v>
      </c>
      <c r="BI73" s="31">
        <v>135.34643242631205</v>
      </c>
      <c r="BJ73" s="31">
        <v>1067.3781246486258</v>
      </c>
      <c r="BK73" s="31">
        <v>1386.6125363229551</v>
      </c>
      <c r="BL73" s="32">
        <v>0.14221365110883588</v>
      </c>
      <c r="BM73" s="31">
        <v>3021.4947745725094</v>
      </c>
      <c r="BN73" s="31">
        <v>11794.28490260752</v>
      </c>
      <c r="BO73" s="31">
        <v>0</v>
      </c>
      <c r="BP73" s="31">
        <v>1193.3741882016905</v>
      </c>
      <c r="BQ73" s="31">
        <v>4356.1377731500525</v>
      </c>
      <c r="BR73" s="31">
        <v>1122.4459208464662</v>
      </c>
      <c r="BS73" s="72">
        <v>9532.2858956946347</v>
      </c>
      <c r="BT73" s="72">
        <v>955.95860274858501</v>
      </c>
      <c r="BU73" s="31">
        <v>53.660515940657604</v>
      </c>
      <c r="BV73" s="31">
        <v>263.2271208845566</v>
      </c>
      <c r="BW73" s="32">
        <v>212.74635078088812</v>
      </c>
      <c r="BX73" s="31">
        <v>248.30627790091239</v>
      </c>
      <c r="BY73" s="31">
        <v>37.170112246144292</v>
      </c>
      <c r="BZ73" s="31">
        <v>3.0461818052360177</v>
      </c>
      <c r="CA73" s="31">
        <v>114.41332746966165</v>
      </c>
      <c r="CB73" s="127">
        <v>690.76705711674992</v>
      </c>
      <c r="CC73" s="31">
        <v>32.704654323802963</v>
      </c>
      <c r="CD73" s="31">
        <v>977.64863034822406</v>
      </c>
      <c r="CE73" s="127">
        <v>0</v>
      </c>
      <c r="CF73" s="128">
        <v>0</v>
      </c>
      <c r="CG73" s="32">
        <v>0</v>
      </c>
      <c r="CH73" s="11"/>
      <c r="CI73" s="11"/>
      <c r="CJ73" s="30">
        <v>0</v>
      </c>
      <c r="CK73" s="31">
        <v>0</v>
      </c>
      <c r="CL73" s="32">
        <v>0</v>
      </c>
      <c r="CM73" s="31">
        <v>0</v>
      </c>
      <c r="CN73" s="31">
        <v>0</v>
      </c>
      <c r="CO73" s="32">
        <v>0</v>
      </c>
      <c r="CP73" s="64">
        <f>SUM('[1]SIOT(dom)'!CU75:CZ75)</f>
        <v>0</v>
      </c>
      <c r="CQ73" s="158">
        <v>0</v>
      </c>
      <c r="CR73" s="86">
        <f t="shared" si="7"/>
        <v>287234.9996575031</v>
      </c>
      <c r="CS73" s="12"/>
      <c r="CT73" s="12"/>
    </row>
    <row r="74" spans="1:98" x14ac:dyDescent="0.2">
      <c r="A74" s="23" t="s">
        <v>70</v>
      </c>
      <c r="B74" s="98" t="s">
        <v>170</v>
      </c>
      <c r="C74" s="183">
        <f t="shared" si="6"/>
        <v>98158.00057011428</v>
      </c>
      <c r="D74" s="30">
        <v>2.9519209576844783</v>
      </c>
      <c r="E74" s="31">
        <v>4.7827845349912468E-2</v>
      </c>
      <c r="F74" s="32">
        <v>0</v>
      </c>
      <c r="G74" s="64">
        <v>1.602706530575982</v>
      </c>
      <c r="H74" s="31">
        <v>0</v>
      </c>
      <c r="I74" s="31">
        <v>0</v>
      </c>
      <c r="J74" s="31">
        <v>0.16594802154795485</v>
      </c>
      <c r="K74" s="31">
        <v>0</v>
      </c>
      <c r="L74" s="31">
        <v>12.878839563600637</v>
      </c>
      <c r="M74" s="31">
        <v>36.269966652016876</v>
      </c>
      <c r="N74" s="31">
        <v>0</v>
      </c>
      <c r="O74" s="31">
        <v>0.79262719251932479</v>
      </c>
      <c r="P74" s="31">
        <v>0.1904735727147242</v>
      </c>
      <c r="Q74" s="31">
        <v>0</v>
      </c>
      <c r="R74" s="31">
        <v>0.98130877630380831</v>
      </c>
      <c r="S74" s="31">
        <v>0</v>
      </c>
      <c r="T74" s="31">
        <v>1.0918243437039776</v>
      </c>
      <c r="U74" s="31">
        <v>40.681634683317554</v>
      </c>
      <c r="V74" s="31">
        <v>383.01310347821931</v>
      </c>
      <c r="W74" s="31">
        <v>4.1033457070782644</v>
      </c>
      <c r="X74" s="31">
        <v>39.480855373032647</v>
      </c>
      <c r="Y74" s="31">
        <v>18.048772702707403</v>
      </c>
      <c r="Z74" s="31">
        <v>0.81082622947694261</v>
      </c>
      <c r="AA74" s="31">
        <v>0</v>
      </c>
      <c r="AB74" s="31">
        <v>0</v>
      </c>
      <c r="AC74" s="32">
        <v>12.101390078997122</v>
      </c>
      <c r="AD74" s="30">
        <v>0</v>
      </c>
      <c r="AE74" s="31">
        <v>3.9236752851444359</v>
      </c>
      <c r="AF74" s="31">
        <v>0</v>
      </c>
      <c r="AG74" s="31">
        <v>0</v>
      </c>
      <c r="AH74" s="32">
        <v>0.63333352614692284</v>
      </c>
      <c r="AI74" s="31">
        <v>0.38587226138331993</v>
      </c>
      <c r="AJ74" s="31">
        <v>16.212332060125963</v>
      </c>
      <c r="AK74" s="32">
        <v>1.2625777741463433</v>
      </c>
      <c r="AL74" s="31">
        <v>0.32067897879587171</v>
      </c>
      <c r="AM74" s="31">
        <v>232.44358136515029</v>
      </c>
      <c r="AN74" s="32">
        <v>40.528699597581266</v>
      </c>
      <c r="AO74" s="31">
        <v>81.57066914089458</v>
      </c>
      <c r="AP74" s="31">
        <v>0</v>
      </c>
      <c r="AQ74" s="31">
        <v>0</v>
      </c>
      <c r="AR74" s="31">
        <v>2425.1596607087549</v>
      </c>
      <c r="AS74" s="32">
        <v>1.1113490565237545</v>
      </c>
      <c r="AT74" s="31">
        <v>517.01867248024007</v>
      </c>
      <c r="AU74" s="32">
        <v>2.9405612183429679</v>
      </c>
      <c r="AV74" s="31">
        <v>7.863480990055133</v>
      </c>
      <c r="AW74" s="31">
        <v>4.4799062364476741E-2</v>
      </c>
      <c r="AX74" s="31">
        <v>12.188092810441733</v>
      </c>
      <c r="AY74" s="31">
        <v>0</v>
      </c>
      <c r="AZ74" s="31">
        <v>5.4965337233789224</v>
      </c>
      <c r="BA74" s="32">
        <v>1.2043428151792355</v>
      </c>
      <c r="BB74" s="31">
        <v>0</v>
      </c>
      <c r="BC74" s="31">
        <v>1.2631381305573933E-2</v>
      </c>
      <c r="BD74" s="32">
        <v>67.542780489846123</v>
      </c>
      <c r="BE74" s="64">
        <v>5.8961905070261018</v>
      </c>
      <c r="BF74" s="31">
        <v>127.51851807273559</v>
      </c>
      <c r="BG74" s="31">
        <v>482.66718966124608</v>
      </c>
      <c r="BH74" s="31">
        <v>0.91912917772154767</v>
      </c>
      <c r="BI74" s="31">
        <v>50.294401309171285</v>
      </c>
      <c r="BJ74" s="31">
        <v>404.01609116693373</v>
      </c>
      <c r="BK74" s="31">
        <v>9.4793333000219224</v>
      </c>
      <c r="BL74" s="32">
        <v>7.0518657378122276</v>
      </c>
      <c r="BM74" s="31">
        <v>0</v>
      </c>
      <c r="BN74" s="31">
        <v>0.73992792343984903</v>
      </c>
      <c r="BO74" s="31">
        <v>91509.91462874545</v>
      </c>
      <c r="BP74" s="31">
        <v>0</v>
      </c>
      <c r="BQ74" s="31">
        <v>0</v>
      </c>
      <c r="BR74" s="31">
        <v>1.2087487192450588</v>
      </c>
      <c r="BS74" s="72">
        <v>1187.76939573249</v>
      </c>
      <c r="BT74" s="72">
        <v>192.7676641158977</v>
      </c>
      <c r="BU74" s="31">
        <v>3.6168131932222791</v>
      </c>
      <c r="BV74" s="31">
        <v>20.226440809862485</v>
      </c>
      <c r="BW74" s="32">
        <v>60.598404516563868</v>
      </c>
      <c r="BX74" s="31">
        <v>30.696502714013651</v>
      </c>
      <c r="BY74" s="31">
        <v>0.96816479970842761</v>
      </c>
      <c r="BZ74" s="31">
        <v>0.54792202659779587</v>
      </c>
      <c r="CA74" s="31">
        <v>4.8084370873507751</v>
      </c>
      <c r="CB74" s="127">
        <v>83.217104363122246</v>
      </c>
      <c r="CC74" s="31">
        <v>0</v>
      </c>
      <c r="CD74" s="31">
        <v>0</v>
      </c>
      <c r="CE74" s="127">
        <v>0</v>
      </c>
      <c r="CF74" s="128">
        <v>0</v>
      </c>
      <c r="CG74" s="32">
        <v>0</v>
      </c>
      <c r="CH74" s="11"/>
      <c r="CI74" s="11"/>
      <c r="CJ74" s="30">
        <v>376019</v>
      </c>
      <c r="CK74" s="31">
        <v>224</v>
      </c>
      <c r="CL74" s="32">
        <v>0</v>
      </c>
      <c r="CM74" s="31">
        <v>0</v>
      </c>
      <c r="CN74" s="31">
        <v>0</v>
      </c>
      <c r="CO74" s="32">
        <v>0</v>
      </c>
      <c r="CP74" s="64">
        <f>SUM('[1]SIOT(dom)'!CU76:CZ76)</f>
        <v>15515</v>
      </c>
      <c r="CQ74" s="158">
        <v>391758</v>
      </c>
      <c r="CR74" s="86">
        <f t="shared" si="7"/>
        <v>489916.00057011429</v>
      </c>
      <c r="CS74" s="12"/>
      <c r="CT74" s="12"/>
    </row>
    <row r="75" spans="1:98" x14ac:dyDescent="0.2">
      <c r="A75" s="23" t="s">
        <v>71</v>
      </c>
      <c r="B75" s="98" t="s">
        <v>171</v>
      </c>
      <c r="C75" s="183">
        <f t="shared" si="6"/>
        <v>261700.00082601176</v>
      </c>
      <c r="D75" s="30">
        <v>3400.6986889401865</v>
      </c>
      <c r="E75" s="31">
        <v>605.41317793707015</v>
      </c>
      <c r="F75" s="32">
        <v>22.372398004506053</v>
      </c>
      <c r="G75" s="64">
        <v>3133.1896774163197</v>
      </c>
      <c r="H75" s="31">
        <v>8619.8060651628512</v>
      </c>
      <c r="I75" s="31">
        <v>238.23218820427442</v>
      </c>
      <c r="J75" s="31">
        <v>353.7838420728043</v>
      </c>
      <c r="K75" s="31">
        <v>464.51617457669033</v>
      </c>
      <c r="L75" s="31">
        <v>1144.5680252419875</v>
      </c>
      <c r="M75" s="31">
        <v>2457.0420347566687</v>
      </c>
      <c r="N75" s="31">
        <v>243.68625406051086</v>
      </c>
      <c r="O75" s="31">
        <v>0</v>
      </c>
      <c r="P75" s="31">
        <v>2524.1695781609792</v>
      </c>
      <c r="Q75" s="31">
        <v>790.76759886328978</v>
      </c>
      <c r="R75" s="31">
        <v>3406.8403144292529</v>
      </c>
      <c r="S75" s="31">
        <v>3564.4870345671588</v>
      </c>
      <c r="T75" s="31">
        <v>7913.232067176149</v>
      </c>
      <c r="U75" s="31">
        <v>2112.8893551250394</v>
      </c>
      <c r="V75" s="31">
        <v>9062.0867814895046</v>
      </c>
      <c r="W75" s="31">
        <v>1940.9383792287508</v>
      </c>
      <c r="X75" s="31">
        <v>2239.0743340406229</v>
      </c>
      <c r="Y75" s="31">
        <v>11312.031965308935</v>
      </c>
      <c r="Z75" s="31">
        <v>110.95042091160845</v>
      </c>
      <c r="AA75" s="31">
        <v>186.9280374040049</v>
      </c>
      <c r="AB75" s="31">
        <v>475.45027285540556</v>
      </c>
      <c r="AC75" s="32">
        <v>801.06542566269388</v>
      </c>
      <c r="AD75" s="30">
        <v>16523.548121341595</v>
      </c>
      <c r="AE75" s="31">
        <v>2547.7768848470264</v>
      </c>
      <c r="AF75" s="31">
        <v>1297.6577629191761</v>
      </c>
      <c r="AG75" s="31">
        <v>676.1946026220329</v>
      </c>
      <c r="AH75" s="32">
        <v>42.774759495605579</v>
      </c>
      <c r="AI75" s="31">
        <v>1483.9696133474695</v>
      </c>
      <c r="AJ75" s="31">
        <v>5696.4097924229773</v>
      </c>
      <c r="AK75" s="32">
        <v>461.57950998444176</v>
      </c>
      <c r="AL75" s="31">
        <v>4345.5409695532981</v>
      </c>
      <c r="AM75" s="31">
        <v>17634.924382938079</v>
      </c>
      <c r="AN75" s="32">
        <v>24562.818144815592</v>
      </c>
      <c r="AO75" s="31">
        <v>6115.7783627494618</v>
      </c>
      <c r="AP75" s="31">
        <v>1.2840268593941961</v>
      </c>
      <c r="AQ75" s="31">
        <v>0</v>
      </c>
      <c r="AR75" s="31">
        <v>4825.4456703505739</v>
      </c>
      <c r="AS75" s="32">
        <v>8009.2134860362457</v>
      </c>
      <c r="AT75" s="31">
        <v>1626.8867577468195</v>
      </c>
      <c r="AU75" s="32">
        <v>1543.8413605830387</v>
      </c>
      <c r="AV75" s="31">
        <v>66.282336906413207</v>
      </c>
      <c r="AW75" s="31">
        <v>154.11842389341118</v>
      </c>
      <c r="AX75" s="31">
        <v>1286.5249801401367</v>
      </c>
      <c r="AY75" s="31">
        <v>1764.7931402271479</v>
      </c>
      <c r="AZ75" s="31">
        <v>625.61304328138499</v>
      </c>
      <c r="BA75" s="32">
        <v>294.46541355529178</v>
      </c>
      <c r="BB75" s="31">
        <v>7140.1499104130871</v>
      </c>
      <c r="BC75" s="31">
        <v>1385.1285711750834</v>
      </c>
      <c r="BD75" s="32">
        <v>152.03468523069222</v>
      </c>
      <c r="BE75" s="64">
        <v>28153.554170321317</v>
      </c>
      <c r="BF75" s="31">
        <v>1558.4842621750101</v>
      </c>
      <c r="BG75" s="31">
        <v>3072.1007726854377</v>
      </c>
      <c r="BH75" s="31">
        <v>1036.1209161910112</v>
      </c>
      <c r="BI75" s="31">
        <v>1127.7126447269006</v>
      </c>
      <c r="BJ75" s="31">
        <v>872.83523329780121</v>
      </c>
      <c r="BK75" s="31">
        <v>2574.8316346999109</v>
      </c>
      <c r="BL75" s="32">
        <v>32.144031750106102</v>
      </c>
      <c r="BM75" s="31">
        <v>1695.4636663726449</v>
      </c>
      <c r="BN75" s="31">
        <v>7.9953502239675247</v>
      </c>
      <c r="BO75" s="31">
        <v>244.92992828127956</v>
      </c>
      <c r="BP75" s="31">
        <v>8953.7041764408259</v>
      </c>
      <c r="BQ75" s="31">
        <v>4075.797584715187</v>
      </c>
      <c r="BR75" s="31">
        <v>1016.7043478200021</v>
      </c>
      <c r="BS75" s="72">
        <v>20601.177289001887</v>
      </c>
      <c r="BT75" s="72">
        <v>497.18675990387783</v>
      </c>
      <c r="BU75" s="31">
        <v>4893.7212262013345</v>
      </c>
      <c r="BV75" s="31">
        <v>91.453549440071484</v>
      </c>
      <c r="BW75" s="32">
        <v>191.36233092915285</v>
      </c>
      <c r="BX75" s="31">
        <v>288.04331636471341</v>
      </c>
      <c r="BY75" s="31">
        <v>1101.9127087916261</v>
      </c>
      <c r="BZ75" s="31">
        <v>1396.2218613173679</v>
      </c>
      <c r="CA75" s="31">
        <v>431.82014315790781</v>
      </c>
      <c r="CB75" s="127">
        <v>171.34217566738675</v>
      </c>
      <c r="CC75" s="31">
        <v>73.870189195278371</v>
      </c>
      <c r="CD75" s="31">
        <v>150.53575130699957</v>
      </c>
      <c r="CE75" s="127">
        <v>0</v>
      </c>
      <c r="CF75" s="128">
        <v>0</v>
      </c>
      <c r="CG75" s="32">
        <v>0</v>
      </c>
      <c r="CH75" s="11"/>
      <c r="CI75" s="11"/>
      <c r="CJ75" s="30">
        <v>10411</v>
      </c>
      <c r="CK75" s="31">
        <v>0</v>
      </c>
      <c r="CL75" s="32">
        <v>0</v>
      </c>
      <c r="CM75" s="31">
        <v>0</v>
      </c>
      <c r="CN75" s="31">
        <v>0</v>
      </c>
      <c r="CO75" s="32">
        <v>0</v>
      </c>
      <c r="CP75" s="64">
        <f>SUM('[1]SIOT(dom)'!CU77:CZ77)</f>
        <v>0</v>
      </c>
      <c r="CQ75" s="158">
        <v>10411</v>
      </c>
      <c r="CR75" s="86">
        <f t="shared" si="7"/>
        <v>272111.00082601176</v>
      </c>
      <c r="CS75" s="12"/>
      <c r="CT75" s="12"/>
    </row>
    <row r="76" spans="1:98" x14ac:dyDescent="0.2">
      <c r="A76" s="23" t="s">
        <v>72</v>
      </c>
      <c r="B76" s="98" t="s">
        <v>172</v>
      </c>
      <c r="C76" s="183">
        <f t="shared" si="6"/>
        <v>250796.00004535061</v>
      </c>
      <c r="D76" s="30">
        <v>1391.212203073771</v>
      </c>
      <c r="E76" s="31">
        <v>58.312034609560847</v>
      </c>
      <c r="F76" s="32">
        <v>12.783246801603092</v>
      </c>
      <c r="G76" s="64">
        <v>154.29416726305735</v>
      </c>
      <c r="H76" s="31">
        <v>5012.6941491863226</v>
      </c>
      <c r="I76" s="31">
        <v>58.091434046813546</v>
      </c>
      <c r="J76" s="31">
        <v>218.68756732738771</v>
      </c>
      <c r="K76" s="31">
        <v>261.40314221205915</v>
      </c>
      <c r="L76" s="31">
        <v>157.69588126794676</v>
      </c>
      <c r="M76" s="31">
        <v>1058.8663659119723</v>
      </c>
      <c r="N76" s="31">
        <v>137.37633563655871</v>
      </c>
      <c r="O76" s="31">
        <v>1905.3143511276003</v>
      </c>
      <c r="P76" s="31">
        <v>1933.3491959368457</v>
      </c>
      <c r="Q76" s="31">
        <v>3548.5662760567307</v>
      </c>
      <c r="R76" s="31">
        <v>1059.1176124141878</v>
      </c>
      <c r="S76" s="31">
        <v>1683.3434856616232</v>
      </c>
      <c r="T76" s="31">
        <v>1377.3627096413641</v>
      </c>
      <c r="U76" s="31">
        <v>452.36952424506319</v>
      </c>
      <c r="V76" s="31">
        <v>4552.1688907593725</v>
      </c>
      <c r="W76" s="31">
        <v>1200.523542409564</v>
      </c>
      <c r="X76" s="31">
        <v>1777.762774405817</v>
      </c>
      <c r="Y76" s="31">
        <v>20566.816610551159</v>
      </c>
      <c r="Z76" s="31">
        <v>42.896486192182508</v>
      </c>
      <c r="AA76" s="31">
        <v>195.37195574739479</v>
      </c>
      <c r="AB76" s="31">
        <v>529.51388340854169</v>
      </c>
      <c r="AC76" s="32">
        <v>336.29529132574038</v>
      </c>
      <c r="AD76" s="30">
        <v>21573.875146058035</v>
      </c>
      <c r="AE76" s="31">
        <v>1315.5246387756983</v>
      </c>
      <c r="AF76" s="31">
        <v>689.26361340668893</v>
      </c>
      <c r="AG76" s="31">
        <v>275.17157162157054</v>
      </c>
      <c r="AH76" s="32">
        <v>101.30472318078489</v>
      </c>
      <c r="AI76" s="31">
        <v>4733.621589528575</v>
      </c>
      <c r="AJ76" s="31">
        <v>690.63120972744423</v>
      </c>
      <c r="AK76" s="32">
        <v>268.61987300426222</v>
      </c>
      <c r="AL76" s="31">
        <v>2303.8985564415875</v>
      </c>
      <c r="AM76" s="31">
        <v>8332.3488262601404</v>
      </c>
      <c r="AN76" s="32">
        <v>13706.330115696908</v>
      </c>
      <c r="AO76" s="31">
        <v>10506.991489575496</v>
      </c>
      <c r="AP76" s="31">
        <v>68.69022885410395</v>
      </c>
      <c r="AQ76" s="31">
        <v>0</v>
      </c>
      <c r="AR76" s="31">
        <v>2266.8784051577136</v>
      </c>
      <c r="AS76" s="32">
        <v>226.75950492967391</v>
      </c>
      <c r="AT76" s="31">
        <v>717.21105179424035</v>
      </c>
      <c r="AU76" s="32">
        <v>1484.9776416674508</v>
      </c>
      <c r="AV76" s="31">
        <v>32.065065093136511</v>
      </c>
      <c r="AW76" s="31">
        <v>85.875724628500336</v>
      </c>
      <c r="AX76" s="31">
        <v>1060.3408981523826</v>
      </c>
      <c r="AY76" s="31">
        <v>3090.3497761316362</v>
      </c>
      <c r="AZ76" s="31">
        <v>1055.7018964712672</v>
      </c>
      <c r="BA76" s="32">
        <v>84.126444090616943</v>
      </c>
      <c r="BB76" s="31">
        <v>2073.358449487027</v>
      </c>
      <c r="BC76" s="31">
        <v>1682.6876219314665</v>
      </c>
      <c r="BD76" s="32">
        <v>278.30407815603411</v>
      </c>
      <c r="BE76" s="64">
        <v>14041.950237712632</v>
      </c>
      <c r="BF76" s="31">
        <v>133.00536156222989</v>
      </c>
      <c r="BG76" s="31">
        <v>1239.6325775771638</v>
      </c>
      <c r="BH76" s="31">
        <v>182.36980350615579</v>
      </c>
      <c r="BI76" s="31">
        <v>1264.0658532982802</v>
      </c>
      <c r="BJ76" s="31">
        <v>1170.2983568505081</v>
      </c>
      <c r="BK76" s="31">
        <v>119.27225995470687</v>
      </c>
      <c r="BL76" s="32">
        <v>0.15182966734610967</v>
      </c>
      <c r="BM76" s="31">
        <v>23.337400002102605</v>
      </c>
      <c r="BN76" s="31">
        <v>1.2657898511542625</v>
      </c>
      <c r="BO76" s="31">
        <v>142.77357707840619</v>
      </c>
      <c r="BP76" s="31">
        <v>17.306210837732966</v>
      </c>
      <c r="BQ76" s="31">
        <v>37355.278510895339</v>
      </c>
      <c r="BR76" s="31">
        <v>383.05868883801128</v>
      </c>
      <c r="BS76" s="72">
        <v>25132.696149593743</v>
      </c>
      <c r="BT76" s="72">
        <v>2793.0468909446186</v>
      </c>
      <c r="BU76" s="31">
        <v>31014.880078784085</v>
      </c>
      <c r="BV76" s="31">
        <v>353.5033756850749</v>
      </c>
      <c r="BW76" s="32">
        <v>153.00218153430149</v>
      </c>
      <c r="BX76" s="31">
        <v>134.52629851123186</v>
      </c>
      <c r="BY76" s="31">
        <v>156.59179245784387</v>
      </c>
      <c r="BZ76" s="31">
        <v>5332.7039827955032</v>
      </c>
      <c r="CA76" s="31">
        <v>812.46702163990767</v>
      </c>
      <c r="CB76" s="127">
        <v>238.39055079474227</v>
      </c>
      <c r="CC76" s="31">
        <v>25.333089254934951</v>
      </c>
      <c r="CD76" s="31">
        <v>187.99491868011111</v>
      </c>
      <c r="CE76" s="127">
        <v>0</v>
      </c>
      <c r="CF76" s="128">
        <v>0</v>
      </c>
      <c r="CG76" s="32">
        <v>0</v>
      </c>
      <c r="CH76" s="11"/>
      <c r="CI76" s="11"/>
      <c r="CJ76" s="30">
        <v>83349</v>
      </c>
      <c r="CK76" s="31">
        <v>27206</v>
      </c>
      <c r="CL76" s="32">
        <v>0</v>
      </c>
      <c r="CM76" s="31">
        <v>0</v>
      </c>
      <c r="CN76" s="31">
        <v>0</v>
      </c>
      <c r="CO76" s="32">
        <v>0</v>
      </c>
      <c r="CP76" s="64">
        <f>SUM('[1]SIOT(dom)'!CU78:CZ78)</f>
        <v>0</v>
      </c>
      <c r="CQ76" s="158">
        <v>110555</v>
      </c>
      <c r="CR76" s="86">
        <f t="shared" si="7"/>
        <v>361351.00004535064</v>
      </c>
      <c r="CS76" s="12"/>
      <c r="CT76" s="12"/>
    </row>
    <row r="77" spans="1:98" x14ac:dyDescent="0.2">
      <c r="A77" s="23" t="s">
        <v>73</v>
      </c>
      <c r="B77" s="98" t="s">
        <v>173</v>
      </c>
      <c r="C77" s="183">
        <f t="shared" si="6"/>
        <v>645011.00057390693</v>
      </c>
      <c r="D77" s="30">
        <v>822.88423472910108</v>
      </c>
      <c r="E77" s="31">
        <v>87.560180538718527</v>
      </c>
      <c r="F77" s="32">
        <v>42.648864529912977</v>
      </c>
      <c r="G77" s="64">
        <v>1942.3821076358104</v>
      </c>
      <c r="H77" s="31">
        <v>8154.0040164625134</v>
      </c>
      <c r="I77" s="31">
        <v>906.65743442980181</v>
      </c>
      <c r="J77" s="31">
        <v>2432.7304150911932</v>
      </c>
      <c r="K77" s="31">
        <v>2713.0723221767994</v>
      </c>
      <c r="L77" s="31">
        <v>1114.5816250073728</v>
      </c>
      <c r="M77" s="31">
        <v>95.070501927872755</v>
      </c>
      <c r="N77" s="31">
        <v>1157.9537156744598</v>
      </c>
      <c r="O77" s="31">
        <v>371.04296723689458</v>
      </c>
      <c r="P77" s="31">
        <v>7969.5720111009105</v>
      </c>
      <c r="Q77" s="31">
        <v>326.68462826512592</v>
      </c>
      <c r="R77" s="31">
        <v>12530.537465524507</v>
      </c>
      <c r="S77" s="31">
        <v>2726.0581539834407</v>
      </c>
      <c r="T77" s="31">
        <v>14749.523324469023</v>
      </c>
      <c r="U77" s="31">
        <v>3664.6283809501056</v>
      </c>
      <c r="V77" s="31">
        <v>8473.7842639824248</v>
      </c>
      <c r="W77" s="31">
        <v>8502.6350635986691</v>
      </c>
      <c r="X77" s="31">
        <v>4791.3105835810993</v>
      </c>
      <c r="Y77" s="31">
        <v>45907.212277517792</v>
      </c>
      <c r="Z77" s="31">
        <v>229.59972395090105</v>
      </c>
      <c r="AA77" s="31">
        <v>314.40407935870252</v>
      </c>
      <c r="AB77" s="31">
        <v>13775.39832905372</v>
      </c>
      <c r="AC77" s="32">
        <v>634.76074676528913</v>
      </c>
      <c r="AD77" s="30">
        <v>22445.258310741512</v>
      </c>
      <c r="AE77" s="31">
        <v>237.0497536326601</v>
      </c>
      <c r="AF77" s="31">
        <v>202.40929897096439</v>
      </c>
      <c r="AG77" s="31">
        <v>124.62772267181822</v>
      </c>
      <c r="AH77" s="32">
        <v>31.774412643041998</v>
      </c>
      <c r="AI77" s="31">
        <v>3754.9868420319108</v>
      </c>
      <c r="AJ77" s="31">
        <v>810.547552671262</v>
      </c>
      <c r="AK77" s="32">
        <v>18587.764789659195</v>
      </c>
      <c r="AL77" s="31">
        <v>21360.801316937464</v>
      </c>
      <c r="AM77" s="31">
        <v>47410.155026545865</v>
      </c>
      <c r="AN77" s="32">
        <v>56505.20362417608</v>
      </c>
      <c r="AO77" s="31">
        <v>5686.6077869761539</v>
      </c>
      <c r="AP77" s="31">
        <v>0</v>
      </c>
      <c r="AQ77" s="31">
        <v>162.15586454366027</v>
      </c>
      <c r="AR77" s="31">
        <v>12744.430003369094</v>
      </c>
      <c r="AS77" s="32">
        <v>0</v>
      </c>
      <c r="AT77" s="31">
        <v>1279.3167652075213</v>
      </c>
      <c r="AU77" s="32">
        <v>1522.9440238692546</v>
      </c>
      <c r="AV77" s="31">
        <v>2479.9876180788165</v>
      </c>
      <c r="AW77" s="31">
        <v>3768.1292333520482</v>
      </c>
      <c r="AX77" s="31">
        <v>2460.2417454326087</v>
      </c>
      <c r="AY77" s="31">
        <v>10190.192463310963</v>
      </c>
      <c r="AZ77" s="31">
        <v>15368.170003477509</v>
      </c>
      <c r="BA77" s="32">
        <v>902.09785133839193</v>
      </c>
      <c r="BB77" s="31">
        <v>14153.65800418113</v>
      </c>
      <c r="BC77" s="31">
        <v>2288.797067413374</v>
      </c>
      <c r="BD77" s="32">
        <v>3064.4894821444209</v>
      </c>
      <c r="BE77" s="64">
        <v>16882.404215064733</v>
      </c>
      <c r="BF77" s="31">
        <v>24437.488051463471</v>
      </c>
      <c r="BG77" s="31">
        <v>5091.8814375446464</v>
      </c>
      <c r="BH77" s="31">
        <v>569.00022465205598</v>
      </c>
      <c r="BI77" s="31">
        <v>3756.1521515723707</v>
      </c>
      <c r="BJ77" s="31">
        <v>26373.840677053162</v>
      </c>
      <c r="BK77" s="31">
        <v>5305.4140600069459</v>
      </c>
      <c r="BL77" s="32">
        <v>6.9229087730601062</v>
      </c>
      <c r="BM77" s="31">
        <v>5855.1348369149355</v>
      </c>
      <c r="BN77" s="31">
        <v>2481.8199784211693</v>
      </c>
      <c r="BO77" s="31">
        <v>11786.930427708858</v>
      </c>
      <c r="BP77" s="31">
        <v>703.0717187461496</v>
      </c>
      <c r="BQ77" s="31">
        <v>3983.5517608874993</v>
      </c>
      <c r="BR77" s="31">
        <v>74298.329892805821</v>
      </c>
      <c r="BS77" s="72">
        <v>27535.275112392985</v>
      </c>
      <c r="BT77" s="72">
        <v>8333.5851555031641</v>
      </c>
      <c r="BU77" s="31">
        <v>6494.0460702438013</v>
      </c>
      <c r="BV77" s="31">
        <v>199.91445462473129</v>
      </c>
      <c r="BW77" s="32">
        <v>3354.6522363464219</v>
      </c>
      <c r="BX77" s="31">
        <v>227.43536049097193</v>
      </c>
      <c r="BY77" s="31">
        <v>899.75567630027001</v>
      </c>
      <c r="BZ77" s="31">
        <v>2921.1548239108351</v>
      </c>
      <c r="CA77" s="31">
        <v>12104.040922474549</v>
      </c>
      <c r="CB77" s="127">
        <v>7172.1897136053976</v>
      </c>
      <c r="CC77" s="31">
        <v>168.63548216493635</v>
      </c>
      <c r="CD77" s="31">
        <v>2089.8792433152621</v>
      </c>
      <c r="CE77" s="127">
        <v>0</v>
      </c>
      <c r="CF77" s="128">
        <v>0</v>
      </c>
      <c r="CG77" s="32">
        <v>0</v>
      </c>
      <c r="CH77" s="11"/>
      <c r="CI77" s="11"/>
      <c r="CJ77" s="30">
        <v>23450</v>
      </c>
      <c r="CK77" s="31">
        <v>1437</v>
      </c>
      <c r="CL77" s="32">
        <v>0</v>
      </c>
      <c r="CM77" s="31">
        <v>0</v>
      </c>
      <c r="CN77" s="31">
        <v>0</v>
      </c>
      <c r="CO77" s="32">
        <v>0</v>
      </c>
      <c r="CP77" s="64">
        <f>SUM('[1]SIOT(dom)'!CU79:CZ79)</f>
        <v>216</v>
      </c>
      <c r="CQ77" s="158">
        <v>25103</v>
      </c>
      <c r="CR77" s="86">
        <f t="shared" si="7"/>
        <v>670114.00057390693</v>
      </c>
      <c r="CS77" s="12"/>
      <c r="CT77" s="12"/>
    </row>
    <row r="78" spans="1:98" x14ac:dyDescent="0.2">
      <c r="A78" s="44" t="s">
        <v>74</v>
      </c>
      <c r="B78" s="100" t="s">
        <v>174</v>
      </c>
      <c r="C78" s="185">
        <f t="shared" si="6"/>
        <v>221706.0007634378</v>
      </c>
      <c r="D78" s="45">
        <v>453.99927824560359</v>
      </c>
      <c r="E78" s="46">
        <v>99.664852130177934</v>
      </c>
      <c r="F78" s="47">
        <v>4.1377709287310775</v>
      </c>
      <c r="G78" s="66">
        <v>38.734062170330027</v>
      </c>
      <c r="H78" s="46">
        <v>564.59190512065163</v>
      </c>
      <c r="I78" s="46">
        <v>3.9402888468141701</v>
      </c>
      <c r="J78" s="46">
        <v>1441.32436812027</v>
      </c>
      <c r="K78" s="46">
        <v>49.68031685914972</v>
      </c>
      <c r="L78" s="46">
        <v>29.647632983127171</v>
      </c>
      <c r="M78" s="46">
        <v>204.69119875612563</v>
      </c>
      <c r="N78" s="46">
        <v>70.295875171205054</v>
      </c>
      <c r="O78" s="46">
        <v>967.87699249117611</v>
      </c>
      <c r="P78" s="46">
        <v>212.60170798037854</v>
      </c>
      <c r="Q78" s="46">
        <v>0.63311631433984794</v>
      </c>
      <c r="R78" s="46">
        <v>626.12273432104496</v>
      </c>
      <c r="S78" s="46">
        <v>496.75291492470569</v>
      </c>
      <c r="T78" s="46">
        <v>37.963035350161952</v>
      </c>
      <c r="U78" s="46">
        <v>436.48606511770453</v>
      </c>
      <c r="V78" s="46">
        <v>653.01286460039023</v>
      </c>
      <c r="W78" s="46">
        <v>139.6782008641519</v>
      </c>
      <c r="X78" s="46">
        <v>492.20480190505407</v>
      </c>
      <c r="Y78" s="46">
        <v>2545.6487862906483</v>
      </c>
      <c r="Z78" s="46">
        <v>47.087622978623742</v>
      </c>
      <c r="AA78" s="46">
        <v>36.508350543591852</v>
      </c>
      <c r="AB78" s="46">
        <v>55.615196543236884</v>
      </c>
      <c r="AC78" s="47">
        <v>98.209775562114331</v>
      </c>
      <c r="AD78" s="45">
        <v>385.92371517590561</v>
      </c>
      <c r="AE78" s="46">
        <v>8.9168277260833104</v>
      </c>
      <c r="AF78" s="46">
        <v>14.01710735248791</v>
      </c>
      <c r="AG78" s="46">
        <v>1953.4041249915695</v>
      </c>
      <c r="AH78" s="47">
        <v>0</v>
      </c>
      <c r="AI78" s="46">
        <v>410.563211057003</v>
      </c>
      <c r="AJ78" s="46">
        <v>140.62716604293553</v>
      </c>
      <c r="AK78" s="47">
        <v>450.7062417846895</v>
      </c>
      <c r="AL78" s="46">
        <v>112.7034127784425</v>
      </c>
      <c r="AM78" s="46">
        <v>2113.8404590086825</v>
      </c>
      <c r="AN78" s="47">
        <v>4316.4652617225283</v>
      </c>
      <c r="AO78" s="46">
        <v>4744.9356447820328</v>
      </c>
      <c r="AP78" s="46">
        <v>35.164050466262587</v>
      </c>
      <c r="AQ78" s="46">
        <v>0</v>
      </c>
      <c r="AR78" s="46">
        <v>138.78117564174431</v>
      </c>
      <c r="AS78" s="47">
        <v>0</v>
      </c>
      <c r="AT78" s="46">
        <v>3.9431469161866555</v>
      </c>
      <c r="AU78" s="47">
        <v>167.15807620182332</v>
      </c>
      <c r="AV78" s="46">
        <v>8.785708396498551</v>
      </c>
      <c r="AW78" s="46">
        <v>21.004912201189644</v>
      </c>
      <c r="AX78" s="46">
        <v>4580.6338219331328</v>
      </c>
      <c r="AY78" s="46">
        <v>11.925820223575197</v>
      </c>
      <c r="AZ78" s="46">
        <v>464.84583783040171</v>
      </c>
      <c r="BA78" s="47">
        <v>124.65685124648442</v>
      </c>
      <c r="BB78" s="46">
        <v>94.26237843469923</v>
      </c>
      <c r="BC78" s="46">
        <v>820.06772894137828</v>
      </c>
      <c r="BD78" s="47">
        <v>972.34475742059033</v>
      </c>
      <c r="BE78" s="66">
        <v>582.22634510680939</v>
      </c>
      <c r="BF78" s="46">
        <v>3.5664699121006893</v>
      </c>
      <c r="BG78" s="46">
        <v>0</v>
      </c>
      <c r="BH78" s="46">
        <v>339.52434962977259</v>
      </c>
      <c r="BI78" s="46">
        <v>655.87285136901653</v>
      </c>
      <c r="BJ78" s="46">
        <v>994.7718830165046</v>
      </c>
      <c r="BK78" s="46">
        <v>11.864409454518364</v>
      </c>
      <c r="BL78" s="47">
        <v>2.9581670149936408E-2</v>
      </c>
      <c r="BM78" s="46">
        <v>13.686465109508433</v>
      </c>
      <c r="BN78" s="46">
        <v>6.3143706564798094</v>
      </c>
      <c r="BO78" s="46">
        <v>860.90784429912742</v>
      </c>
      <c r="BP78" s="46">
        <v>189.70060824268199</v>
      </c>
      <c r="BQ78" s="46">
        <v>287.310363014784</v>
      </c>
      <c r="BR78" s="46">
        <v>120.11339343273455</v>
      </c>
      <c r="BS78" s="74">
        <v>173333.21139875284</v>
      </c>
      <c r="BT78" s="74">
        <v>3030.5541346069836</v>
      </c>
      <c r="BU78" s="46">
        <v>1575.0885237490049</v>
      </c>
      <c r="BV78" s="46">
        <v>414.75086457139236</v>
      </c>
      <c r="BW78" s="47">
        <v>197.63848002001981</v>
      </c>
      <c r="BX78" s="46">
        <v>982.4178146019334</v>
      </c>
      <c r="BY78" s="46">
        <v>3481.6328162846385</v>
      </c>
      <c r="BZ78" s="46">
        <v>12.181153539157096</v>
      </c>
      <c r="CA78" s="46">
        <v>613.71807013288787</v>
      </c>
      <c r="CB78" s="132">
        <v>2088.1036694507065</v>
      </c>
      <c r="CC78" s="46">
        <v>3.1815248558683393</v>
      </c>
      <c r="CD78" s="46">
        <v>4.8462245623346467</v>
      </c>
      <c r="CE78" s="132">
        <v>0</v>
      </c>
      <c r="CF78" s="133">
        <v>0</v>
      </c>
      <c r="CG78" s="47">
        <v>0</v>
      </c>
      <c r="CH78" s="11"/>
      <c r="CI78" s="11"/>
      <c r="CJ78" s="45">
        <v>35089</v>
      </c>
      <c r="CK78" s="46">
        <v>6236762</v>
      </c>
      <c r="CL78" s="47">
        <v>0</v>
      </c>
      <c r="CM78" s="46">
        <v>0</v>
      </c>
      <c r="CN78" s="46">
        <v>0</v>
      </c>
      <c r="CO78" s="47">
        <v>0</v>
      </c>
      <c r="CP78" s="66">
        <f>SUM('[1]SIOT(dom)'!CU80:CZ80)</f>
        <v>9948</v>
      </c>
      <c r="CQ78" s="162">
        <v>6281799</v>
      </c>
      <c r="CR78" s="89">
        <f t="shared" si="7"/>
        <v>6503505.0007634377</v>
      </c>
      <c r="CS78" s="12"/>
      <c r="CT78" s="12"/>
    </row>
    <row r="79" spans="1:98" x14ac:dyDescent="0.2">
      <c r="A79" s="44" t="s">
        <v>75</v>
      </c>
      <c r="B79" s="98" t="s">
        <v>175</v>
      </c>
      <c r="C79" s="185">
        <f t="shared" si="6"/>
        <v>74615.000778007961</v>
      </c>
      <c r="D79" s="45">
        <v>69.099733058882251</v>
      </c>
      <c r="E79" s="46">
        <v>72.24813656191948</v>
      </c>
      <c r="F79" s="47">
        <v>2.058429290711195</v>
      </c>
      <c r="G79" s="66">
        <v>76.975745913300656</v>
      </c>
      <c r="H79" s="46">
        <v>546.24218688755616</v>
      </c>
      <c r="I79" s="46">
        <v>18.211638645152696</v>
      </c>
      <c r="J79" s="46">
        <v>22.33677468915851</v>
      </c>
      <c r="K79" s="46">
        <v>35.539064152990349</v>
      </c>
      <c r="L79" s="46">
        <v>166.32492227952113</v>
      </c>
      <c r="M79" s="46">
        <v>220.7699276955818</v>
      </c>
      <c r="N79" s="46">
        <v>4.6420064407633594</v>
      </c>
      <c r="O79" s="46">
        <v>88.475502839342582</v>
      </c>
      <c r="P79" s="46">
        <v>108.46456982439129</v>
      </c>
      <c r="Q79" s="46">
        <v>96.52917775027737</v>
      </c>
      <c r="R79" s="46">
        <v>330.19366562928707</v>
      </c>
      <c r="S79" s="46">
        <v>223.2153138705248</v>
      </c>
      <c r="T79" s="46">
        <v>701.61707623808104</v>
      </c>
      <c r="U79" s="46">
        <v>247.90387347492472</v>
      </c>
      <c r="V79" s="46">
        <v>339.39511962144491</v>
      </c>
      <c r="W79" s="46">
        <v>161.05869471472548</v>
      </c>
      <c r="X79" s="46">
        <v>360.35485287877498</v>
      </c>
      <c r="Y79" s="46">
        <v>3632.6295357788035</v>
      </c>
      <c r="Z79" s="46">
        <v>40.157684900318664</v>
      </c>
      <c r="AA79" s="46">
        <v>12.781581571244889</v>
      </c>
      <c r="AB79" s="46">
        <v>60.848217843841717</v>
      </c>
      <c r="AC79" s="47">
        <v>134.47112559336222</v>
      </c>
      <c r="AD79" s="45">
        <v>349.88231426010304</v>
      </c>
      <c r="AE79" s="46">
        <v>85.271182883592985</v>
      </c>
      <c r="AF79" s="46">
        <v>45.778752285713445</v>
      </c>
      <c r="AG79" s="46">
        <v>11.298278899016134</v>
      </c>
      <c r="AH79" s="47">
        <v>0</v>
      </c>
      <c r="AI79" s="46">
        <v>137.61266087775721</v>
      </c>
      <c r="AJ79" s="46">
        <v>188.11620219442088</v>
      </c>
      <c r="AK79" s="47">
        <v>110.24884885036832</v>
      </c>
      <c r="AL79" s="46">
        <v>1741.7556671571142</v>
      </c>
      <c r="AM79" s="46">
        <v>1897.8583463496318</v>
      </c>
      <c r="AN79" s="47">
        <v>2330.4421122932699</v>
      </c>
      <c r="AO79" s="46">
        <v>379.40768473586348</v>
      </c>
      <c r="AP79" s="46">
        <v>11.818434325068356</v>
      </c>
      <c r="AQ79" s="46">
        <v>1.9814069127122147</v>
      </c>
      <c r="AR79" s="46">
        <v>335.20588937128497</v>
      </c>
      <c r="AS79" s="47">
        <v>44.9436988248519</v>
      </c>
      <c r="AT79" s="46">
        <v>333.08162665889324</v>
      </c>
      <c r="AU79" s="47">
        <v>101.85574662843577</v>
      </c>
      <c r="AV79" s="46">
        <v>131.00119307320315</v>
      </c>
      <c r="AW79" s="46">
        <v>4.0786603489879543</v>
      </c>
      <c r="AX79" s="46">
        <v>580.30831953082554</v>
      </c>
      <c r="AY79" s="46">
        <v>451.08218924205875</v>
      </c>
      <c r="AZ79" s="46">
        <v>1769.2719772126291</v>
      </c>
      <c r="BA79" s="47">
        <v>577.87907133658075</v>
      </c>
      <c r="BB79" s="46">
        <v>851.18162014323457</v>
      </c>
      <c r="BC79" s="46">
        <v>417.09139702516387</v>
      </c>
      <c r="BD79" s="47">
        <v>118.5391878116319</v>
      </c>
      <c r="BE79" s="66">
        <v>164.0397471183453</v>
      </c>
      <c r="BF79" s="46">
        <v>995.94923696424189</v>
      </c>
      <c r="BG79" s="46">
        <v>1087.2866844973519</v>
      </c>
      <c r="BH79" s="46">
        <v>238.48650527219445</v>
      </c>
      <c r="BI79" s="46">
        <v>826.25855931651347</v>
      </c>
      <c r="BJ79" s="46">
        <v>1001.5511648290095</v>
      </c>
      <c r="BK79" s="46">
        <v>53.204424915719926</v>
      </c>
      <c r="BL79" s="47">
        <v>34.068412376819175</v>
      </c>
      <c r="BM79" s="46">
        <v>223.04675093603367</v>
      </c>
      <c r="BN79" s="46">
        <v>25.032177221831365</v>
      </c>
      <c r="BO79" s="46">
        <v>0</v>
      </c>
      <c r="BP79" s="46">
        <v>82.617032199742255</v>
      </c>
      <c r="BQ79" s="46">
        <v>6.7602616925244448</v>
      </c>
      <c r="BR79" s="46">
        <v>159.8427266512839</v>
      </c>
      <c r="BS79" s="74">
        <v>15077.984150425746</v>
      </c>
      <c r="BT79" s="74">
        <v>20968.814242610337</v>
      </c>
      <c r="BU79" s="46">
        <v>1004.7352109173072</v>
      </c>
      <c r="BV79" s="46">
        <v>541.47921174133853</v>
      </c>
      <c r="BW79" s="47">
        <v>2744.7629399051248</v>
      </c>
      <c r="BX79" s="46">
        <v>81.655618722164348</v>
      </c>
      <c r="BY79" s="46">
        <v>148.05990344656007</v>
      </c>
      <c r="BZ79" s="46">
        <v>10.231983538474521</v>
      </c>
      <c r="CA79" s="46">
        <v>2565.1696436694101</v>
      </c>
      <c r="CB79" s="132">
        <v>5742.3780110963035</v>
      </c>
      <c r="CC79" s="46">
        <v>29.780175251155523</v>
      </c>
      <c r="CD79" s="46">
        <v>22.268975315170046</v>
      </c>
      <c r="CE79" s="132">
        <v>0</v>
      </c>
      <c r="CF79" s="133">
        <v>0</v>
      </c>
      <c r="CG79" s="47">
        <v>0</v>
      </c>
      <c r="CH79" s="11"/>
      <c r="CI79" s="11"/>
      <c r="CJ79" s="45">
        <v>412821</v>
      </c>
      <c r="CK79" s="46">
        <v>2056064</v>
      </c>
      <c r="CL79" s="47">
        <v>181312</v>
      </c>
      <c r="CM79" s="46">
        <v>0</v>
      </c>
      <c r="CN79" s="46">
        <v>0</v>
      </c>
      <c r="CO79" s="47">
        <v>0</v>
      </c>
      <c r="CP79" s="66">
        <f>SUM('[1]SIOT(dom)'!CU81:CZ81)</f>
        <v>10198</v>
      </c>
      <c r="CQ79" s="162">
        <v>2660395</v>
      </c>
      <c r="CR79" s="89">
        <f t="shared" si="7"/>
        <v>2735010.0007780078</v>
      </c>
      <c r="CS79" s="12"/>
      <c r="CT79" s="12"/>
    </row>
    <row r="80" spans="1:98" x14ac:dyDescent="0.2">
      <c r="A80" s="23" t="s">
        <v>76</v>
      </c>
      <c r="B80" s="99" t="s">
        <v>176</v>
      </c>
      <c r="C80" s="183">
        <f t="shared" si="6"/>
        <v>100812.9992442603</v>
      </c>
      <c r="D80" s="30">
        <v>211.65971393782567</v>
      </c>
      <c r="E80" s="31">
        <v>88.577367701914667</v>
      </c>
      <c r="F80" s="32">
        <v>1.2609341011860484</v>
      </c>
      <c r="G80" s="64">
        <v>59.997905019814382</v>
      </c>
      <c r="H80" s="31">
        <v>454.70666794032593</v>
      </c>
      <c r="I80" s="31">
        <v>24.267166075645683</v>
      </c>
      <c r="J80" s="31">
        <v>16.612018136100442</v>
      </c>
      <c r="K80" s="31">
        <v>9.3010464532113737</v>
      </c>
      <c r="L80" s="31">
        <v>174.22511661540608</v>
      </c>
      <c r="M80" s="31">
        <v>8.5592488324412006</v>
      </c>
      <c r="N80" s="31">
        <v>54.603064373356503</v>
      </c>
      <c r="O80" s="31">
        <v>0</v>
      </c>
      <c r="P80" s="31">
        <v>18.912972910151559</v>
      </c>
      <c r="Q80" s="31">
        <v>45.638340420127655</v>
      </c>
      <c r="R80" s="31">
        <v>812.33954862550991</v>
      </c>
      <c r="S80" s="31">
        <v>146.51885921585969</v>
      </c>
      <c r="T80" s="31">
        <v>10.4374176072912</v>
      </c>
      <c r="U80" s="31">
        <v>16.20129497263245</v>
      </c>
      <c r="V80" s="31">
        <v>294.5704626817577</v>
      </c>
      <c r="W80" s="31">
        <v>41.759494838856625</v>
      </c>
      <c r="X80" s="31">
        <v>990.76861565355671</v>
      </c>
      <c r="Y80" s="31">
        <v>642.90442895025626</v>
      </c>
      <c r="Z80" s="31">
        <v>1.7213104826645109</v>
      </c>
      <c r="AA80" s="31">
        <v>692.46286248027354</v>
      </c>
      <c r="AB80" s="31">
        <v>8.827087935619657</v>
      </c>
      <c r="AC80" s="32">
        <v>8.7713934488868972</v>
      </c>
      <c r="AD80" s="30">
        <v>33.853139479063671</v>
      </c>
      <c r="AE80" s="31">
        <v>0</v>
      </c>
      <c r="AF80" s="31">
        <v>0</v>
      </c>
      <c r="AG80" s="31">
        <v>17.37904843116771</v>
      </c>
      <c r="AH80" s="32">
        <v>0</v>
      </c>
      <c r="AI80" s="31">
        <v>11.902363547474652</v>
      </c>
      <c r="AJ80" s="31">
        <v>254.8226967328369</v>
      </c>
      <c r="AK80" s="32">
        <v>44.760746365496594</v>
      </c>
      <c r="AL80" s="31">
        <v>36.193857943425307</v>
      </c>
      <c r="AM80" s="31">
        <v>432.13959917568889</v>
      </c>
      <c r="AN80" s="32">
        <v>1259.9863622514681</v>
      </c>
      <c r="AO80" s="31">
        <v>960.92002253787234</v>
      </c>
      <c r="AP80" s="31">
        <v>0</v>
      </c>
      <c r="AQ80" s="31">
        <v>104.40300718156672</v>
      </c>
      <c r="AR80" s="31">
        <v>307.37802731464097</v>
      </c>
      <c r="AS80" s="32">
        <v>0</v>
      </c>
      <c r="AT80" s="31">
        <v>14.759381311199389</v>
      </c>
      <c r="AU80" s="32">
        <v>1142.6956904587596</v>
      </c>
      <c r="AV80" s="31">
        <v>20.704438061427311</v>
      </c>
      <c r="AW80" s="31">
        <v>26.56603638844382</v>
      </c>
      <c r="AX80" s="31">
        <v>97.12828066582766</v>
      </c>
      <c r="AY80" s="31">
        <v>0</v>
      </c>
      <c r="AZ80" s="31">
        <v>471.19711813161291</v>
      </c>
      <c r="BA80" s="32">
        <v>10.727729170596179</v>
      </c>
      <c r="BB80" s="31">
        <v>25.048986434689038</v>
      </c>
      <c r="BC80" s="31">
        <v>60.511706550841929</v>
      </c>
      <c r="BD80" s="32">
        <v>12.973107117944641</v>
      </c>
      <c r="BE80" s="64">
        <v>150.6975155693265</v>
      </c>
      <c r="BF80" s="31">
        <v>1.9644845714421861</v>
      </c>
      <c r="BG80" s="31">
        <v>337.33562223873309</v>
      </c>
      <c r="BH80" s="31">
        <v>5507.0197916354527</v>
      </c>
      <c r="BI80" s="31">
        <v>160.75700865760672</v>
      </c>
      <c r="BJ80" s="31">
        <v>2260.0225927777442</v>
      </c>
      <c r="BK80" s="31">
        <v>946.50959353993096</v>
      </c>
      <c r="BL80" s="32">
        <v>2.275166588197168E-3</v>
      </c>
      <c r="BM80" s="31">
        <v>2726.0405475484545</v>
      </c>
      <c r="BN80" s="31">
        <v>35.009747255985907</v>
      </c>
      <c r="BO80" s="31">
        <v>0</v>
      </c>
      <c r="BP80" s="31">
        <v>16.435107177828041</v>
      </c>
      <c r="BQ80" s="31">
        <v>33.821428466030007</v>
      </c>
      <c r="BR80" s="31">
        <v>93.317454844051952</v>
      </c>
      <c r="BS80" s="72">
        <v>16046.736528822552</v>
      </c>
      <c r="BT80" s="72">
        <v>75.931061940198532</v>
      </c>
      <c r="BU80" s="31">
        <v>55254.689909734683</v>
      </c>
      <c r="BV80" s="31">
        <v>340.87473652289975</v>
      </c>
      <c r="BW80" s="32">
        <v>831.84459438403917</v>
      </c>
      <c r="BX80" s="31">
        <v>15.209869846920617</v>
      </c>
      <c r="BY80" s="31">
        <v>5.8938835719449232</v>
      </c>
      <c r="BZ80" s="31">
        <v>17.224634667431847</v>
      </c>
      <c r="CA80" s="31">
        <v>878.84511402634826</v>
      </c>
      <c r="CB80" s="127">
        <v>4890.3228185738417</v>
      </c>
      <c r="CC80" s="31">
        <v>0</v>
      </c>
      <c r="CD80" s="31">
        <v>4.8372380575238703</v>
      </c>
      <c r="CE80" s="127">
        <v>0</v>
      </c>
      <c r="CF80" s="128">
        <v>0</v>
      </c>
      <c r="CG80" s="32">
        <v>0</v>
      </c>
      <c r="CH80" s="11"/>
      <c r="CI80" s="11"/>
      <c r="CJ80" s="30">
        <v>548574</v>
      </c>
      <c r="CK80" s="31">
        <v>2114583</v>
      </c>
      <c r="CL80" s="32">
        <v>63422</v>
      </c>
      <c r="CM80" s="31">
        <v>0</v>
      </c>
      <c r="CN80" s="31">
        <v>0</v>
      </c>
      <c r="CO80" s="32">
        <v>0</v>
      </c>
      <c r="CP80" s="64">
        <f>SUM('[1]SIOT(dom)'!CU82:CZ82)</f>
        <v>58742</v>
      </c>
      <c r="CQ80" s="158">
        <v>2785321</v>
      </c>
      <c r="CR80" s="86">
        <f t="shared" si="7"/>
        <v>2886133.9992442601</v>
      </c>
      <c r="CS80" s="12"/>
      <c r="CT80" s="12"/>
    </row>
    <row r="81" spans="1:98" x14ac:dyDescent="0.2">
      <c r="A81" s="23" t="s">
        <v>77</v>
      </c>
      <c r="B81" s="98" t="s">
        <v>177</v>
      </c>
      <c r="C81" s="183">
        <f t="shared" si="6"/>
        <v>58415.999117150583</v>
      </c>
      <c r="D81" s="30">
        <v>3048.9381234314492</v>
      </c>
      <c r="E81" s="31">
        <v>1005.9657907876234</v>
      </c>
      <c r="F81" s="32">
        <v>2.0910865464177577E-4</v>
      </c>
      <c r="G81" s="64">
        <v>1.1526282421084967E-4</v>
      </c>
      <c r="H81" s="31">
        <v>512.54345321952621</v>
      </c>
      <c r="I81" s="31">
        <v>2.6578329903738387E-2</v>
      </c>
      <c r="J81" s="31">
        <v>0</v>
      </c>
      <c r="K81" s="31">
        <v>3.4803722547814227E-2</v>
      </c>
      <c r="L81" s="31">
        <v>0</v>
      </c>
      <c r="M81" s="31">
        <v>0</v>
      </c>
      <c r="N81" s="31">
        <v>0.1355781348398031</v>
      </c>
      <c r="O81" s="31">
        <v>0</v>
      </c>
      <c r="P81" s="31">
        <v>0</v>
      </c>
      <c r="Q81" s="31">
        <v>0.20499186071334841</v>
      </c>
      <c r="R81" s="31">
        <v>0</v>
      </c>
      <c r="S81" s="31">
        <v>1.6795188724535342</v>
      </c>
      <c r="T81" s="31">
        <v>3.7784866860991766</v>
      </c>
      <c r="U81" s="31">
        <v>0</v>
      </c>
      <c r="V81" s="31">
        <v>0</v>
      </c>
      <c r="W81" s="31">
        <v>0</v>
      </c>
      <c r="X81" s="31">
        <v>0</v>
      </c>
      <c r="Y81" s="31">
        <v>39.67231091470429</v>
      </c>
      <c r="Z81" s="31">
        <v>0.47699631780537605</v>
      </c>
      <c r="AA81" s="31">
        <v>0</v>
      </c>
      <c r="AB81" s="31">
        <v>0</v>
      </c>
      <c r="AC81" s="32">
        <v>0</v>
      </c>
      <c r="AD81" s="30">
        <v>0</v>
      </c>
      <c r="AE81" s="31">
        <v>0</v>
      </c>
      <c r="AF81" s="31">
        <v>0</v>
      </c>
      <c r="AG81" s="31">
        <v>0</v>
      </c>
      <c r="AH81" s="32">
        <v>0</v>
      </c>
      <c r="AI81" s="31">
        <v>0</v>
      </c>
      <c r="AJ81" s="31">
        <v>24.824369768396142</v>
      </c>
      <c r="AK81" s="32">
        <v>0</v>
      </c>
      <c r="AL81" s="31">
        <v>0</v>
      </c>
      <c r="AM81" s="31">
        <v>6.2805126070378803E-2</v>
      </c>
      <c r="AN81" s="32">
        <v>0.19652107027971999</v>
      </c>
      <c r="AO81" s="31">
        <v>0</v>
      </c>
      <c r="AP81" s="31">
        <v>0</v>
      </c>
      <c r="AQ81" s="31">
        <v>7.7014302839065768E-2</v>
      </c>
      <c r="AR81" s="31">
        <v>0</v>
      </c>
      <c r="AS81" s="32">
        <v>0</v>
      </c>
      <c r="AT81" s="31">
        <v>4444.7550366543646</v>
      </c>
      <c r="AU81" s="32">
        <v>0</v>
      </c>
      <c r="AV81" s="31">
        <v>0</v>
      </c>
      <c r="AW81" s="31">
        <v>0</v>
      </c>
      <c r="AX81" s="31">
        <v>128.73370422006528</v>
      </c>
      <c r="AY81" s="31">
        <v>0</v>
      </c>
      <c r="AZ81" s="31">
        <v>0</v>
      </c>
      <c r="BA81" s="32">
        <v>0</v>
      </c>
      <c r="BB81" s="31">
        <v>4.3344506239326749E-4</v>
      </c>
      <c r="BC81" s="31">
        <v>0</v>
      </c>
      <c r="BD81" s="32">
        <v>3.0932572755297778E-2</v>
      </c>
      <c r="BE81" s="64">
        <v>0</v>
      </c>
      <c r="BF81" s="31">
        <v>0</v>
      </c>
      <c r="BG81" s="31">
        <v>0</v>
      </c>
      <c r="BH81" s="31">
        <v>1144.441555770489</v>
      </c>
      <c r="BI81" s="31">
        <v>0</v>
      </c>
      <c r="BJ81" s="31">
        <v>2.2173541802373791</v>
      </c>
      <c r="BK81" s="31">
        <v>227.65819286890857</v>
      </c>
      <c r="BL81" s="32">
        <v>2.2928696762820988E-5</v>
      </c>
      <c r="BM81" s="31">
        <v>0</v>
      </c>
      <c r="BN81" s="31">
        <v>0</v>
      </c>
      <c r="BO81" s="31">
        <v>0</v>
      </c>
      <c r="BP81" s="31">
        <v>0</v>
      </c>
      <c r="BQ81" s="31">
        <v>0</v>
      </c>
      <c r="BR81" s="31">
        <v>2.2898770617315036</v>
      </c>
      <c r="BS81" s="72">
        <v>3150.3031034496958</v>
      </c>
      <c r="BT81" s="72">
        <v>0</v>
      </c>
      <c r="BU81" s="31">
        <v>31216.914711827161</v>
      </c>
      <c r="BV81" s="31">
        <v>10191.038070046909</v>
      </c>
      <c r="BW81" s="32">
        <v>2682.2675112953693</v>
      </c>
      <c r="BX81" s="31">
        <v>0</v>
      </c>
      <c r="BY81" s="31">
        <v>0</v>
      </c>
      <c r="BZ81" s="31">
        <v>2.834624069635665</v>
      </c>
      <c r="CA81" s="31">
        <v>0</v>
      </c>
      <c r="CB81" s="127">
        <v>583.89631984277707</v>
      </c>
      <c r="CC81" s="31">
        <v>0</v>
      </c>
      <c r="CD81" s="31">
        <v>0</v>
      </c>
      <c r="CE81" s="127">
        <v>0</v>
      </c>
      <c r="CF81" s="128">
        <v>0</v>
      </c>
      <c r="CG81" s="32">
        <v>0</v>
      </c>
      <c r="CH81" s="11"/>
      <c r="CI81" s="11"/>
      <c r="CJ81" s="30">
        <v>95486</v>
      </c>
      <c r="CK81" s="31">
        <v>214786</v>
      </c>
      <c r="CL81" s="32">
        <v>25794</v>
      </c>
      <c r="CM81" s="31">
        <v>0</v>
      </c>
      <c r="CN81" s="31">
        <v>0</v>
      </c>
      <c r="CO81" s="32">
        <v>0</v>
      </c>
      <c r="CP81" s="64">
        <f>SUM('[1]SIOT(dom)'!CU83:CZ83)</f>
        <v>1871</v>
      </c>
      <c r="CQ81" s="158">
        <v>337937</v>
      </c>
      <c r="CR81" s="86">
        <f t="shared" si="7"/>
        <v>396352.99911715055</v>
      </c>
      <c r="CS81" s="12"/>
      <c r="CT81" s="12"/>
    </row>
    <row r="82" spans="1:98" x14ac:dyDescent="0.2">
      <c r="A82" s="23" t="s">
        <v>78</v>
      </c>
      <c r="B82" s="98" t="s">
        <v>178</v>
      </c>
      <c r="C82" s="183">
        <f t="shared" si="6"/>
        <v>5742.0008305712736</v>
      </c>
      <c r="D82" s="30">
        <v>0</v>
      </c>
      <c r="E82" s="31">
        <v>7.1942203851709685</v>
      </c>
      <c r="F82" s="32">
        <v>1.2979915866758836E-2</v>
      </c>
      <c r="G82" s="64">
        <v>0.24523883784045855</v>
      </c>
      <c r="H82" s="31">
        <v>2.2236779554154888</v>
      </c>
      <c r="I82" s="31">
        <v>0</v>
      </c>
      <c r="J82" s="31">
        <v>0</v>
      </c>
      <c r="K82" s="31">
        <v>0.95222388118392565</v>
      </c>
      <c r="L82" s="31">
        <v>0</v>
      </c>
      <c r="M82" s="31">
        <v>0</v>
      </c>
      <c r="N82" s="31">
        <v>0</v>
      </c>
      <c r="O82" s="31">
        <v>5.916720849775893E-2</v>
      </c>
      <c r="P82" s="31">
        <v>0.15427905327864017</v>
      </c>
      <c r="Q82" s="31">
        <v>5.1604571740542383E-3</v>
      </c>
      <c r="R82" s="31">
        <v>0</v>
      </c>
      <c r="S82" s="31">
        <v>0</v>
      </c>
      <c r="T82" s="31">
        <v>0</v>
      </c>
      <c r="U82" s="31">
        <v>0</v>
      </c>
      <c r="V82" s="31">
        <v>1.6952133484076752</v>
      </c>
      <c r="W82" s="31">
        <v>7.4789794388478619E-3</v>
      </c>
      <c r="X82" s="31">
        <v>0.4468286773570308</v>
      </c>
      <c r="Y82" s="31">
        <v>0</v>
      </c>
      <c r="Z82" s="31">
        <v>1.3025523186282792E-2</v>
      </c>
      <c r="AA82" s="31">
        <v>0</v>
      </c>
      <c r="AB82" s="31">
        <v>0.34735582320577324</v>
      </c>
      <c r="AC82" s="32">
        <v>5.6768450111647169E-2</v>
      </c>
      <c r="AD82" s="30">
        <v>0</v>
      </c>
      <c r="AE82" s="31">
        <v>2.1860102377207901E-3</v>
      </c>
      <c r="AF82" s="31">
        <v>0</v>
      </c>
      <c r="AG82" s="31">
        <v>0</v>
      </c>
      <c r="AH82" s="32">
        <v>0</v>
      </c>
      <c r="AI82" s="31">
        <v>1.1141340081928151E-2</v>
      </c>
      <c r="AJ82" s="31">
        <v>0</v>
      </c>
      <c r="AK82" s="32">
        <v>0</v>
      </c>
      <c r="AL82" s="31">
        <v>0</v>
      </c>
      <c r="AM82" s="31">
        <v>3.8022852355769365</v>
      </c>
      <c r="AN82" s="32">
        <v>12.719483320154394</v>
      </c>
      <c r="AO82" s="31">
        <v>0</v>
      </c>
      <c r="AP82" s="31">
        <v>1.4232837545858556E-2</v>
      </c>
      <c r="AQ82" s="31">
        <v>0</v>
      </c>
      <c r="AR82" s="31">
        <v>0</v>
      </c>
      <c r="AS82" s="32">
        <v>0</v>
      </c>
      <c r="AT82" s="31">
        <v>0</v>
      </c>
      <c r="AU82" s="32">
        <v>0</v>
      </c>
      <c r="AV82" s="31">
        <v>0</v>
      </c>
      <c r="AW82" s="31">
        <v>1.4797497410506564E-3</v>
      </c>
      <c r="AX82" s="31">
        <v>82.00377660040499</v>
      </c>
      <c r="AY82" s="31">
        <v>0</v>
      </c>
      <c r="AZ82" s="31">
        <v>0</v>
      </c>
      <c r="BA82" s="32">
        <v>0</v>
      </c>
      <c r="BB82" s="31">
        <v>1.8867528644433789E-3</v>
      </c>
      <c r="BC82" s="31">
        <v>2.8354174962746143E-2</v>
      </c>
      <c r="BD82" s="32">
        <v>6.7340472808535917E-2</v>
      </c>
      <c r="BE82" s="64">
        <v>0</v>
      </c>
      <c r="BF82" s="31">
        <v>5.1515108949937133E-2</v>
      </c>
      <c r="BG82" s="31">
        <v>0</v>
      </c>
      <c r="BH82" s="31">
        <v>1.1380328415498115</v>
      </c>
      <c r="BI82" s="31">
        <v>0</v>
      </c>
      <c r="BJ82" s="31">
        <v>0.34588526872778885</v>
      </c>
      <c r="BK82" s="31">
        <v>0</v>
      </c>
      <c r="BL82" s="32">
        <v>1.5977788949198584E-6</v>
      </c>
      <c r="BM82" s="31">
        <v>0</v>
      </c>
      <c r="BN82" s="31">
        <v>17.103734670946579</v>
      </c>
      <c r="BO82" s="31">
        <v>3.0267889826702803E-2</v>
      </c>
      <c r="BP82" s="31">
        <v>0</v>
      </c>
      <c r="BQ82" s="31">
        <v>0</v>
      </c>
      <c r="BR82" s="31">
        <v>0.57107535144408084</v>
      </c>
      <c r="BS82" s="72">
        <v>26.019773600684168</v>
      </c>
      <c r="BT82" s="72">
        <v>565.49449229871709</v>
      </c>
      <c r="BU82" s="31">
        <v>20.832140027782689</v>
      </c>
      <c r="BV82" s="31">
        <v>95.798281749779477</v>
      </c>
      <c r="BW82" s="32">
        <v>4279.7534516567066</v>
      </c>
      <c r="BX82" s="31">
        <v>0</v>
      </c>
      <c r="BY82" s="31">
        <v>0</v>
      </c>
      <c r="BZ82" s="31">
        <v>0</v>
      </c>
      <c r="CA82" s="31">
        <v>39.595575755415517</v>
      </c>
      <c r="CB82" s="127">
        <v>583.15058685258236</v>
      </c>
      <c r="CC82" s="31">
        <v>4.0982099229059194E-3</v>
      </c>
      <c r="CD82" s="31">
        <v>4.61326999448761E-2</v>
      </c>
      <c r="CE82" s="127">
        <v>0</v>
      </c>
      <c r="CF82" s="128">
        <v>0</v>
      </c>
      <c r="CG82" s="32">
        <v>0</v>
      </c>
      <c r="CH82" s="11"/>
      <c r="CI82" s="11"/>
      <c r="CJ82" s="30">
        <v>27691</v>
      </c>
      <c r="CK82" s="31">
        <v>23548</v>
      </c>
      <c r="CL82" s="32">
        <v>40322</v>
      </c>
      <c r="CM82" s="31">
        <v>0</v>
      </c>
      <c r="CN82" s="31">
        <v>0</v>
      </c>
      <c r="CO82" s="32">
        <v>0</v>
      </c>
      <c r="CP82" s="64">
        <f>SUM('[1]SIOT(dom)'!CU84:CZ84)</f>
        <v>0</v>
      </c>
      <c r="CQ82" s="158">
        <v>91561</v>
      </c>
      <c r="CR82" s="86">
        <f t="shared" si="7"/>
        <v>97303.000830571269</v>
      </c>
      <c r="CS82" s="12"/>
      <c r="CT82" s="12"/>
    </row>
    <row r="83" spans="1:98" x14ac:dyDescent="0.2">
      <c r="A83" s="22" t="s">
        <v>79</v>
      </c>
      <c r="B83" s="99" t="s">
        <v>179</v>
      </c>
      <c r="C83" s="184">
        <f t="shared" si="6"/>
        <v>28292.000663895742</v>
      </c>
      <c r="D83" s="33">
        <v>0.55998725787503334</v>
      </c>
      <c r="E83" s="34">
        <v>2.1601205685958589</v>
      </c>
      <c r="F83" s="35">
        <v>0</v>
      </c>
      <c r="G83" s="65">
        <v>1.1325692865904201E-2</v>
      </c>
      <c r="H83" s="34">
        <v>0</v>
      </c>
      <c r="I83" s="34">
        <v>0</v>
      </c>
      <c r="J83" s="34">
        <v>25.02770792263135</v>
      </c>
      <c r="K83" s="34">
        <v>0</v>
      </c>
      <c r="L83" s="34">
        <v>0</v>
      </c>
      <c r="M83" s="34">
        <v>1.5340974083179689E-2</v>
      </c>
      <c r="N83" s="34">
        <v>0</v>
      </c>
      <c r="O83" s="34">
        <v>2.7487301948036644E-2</v>
      </c>
      <c r="P83" s="34">
        <v>0</v>
      </c>
      <c r="Q83" s="34">
        <v>7.3156179204294805E-2</v>
      </c>
      <c r="R83" s="34">
        <v>0.10342020691062359</v>
      </c>
      <c r="S83" s="34">
        <v>0</v>
      </c>
      <c r="T83" s="34">
        <v>1.0699663773451644</v>
      </c>
      <c r="U83" s="34">
        <v>2.0260901501172404</v>
      </c>
      <c r="V83" s="34">
        <v>0</v>
      </c>
      <c r="W83" s="34">
        <v>0.16999549156751798</v>
      </c>
      <c r="X83" s="34">
        <v>0</v>
      </c>
      <c r="Y83" s="34">
        <v>0.65437977360250787</v>
      </c>
      <c r="Z83" s="34">
        <v>8.2116181281693776E-2</v>
      </c>
      <c r="AA83" s="34">
        <v>2.2077821331493515</v>
      </c>
      <c r="AB83" s="34">
        <v>0.58086661902011594</v>
      </c>
      <c r="AC83" s="35">
        <v>6.831126234943064E-3</v>
      </c>
      <c r="AD83" s="33">
        <v>0</v>
      </c>
      <c r="AE83" s="34">
        <v>6.8487503536548047E-2</v>
      </c>
      <c r="AF83" s="34">
        <v>0</v>
      </c>
      <c r="AG83" s="34">
        <v>3.9914511386715482E-3</v>
      </c>
      <c r="AH83" s="35">
        <v>0</v>
      </c>
      <c r="AI83" s="34">
        <v>0.38127824069848076</v>
      </c>
      <c r="AJ83" s="34">
        <v>0</v>
      </c>
      <c r="AK83" s="35">
        <v>0</v>
      </c>
      <c r="AL83" s="34">
        <v>0</v>
      </c>
      <c r="AM83" s="34">
        <v>0.41346180778402347</v>
      </c>
      <c r="AN83" s="35">
        <v>0.66274563094569816</v>
      </c>
      <c r="AO83" s="34">
        <v>0</v>
      </c>
      <c r="AP83" s="34">
        <v>0</v>
      </c>
      <c r="AQ83" s="34">
        <v>0</v>
      </c>
      <c r="AR83" s="34">
        <v>2.1133970554989387</v>
      </c>
      <c r="AS83" s="35">
        <v>3.0905323865278831E-3</v>
      </c>
      <c r="AT83" s="34">
        <v>0.10568164428409818</v>
      </c>
      <c r="AU83" s="35">
        <v>0</v>
      </c>
      <c r="AV83" s="34">
        <v>218.34985884335296</v>
      </c>
      <c r="AW83" s="34">
        <v>6.8392843795774807</v>
      </c>
      <c r="AX83" s="34">
        <v>222.72815137421134</v>
      </c>
      <c r="AY83" s="34">
        <v>0</v>
      </c>
      <c r="AZ83" s="34">
        <v>0</v>
      </c>
      <c r="BA83" s="35">
        <v>0</v>
      </c>
      <c r="BB83" s="34">
        <v>47.820949177642149</v>
      </c>
      <c r="BC83" s="34">
        <v>0</v>
      </c>
      <c r="BD83" s="35">
        <v>0</v>
      </c>
      <c r="BE83" s="65">
        <v>0</v>
      </c>
      <c r="BF83" s="34">
        <v>0</v>
      </c>
      <c r="BG83" s="34">
        <v>118.06950740499876</v>
      </c>
      <c r="BH83" s="34">
        <v>0</v>
      </c>
      <c r="BI83" s="34">
        <v>0</v>
      </c>
      <c r="BJ83" s="34">
        <v>50.23171038266544</v>
      </c>
      <c r="BK83" s="34">
        <v>0</v>
      </c>
      <c r="BL83" s="35">
        <v>3.39061373297459E-5</v>
      </c>
      <c r="BM83" s="34">
        <v>0</v>
      </c>
      <c r="BN83" s="34">
        <v>0</v>
      </c>
      <c r="BO83" s="34">
        <v>0</v>
      </c>
      <c r="BP83" s="34">
        <v>0</v>
      </c>
      <c r="BQ83" s="34">
        <v>0</v>
      </c>
      <c r="BR83" s="34">
        <v>3.4017164253387384</v>
      </c>
      <c r="BS83" s="73">
        <v>308.15124603743419</v>
      </c>
      <c r="BT83" s="73">
        <v>177.78292572398431</v>
      </c>
      <c r="BU83" s="34">
        <v>61.077758127048448</v>
      </c>
      <c r="BV83" s="34">
        <v>0</v>
      </c>
      <c r="BW83" s="35">
        <v>190.80187519065038</v>
      </c>
      <c r="BX83" s="34">
        <v>26134.935441939899</v>
      </c>
      <c r="BY83" s="34">
        <v>523.57173988731506</v>
      </c>
      <c r="BZ83" s="34">
        <v>0</v>
      </c>
      <c r="CA83" s="34">
        <v>15.386928132298266</v>
      </c>
      <c r="CB83" s="129">
        <v>174.31095514668075</v>
      </c>
      <c r="CC83" s="34">
        <v>1.1873993799217126E-2</v>
      </c>
      <c r="CD83" s="34">
        <v>0</v>
      </c>
      <c r="CE83" s="129">
        <v>0</v>
      </c>
      <c r="CF83" s="130">
        <v>0</v>
      </c>
      <c r="CG83" s="35">
        <v>0</v>
      </c>
      <c r="CH83" s="11"/>
      <c r="CI83" s="11"/>
      <c r="CJ83" s="33">
        <v>6500</v>
      </c>
      <c r="CK83" s="34">
        <v>116403</v>
      </c>
      <c r="CL83" s="35">
        <v>875</v>
      </c>
      <c r="CM83" s="34">
        <v>4091</v>
      </c>
      <c r="CN83" s="34">
        <v>0</v>
      </c>
      <c r="CO83" s="35">
        <v>22751</v>
      </c>
      <c r="CP83" s="65">
        <f>SUM('[1]SIOT(dom)'!CU85:CZ85)</f>
        <v>598</v>
      </c>
      <c r="CQ83" s="160">
        <v>151218</v>
      </c>
      <c r="CR83" s="85">
        <f t="shared" si="7"/>
        <v>179510.00066389574</v>
      </c>
      <c r="CS83" s="12"/>
      <c r="CT83" s="12"/>
    </row>
    <row r="84" spans="1:98" x14ac:dyDescent="0.2">
      <c r="A84" s="23" t="s">
        <v>80</v>
      </c>
      <c r="B84" s="98" t="s">
        <v>180</v>
      </c>
      <c r="C84" s="183">
        <f t="shared" si="6"/>
        <v>9597.0007928872292</v>
      </c>
      <c r="D84" s="30">
        <v>0</v>
      </c>
      <c r="E84" s="31">
        <v>12.704661110744849</v>
      </c>
      <c r="F84" s="32">
        <v>0</v>
      </c>
      <c r="G84" s="64">
        <v>1.6594683257599574E-5</v>
      </c>
      <c r="H84" s="31">
        <v>0</v>
      </c>
      <c r="I84" s="31">
        <v>0</v>
      </c>
      <c r="J84" s="31">
        <v>1.2860478784283574E-2</v>
      </c>
      <c r="K84" s="31">
        <v>0</v>
      </c>
      <c r="L84" s="31">
        <v>0</v>
      </c>
      <c r="M84" s="31">
        <v>0</v>
      </c>
      <c r="N84" s="31">
        <v>4.3008860621474672E-3</v>
      </c>
      <c r="O84" s="31">
        <v>0.1779733328254717</v>
      </c>
      <c r="P84" s="31">
        <v>2.9734923220522586E-2</v>
      </c>
      <c r="Q84" s="31">
        <v>0.53195255231250249</v>
      </c>
      <c r="R84" s="31">
        <v>0.45688669628169898</v>
      </c>
      <c r="S84" s="31">
        <v>0.57247883169301172</v>
      </c>
      <c r="T84" s="31">
        <v>0</v>
      </c>
      <c r="U84" s="31">
        <v>1.6427378869788327</v>
      </c>
      <c r="V84" s="31">
        <v>0</v>
      </c>
      <c r="W84" s="31">
        <v>1.3353519026044769</v>
      </c>
      <c r="X84" s="31">
        <v>0</v>
      </c>
      <c r="Y84" s="31">
        <v>2.1832645773335253</v>
      </c>
      <c r="Z84" s="31">
        <v>1.5841373784761268</v>
      </c>
      <c r="AA84" s="31">
        <v>0</v>
      </c>
      <c r="AB84" s="31">
        <v>0.70241398413523837</v>
      </c>
      <c r="AC84" s="32">
        <v>10.740423727219328</v>
      </c>
      <c r="AD84" s="30">
        <v>0</v>
      </c>
      <c r="AE84" s="31">
        <v>0.71859024268764604</v>
      </c>
      <c r="AF84" s="31">
        <v>0</v>
      </c>
      <c r="AG84" s="31">
        <v>2.9713034357142587</v>
      </c>
      <c r="AH84" s="32">
        <v>0</v>
      </c>
      <c r="AI84" s="31">
        <v>0</v>
      </c>
      <c r="AJ84" s="31">
        <v>17.486863343585977</v>
      </c>
      <c r="AK84" s="32">
        <v>1.9731102827086442</v>
      </c>
      <c r="AL84" s="31">
        <v>1.6650817448702216E-2</v>
      </c>
      <c r="AM84" s="31">
        <v>6.8723636404123241</v>
      </c>
      <c r="AN84" s="32">
        <v>1.4430180294223875</v>
      </c>
      <c r="AO84" s="31">
        <v>61.191962465075235</v>
      </c>
      <c r="AP84" s="31">
        <v>0</v>
      </c>
      <c r="AQ84" s="31">
        <v>0</v>
      </c>
      <c r="AR84" s="31">
        <v>451.46046982469562</v>
      </c>
      <c r="AS84" s="32">
        <v>6.7860480395237149E-2</v>
      </c>
      <c r="AT84" s="31">
        <v>0.68656625370308677</v>
      </c>
      <c r="AU84" s="32">
        <v>0</v>
      </c>
      <c r="AV84" s="31">
        <v>0</v>
      </c>
      <c r="AW84" s="31">
        <v>1.3054396345197994E-3</v>
      </c>
      <c r="AX84" s="31">
        <v>303.23267005092021</v>
      </c>
      <c r="AY84" s="31">
        <v>0</v>
      </c>
      <c r="AZ84" s="31">
        <v>5.2110903597243992</v>
      </c>
      <c r="BA84" s="32">
        <v>0.36475401018334708</v>
      </c>
      <c r="BB84" s="31">
        <v>44.086430353836157</v>
      </c>
      <c r="BC84" s="31">
        <v>2.7191151298955807E-4</v>
      </c>
      <c r="BD84" s="32">
        <v>9.2530780095759013</v>
      </c>
      <c r="BE84" s="64">
        <v>0</v>
      </c>
      <c r="BF84" s="31">
        <v>134.97720763983398</v>
      </c>
      <c r="BG84" s="31">
        <v>24.118615732278467</v>
      </c>
      <c r="BH84" s="31">
        <v>0.97710065757793818</v>
      </c>
      <c r="BI84" s="31">
        <v>6.6199070210564264</v>
      </c>
      <c r="BJ84" s="31">
        <v>2.2736129463970185</v>
      </c>
      <c r="BK84" s="31">
        <v>0</v>
      </c>
      <c r="BL84" s="32">
        <v>2.6649044797604231E-4</v>
      </c>
      <c r="BM84" s="31">
        <v>0</v>
      </c>
      <c r="BN84" s="31">
        <v>0</v>
      </c>
      <c r="BO84" s="31">
        <v>0</v>
      </c>
      <c r="BP84" s="31">
        <v>0</v>
      </c>
      <c r="BQ84" s="31">
        <v>10.07516998009603</v>
      </c>
      <c r="BR84" s="31">
        <v>3.5428999450385681</v>
      </c>
      <c r="BS84" s="72">
        <v>996.2689530253989</v>
      </c>
      <c r="BT84" s="72">
        <v>172.77453354317072</v>
      </c>
      <c r="BU84" s="31">
        <v>0</v>
      </c>
      <c r="BV84" s="31">
        <v>0</v>
      </c>
      <c r="BW84" s="32">
        <v>156.44540579014523</v>
      </c>
      <c r="BX84" s="31">
        <v>138.73434686571039</v>
      </c>
      <c r="BY84" s="31">
        <v>6471.4674389398378</v>
      </c>
      <c r="BZ84" s="31">
        <v>0.46602389217387635</v>
      </c>
      <c r="CA84" s="31">
        <v>30.000825135565584</v>
      </c>
      <c r="CB84" s="127">
        <v>507.2970960710266</v>
      </c>
      <c r="CC84" s="31">
        <v>0</v>
      </c>
      <c r="CD84" s="31">
        <v>1.2438353968846927</v>
      </c>
      <c r="CE84" s="127">
        <v>0</v>
      </c>
      <c r="CF84" s="128">
        <v>0</v>
      </c>
      <c r="CG84" s="32">
        <v>0</v>
      </c>
      <c r="CH84" s="11"/>
      <c r="CI84" s="11"/>
      <c r="CJ84" s="30">
        <v>5118</v>
      </c>
      <c r="CK84" s="31">
        <v>104923</v>
      </c>
      <c r="CL84" s="32">
        <v>689</v>
      </c>
      <c r="CM84" s="31">
        <v>0</v>
      </c>
      <c r="CN84" s="31">
        <v>0</v>
      </c>
      <c r="CO84" s="32">
        <v>0</v>
      </c>
      <c r="CP84" s="64">
        <f>SUM('[1]SIOT(dom)'!CU86:CZ86)</f>
        <v>8279</v>
      </c>
      <c r="CQ84" s="158">
        <v>119009</v>
      </c>
      <c r="CR84" s="86">
        <f t="shared" si="7"/>
        <v>128606.00079288724</v>
      </c>
      <c r="CS84" s="12"/>
      <c r="CT84" s="12"/>
    </row>
    <row r="85" spans="1:98" x14ac:dyDescent="0.2">
      <c r="A85" s="23" t="s">
        <v>81</v>
      </c>
      <c r="B85" s="98" t="s">
        <v>181</v>
      </c>
      <c r="C85" s="183">
        <f t="shared" si="6"/>
        <v>104328.00072050169</v>
      </c>
      <c r="D85" s="30">
        <v>0</v>
      </c>
      <c r="E85" s="31">
        <v>0</v>
      </c>
      <c r="F85" s="32">
        <v>0</v>
      </c>
      <c r="G85" s="64">
        <v>0.95972898687405772</v>
      </c>
      <c r="H85" s="31">
        <v>1.2602132703583673</v>
      </c>
      <c r="I85" s="31">
        <v>0.33715724824056553</v>
      </c>
      <c r="J85" s="31">
        <v>0</v>
      </c>
      <c r="K85" s="31">
        <v>0.38777315120102374</v>
      </c>
      <c r="L85" s="31">
        <v>0.73564890746637002</v>
      </c>
      <c r="M85" s="31">
        <v>0</v>
      </c>
      <c r="N85" s="31">
        <v>0</v>
      </c>
      <c r="O85" s="31">
        <v>4.8928209596171524</v>
      </c>
      <c r="P85" s="31">
        <v>4.5761794036942156</v>
      </c>
      <c r="Q85" s="31">
        <v>0</v>
      </c>
      <c r="R85" s="31">
        <v>0</v>
      </c>
      <c r="S85" s="31">
        <v>4.255062085156034E-2</v>
      </c>
      <c r="T85" s="31">
        <v>0</v>
      </c>
      <c r="U85" s="31">
        <v>0</v>
      </c>
      <c r="V85" s="31">
        <v>9540.4244568540507</v>
      </c>
      <c r="W85" s="31">
        <v>0</v>
      </c>
      <c r="X85" s="31">
        <v>173.98020012040064</v>
      </c>
      <c r="Y85" s="31">
        <v>0</v>
      </c>
      <c r="Z85" s="31">
        <v>0.72685313602561796</v>
      </c>
      <c r="AA85" s="31">
        <v>0.16929728280734313</v>
      </c>
      <c r="AB85" s="31">
        <v>0</v>
      </c>
      <c r="AC85" s="32">
        <v>0</v>
      </c>
      <c r="AD85" s="30">
        <v>0</v>
      </c>
      <c r="AE85" s="31">
        <v>0</v>
      </c>
      <c r="AF85" s="31">
        <v>0</v>
      </c>
      <c r="AG85" s="31">
        <v>0</v>
      </c>
      <c r="AH85" s="32">
        <v>0</v>
      </c>
      <c r="AI85" s="31">
        <v>0</v>
      </c>
      <c r="AJ85" s="31">
        <v>0</v>
      </c>
      <c r="AK85" s="32">
        <v>0</v>
      </c>
      <c r="AL85" s="31">
        <v>0</v>
      </c>
      <c r="AM85" s="31">
        <v>106.28029191790182</v>
      </c>
      <c r="AN85" s="32">
        <v>17.911214183749415</v>
      </c>
      <c r="AO85" s="31">
        <v>0</v>
      </c>
      <c r="AP85" s="31">
        <v>0.94311755362021565</v>
      </c>
      <c r="AQ85" s="31">
        <v>0</v>
      </c>
      <c r="AR85" s="31">
        <v>0</v>
      </c>
      <c r="AS85" s="32">
        <v>0.9069809030213023</v>
      </c>
      <c r="AT85" s="31">
        <v>565.24576881072483</v>
      </c>
      <c r="AU85" s="32">
        <v>0</v>
      </c>
      <c r="AV85" s="31">
        <v>0</v>
      </c>
      <c r="AW85" s="31">
        <v>2.0475110950222097E-2</v>
      </c>
      <c r="AX85" s="31">
        <v>0</v>
      </c>
      <c r="AY85" s="31">
        <v>1.9601893112987352</v>
      </c>
      <c r="AZ85" s="31">
        <v>0</v>
      </c>
      <c r="BA85" s="32">
        <v>0</v>
      </c>
      <c r="BB85" s="31">
        <v>0.25139535222273202</v>
      </c>
      <c r="BC85" s="31">
        <v>4.2647842534303858E-3</v>
      </c>
      <c r="BD85" s="32">
        <v>1.1333731187329206E-4</v>
      </c>
      <c r="BE85" s="64">
        <v>0</v>
      </c>
      <c r="BF85" s="31">
        <v>0</v>
      </c>
      <c r="BG85" s="31">
        <v>0</v>
      </c>
      <c r="BH85" s="31">
        <v>0</v>
      </c>
      <c r="BI85" s="31">
        <v>0</v>
      </c>
      <c r="BJ85" s="31">
        <v>188.11655244873779</v>
      </c>
      <c r="BK85" s="31">
        <v>4.4116154588591563</v>
      </c>
      <c r="BL85" s="32">
        <v>3.6288584763907853E-3</v>
      </c>
      <c r="BM85" s="31">
        <v>4208.8113161813353</v>
      </c>
      <c r="BN85" s="31">
        <v>6.1427253360605221</v>
      </c>
      <c r="BO85" s="31">
        <v>0</v>
      </c>
      <c r="BP85" s="31">
        <v>0</v>
      </c>
      <c r="BQ85" s="31">
        <v>0</v>
      </c>
      <c r="BR85" s="31">
        <v>0.55042999041633767</v>
      </c>
      <c r="BS85" s="72">
        <v>0</v>
      </c>
      <c r="BT85" s="72">
        <v>0</v>
      </c>
      <c r="BU85" s="31">
        <v>0</v>
      </c>
      <c r="BV85" s="31">
        <v>0</v>
      </c>
      <c r="BW85" s="32">
        <v>0.91092970937945439</v>
      </c>
      <c r="BX85" s="31">
        <v>0</v>
      </c>
      <c r="BY85" s="31">
        <v>0</v>
      </c>
      <c r="BZ85" s="31">
        <v>88468.493076219689</v>
      </c>
      <c r="CA85" s="31">
        <v>1027.7522471014402</v>
      </c>
      <c r="CB85" s="127">
        <v>0.79150799064771005</v>
      </c>
      <c r="CC85" s="31">
        <v>0</v>
      </c>
      <c r="CD85" s="31">
        <v>0</v>
      </c>
      <c r="CE85" s="127">
        <v>0</v>
      </c>
      <c r="CF85" s="128">
        <v>0</v>
      </c>
      <c r="CG85" s="32">
        <v>0</v>
      </c>
      <c r="CH85" s="11"/>
      <c r="CI85" s="11"/>
      <c r="CJ85" s="30">
        <v>908971</v>
      </c>
      <c r="CK85" s="31">
        <v>0</v>
      </c>
      <c r="CL85" s="32">
        <v>0</v>
      </c>
      <c r="CM85" s="31">
        <v>0</v>
      </c>
      <c r="CN85" s="31">
        <v>0</v>
      </c>
      <c r="CO85" s="32">
        <v>0</v>
      </c>
      <c r="CP85" s="64">
        <f>SUM('[1]SIOT(dom)'!CU87:CZ87)</f>
        <v>2528</v>
      </c>
      <c r="CQ85" s="158">
        <v>911499</v>
      </c>
      <c r="CR85" s="86">
        <f t="shared" si="7"/>
        <v>1015827.0007205016</v>
      </c>
      <c r="CS85" s="12"/>
      <c r="CT85" s="12"/>
    </row>
    <row r="86" spans="1:98" x14ac:dyDescent="0.2">
      <c r="A86" s="23" t="s">
        <v>82</v>
      </c>
      <c r="B86" s="98" t="s">
        <v>182</v>
      </c>
      <c r="C86" s="183">
        <f t="shared" si="6"/>
        <v>101.00084514427259</v>
      </c>
      <c r="D86" s="30">
        <v>4.2376981878881788</v>
      </c>
      <c r="E86" s="31">
        <v>7.7290187938369684E-2</v>
      </c>
      <c r="F86" s="32">
        <v>4.9665431334428739E-4</v>
      </c>
      <c r="G86" s="64">
        <v>1.4529119750889453E-2</v>
      </c>
      <c r="H86" s="31">
        <v>0.70229906907296058</v>
      </c>
      <c r="I86" s="31">
        <v>0</v>
      </c>
      <c r="J86" s="31">
        <v>0</v>
      </c>
      <c r="K86" s="31">
        <v>1.520885140139826E-3</v>
      </c>
      <c r="L86" s="31">
        <v>0</v>
      </c>
      <c r="M86" s="31">
        <v>0</v>
      </c>
      <c r="N86" s="31">
        <v>5.464734215935697E-3</v>
      </c>
      <c r="O86" s="31">
        <v>1.5571329858160213E-2</v>
      </c>
      <c r="P86" s="31">
        <v>0</v>
      </c>
      <c r="Q86" s="31">
        <v>3.2205175273269295E-3</v>
      </c>
      <c r="R86" s="31">
        <v>1.106044986349106</v>
      </c>
      <c r="S86" s="31">
        <v>0</v>
      </c>
      <c r="T86" s="31">
        <v>0</v>
      </c>
      <c r="U86" s="31">
        <v>0</v>
      </c>
      <c r="V86" s="31">
        <v>0.31052134523606517</v>
      </c>
      <c r="W86" s="31">
        <v>0.1336224597143697</v>
      </c>
      <c r="X86" s="31">
        <v>4.9750854293083034E-2</v>
      </c>
      <c r="Y86" s="31">
        <v>1.5604588708907866E-3</v>
      </c>
      <c r="Z86" s="31">
        <v>8.1552806776043693E-3</v>
      </c>
      <c r="AA86" s="31">
        <v>0</v>
      </c>
      <c r="AB86" s="31">
        <v>0.3110265170543195</v>
      </c>
      <c r="AC86" s="32">
        <v>0</v>
      </c>
      <c r="AD86" s="30">
        <v>0.94895816958488943</v>
      </c>
      <c r="AE86" s="31">
        <v>0</v>
      </c>
      <c r="AF86" s="31">
        <v>0</v>
      </c>
      <c r="AG86" s="31">
        <v>2.1161975500973633</v>
      </c>
      <c r="AH86" s="32">
        <v>0</v>
      </c>
      <c r="AI86" s="31">
        <v>1.3634485269964745</v>
      </c>
      <c r="AJ86" s="31">
        <v>0</v>
      </c>
      <c r="AK86" s="32">
        <v>0</v>
      </c>
      <c r="AL86" s="31">
        <v>1.8523584662833643</v>
      </c>
      <c r="AM86" s="31">
        <v>3.7332094997972294</v>
      </c>
      <c r="AN86" s="32">
        <v>1.5548295784740176</v>
      </c>
      <c r="AO86" s="31">
        <v>0</v>
      </c>
      <c r="AP86" s="31">
        <v>0</v>
      </c>
      <c r="AQ86" s="31">
        <v>0</v>
      </c>
      <c r="AR86" s="31">
        <v>1.4448589411810389E-2</v>
      </c>
      <c r="AS86" s="32">
        <v>0</v>
      </c>
      <c r="AT86" s="31">
        <v>6.5663761890947931</v>
      </c>
      <c r="AU86" s="32">
        <v>0.89656750102948768</v>
      </c>
      <c r="AV86" s="31">
        <v>0</v>
      </c>
      <c r="AW86" s="31">
        <v>1.5128036635200031</v>
      </c>
      <c r="AX86" s="31">
        <v>1.8896119853010911</v>
      </c>
      <c r="AY86" s="31">
        <v>3.3335352300137719E-2</v>
      </c>
      <c r="AZ86" s="31">
        <v>5.6523928697017951E-2</v>
      </c>
      <c r="BA86" s="32">
        <v>0</v>
      </c>
      <c r="BB86" s="31">
        <v>0.46970841729456891</v>
      </c>
      <c r="BC86" s="31">
        <v>1.8156602129159192E-3</v>
      </c>
      <c r="BD86" s="32">
        <v>5.1353038702982463</v>
      </c>
      <c r="BE86" s="64">
        <v>1.2635027377681329</v>
      </c>
      <c r="BF86" s="31">
        <v>0</v>
      </c>
      <c r="BG86" s="31">
        <v>0</v>
      </c>
      <c r="BH86" s="31">
        <v>0</v>
      </c>
      <c r="BI86" s="31">
        <v>0</v>
      </c>
      <c r="BJ86" s="31">
        <v>3.0250103886739832</v>
      </c>
      <c r="BK86" s="31">
        <v>0</v>
      </c>
      <c r="BL86" s="32">
        <v>1.3308277870472968E-4</v>
      </c>
      <c r="BM86" s="31">
        <v>1.2566035506300022</v>
      </c>
      <c r="BN86" s="31">
        <v>0</v>
      </c>
      <c r="BO86" s="31">
        <v>0</v>
      </c>
      <c r="BP86" s="31">
        <v>0</v>
      </c>
      <c r="BQ86" s="31">
        <v>0.93545923265888387</v>
      </c>
      <c r="BR86" s="31">
        <v>1.7769644095770465</v>
      </c>
      <c r="BS86" s="72">
        <v>3.1542856750611081</v>
      </c>
      <c r="BT86" s="72">
        <v>11.728274959446162</v>
      </c>
      <c r="BU86" s="31">
        <v>3.3373903080810021</v>
      </c>
      <c r="BV86" s="31">
        <v>7.137497314983535</v>
      </c>
      <c r="BW86" s="32">
        <v>2.5276485726272147</v>
      </c>
      <c r="BX86" s="31">
        <v>8.3823788451462917</v>
      </c>
      <c r="BY86" s="31">
        <v>4.9792666736319804</v>
      </c>
      <c r="BZ86" s="31">
        <v>1.7819350122063577</v>
      </c>
      <c r="CA86" s="31">
        <v>3.9124591427838151</v>
      </c>
      <c r="CB86" s="127">
        <v>9.6672694446467382</v>
      </c>
      <c r="CC86" s="31">
        <v>0</v>
      </c>
      <c r="CD86" s="31">
        <v>1.010496257277451</v>
      </c>
      <c r="CE86" s="127">
        <v>0</v>
      </c>
      <c r="CF86" s="128">
        <v>0</v>
      </c>
      <c r="CG86" s="32">
        <v>0</v>
      </c>
      <c r="CH86" s="11"/>
      <c r="CI86" s="11"/>
      <c r="CJ86" s="30">
        <v>146510</v>
      </c>
      <c r="CK86" s="31">
        <v>20757</v>
      </c>
      <c r="CL86" s="32">
        <v>63590</v>
      </c>
      <c r="CM86" s="31">
        <v>0</v>
      </c>
      <c r="CN86" s="31">
        <v>0</v>
      </c>
      <c r="CO86" s="32">
        <v>0</v>
      </c>
      <c r="CP86" s="64">
        <f>SUM('[1]SIOT(dom)'!CU88:CZ88)</f>
        <v>43538</v>
      </c>
      <c r="CQ86" s="158">
        <v>274395</v>
      </c>
      <c r="CR86" s="131">
        <f t="shared" si="7"/>
        <v>274496.00084514427</v>
      </c>
      <c r="CS86" s="12"/>
      <c r="CT86" s="12"/>
    </row>
    <row r="87" spans="1:98" x14ac:dyDescent="0.2">
      <c r="A87" s="22" t="s">
        <v>83</v>
      </c>
      <c r="B87" s="99" t="s">
        <v>183</v>
      </c>
      <c r="C87" s="184">
        <f t="shared" si="6"/>
        <v>12186.000701307974</v>
      </c>
      <c r="D87" s="33">
        <v>61.890193597416477</v>
      </c>
      <c r="E87" s="34">
        <v>441.66350376810601</v>
      </c>
      <c r="F87" s="35">
        <v>0.26039756623984217</v>
      </c>
      <c r="G87" s="65">
        <v>1.4889977710643063</v>
      </c>
      <c r="H87" s="34">
        <v>387.35462139952625</v>
      </c>
      <c r="I87" s="34">
        <v>0</v>
      </c>
      <c r="J87" s="34">
        <v>80.292268828279447</v>
      </c>
      <c r="K87" s="34">
        <v>1.9778967301070867</v>
      </c>
      <c r="L87" s="34">
        <v>5.0207110764485314</v>
      </c>
      <c r="M87" s="34">
        <v>25.667076483065575</v>
      </c>
      <c r="N87" s="34">
        <v>75.638679074249069</v>
      </c>
      <c r="O87" s="34">
        <v>3.7213633908814647</v>
      </c>
      <c r="P87" s="34">
        <v>7.7170992572198225</v>
      </c>
      <c r="Q87" s="34">
        <v>0</v>
      </c>
      <c r="R87" s="34">
        <v>3.980921140744405</v>
      </c>
      <c r="S87" s="34">
        <v>183.96222170544041</v>
      </c>
      <c r="T87" s="34">
        <v>72.537206682712792</v>
      </c>
      <c r="U87" s="34">
        <v>78.040046746312129</v>
      </c>
      <c r="V87" s="34">
        <v>40.012201770712316</v>
      </c>
      <c r="W87" s="34">
        <v>35.215965755737102</v>
      </c>
      <c r="X87" s="34">
        <v>180.05914886262204</v>
      </c>
      <c r="Y87" s="34">
        <v>0</v>
      </c>
      <c r="Z87" s="34">
        <v>2.2975014244919434</v>
      </c>
      <c r="AA87" s="34">
        <v>3.998876208534444</v>
      </c>
      <c r="AB87" s="34">
        <v>13.363877041488561</v>
      </c>
      <c r="AC87" s="35">
        <v>11.398302452916434</v>
      </c>
      <c r="AD87" s="33">
        <v>387.46051206844214</v>
      </c>
      <c r="AE87" s="34">
        <v>3.2072499366346343</v>
      </c>
      <c r="AF87" s="34">
        <v>3.7620567246505758</v>
      </c>
      <c r="AG87" s="34">
        <v>2.895287063753786</v>
      </c>
      <c r="AH87" s="35">
        <v>0</v>
      </c>
      <c r="AI87" s="34">
        <v>189.82798293744122</v>
      </c>
      <c r="AJ87" s="34">
        <v>17.726721767492027</v>
      </c>
      <c r="AK87" s="35">
        <v>209.76611536056112</v>
      </c>
      <c r="AL87" s="34">
        <v>261.33228323589469</v>
      </c>
      <c r="AM87" s="34">
        <v>617.15324304222156</v>
      </c>
      <c r="AN87" s="35">
        <v>382.74027891909418</v>
      </c>
      <c r="AO87" s="34">
        <v>223.50719050098758</v>
      </c>
      <c r="AP87" s="34">
        <v>0</v>
      </c>
      <c r="AQ87" s="34">
        <v>0</v>
      </c>
      <c r="AR87" s="34">
        <v>321.92742527040616</v>
      </c>
      <c r="AS87" s="35">
        <v>0</v>
      </c>
      <c r="AT87" s="34">
        <v>3.5963657226387791</v>
      </c>
      <c r="AU87" s="35">
        <v>46.027244864398661</v>
      </c>
      <c r="AV87" s="34">
        <v>23.446524054122179</v>
      </c>
      <c r="AW87" s="34">
        <v>0.13622067616156144</v>
      </c>
      <c r="AX87" s="34">
        <v>48.288457704527566</v>
      </c>
      <c r="AY87" s="34">
        <v>80.960515484781141</v>
      </c>
      <c r="AZ87" s="34">
        <v>1255.1494706436031</v>
      </c>
      <c r="BA87" s="35">
        <v>0</v>
      </c>
      <c r="BB87" s="34">
        <v>19.012466798019275</v>
      </c>
      <c r="BC87" s="34">
        <v>68.875797473162592</v>
      </c>
      <c r="BD87" s="35">
        <v>13.890536252479091</v>
      </c>
      <c r="BE87" s="65">
        <v>97.224612586600117</v>
      </c>
      <c r="BF87" s="34">
        <v>38.387813716028347</v>
      </c>
      <c r="BG87" s="34">
        <v>0.98619778017033977</v>
      </c>
      <c r="BH87" s="34">
        <v>1.9694711782445127</v>
      </c>
      <c r="BI87" s="34">
        <v>0</v>
      </c>
      <c r="BJ87" s="34">
        <v>333.83750427808388</v>
      </c>
      <c r="BK87" s="34">
        <v>0</v>
      </c>
      <c r="BL87" s="35">
        <v>1.7999407339411414E-2</v>
      </c>
      <c r="BM87" s="34">
        <v>11.920222655823258</v>
      </c>
      <c r="BN87" s="34">
        <v>0</v>
      </c>
      <c r="BO87" s="34">
        <v>0</v>
      </c>
      <c r="BP87" s="34">
        <v>14.666094900022257</v>
      </c>
      <c r="BQ87" s="34">
        <v>6.1532373518223151</v>
      </c>
      <c r="BR87" s="34">
        <v>5.1210120016195191</v>
      </c>
      <c r="BS87" s="73">
        <v>1440.1938588625239</v>
      </c>
      <c r="BT87" s="73">
        <v>75.736516748008228</v>
      </c>
      <c r="BU87" s="34">
        <v>2795.2200006456437</v>
      </c>
      <c r="BV87" s="34">
        <v>6.2020566793316014</v>
      </c>
      <c r="BW87" s="35">
        <v>39.970407835185618</v>
      </c>
      <c r="BX87" s="34">
        <v>25.835326963720625</v>
      </c>
      <c r="BY87" s="34">
        <v>0</v>
      </c>
      <c r="BZ87" s="34">
        <v>0</v>
      </c>
      <c r="CA87" s="34">
        <v>223.9615515116563</v>
      </c>
      <c r="CB87" s="129">
        <v>1170.347790970359</v>
      </c>
      <c r="CC87" s="34">
        <v>0</v>
      </c>
      <c r="CD87" s="34">
        <v>0</v>
      </c>
      <c r="CE87" s="129">
        <v>0</v>
      </c>
      <c r="CF87" s="130">
        <v>0</v>
      </c>
      <c r="CG87" s="35">
        <v>0</v>
      </c>
      <c r="CH87" s="11"/>
      <c r="CI87" s="11"/>
      <c r="CJ87" s="33">
        <v>0</v>
      </c>
      <c r="CK87" s="34">
        <v>1735</v>
      </c>
      <c r="CL87" s="35">
        <v>236192</v>
      </c>
      <c r="CM87" s="34">
        <v>0</v>
      </c>
      <c r="CN87" s="34">
        <v>0</v>
      </c>
      <c r="CO87" s="35">
        <v>0</v>
      </c>
      <c r="CP87" s="65">
        <f>SUM('[1]SIOT(dom)'!CU89:CZ89)</f>
        <v>0</v>
      </c>
      <c r="CQ87" s="160">
        <v>237927</v>
      </c>
      <c r="CR87" s="86">
        <f t="shared" si="7"/>
        <v>250113.00070130796</v>
      </c>
      <c r="CS87" s="12"/>
      <c r="CT87" s="12"/>
    </row>
    <row r="88" spans="1:98" x14ac:dyDescent="0.2">
      <c r="A88" s="23" t="s">
        <v>84</v>
      </c>
      <c r="B88" s="98" t="s">
        <v>184</v>
      </c>
      <c r="C88" s="183">
        <f t="shared" si="6"/>
        <v>68449.000799124595</v>
      </c>
      <c r="D88" s="30">
        <v>17.922397949527756</v>
      </c>
      <c r="E88" s="31">
        <v>19.144699045294107</v>
      </c>
      <c r="F88" s="32">
        <v>2.2882973074116242</v>
      </c>
      <c r="G88" s="64">
        <v>21.977666579588274</v>
      </c>
      <c r="H88" s="31">
        <v>97.691330362616384</v>
      </c>
      <c r="I88" s="31">
        <v>1.9779474050214891</v>
      </c>
      <c r="J88" s="31">
        <v>0</v>
      </c>
      <c r="K88" s="31">
        <v>28.213504209165528</v>
      </c>
      <c r="L88" s="31">
        <v>20.259391848068198</v>
      </c>
      <c r="M88" s="31">
        <v>0</v>
      </c>
      <c r="N88" s="31">
        <v>4.8924547204583746</v>
      </c>
      <c r="O88" s="31">
        <v>16.712296421021669</v>
      </c>
      <c r="P88" s="31">
        <v>337.79230028118741</v>
      </c>
      <c r="Q88" s="31">
        <v>0</v>
      </c>
      <c r="R88" s="31">
        <v>8.4251233114469581</v>
      </c>
      <c r="S88" s="31">
        <v>9.9013438228877497</v>
      </c>
      <c r="T88" s="31">
        <v>113.65851433164347</v>
      </c>
      <c r="U88" s="31">
        <v>101.23567973888119</v>
      </c>
      <c r="V88" s="31">
        <v>294.78359321603381</v>
      </c>
      <c r="W88" s="31">
        <v>125.63984815426902</v>
      </c>
      <c r="X88" s="31">
        <v>23.789916984912246</v>
      </c>
      <c r="Y88" s="31">
        <v>78.051439221155931</v>
      </c>
      <c r="Z88" s="31">
        <v>73.216195456239518</v>
      </c>
      <c r="AA88" s="31">
        <v>122.30971111989005</v>
      </c>
      <c r="AB88" s="31">
        <v>47.61501631422118</v>
      </c>
      <c r="AC88" s="32">
        <v>734.6545897176087</v>
      </c>
      <c r="AD88" s="30">
        <v>170.08560017556218</v>
      </c>
      <c r="AE88" s="31">
        <v>11.510985834468759</v>
      </c>
      <c r="AF88" s="31">
        <v>8.4235650095306696</v>
      </c>
      <c r="AG88" s="31">
        <v>17.332656147392548</v>
      </c>
      <c r="AH88" s="32">
        <v>12.492714139920919</v>
      </c>
      <c r="AI88" s="31">
        <v>16.816670486660016</v>
      </c>
      <c r="AJ88" s="31">
        <v>42.825767933184942</v>
      </c>
      <c r="AK88" s="32">
        <v>4816.5801655283485</v>
      </c>
      <c r="AL88" s="31">
        <v>75.432286232168806</v>
      </c>
      <c r="AM88" s="31">
        <v>3108.8906186579397</v>
      </c>
      <c r="AN88" s="32">
        <v>2828.8184750928158</v>
      </c>
      <c r="AO88" s="31">
        <v>475.02108172362603</v>
      </c>
      <c r="AP88" s="31">
        <v>0</v>
      </c>
      <c r="AQ88" s="31">
        <v>0</v>
      </c>
      <c r="AR88" s="31">
        <v>653.32843874799198</v>
      </c>
      <c r="AS88" s="32">
        <v>373.01949688413202</v>
      </c>
      <c r="AT88" s="31">
        <v>1159.7489645288335</v>
      </c>
      <c r="AU88" s="32">
        <v>1083.9400605942817</v>
      </c>
      <c r="AV88" s="31">
        <v>7.0199702674019848</v>
      </c>
      <c r="AW88" s="31">
        <v>11.377544988418899</v>
      </c>
      <c r="AX88" s="31">
        <v>1178.9897978844854</v>
      </c>
      <c r="AY88" s="31">
        <v>15062.059497549333</v>
      </c>
      <c r="AZ88" s="31">
        <v>1012.8990492478746</v>
      </c>
      <c r="BA88" s="32">
        <v>450.89475410577666</v>
      </c>
      <c r="BB88" s="31">
        <v>661.0487932059076</v>
      </c>
      <c r="BC88" s="31">
        <v>11.764908064713543</v>
      </c>
      <c r="BD88" s="32">
        <v>35.090210154669123</v>
      </c>
      <c r="BE88" s="64">
        <v>411.93582206263227</v>
      </c>
      <c r="BF88" s="31">
        <v>1066.7606986906944</v>
      </c>
      <c r="BG88" s="31">
        <v>523.42422943635188</v>
      </c>
      <c r="BH88" s="31">
        <v>334.36900924283771</v>
      </c>
      <c r="BI88" s="31">
        <v>831.84090812217164</v>
      </c>
      <c r="BJ88" s="31">
        <v>149.99648690330108</v>
      </c>
      <c r="BK88" s="31">
        <v>178.83977213016445</v>
      </c>
      <c r="BL88" s="32">
        <v>1.1010129645330324</v>
      </c>
      <c r="BM88" s="31">
        <v>147.64909479591</v>
      </c>
      <c r="BN88" s="31">
        <v>10.442070257044261</v>
      </c>
      <c r="BO88" s="31">
        <v>22.066328494396181</v>
      </c>
      <c r="BP88" s="31">
        <v>20.247995788887231</v>
      </c>
      <c r="BQ88" s="31">
        <v>58.726147729165262</v>
      </c>
      <c r="BR88" s="31">
        <v>234.55338133498327</v>
      </c>
      <c r="BS88" s="72">
        <v>18862.283296953585</v>
      </c>
      <c r="BT88" s="72">
        <v>2722.6286656671182</v>
      </c>
      <c r="BU88" s="31">
        <v>3177.0328910873613</v>
      </c>
      <c r="BV88" s="31">
        <v>707.49419148052243</v>
      </c>
      <c r="BW88" s="32">
        <v>548.70027291980921</v>
      </c>
      <c r="BX88" s="31">
        <v>231.48732134630774</v>
      </c>
      <c r="BY88" s="31">
        <v>690.8181562966879</v>
      </c>
      <c r="BZ88" s="31">
        <v>11.809031772658043</v>
      </c>
      <c r="CA88" s="31">
        <v>47.816922021598316</v>
      </c>
      <c r="CB88" s="127">
        <v>1833.4056621000959</v>
      </c>
      <c r="CC88" s="31">
        <v>35.409530206211336</v>
      </c>
      <c r="CD88" s="31">
        <v>0.59656861556579022</v>
      </c>
      <c r="CE88" s="127">
        <v>0</v>
      </c>
      <c r="CF88" s="128">
        <v>0</v>
      </c>
      <c r="CG88" s="32">
        <v>0</v>
      </c>
      <c r="CH88" s="11"/>
      <c r="CI88" s="11"/>
      <c r="CJ88" s="30">
        <v>122002</v>
      </c>
      <c r="CK88" s="31">
        <v>0</v>
      </c>
      <c r="CL88" s="32">
        <v>0</v>
      </c>
      <c r="CM88" s="31">
        <v>0</v>
      </c>
      <c r="CN88" s="31">
        <v>0</v>
      </c>
      <c r="CO88" s="32">
        <v>0</v>
      </c>
      <c r="CP88" s="64">
        <f>SUM('[1]SIOT(dom)'!CU90:CZ90)</f>
        <v>1212</v>
      </c>
      <c r="CQ88" s="158">
        <v>123214</v>
      </c>
      <c r="CR88" s="86">
        <f t="shared" si="7"/>
        <v>191663.00079912459</v>
      </c>
      <c r="CS88" s="12"/>
      <c r="CT88" s="12"/>
    </row>
    <row r="89" spans="1:98" x14ac:dyDescent="0.2">
      <c r="A89" s="23" t="s">
        <v>85</v>
      </c>
      <c r="B89" s="98" t="s">
        <v>185</v>
      </c>
      <c r="C89" s="183">
        <f t="shared" si="6"/>
        <v>137565.00089937809</v>
      </c>
      <c r="D89" s="30">
        <v>1362.4923701854564</v>
      </c>
      <c r="E89" s="31">
        <v>333.45457725463194</v>
      </c>
      <c r="F89" s="32">
        <v>1.7597858215558191</v>
      </c>
      <c r="G89" s="64">
        <v>607.63889630238202</v>
      </c>
      <c r="H89" s="31">
        <v>5266.6517836628927</v>
      </c>
      <c r="I89" s="31">
        <v>299.29791102853528</v>
      </c>
      <c r="J89" s="31">
        <v>499.48737356630357</v>
      </c>
      <c r="K89" s="31">
        <v>552.48598240131037</v>
      </c>
      <c r="L89" s="31">
        <v>151.13549568750253</v>
      </c>
      <c r="M89" s="31">
        <v>166.83698619884694</v>
      </c>
      <c r="N89" s="31">
        <v>230.84993968729523</v>
      </c>
      <c r="O89" s="31">
        <v>3169.0710546973132</v>
      </c>
      <c r="P89" s="31">
        <v>516.08368601835639</v>
      </c>
      <c r="Q89" s="31">
        <v>60.876280346463666</v>
      </c>
      <c r="R89" s="31">
        <v>1934.5824602340367</v>
      </c>
      <c r="S89" s="31">
        <v>1353.7392379579683</v>
      </c>
      <c r="T89" s="31">
        <v>303.70048352122609</v>
      </c>
      <c r="U89" s="31">
        <v>1499.4743237319876</v>
      </c>
      <c r="V89" s="31">
        <v>461.28846277114565</v>
      </c>
      <c r="W89" s="31">
        <v>1017.6338268546153</v>
      </c>
      <c r="X89" s="31">
        <v>2880.6996380904052</v>
      </c>
      <c r="Y89" s="31">
        <v>1454.2563094377738</v>
      </c>
      <c r="Z89" s="31">
        <v>2.6772622716628343</v>
      </c>
      <c r="AA89" s="31">
        <v>24.166608043153769</v>
      </c>
      <c r="AB89" s="31">
        <v>138.82660997245478</v>
      </c>
      <c r="AC89" s="32">
        <v>48.201909284950212</v>
      </c>
      <c r="AD89" s="30">
        <v>7799.4886490518784</v>
      </c>
      <c r="AE89" s="31">
        <v>731.42923503254951</v>
      </c>
      <c r="AF89" s="31">
        <v>784.3409952576153</v>
      </c>
      <c r="AG89" s="31">
        <v>544.45760694806575</v>
      </c>
      <c r="AH89" s="32">
        <v>9.0557074172752028</v>
      </c>
      <c r="AI89" s="31">
        <v>26.48296044282128</v>
      </c>
      <c r="AJ89" s="31">
        <v>75.170420886223269</v>
      </c>
      <c r="AK89" s="32">
        <v>62.089744107432445</v>
      </c>
      <c r="AL89" s="31">
        <v>256.01865567397346</v>
      </c>
      <c r="AM89" s="31">
        <v>2807.2057619955699</v>
      </c>
      <c r="AN89" s="32">
        <v>2428.6798344514891</v>
      </c>
      <c r="AO89" s="31">
        <v>9434.6032890017177</v>
      </c>
      <c r="AP89" s="31">
        <v>0</v>
      </c>
      <c r="AQ89" s="31">
        <v>2.442068191382242</v>
      </c>
      <c r="AR89" s="31">
        <v>382.16462887708929</v>
      </c>
      <c r="AS89" s="32">
        <v>0</v>
      </c>
      <c r="AT89" s="31">
        <v>8468.8267426282364</v>
      </c>
      <c r="AU89" s="32">
        <v>2389.1532983522061</v>
      </c>
      <c r="AV89" s="31">
        <v>148.47497100970264</v>
      </c>
      <c r="AW89" s="31">
        <v>561.10056189442776</v>
      </c>
      <c r="AX89" s="31">
        <v>447.32141820197523</v>
      </c>
      <c r="AY89" s="31">
        <v>0</v>
      </c>
      <c r="AZ89" s="31">
        <v>430.85386349018023</v>
      </c>
      <c r="BA89" s="32">
        <v>18.114533033205912</v>
      </c>
      <c r="BB89" s="31">
        <v>2.0125431889363972</v>
      </c>
      <c r="BC89" s="31">
        <v>974.5731224443706</v>
      </c>
      <c r="BD89" s="32">
        <v>305.13421439668645</v>
      </c>
      <c r="BE89" s="64">
        <v>5181.6405176926</v>
      </c>
      <c r="BF89" s="31">
        <v>4725.8642603293692</v>
      </c>
      <c r="BG89" s="31">
        <v>581.46407866534321</v>
      </c>
      <c r="BH89" s="31">
        <v>301.25488429434603</v>
      </c>
      <c r="BI89" s="31">
        <v>1176.75339876461</v>
      </c>
      <c r="BJ89" s="31">
        <v>428.62883336707836</v>
      </c>
      <c r="BK89" s="31">
        <v>0</v>
      </c>
      <c r="BL89" s="32">
        <v>121.37006038616302</v>
      </c>
      <c r="BM89" s="31">
        <v>3636.151451965914</v>
      </c>
      <c r="BN89" s="31">
        <v>210.66055937117639</v>
      </c>
      <c r="BO89" s="31">
        <v>2115.2997070626902</v>
      </c>
      <c r="BP89" s="31">
        <v>225.79367426389769</v>
      </c>
      <c r="BQ89" s="31">
        <v>2614.3411383023472</v>
      </c>
      <c r="BR89" s="31">
        <v>38.081257495843893</v>
      </c>
      <c r="BS89" s="72">
        <v>1452.1358739430239</v>
      </c>
      <c r="BT89" s="72">
        <v>7560.1907658309929</v>
      </c>
      <c r="BU89" s="31">
        <v>23159.185331194894</v>
      </c>
      <c r="BV89" s="31">
        <v>788.05568484386481</v>
      </c>
      <c r="BW89" s="32">
        <v>320.46245481279135</v>
      </c>
      <c r="BX89" s="31">
        <v>211.68939468068558</v>
      </c>
      <c r="BY89" s="31">
        <v>103.71179054265606</v>
      </c>
      <c r="BZ89" s="31">
        <v>31.714678923838008</v>
      </c>
      <c r="CA89" s="31">
        <v>96.906844127161222</v>
      </c>
      <c r="CB89" s="127">
        <v>1449.3505689865137</v>
      </c>
      <c r="CC89" s="31">
        <v>0</v>
      </c>
      <c r="CD89" s="31">
        <v>17607.729608525049</v>
      </c>
      <c r="CE89" s="127">
        <v>0</v>
      </c>
      <c r="CF89" s="128">
        <v>0</v>
      </c>
      <c r="CG89" s="32">
        <v>0</v>
      </c>
      <c r="CH89" s="11"/>
      <c r="CI89" s="11"/>
      <c r="CJ89" s="30">
        <v>270133</v>
      </c>
      <c r="CK89" s="31">
        <v>6743</v>
      </c>
      <c r="CL89" s="32">
        <v>0</v>
      </c>
      <c r="CM89" s="31">
        <v>0</v>
      </c>
      <c r="CN89" s="31">
        <v>0</v>
      </c>
      <c r="CO89" s="32">
        <v>0</v>
      </c>
      <c r="CP89" s="64">
        <f>SUM('[1]SIOT(dom)'!CU91:CZ91)</f>
        <v>110413</v>
      </c>
      <c r="CQ89" s="158">
        <v>387289</v>
      </c>
      <c r="CR89" s="86">
        <f t="shared" si="7"/>
        <v>524854.00089937809</v>
      </c>
      <c r="CS89" s="12"/>
      <c r="CT89" s="12"/>
    </row>
    <row r="90" spans="1:98" x14ac:dyDescent="0.2">
      <c r="A90" s="22" t="s">
        <v>86</v>
      </c>
      <c r="B90" s="99" t="s">
        <v>185</v>
      </c>
      <c r="C90" s="184">
        <f t="shared" si="6"/>
        <v>0</v>
      </c>
      <c r="D90" s="33">
        <v>0</v>
      </c>
      <c r="E90" s="34">
        <v>0</v>
      </c>
      <c r="F90" s="35">
        <v>0</v>
      </c>
      <c r="G90" s="65">
        <v>0</v>
      </c>
      <c r="H90" s="34">
        <v>0</v>
      </c>
      <c r="I90" s="34">
        <v>0</v>
      </c>
      <c r="J90" s="34">
        <v>0</v>
      </c>
      <c r="K90" s="34">
        <v>0</v>
      </c>
      <c r="L90" s="34">
        <v>0</v>
      </c>
      <c r="M90" s="34">
        <v>0</v>
      </c>
      <c r="N90" s="34">
        <v>0</v>
      </c>
      <c r="O90" s="34">
        <v>0</v>
      </c>
      <c r="P90" s="34">
        <v>0</v>
      </c>
      <c r="Q90" s="34">
        <v>0</v>
      </c>
      <c r="R90" s="34">
        <v>0</v>
      </c>
      <c r="S90" s="34">
        <v>0</v>
      </c>
      <c r="T90" s="34">
        <v>0</v>
      </c>
      <c r="U90" s="34">
        <v>0</v>
      </c>
      <c r="V90" s="34">
        <v>0</v>
      </c>
      <c r="W90" s="34">
        <v>0</v>
      </c>
      <c r="X90" s="34">
        <v>0</v>
      </c>
      <c r="Y90" s="34">
        <v>0</v>
      </c>
      <c r="Z90" s="34">
        <v>0</v>
      </c>
      <c r="AA90" s="34">
        <v>0</v>
      </c>
      <c r="AB90" s="34">
        <v>0</v>
      </c>
      <c r="AC90" s="35">
        <v>0</v>
      </c>
      <c r="AD90" s="33">
        <v>0</v>
      </c>
      <c r="AE90" s="34">
        <v>0</v>
      </c>
      <c r="AF90" s="34">
        <v>0</v>
      </c>
      <c r="AG90" s="34">
        <v>0</v>
      </c>
      <c r="AH90" s="35">
        <v>0</v>
      </c>
      <c r="AI90" s="34">
        <v>0</v>
      </c>
      <c r="AJ90" s="34">
        <v>0</v>
      </c>
      <c r="AK90" s="35">
        <v>0</v>
      </c>
      <c r="AL90" s="34">
        <v>0</v>
      </c>
      <c r="AM90" s="34">
        <v>0</v>
      </c>
      <c r="AN90" s="35">
        <v>0</v>
      </c>
      <c r="AO90" s="34">
        <v>0</v>
      </c>
      <c r="AP90" s="34">
        <v>0</v>
      </c>
      <c r="AQ90" s="34">
        <v>0</v>
      </c>
      <c r="AR90" s="34">
        <v>0</v>
      </c>
      <c r="AS90" s="35">
        <v>0</v>
      </c>
      <c r="AT90" s="34">
        <v>0</v>
      </c>
      <c r="AU90" s="35">
        <v>0</v>
      </c>
      <c r="AV90" s="34">
        <v>0</v>
      </c>
      <c r="AW90" s="34">
        <v>0</v>
      </c>
      <c r="AX90" s="34">
        <v>0</v>
      </c>
      <c r="AY90" s="34">
        <v>0</v>
      </c>
      <c r="AZ90" s="34">
        <v>0</v>
      </c>
      <c r="BA90" s="35">
        <v>0</v>
      </c>
      <c r="BB90" s="34">
        <v>0</v>
      </c>
      <c r="BC90" s="34">
        <v>0</v>
      </c>
      <c r="BD90" s="35">
        <v>0</v>
      </c>
      <c r="BE90" s="65">
        <v>0</v>
      </c>
      <c r="BF90" s="34">
        <v>0</v>
      </c>
      <c r="BG90" s="34">
        <v>0</v>
      </c>
      <c r="BH90" s="34">
        <v>0</v>
      </c>
      <c r="BI90" s="34">
        <v>0</v>
      </c>
      <c r="BJ90" s="34">
        <v>0</v>
      </c>
      <c r="BK90" s="34">
        <v>0</v>
      </c>
      <c r="BL90" s="35">
        <v>0</v>
      </c>
      <c r="BM90" s="34">
        <v>0</v>
      </c>
      <c r="BN90" s="34">
        <v>0</v>
      </c>
      <c r="BO90" s="34">
        <v>0</v>
      </c>
      <c r="BP90" s="34">
        <v>0</v>
      </c>
      <c r="BQ90" s="34">
        <v>0</v>
      </c>
      <c r="BR90" s="34">
        <v>0</v>
      </c>
      <c r="BS90" s="73">
        <v>0</v>
      </c>
      <c r="BT90" s="73">
        <v>0</v>
      </c>
      <c r="BU90" s="34">
        <v>0</v>
      </c>
      <c r="BV90" s="34">
        <v>0</v>
      </c>
      <c r="BW90" s="35">
        <v>0</v>
      </c>
      <c r="BX90" s="34">
        <v>0</v>
      </c>
      <c r="BY90" s="34">
        <v>0</v>
      </c>
      <c r="BZ90" s="34">
        <v>0</v>
      </c>
      <c r="CA90" s="34">
        <v>0</v>
      </c>
      <c r="CB90" s="129">
        <v>0</v>
      </c>
      <c r="CC90" s="34">
        <v>0</v>
      </c>
      <c r="CD90" s="34">
        <v>0</v>
      </c>
      <c r="CE90" s="129">
        <v>0</v>
      </c>
      <c r="CF90" s="130">
        <v>0</v>
      </c>
      <c r="CG90" s="35">
        <v>0</v>
      </c>
      <c r="CH90" s="11"/>
      <c r="CI90" s="11"/>
      <c r="CJ90" s="33">
        <v>0</v>
      </c>
      <c r="CK90" s="34">
        <v>0</v>
      </c>
      <c r="CL90" s="35">
        <v>0</v>
      </c>
      <c r="CM90" s="34">
        <v>0</v>
      </c>
      <c r="CN90" s="34">
        <v>0</v>
      </c>
      <c r="CO90" s="35">
        <v>0</v>
      </c>
      <c r="CP90" s="65">
        <f>SUM('[1]SIOT(dom)'!CU92:CZ92)</f>
        <v>0</v>
      </c>
      <c r="CQ90" s="160">
        <v>0</v>
      </c>
      <c r="CR90" s="85">
        <f t="shared" si="7"/>
        <v>0</v>
      </c>
      <c r="CS90" s="12"/>
      <c r="CT90" s="12"/>
    </row>
    <row r="91" spans="1:98" x14ac:dyDescent="0.2">
      <c r="A91" s="23" t="s">
        <v>87</v>
      </c>
      <c r="B91" s="193" t="s">
        <v>186</v>
      </c>
      <c r="C91" s="187">
        <f t="shared" si="6"/>
        <v>0</v>
      </c>
      <c r="D91" s="134">
        <v>0</v>
      </c>
      <c r="E91" s="135">
        <v>0</v>
      </c>
      <c r="F91" s="136">
        <v>0</v>
      </c>
      <c r="G91" s="137">
        <v>0</v>
      </c>
      <c r="H91" s="135">
        <v>0</v>
      </c>
      <c r="I91" s="135">
        <v>0</v>
      </c>
      <c r="J91" s="135">
        <v>0</v>
      </c>
      <c r="K91" s="135">
        <v>0</v>
      </c>
      <c r="L91" s="135">
        <v>0</v>
      </c>
      <c r="M91" s="135">
        <v>0</v>
      </c>
      <c r="N91" s="135">
        <v>0</v>
      </c>
      <c r="O91" s="135">
        <v>0</v>
      </c>
      <c r="P91" s="135">
        <v>0</v>
      </c>
      <c r="Q91" s="135">
        <v>0</v>
      </c>
      <c r="R91" s="135">
        <v>0</v>
      </c>
      <c r="S91" s="135">
        <v>0</v>
      </c>
      <c r="T91" s="135">
        <v>0</v>
      </c>
      <c r="U91" s="135">
        <v>0</v>
      </c>
      <c r="V91" s="135">
        <v>0</v>
      </c>
      <c r="W91" s="135">
        <v>0</v>
      </c>
      <c r="X91" s="135">
        <v>0</v>
      </c>
      <c r="Y91" s="135">
        <v>0</v>
      </c>
      <c r="Z91" s="135">
        <v>0</v>
      </c>
      <c r="AA91" s="135">
        <v>0</v>
      </c>
      <c r="AB91" s="135">
        <v>0</v>
      </c>
      <c r="AC91" s="136">
        <v>0</v>
      </c>
      <c r="AD91" s="134">
        <v>0</v>
      </c>
      <c r="AE91" s="135">
        <v>0</v>
      </c>
      <c r="AF91" s="135">
        <v>0</v>
      </c>
      <c r="AG91" s="135">
        <v>0</v>
      </c>
      <c r="AH91" s="136">
        <v>0</v>
      </c>
      <c r="AI91" s="135">
        <v>0</v>
      </c>
      <c r="AJ91" s="135">
        <v>0</v>
      </c>
      <c r="AK91" s="136">
        <v>0</v>
      </c>
      <c r="AL91" s="135">
        <v>0</v>
      </c>
      <c r="AM91" s="135">
        <v>0</v>
      </c>
      <c r="AN91" s="136">
        <v>0</v>
      </c>
      <c r="AO91" s="135">
        <v>0</v>
      </c>
      <c r="AP91" s="135">
        <v>0</v>
      </c>
      <c r="AQ91" s="135">
        <v>0</v>
      </c>
      <c r="AR91" s="135">
        <v>0</v>
      </c>
      <c r="AS91" s="136">
        <v>0</v>
      </c>
      <c r="AT91" s="135">
        <v>0</v>
      </c>
      <c r="AU91" s="136">
        <v>0</v>
      </c>
      <c r="AV91" s="135">
        <v>0</v>
      </c>
      <c r="AW91" s="135">
        <v>0</v>
      </c>
      <c r="AX91" s="135">
        <v>0</v>
      </c>
      <c r="AY91" s="135">
        <v>0</v>
      </c>
      <c r="AZ91" s="135">
        <v>0</v>
      </c>
      <c r="BA91" s="136">
        <v>0</v>
      </c>
      <c r="BB91" s="135">
        <v>0</v>
      </c>
      <c r="BC91" s="135">
        <v>0</v>
      </c>
      <c r="BD91" s="136">
        <v>0</v>
      </c>
      <c r="BE91" s="137">
        <v>0</v>
      </c>
      <c r="BF91" s="135">
        <v>0</v>
      </c>
      <c r="BG91" s="135">
        <v>0</v>
      </c>
      <c r="BH91" s="135">
        <v>0</v>
      </c>
      <c r="BI91" s="135">
        <v>0</v>
      </c>
      <c r="BJ91" s="135">
        <v>0</v>
      </c>
      <c r="BK91" s="135">
        <v>0</v>
      </c>
      <c r="BL91" s="136">
        <v>0</v>
      </c>
      <c r="BM91" s="135">
        <v>0</v>
      </c>
      <c r="BN91" s="135">
        <v>0</v>
      </c>
      <c r="BO91" s="135">
        <v>0</v>
      </c>
      <c r="BP91" s="135">
        <v>0</v>
      </c>
      <c r="BQ91" s="135">
        <v>0</v>
      </c>
      <c r="BR91" s="135">
        <v>0</v>
      </c>
      <c r="BS91" s="138">
        <v>0</v>
      </c>
      <c r="BT91" s="138">
        <v>0</v>
      </c>
      <c r="BU91" s="135">
        <v>0</v>
      </c>
      <c r="BV91" s="135">
        <v>0</v>
      </c>
      <c r="BW91" s="136">
        <v>0</v>
      </c>
      <c r="BX91" s="135">
        <v>0</v>
      </c>
      <c r="BY91" s="135">
        <v>0</v>
      </c>
      <c r="BZ91" s="135">
        <v>0</v>
      </c>
      <c r="CA91" s="135">
        <v>0</v>
      </c>
      <c r="CB91" s="139">
        <v>0</v>
      </c>
      <c r="CC91" s="135">
        <v>0</v>
      </c>
      <c r="CD91" s="135">
        <v>0</v>
      </c>
      <c r="CE91" s="139">
        <v>0</v>
      </c>
      <c r="CF91" s="140">
        <v>0</v>
      </c>
      <c r="CG91" s="136">
        <v>0</v>
      </c>
      <c r="CH91" s="11"/>
      <c r="CI91" s="11"/>
      <c r="CJ91" s="36">
        <v>0</v>
      </c>
      <c r="CK91" s="37">
        <v>0</v>
      </c>
      <c r="CL91" s="38">
        <v>0</v>
      </c>
      <c r="CM91" s="37">
        <v>0</v>
      </c>
      <c r="CN91" s="37">
        <v>0</v>
      </c>
      <c r="CO91" s="38">
        <v>0</v>
      </c>
      <c r="CP91" s="67">
        <f>SUM('[1]SIOT(dom)'!CU93:CZ93)</f>
        <v>0</v>
      </c>
      <c r="CQ91" s="164">
        <v>0</v>
      </c>
      <c r="CR91" s="131">
        <f t="shared" si="7"/>
        <v>0</v>
      </c>
      <c r="CS91" s="12"/>
      <c r="CT91" s="12"/>
    </row>
    <row r="92" spans="1:98" x14ac:dyDescent="0.2">
      <c r="A92" s="44" t="s">
        <v>88</v>
      </c>
      <c r="B92" s="193" t="s">
        <v>187</v>
      </c>
      <c r="C92" s="183">
        <f t="shared" si="6"/>
        <v>0</v>
      </c>
      <c r="D92" s="36">
        <v>0</v>
      </c>
      <c r="E92" s="37">
        <v>0</v>
      </c>
      <c r="F92" s="38">
        <v>0</v>
      </c>
      <c r="G92" s="67">
        <v>0</v>
      </c>
      <c r="H92" s="37">
        <v>0</v>
      </c>
      <c r="I92" s="37">
        <v>0</v>
      </c>
      <c r="J92" s="37">
        <v>0</v>
      </c>
      <c r="K92" s="37">
        <v>0</v>
      </c>
      <c r="L92" s="37">
        <v>0</v>
      </c>
      <c r="M92" s="37">
        <v>0</v>
      </c>
      <c r="N92" s="37">
        <v>0</v>
      </c>
      <c r="O92" s="37">
        <v>0</v>
      </c>
      <c r="P92" s="37">
        <v>0</v>
      </c>
      <c r="Q92" s="37">
        <v>0</v>
      </c>
      <c r="R92" s="37">
        <v>0</v>
      </c>
      <c r="S92" s="37">
        <v>0</v>
      </c>
      <c r="T92" s="37">
        <v>0</v>
      </c>
      <c r="U92" s="37">
        <v>0</v>
      </c>
      <c r="V92" s="37">
        <v>0</v>
      </c>
      <c r="W92" s="37">
        <v>0</v>
      </c>
      <c r="X92" s="37">
        <v>0</v>
      </c>
      <c r="Y92" s="37">
        <v>0</v>
      </c>
      <c r="Z92" s="37">
        <v>0</v>
      </c>
      <c r="AA92" s="37">
        <v>0</v>
      </c>
      <c r="AB92" s="37">
        <v>0</v>
      </c>
      <c r="AC92" s="38">
        <v>0</v>
      </c>
      <c r="AD92" s="36">
        <v>0</v>
      </c>
      <c r="AE92" s="37">
        <v>0</v>
      </c>
      <c r="AF92" s="37">
        <v>0</v>
      </c>
      <c r="AG92" s="37">
        <v>0</v>
      </c>
      <c r="AH92" s="38">
        <v>0</v>
      </c>
      <c r="AI92" s="37">
        <v>0</v>
      </c>
      <c r="AJ92" s="37">
        <v>0</v>
      </c>
      <c r="AK92" s="38">
        <v>0</v>
      </c>
      <c r="AL92" s="37">
        <v>0</v>
      </c>
      <c r="AM92" s="37">
        <v>0</v>
      </c>
      <c r="AN92" s="38">
        <v>0</v>
      </c>
      <c r="AO92" s="37">
        <v>0</v>
      </c>
      <c r="AP92" s="37">
        <v>0</v>
      </c>
      <c r="AQ92" s="37">
        <v>0</v>
      </c>
      <c r="AR92" s="37">
        <v>0</v>
      </c>
      <c r="AS92" s="38">
        <v>0</v>
      </c>
      <c r="AT92" s="37">
        <v>0</v>
      </c>
      <c r="AU92" s="38">
        <v>0</v>
      </c>
      <c r="AV92" s="37">
        <v>0</v>
      </c>
      <c r="AW92" s="37">
        <v>0</v>
      </c>
      <c r="AX92" s="37">
        <v>0</v>
      </c>
      <c r="AY92" s="37">
        <v>0</v>
      </c>
      <c r="AZ92" s="37">
        <v>0</v>
      </c>
      <c r="BA92" s="38">
        <v>0</v>
      </c>
      <c r="BB92" s="37">
        <v>0</v>
      </c>
      <c r="BC92" s="37">
        <v>0</v>
      </c>
      <c r="BD92" s="38">
        <v>0</v>
      </c>
      <c r="BE92" s="67">
        <v>0</v>
      </c>
      <c r="BF92" s="37">
        <v>0</v>
      </c>
      <c r="BG92" s="37">
        <v>0</v>
      </c>
      <c r="BH92" s="37">
        <v>0</v>
      </c>
      <c r="BI92" s="37">
        <v>0</v>
      </c>
      <c r="BJ92" s="37">
        <v>0</v>
      </c>
      <c r="BK92" s="37">
        <v>0</v>
      </c>
      <c r="BL92" s="38">
        <v>0</v>
      </c>
      <c r="BM92" s="37">
        <v>0</v>
      </c>
      <c r="BN92" s="37">
        <v>0</v>
      </c>
      <c r="BO92" s="37">
        <v>0</v>
      </c>
      <c r="BP92" s="37">
        <v>0</v>
      </c>
      <c r="BQ92" s="37">
        <v>0</v>
      </c>
      <c r="BR92" s="37">
        <v>0</v>
      </c>
      <c r="BS92" s="75">
        <v>0</v>
      </c>
      <c r="BT92" s="75">
        <v>0</v>
      </c>
      <c r="BU92" s="37">
        <v>0</v>
      </c>
      <c r="BV92" s="37">
        <v>0</v>
      </c>
      <c r="BW92" s="38">
        <v>0</v>
      </c>
      <c r="BX92" s="37">
        <v>0</v>
      </c>
      <c r="BY92" s="37">
        <v>0</v>
      </c>
      <c r="BZ92" s="37">
        <v>0</v>
      </c>
      <c r="CA92" s="37">
        <v>0</v>
      </c>
      <c r="CB92" s="141">
        <v>0</v>
      </c>
      <c r="CC92" s="37">
        <v>0</v>
      </c>
      <c r="CD92" s="37">
        <v>0</v>
      </c>
      <c r="CE92" s="141">
        <v>0</v>
      </c>
      <c r="CF92" s="142">
        <v>0</v>
      </c>
      <c r="CG92" s="38">
        <v>0</v>
      </c>
      <c r="CH92" s="11"/>
      <c r="CI92" s="11"/>
      <c r="CJ92" s="30">
        <v>0</v>
      </c>
      <c r="CK92" s="31">
        <v>0</v>
      </c>
      <c r="CL92" s="32">
        <v>0</v>
      </c>
      <c r="CM92" s="31">
        <v>0</v>
      </c>
      <c r="CN92" s="31">
        <v>0</v>
      </c>
      <c r="CO92" s="32">
        <v>0</v>
      </c>
      <c r="CP92" s="64">
        <f>SUM('[1]SIOT(dom)'!CU94:CZ94)</f>
        <v>0</v>
      </c>
      <c r="CQ92" s="158">
        <v>0</v>
      </c>
      <c r="CR92" s="131">
        <f t="shared" si="7"/>
        <v>0</v>
      </c>
      <c r="CS92" s="12"/>
      <c r="CT92" s="12"/>
    </row>
    <row r="93" spans="1:98" s="15" customFormat="1" x14ac:dyDescent="0.2">
      <c r="A93" s="50" t="s">
        <v>100</v>
      </c>
      <c r="B93" s="212" t="s">
        <v>188</v>
      </c>
      <c r="C93" s="59">
        <f t="shared" si="6"/>
        <v>55967245.006116569</v>
      </c>
      <c r="D93" s="40">
        <f>SUM(D5:D92)</f>
        <v>933537.71158176253</v>
      </c>
      <c r="E93" s="40">
        <f t="shared" ref="E93:BJ93" si="8">SUM(E5:E92)</f>
        <v>448194.97809457488</v>
      </c>
      <c r="F93" s="52">
        <f t="shared" si="8"/>
        <v>5232.7770478053772</v>
      </c>
      <c r="G93" s="68">
        <v>200049.12016856213</v>
      </c>
      <c r="H93" s="40">
        <v>1833116.293885584</v>
      </c>
      <c r="I93" s="40">
        <f t="shared" si="8"/>
        <v>74059.656796281983</v>
      </c>
      <c r="J93" s="40">
        <f t="shared" si="8"/>
        <v>90138.744867427289</v>
      </c>
      <c r="K93" s="40">
        <f t="shared" si="8"/>
        <v>119348.76866450238</v>
      </c>
      <c r="L93" s="40">
        <f t="shared" si="8"/>
        <v>683370.09343662509</v>
      </c>
      <c r="M93" s="40">
        <f t="shared" si="8"/>
        <v>545505.87431688292</v>
      </c>
      <c r="N93" s="40">
        <f t="shared" si="8"/>
        <v>99001.208489561541</v>
      </c>
      <c r="O93" s="40">
        <f t="shared" si="8"/>
        <v>555479.32832591655</v>
      </c>
      <c r="P93" s="40">
        <f t="shared" si="8"/>
        <v>883807.03515278548</v>
      </c>
      <c r="Q93" s="40">
        <f t="shared" si="8"/>
        <v>91724.403356379611</v>
      </c>
      <c r="R93" s="40">
        <f t="shared" si="8"/>
        <v>963075.65136106778</v>
      </c>
      <c r="S93" s="40">
        <f t="shared" si="8"/>
        <v>669527.69826433866</v>
      </c>
      <c r="T93" s="40">
        <f t="shared" si="8"/>
        <v>1451822.784218844</v>
      </c>
      <c r="U93" s="40">
        <f t="shared" si="8"/>
        <v>1422014.8568870551</v>
      </c>
      <c r="V93" s="40">
        <f t="shared" si="8"/>
        <v>2064661.5622356008</v>
      </c>
      <c r="W93" s="40">
        <f t="shared" si="8"/>
        <v>697118.3111856</v>
      </c>
      <c r="X93" s="40">
        <f t="shared" si="8"/>
        <v>1011895.7149821649</v>
      </c>
      <c r="Y93" s="40">
        <f t="shared" si="8"/>
        <v>4477439.5560652828</v>
      </c>
      <c r="Z93" s="40">
        <f t="shared" si="8"/>
        <v>126136.26416402341</v>
      </c>
      <c r="AA93" s="40">
        <f t="shared" si="8"/>
        <v>318283.93095050746</v>
      </c>
      <c r="AB93" s="40">
        <f t="shared" si="8"/>
        <v>170029.05060815491</v>
      </c>
      <c r="AC93" s="52">
        <f t="shared" si="8"/>
        <v>498672.0256814665</v>
      </c>
      <c r="AD93" s="144">
        <f t="shared" si="8"/>
        <v>5530397.0500617353</v>
      </c>
      <c r="AE93" s="40">
        <f t="shared" si="8"/>
        <v>120130.54285935799</v>
      </c>
      <c r="AF93" s="40">
        <f t="shared" si="8"/>
        <v>74702.303127439984</v>
      </c>
      <c r="AG93" s="40">
        <f t="shared" si="8"/>
        <v>105508.39204459793</v>
      </c>
      <c r="AH93" s="43">
        <f t="shared" si="8"/>
        <v>5708.8596632023191</v>
      </c>
      <c r="AI93" s="40">
        <f t="shared" si="8"/>
        <v>2686898.6189188305</v>
      </c>
      <c r="AJ93" s="40">
        <f t="shared" si="8"/>
        <v>1531400.6817032145</v>
      </c>
      <c r="AK93" s="43">
        <f t="shared" si="8"/>
        <v>2274377.8938138918</v>
      </c>
      <c r="AL93" s="40">
        <f t="shared" si="8"/>
        <v>451878.053768971</v>
      </c>
      <c r="AM93" s="40">
        <f t="shared" si="8"/>
        <v>2467285.5959829604</v>
      </c>
      <c r="AN93" s="43">
        <f t="shared" si="8"/>
        <v>1917011.8075741555</v>
      </c>
      <c r="AO93" s="40">
        <f t="shared" si="8"/>
        <v>2668634.5553267063</v>
      </c>
      <c r="AP93" s="40">
        <f t="shared" si="8"/>
        <v>19330.729991195301</v>
      </c>
      <c r="AQ93" s="40">
        <f t="shared" si="8"/>
        <v>18992.28792046184</v>
      </c>
      <c r="AR93" s="40">
        <f t="shared" si="8"/>
        <v>1693673.8995295393</v>
      </c>
      <c r="AS93" s="43">
        <f t="shared" si="8"/>
        <v>206577.23064078082</v>
      </c>
      <c r="AT93" s="40">
        <f t="shared" si="8"/>
        <v>142437.6235591041</v>
      </c>
      <c r="AU93" s="43">
        <f t="shared" si="8"/>
        <v>371845.32952616754</v>
      </c>
      <c r="AV93" s="40">
        <f t="shared" si="8"/>
        <v>228538.3224879264</v>
      </c>
      <c r="AW93" s="40">
        <f t="shared" si="8"/>
        <v>48354.306641508825</v>
      </c>
      <c r="AX93" s="40">
        <f t="shared" si="8"/>
        <v>152049.80269922753</v>
      </c>
      <c r="AY93" s="40">
        <f t="shared" si="8"/>
        <v>855083.71371230658</v>
      </c>
      <c r="AZ93" s="40">
        <f t="shared" si="8"/>
        <v>515929.96240607754</v>
      </c>
      <c r="BA93" s="43">
        <f t="shared" si="8"/>
        <v>110062.21924940513</v>
      </c>
      <c r="BB93" s="40">
        <f t="shared" si="8"/>
        <v>752876.83311494766</v>
      </c>
      <c r="BC93" s="40">
        <f t="shared" si="8"/>
        <v>570978.63464576355</v>
      </c>
      <c r="BD93" s="43">
        <f t="shared" si="8"/>
        <v>284881.97444583784</v>
      </c>
      <c r="BE93" s="68">
        <f t="shared" si="8"/>
        <v>2862846.52114307</v>
      </c>
      <c r="BF93" s="40">
        <f t="shared" si="8"/>
        <v>370052.55716811086</v>
      </c>
      <c r="BG93" s="40">
        <f t="shared" si="8"/>
        <v>383914.43722822238</v>
      </c>
      <c r="BH93" s="40">
        <f t="shared" si="8"/>
        <v>434942.41569359036</v>
      </c>
      <c r="BI93" s="40">
        <f t="shared" si="8"/>
        <v>110461.46513768882</v>
      </c>
      <c r="BJ93" s="40">
        <f t="shared" si="8"/>
        <v>794207.55050459004</v>
      </c>
      <c r="BK93" s="40">
        <f t="shared" ref="BK93:CO93" si="9">SUM(BK5:BK92)</f>
        <v>192440.96686241959</v>
      </c>
      <c r="BL93" s="43">
        <f t="shared" si="9"/>
        <v>20464.763356191299</v>
      </c>
      <c r="BM93" s="40">
        <f t="shared" si="9"/>
        <v>240098.26838543609</v>
      </c>
      <c r="BN93" s="40">
        <f t="shared" si="9"/>
        <v>49321.380835756856</v>
      </c>
      <c r="BO93" s="40">
        <f t="shared" si="9"/>
        <v>295121.18205485278</v>
      </c>
      <c r="BP93" s="40">
        <f t="shared" si="9"/>
        <v>47607.91417617612</v>
      </c>
      <c r="BQ93" s="40">
        <f t="shared" si="9"/>
        <v>117909.3374703584</v>
      </c>
      <c r="BR93" s="40">
        <f t="shared" si="9"/>
        <v>292049.69315389072</v>
      </c>
      <c r="BS93" s="76">
        <f t="shared" si="9"/>
        <v>1412447.6342932337</v>
      </c>
      <c r="BT93" s="76">
        <f t="shared" si="9"/>
        <v>496685.48827499553</v>
      </c>
      <c r="BU93" s="40">
        <f t="shared" si="9"/>
        <v>768197.6069304212</v>
      </c>
      <c r="BV93" s="40">
        <f t="shared" si="9"/>
        <v>93776.724649816228</v>
      </c>
      <c r="BW93" s="43">
        <f t="shared" si="9"/>
        <v>54582.129823366304</v>
      </c>
      <c r="BX93" s="40">
        <f t="shared" si="9"/>
        <v>64976.167206944745</v>
      </c>
      <c r="BY93" s="40">
        <f t="shared" si="9"/>
        <v>33844.121190992882</v>
      </c>
      <c r="BZ93" s="40">
        <f t="shared" si="9"/>
        <v>161317.66474369506</v>
      </c>
      <c r="CA93" s="40">
        <f t="shared" si="9"/>
        <v>116531.70718264095</v>
      </c>
      <c r="CB93" s="145">
        <f t="shared" si="9"/>
        <v>161535.26250787656</v>
      </c>
      <c r="CC93" s="40">
        <f t="shared" si="9"/>
        <v>38310.680619699415</v>
      </c>
      <c r="CD93" s="40">
        <f t="shared" si="9"/>
        <v>114810.7393184691</v>
      </c>
      <c r="CE93" s="145">
        <f t="shared" si="9"/>
        <v>0</v>
      </c>
      <c r="CF93" s="146">
        <f t="shared" si="9"/>
        <v>0</v>
      </c>
      <c r="CG93" s="40">
        <f t="shared" si="9"/>
        <v>0</v>
      </c>
      <c r="CH93" s="13"/>
      <c r="CI93" s="83"/>
      <c r="CJ93" s="84">
        <f t="shared" si="9"/>
        <v>25660648</v>
      </c>
      <c r="CK93" s="41">
        <f t="shared" si="9"/>
        <v>11872202</v>
      </c>
      <c r="CL93" s="52">
        <f t="shared" si="9"/>
        <v>699295</v>
      </c>
      <c r="CM93" s="41">
        <f t="shared" si="9"/>
        <v>10297443</v>
      </c>
      <c r="CN93" s="41">
        <f t="shared" si="9"/>
        <v>419189</v>
      </c>
      <c r="CO93" s="52">
        <f t="shared" si="9"/>
        <v>22751</v>
      </c>
      <c r="CP93" s="39">
        <f>SUM('[1]SIOT(dom)'!CU95:CZ95)</f>
        <v>45938351</v>
      </c>
      <c r="CQ93" s="88">
        <v>94909879</v>
      </c>
      <c r="CR93" s="85">
        <f t="shared" si="7"/>
        <v>150877124.00611657</v>
      </c>
      <c r="CS93" s="12"/>
      <c r="CT93" s="14"/>
    </row>
    <row r="94" spans="1:98" s="15" customFormat="1" x14ac:dyDescent="0.2">
      <c r="A94" s="194"/>
      <c r="B94" s="213" t="s">
        <v>189</v>
      </c>
      <c r="C94" s="189">
        <f t="shared" si="6"/>
        <v>31923965.030080397</v>
      </c>
      <c r="D94" s="51">
        <f>'[2]SIOT(dov)'!C6</f>
        <v>462352.12788820552</v>
      </c>
      <c r="E94" s="51">
        <f>'[2]SIOT(dov)'!D6</f>
        <v>24820.109471185493</v>
      </c>
      <c r="F94" s="58">
        <f>'[2]SIOT(dov)'!E6</f>
        <v>1914.6186459795897</v>
      </c>
      <c r="G94" s="67">
        <v>51836.921576642111</v>
      </c>
      <c r="H94" s="37">
        <v>840240.78663159523</v>
      </c>
      <c r="I94" s="51">
        <f>'[2]SIOT(dov)'!N6</f>
        <v>76140.100742804003</v>
      </c>
      <c r="J94" s="51">
        <f>'[2]SIOT(dov)'!O6</f>
        <v>95536.840394373779</v>
      </c>
      <c r="K94" s="51">
        <f>'[2]SIOT(dov)'!P6</f>
        <v>134399.01862850261</v>
      </c>
      <c r="L94" s="51">
        <f>'[2]SIOT(dov)'!Q6</f>
        <v>160937.77008373811</v>
      </c>
      <c r="M94" s="51">
        <f>'[2]SIOT(dov)'!R6</f>
        <v>335673.78750480729</v>
      </c>
      <c r="N94" s="51">
        <f>'[2]SIOT(dov)'!S6</f>
        <v>76073.446708585019</v>
      </c>
      <c r="O94" s="51">
        <f>'[2]SIOT(dov)'!T6</f>
        <v>2496592.9172780043</v>
      </c>
      <c r="P94" s="51">
        <f>'[2]SIOT(dov)'!U6</f>
        <v>714410.52217844606</v>
      </c>
      <c r="Q94" s="51">
        <f>'[2]SIOT(dov)'!V6</f>
        <v>56656.086895539163</v>
      </c>
      <c r="R94" s="51">
        <f>'[2]SIOT(dov)'!W6</f>
        <v>994522.77104289376</v>
      </c>
      <c r="S94" s="51">
        <f>'[2]SIOT(dov)'!X6</f>
        <v>299870.07772145374</v>
      </c>
      <c r="T94" s="51">
        <f>'[2]SIOT(dov)'!Y6</f>
        <v>1820378.8087448778</v>
      </c>
      <c r="U94" s="51">
        <f>'[2]SIOT(dov)'!Z6</f>
        <v>1029439.3043819304</v>
      </c>
      <c r="V94" s="51">
        <f>'[2]SIOT(dov)'!AA6</f>
        <v>3926596.4624182042</v>
      </c>
      <c r="W94" s="51">
        <f>'[2]SIOT(dov)'!AB6</f>
        <v>1088227.7487280306</v>
      </c>
      <c r="X94" s="51">
        <f>'[2]SIOT(dov)'!AC6</f>
        <v>986149.47015446017</v>
      </c>
      <c r="Y94" s="51">
        <f>'[2]SIOT(dov)'!AD6</f>
        <v>6648815.0761368461</v>
      </c>
      <c r="Z94" s="51">
        <f>'[2]SIOT(dov)'!AE6</f>
        <v>182211.81030584229</v>
      </c>
      <c r="AA94" s="51">
        <f>'[2]SIOT(dov)'!AF6</f>
        <v>187176.37959432419</v>
      </c>
      <c r="AB94" s="51">
        <f>'[2]SIOT(dov)'!AG6</f>
        <v>81864.687977565147</v>
      </c>
      <c r="AC94" s="58">
        <f>'[2]SIOT(dov)'!AH6</f>
        <v>291615.43561225873</v>
      </c>
      <c r="AD94" s="87">
        <f>'[2]SIOT(dov)'!AI6</f>
        <v>2540318.693717292</v>
      </c>
      <c r="AE94" s="51">
        <f>'[2]SIOT(dov)'!AJ6</f>
        <v>27949.269005930142</v>
      </c>
      <c r="AF94" s="51">
        <f>'[2]SIOT(dov)'!AK6</f>
        <v>19059.051147871374</v>
      </c>
      <c r="AG94" s="51">
        <f>'[2]SIOT(dov)'!AL6</f>
        <v>61653.286977807911</v>
      </c>
      <c r="AH94" s="58">
        <f>'[2]SIOT(dov)'!AM6</f>
        <v>695.20358309814105</v>
      </c>
      <c r="AI94" s="51">
        <f>'[2]SIOT(dov)'!AN6</f>
        <v>244393.52440192911</v>
      </c>
      <c r="AJ94" s="51">
        <f>'[2]SIOT(dov)'!AO6</f>
        <v>519944.77594679914</v>
      </c>
      <c r="AK94" s="58">
        <f>'[2]SIOT(dov)'!AP6</f>
        <v>664612.06667454506</v>
      </c>
      <c r="AL94" s="51">
        <f>'[2]SIOT(dov)'!AQ6</f>
        <v>155171.3000240337</v>
      </c>
      <c r="AM94" s="51">
        <f>'[2]SIOT(dov)'!AR6</f>
        <v>872604.07583026227</v>
      </c>
      <c r="AN94" s="58">
        <f>'[2]SIOT(dov)'!AS6</f>
        <v>447669.41179250769</v>
      </c>
      <c r="AO94" s="51">
        <f>'[2]SIOT(dov)'!AT6</f>
        <v>544866.13225592987</v>
      </c>
      <c r="AP94" s="51">
        <f>'[2]SIOT(dov)'!AU6</f>
        <v>4395.7802343667699</v>
      </c>
      <c r="AQ94" s="51">
        <f>'[2]SIOT(dov)'!AV6</f>
        <v>15840.342968593384</v>
      </c>
      <c r="AR94" s="51">
        <f>'[2]SIOT(dov)'!AW6</f>
        <v>160779.178306252</v>
      </c>
      <c r="AS94" s="58">
        <f>'[2]SIOT(dov)'!AX6</f>
        <v>17927.302550696408</v>
      </c>
      <c r="AT94" s="51">
        <f>'[2]SIOT(dov)'!AY6</f>
        <v>60177.509982315263</v>
      </c>
      <c r="AU94" s="58">
        <f>'[2]SIOT(dov)'!AZ6</f>
        <v>101350.52642265179</v>
      </c>
      <c r="AV94" s="51">
        <f>'[2]SIOT(dov)'!BA6</f>
        <v>114364.04694555813</v>
      </c>
      <c r="AW94" s="51">
        <f>'[2]SIOT(dov)'!BB6</f>
        <v>12829.351567432712</v>
      </c>
      <c r="AX94" s="51">
        <f>'[2]SIOT(dov)'!BC6</f>
        <v>28331.153633374823</v>
      </c>
      <c r="AY94" s="51">
        <f>'[2]SIOT(dov)'!BD6</f>
        <v>118130.36952574362</v>
      </c>
      <c r="AZ94" s="51">
        <f>'[2]SIOT(dov)'!BE6</f>
        <v>155078.90416264001</v>
      </c>
      <c r="BA94" s="58">
        <f>'[2]SIOT(dov)'!BF6</f>
        <v>11313.672516846946</v>
      </c>
      <c r="BB94" s="51">
        <f>'[2]SIOT(dov)'!BG6</f>
        <v>134863.31085323624</v>
      </c>
      <c r="BC94" s="51">
        <f>'[2]SIOT(dov)'!BH6</f>
        <v>67231.145751148157</v>
      </c>
      <c r="BD94" s="58">
        <f>'[2]SIOT(dov)'!BI6</f>
        <v>36595.83601195721</v>
      </c>
      <c r="BE94" s="53">
        <f>'[2]SIOT(dov)'!BJ6</f>
        <v>115999.97511119152</v>
      </c>
      <c r="BF94" s="51">
        <f>'[2]SIOT(dov)'!BK6</f>
        <v>32235.943944508374</v>
      </c>
      <c r="BG94" s="51">
        <f>'[2]SIOT(dov)'!BL6</f>
        <v>90399.98242256933</v>
      </c>
      <c r="BH94" s="51">
        <f>'[2]SIOT(dov)'!BM6</f>
        <v>152273.37721010268</v>
      </c>
      <c r="BI94" s="51">
        <f>'[2]SIOT(dov)'!BN6</f>
        <v>37730.522406857737</v>
      </c>
      <c r="BJ94" s="51">
        <f>'[2]SIOT(dov)'!BO6</f>
        <v>103232.84564074648</v>
      </c>
      <c r="BK94" s="51">
        <f>'[2]SIOT(dov)'!BP6</f>
        <v>53885.688050215838</v>
      </c>
      <c r="BL94" s="58">
        <f>'[2]SIOT(dov)'!BQ6</f>
        <v>6035.6355520568304</v>
      </c>
      <c r="BM94" s="51">
        <f>'[2]SIOT(dov)'!BR6</f>
        <v>67484.264704713321</v>
      </c>
      <c r="BN94" s="51">
        <f>'[2]SIOT(dov)'!BS6</f>
        <v>10596.969135021973</v>
      </c>
      <c r="BO94" s="51">
        <f>'[2]SIOT(dov)'!BT6</f>
        <v>98716.416649070597</v>
      </c>
      <c r="BP94" s="51">
        <f>'[2]SIOT(dov)'!BU6</f>
        <v>15016.697744798203</v>
      </c>
      <c r="BQ94" s="51">
        <f>'[2]SIOT(dov)'!BV6</f>
        <v>15111.209480583959</v>
      </c>
      <c r="BR94" s="51">
        <f>'[2]SIOT(dov)'!BW6</f>
        <v>59380.202047516126</v>
      </c>
      <c r="BS94" s="77">
        <f>'[2]SIOT(dov)'!BX6</f>
        <v>315613.22963672108</v>
      </c>
      <c r="BT94" s="77">
        <f>'[2]SIOT(dov)'!BY6</f>
        <v>90493.279494367467</v>
      </c>
      <c r="BU94" s="51">
        <f>'[2]SIOT(dov)'!BZ6</f>
        <v>264133.54439789732</v>
      </c>
      <c r="BV94" s="51">
        <f>'[2]SIOT(dov)'!CA6</f>
        <v>20717.130870354809</v>
      </c>
      <c r="BW94" s="58">
        <f>'[2]SIOT(dov)'!CB6</f>
        <v>11266.156895291104</v>
      </c>
      <c r="BX94" s="51">
        <f>'[2]SIOT(dov)'!CC6</f>
        <v>9150.161916900166</v>
      </c>
      <c r="BY94" s="51">
        <f>'[2]SIOT(dov)'!CD6</f>
        <v>4882.766496007207</v>
      </c>
      <c r="BZ94" s="51">
        <f>'[2]SIOT(dov)'!CE6</f>
        <v>8818.7184797747213</v>
      </c>
      <c r="CA94" s="51">
        <f>'[2]SIOT(dov)'!CF6</f>
        <v>53138.157958589029</v>
      </c>
      <c r="CB94" s="148">
        <f>'[2]SIOT(dov)'!CG6</f>
        <v>29231.359187982489</v>
      </c>
      <c r="CC94" s="51">
        <f>'[2]SIOT(dov)'!CH6</f>
        <v>46534.114375043042</v>
      </c>
      <c r="CD94" s="51">
        <f>'[2]SIOT(dov)'!CI6</f>
        <v>9288.3700336064812</v>
      </c>
      <c r="CE94" s="148">
        <f>'[2]SIOT(dov)'!CJ6</f>
        <v>0</v>
      </c>
      <c r="CF94" s="149">
        <f>'[2]SIOT(dov)'!CK6</f>
        <v>0</v>
      </c>
      <c r="CG94" s="58">
        <f>'[2]SIOT(dov)'!CL6</f>
        <v>0</v>
      </c>
      <c r="CH94" s="25"/>
      <c r="CI94" s="57"/>
      <c r="CJ94" s="87">
        <f>'[2]SIOT(dov)'!CO6</f>
        <v>9117801</v>
      </c>
      <c r="CK94" s="51">
        <f>'[2]SIOT(dov)'!CP6</f>
        <v>1011861</v>
      </c>
      <c r="CL94" s="58">
        <f>'[2]SIOT(dov)'!CQ6</f>
        <v>0</v>
      </c>
      <c r="CM94" s="51">
        <f>'[2]SIOT(dov)'!CR6</f>
        <v>4320433</v>
      </c>
      <c r="CN94" s="51">
        <f>'[2]SIOT(dov)'!CS6</f>
        <v>845260</v>
      </c>
      <c r="CO94" s="58">
        <f>'[2]SIOT(dov)'!CT6</f>
        <v>431</v>
      </c>
      <c r="CP94" s="64">
        <f>SUM('[1]SIOT(dom)'!CU96:CZ96)</f>
        <v>5347136</v>
      </c>
      <c r="CQ94" s="88">
        <v>20642922</v>
      </c>
      <c r="CR94" s="85">
        <f t="shared" si="7"/>
        <v>52566887.030080393</v>
      </c>
      <c r="CS94" s="12"/>
      <c r="CT94" s="14"/>
    </row>
    <row r="95" spans="1:98" s="3" customFormat="1" x14ac:dyDescent="0.2">
      <c r="A95" s="195"/>
      <c r="B95" s="222" t="s">
        <v>190</v>
      </c>
      <c r="C95" s="88">
        <f t="shared" si="6"/>
        <v>1737983.9999999998</v>
      </c>
      <c r="D95" s="51">
        <v>43984.885717670179</v>
      </c>
      <c r="E95" s="51">
        <v>6754.8835527809142</v>
      </c>
      <c r="F95" s="58">
        <v>318.41603248753177</v>
      </c>
      <c r="G95" s="53">
        <v>3682.7286091115457</v>
      </c>
      <c r="H95" s="51">
        <v>33936.714764642864</v>
      </c>
      <c r="I95" s="51">
        <v>947.19844873111288</v>
      </c>
      <c r="J95" s="51">
        <v>1937.8815323448193</v>
      </c>
      <c r="K95" s="51">
        <v>1224.5233060842825</v>
      </c>
      <c r="L95" s="51">
        <v>14158.692017537036</v>
      </c>
      <c r="M95" s="51">
        <v>2384.1138717243211</v>
      </c>
      <c r="N95" s="51">
        <v>1056.9320333598778</v>
      </c>
      <c r="O95" s="51">
        <v>182484.01918578453</v>
      </c>
      <c r="P95" s="51">
        <v>125172.31852221102</v>
      </c>
      <c r="Q95" s="51">
        <v>1354.1216794664324</v>
      </c>
      <c r="R95" s="51">
        <v>5190.7899112695713</v>
      </c>
      <c r="S95" s="51">
        <v>9288.8956738824108</v>
      </c>
      <c r="T95" s="51">
        <v>37009.301795051193</v>
      </c>
      <c r="U95" s="51">
        <v>21883.59838966082</v>
      </c>
      <c r="V95" s="51">
        <v>30938.159003876044</v>
      </c>
      <c r="W95" s="51">
        <v>5307.7317017120949</v>
      </c>
      <c r="X95" s="51">
        <v>6513.3527912885738</v>
      </c>
      <c r="Y95" s="51">
        <v>32079.990132487288</v>
      </c>
      <c r="Z95" s="51">
        <v>1570.6133115041825</v>
      </c>
      <c r="AA95" s="51">
        <v>2021.8641001586877</v>
      </c>
      <c r="AB95" s="51">
        <v>2349.9730066540974</v>
      </c>
      <c r="AC95" s="58">
        <v>8481.0616896702159</v>
      </c>
      <c r="AD95" s="87">
        <v>86479.552658302477</v>
      </c>
      <c r="AE95" s="51">
        <v>1329.6636230988859</v>
      </c>
      <c r="AF95" s="51">
        <v>1645.7526624620555</v>
      </c>
      <c r="AG95" s="51">
        <v>14246.658837139439</v>
      </c>
      <c r="AH95" s="58">
        <v>775.09837735068004</v>
      </c>
      <c r="AI95" s="51">
        <v>29910.645642155505</v>
      </c>
      <c r="AJ95" s="51">
        <v>15336.661824030425</v>
      </c>
      <c r="AK95" s="58">
        <v>64899.007798604129</v>
      </c>
      <c r="AL95" s="51">
        <v>11514.098719787949</v>
      </c>
      <c r="AM95" s="51">
        <v>53110.449413586954</v>
      </c>
      <c r="AN95" s="58">
        <v>46686.835567166039</v>
      </c>
      <c r="AO95" s="51">
        <v>200172.46914982851</v>
      </c>
      <c r="AP95" s="51">
        <v>3309.081306199449</v>
      </c>
      <c r="AQ95" s="51">
        <v>3755.5338175990214</v>
      </c>
      <c r="AR95" s="51">
        <v>8889.9201274543684</v>
      </c>
      <c r="AS95" s="58">
        <v>1236.9561421954509</v>
      </c>
      <c r="AT95" s="51">
        <v>1134.0720660540903</v>
      </c>
      <c r="AU95" s="58">
        <v>22885.851035061674</v>
      </c>
      <c r="AV95" s="51">
        <v>2667.8749971502812</v>
      </c>
      <c r="AW95" s="51">
        <v>761.78575174116736</v>
      </c>
      <c r="AX95" s="51">
        <v>9614.6356874447447</v>
      </c>
      <c r="AY95" s="51">
        <v>1959.9818791880659</v>
      </c>
      <c r="AZ95" s="51">
        <v>4881.1198511759321</v>
      </c>
      <c r="BA95" s="58">
        <v>3473.7833237326004</v>
      </c>
      <c r="BB95" s="51">
        <v>31815.073538449422</v>
      </c>
      <c r="BC95" s="51">
        <v>12207.461549350668</v>
      </c>
      <c r="BD95" s="58">
        <v>4070.4828176612332</v>
      </c>
      <c r="BE95" s="53">
        <v>72033.68147572079</v>
      </c>
      <c r="BF95" s="51">
        <v>5706.7272199988402</v>
      </c>
      <c r="BG95" s="51">
        <v>4581.3097557444898</v>
      </c>
      <c r="BH95" s="51">
        <v>7568.8063449357132</v>
      </c>
      <c r="BI95" s="51">
        <v>10842.570227992726</v>
      </c>
      <c r="BJ95" s="51">
        <v>7483.3826980082194</v>
      </c>
      <c r="BK95" s="51">
        <v>4748.1953398181668</v>
      </c>
      <c r="BL95" s="58">
        <v>2077.5628846875543</v>
      </c>
      <c r="BM95" s="51">
        <v>3324.0270439792985</v>
      </c>
      <c r="BN95" s="51">
        <v>273.99327215439627</v>
      </c>
      <c r="BO95" s="51">
        <v>2710.952328817893</v>
      </c>
      <c r="BP95" s="51">
        <v>781.62342790587263</v>
      </c>
      <c r="BQ95" s="51">
        <v>4861.7786825664825</v>
      </c>
      <c r="BR95" s="51">
        <v>2561.0830000977608</v>
      </c>
      <c r="BS95" s="77">
        <v>229488.57700631313</v>
      </c>
      <c r="BT95" s="77">
        <v>62338.891628000056</v>
      </c>
      <c r="BU95" s="51">
        <v>26398.576553196686</v>
      </c>
      <c r="BV95" s="51">
        <v>12870.849333678192</v>
      </c>
      <c r="BW95" s="58">
        <v>5308.314589474121</v>
      </c>
      <c r="BX95" s="51">
        <v>9126.6168297005115</v>
      </c>
      <c r="BY95" s="51">
        <v>3630.9168106243465</v>
      </c>
      <c r="BZ95" s="51">
        <v>26.934446255982895</v>
      </c>
      <c r="CA95" s="51">
        <v>10667.128199761737</v>
      </c>
      <c r="CB95" s="148">
        <v>22097.917609973265</v>
      </c>
      <c r="CC95" s="51">
        <v>2281.9418756682053</v>
      </c>
      <c r="CD95" s="51">
        <v>3388.3724698026563</v>
      </c>
      <c r="CE95" s="148">
        <v>0</v>
      </c>
      <c r="CF95" s="149">
        <v>0</v>
      </c>
      <c r="CG95" s="58">
        <v>0</v>
      </c>
      <c r="CH95" s="80"/>
      <c r="CI95" s="57"/>
      <c r="CJ95" s="87">
        <v>3834901</v>
      </c>
      <c r="CK95" s="51">
        <v>161412</v>
      </c>
      <c r="CL95" s="58">
        <v>0</v>
      </c>
      <c r="CM95" s="51">
        <v>293568</v>
      </c>
      <c r="CN95" s="51">
        <v>30118</v>
      </c>
      <c r="CO95" s="58">
        <v>0</v>
      </c>
      <c r="CP95" s="53">
        <f>SUM('[1]SIOT(dom)'!CU97:CZ97)</f>
        <v>344866</v>
      </c>
      <c r="CQ95" s="88">
        <v>4664865</v>
      </c>
      <c r="CR95" s="85">
        <f t="shared" si="7"/>
        <v>6402849</v>
      </c>
      <c r="CS95" s="12"/>
      <c r="CT95" s="12"/>
    </row>
    <row r="96" spans="1:98" s="3" customFormat="1" x14ac:dyDescent="0.2">
      <c r="A96" s="195"/>
      <c r="B96" s="222" t="s">
        <v>191</v>
      </c>
      <c r="C96" s="191">
        <f t="shared" si="6"/>
        <v>-158288.00000000009</v>
      </c>
      <c r="D96" s="51">
        <v>-19131.319745966648</v>
      </c>
      <c r="E96" s="51">
        <v>-740.07809898494384</v>
      </c>
      <c r="F96" s="58">
        <v>-11.062668000766349</v>
      </c>
      <c r="G96" s="53">
        <v>-907.63858024317938</v>
      </c>
      <c r="H96" s="51">
        <v>-34564.588880228031</v>
      </c>
      <c r="I96" s="51">
        <v>-680.37334414177678</v>
      </c>
      <c r="J96" s="51">
        <v>-232.37875382689822</v>
      </c>
      <c r="K96" s="51">
        <v>-377.51668979305202</v>
      </c>
      <c r="L96" s="51">
        <v>-1185.6285150409722</v>
      </c>
      <c r="M96" s="51">
        <v>-2094.8153665921282</v>
      </c>
      <c r="N96" s="51">
        <v>-131.56861436904344</v>
      </c>
      <c r="O96" s="51">
        <v>-1385.5957084674531</v>
      </c>
      <c r="P96" s="51">
        <v>-4304.3914814778309</v>
      </c>
      <c r="Q96" s="51">
        <v>-72.315545043788248</v>
      </c>
      <c r="R96" s="51">
        <v>-6003.6489071108444</v>
      </c>
      <c r="S96" s="51">
        <v>-3202.8588051077299</v>
      </c>
      <c r="T96" s="51">
        <v>-6378.0669647734658</v>
      </c>
      <c r="U96" s="51">
        <v>-2495.9487959954927</v>
      </c>
      <c r="V96" s="51">
        <v>-5199.0308453390344</v>
      </c>
      <c r="W96" s="51">
        <v>-1742.1696581616181</v>
      </c>
      <c r="X96" s="51">
        <v>-1879.3331831576884</v>
      </c>
      <c r="Y96" s="51">
        <v>-9198.8697399928024</v>
      </c>
      <c r="Z96" s="51">
        <v>-172.74112836956363</v>
      </c>
      <c r="AA96" s="51">
        <v>-345.56845895446867</v>
      </c>
      <c r="AB96" s="51">
        <v>-210.41464670868893</v>
      </c>
      <c r="AC96" s="58">
        <v>-733.1379099146726</v>
      </c>
      <c r="AD96" s="87">
        <v>-653.79672824646423</v>
      </c>
      <c r="AE96" s="51">
        <v>-186.2786439935048</v>
      </c>
      <c r="AF96" s="51">
        <v>-98.198860074169446</v>
      </c>
      <c r="AG96" s="51">
        <v>-215.86029981560139</v>
      </c>
      <c r="AH96" s="58">
        <v>-11.476333890451949</v>
      </c>
      <c r="AI96" s="51">
        <v>-590.0866125901789</v>
      </c>
      <c r="AJ96" s="51">
        <v>-2866.6057018272768</v>
      </c>
      <c r="AK96" s="58">
        <v>-1743.7132401876243</v>
      </c>
      <c r="AL96" s="51">
        <v>-325.24018282910549</v>
      </c>
      <c r="AM96" s="51">
        <v>-8593.6004457121871</v>
      </c>
      <c r="AN96" s="58">
        <v>-5373.10527724649</v>
      </c>
      <c r="AO96" s="51">
        <v>-10975.173144235718</v>
      </c>
      <c r="AP96" s="51">
        <v>-4.5956460748716097</v>
      </c>
      <c r="AQ96" s="51">
        <v>-8.8366684528749104</v>
      </c>
      <c r="AR96" s="51">
        <v>-15796.315148218846</v>
      </c>
      <c r="AS96" s="58">
        <v>-653.65624018695723</v>
      </c>
      <c r="AT96" s="51">
        <v>-130.89402205435906</v>
      </c>
      <c r="AU96" s="58">
        <v>-510.11892770675962</v>
      </c>
      <c r="AV96" s="51">
        <v>-251.03619972335235</v>
      </c>
      <c r="AW96" s="51">
        <v>-3.3947301497363691</v>
      </c>
      <c r="AX96" s="51">
        <v>-41.63573596824294</v>
      </c>
      <c r="AY96" s="51">
        <v>-125.18928537854664</v>
      </c>
      <c r="AZ96" s="51">
        <v>-213.73494086780556</v>
      </c>
      <c r="BA96" s="58">
        <v>-20.721354212131935</v>
      </c>
      <c r="BB96" s="51">
        <v>-35.138589605851266</v>
      </c>
      <c r="BC96" s="51">
        <v>-23.434109452721358</v>
      </c>
      <c r="BD96" s="58">
        <v>-24.788880498814464</v>
      </c>
      <c r="BE96" s="53">
        <v>-605.91509233484226</v>
      </c>
      <c r="BF96" s="51">
        <v>-7.6802980491149624</v>
      </c>
      <c r="BG96" s="51">
        <v>-501.67954064721522</v>
      </c>
      <c r="BH96" s="51">
        <v>-291.466212505518</v>
      </c>
      <c r="BI96" s="51">
        <v>-83.000086633564976</v>
      </c>
      <c r="BJ96" s="51">
        <v>-332.69528477408323</v>
      </c>
      <c r="BK96" s="51">
        <v>-133.20351244784749</v>
      </c>
      <c r="BL96" s="58">
        <v>-2.3037322520151373</v>
      </c>
      <c r="BM96" s="51">
        <v>-428.46970428723768</v>
      </c>
      <c r="BN96" s="51">
        <v>-6.0361570135176921</v>
      </c>
      <c r="BO96" s="51">
        <v>-46.143893643437153</v>
      </c>
      <c r="BP96" s="51">
        <v>-9.0977686181036184</v>
      </c>
      <c r="BQ96" s="51">
        <v>-61.727935325600313</v>
      </c>
      <c r="BR96" s="51">
        <v>-327.976111446792</v>
      </c>
      <c r="BS96" s="77">
        <v>-766.41599853208857</v>
      </c>
      <c r="BT96" s="77">
        <v>-506.31899389056048</v>
      </c>
      <c r="BU96" s="51">
        <v>-419.99941945616428</v>
      </c>
      <c r="BV96" s="51">
        <v>-157.75518718155297</v>
      </c>
      <c r="BW96" s="58">
        <v>-73.140204965111508</v>
      </c>
      <c r="BX96" s="51">
        <v>-83.846744115390734</v>
      </c>
      <c r="BY96" s="51">
        <v>-18.693628170800508</v>
      </c>
      <c r="BZ96" s="51">
        <v>-10.283418238257488</v>
      </c>
      <c r="CA96" s="51">
        <v>-218.99511732174113</v>
      </c>
      <c r="CB96" s="148">
        <v>-239.4201540657929</v>
      </c>
      <c r="CC96" s="51">
        <v>-31.835395080302249</v>
      </c>
      <c r="CD96" s="51">
        <v>-66.213424040129595</v>
      </c>
      <c r="CE96" s="148">
        <v>0</v>
      </c>
      <c r="CF96" s="149">
        <v>0</v>
      </c>
      <c r="CG96" s="58">
        <v>0</v>
      </c>
      <c r="CH96" s="81"/>
      <c r="CI96" s="57"/>
      <c r="CJ96" s="87">
        <v>-216964</v>
      </c>
      <c r="CK96" s="51">
        <v>-67</v>
      </c>
      <c r="CL96" s="58">
        <v>-2</v>
      </c>
      <c r="CM96" s="51">
        <v>-1548</v>
      </c>
      <c r="CN96" s="51">
        <v>0</v>
      </c>
      <c r="CO96" s="58">
        <v>0</v>
      </c>
      <c r="CP96" s="64">
        <f>SUM('[1]SIOT(dom)'!CU98:CZ98)</f>
        <v>-45056</v>
      </c>
      <c r="CQ96" s="88">
        <v>-263637</v>
      </c>
      <c r="CR96" s="85">
        <f t="shared" si="7"/>
        <v>-421925.00000000012</v>
      </c>
      <c r="CS96" s="12"/>
      <c r="CT96" s="12"/>
    </row>
    <row r="97" spans="1:98" s="15" customFormat="1" x14ac:dyDescent="0.2">
      <c r="A97" s="194"/>
      <c r="B97" s="215" t="s">
        <v>192</v>
      </c>
      <c r="C97" s="59">
        <f t="shared" si="6"/>
        <v>89470906.036196977</v>
      </c>
      <c r="D97" s="41">
        <f>D93+D94+D95+D96</f>
        <v>1420743.4054416716</v>
      </c>
      <c r="E97" s="41">
        <f t="shared" ref="E97:BJ97" si="10">E93+E94+E95+E96</f>
        <v>479029.8930195563</v>
      </c>
      <c r="F97" s="52">
        <f t="shared" si="10"/>
        <v>7454.7490582717328</v>
      </c>
      <c r="G97" s="39">
        <v>254661.13177407259</v>
      </c>
      <c r="H97" s="41">
        <v>2672729.206401594</v>
      </c>
      <c r="I97" s="41">
        <f t="shared" si="10"/>
        <v>150466.5826436753</v>
      </c>
      <c r="J97" s="41">
        <f t="shared" si="10"/>
        <v>187381.08804031901</v>
      </c>
      <c r="K97" s="41">
        <f t="shared" si="10"/>
        <v>254594.79390929619</v>
      </c>
      <c r="L97" s="41">
        <f t="shared" si="10"/>
        <v>857280.92702285934</v>
      </c>
      <c r="M97" s="41">
        <f t="shared" si="10"/>
        <v>881468.96032682236</v>
      </c>
      <c r="N97" s="41">
        <f t="shared" si="10"/>
        <v>176000.01861713739</v>
      </c>
      <c r="O97" s="41">
        <f t="shared" si="10"/>
        <v>3233170.6690812381</v>
      </c>
      <c r="P97" s="41">
        <f t="shared" si="10"/>
        <v>1719085.4843719646</v>
      </c>
      <c r="Q97" s="41">
        <f t="shared" si="10"/>
        <v>149662.29638634142</v>
      </c>
      <c r="R97" s="41">
        <f t="shared" si="10"/>
        <v>1956785.5634081203</v>
      </c>
      <c r="S97" s="41">
        <f t="shared" si="10"/>
        <v>975483.81285456708</v>
      </c>
      <c r="T97" s="41">
        <f t="shared" si="10"/>
        <v>3302832.8277939991</v>
      </c>
      <c r="U97" s="41">
        <f t="shared" si="10"/>
        <v>2470841.8108626506</v>
      </c>
      <c r="V97" s="41">
        <f t="shared" si="10"/>
        <v>6016997.1528123422</v>
      </c>
      <c r="W97" s="41">
        <f t="shared" si="10"/>
        <v>1788911.621957181</v>
      </c>
      <c r="X97" s="41">
        <f t="shared" si="10"/>
        <v>2002679.204744756</v>
      </c>
      <c r="Y97" s="41">
        <f t="shared" si="10"/>
        <v>11149135.752594624</v>
      </c>
      <c r="Z97" s="41">
        <f t="shared" si="10"/>
        <v>309745.94665300031</v>
      </c>
      <c r="AA97" s="41">
        <f t="shared" si="10"/>
        <v>507136.6061860359</v>
      </c>
      <c r="AB97" s="41">
        <f t="shared" si="10"/>
        <v>254033.29694566547</v>
      </c>
      <c r="AC97" s="52">
        <f t="shared" si="10"/>
        <v>798035.38507348078</v>
      </c>
      <c r="AD97" s="84">
        <f t="shared" si="10"/>
        <v>8156541.4997090837</v>
      </c>
      <c r="AE97" s="41">
        <f t="shared" si="10"/>
        <v>149223.1968443935</v>
      </c>
      <c r="AF97" s="41">
        <f t="shared" si="10"/>
        <v>95308.908077699234</v>
      </c>
      <c r="AG97" s="41">
        <f t="shared" si="10"/>
        <v>181192.47755972968</v>
      </c>
      <c r="AH97" s="52">
        <f t="shared" si="10"/>
        <v>7167.6852897606877</v>
      </c>
      <c r="AI97" s="41">
        <f t="shared" si="10"/>
        <v>2960612.702350325</v>
      </c>
      <c r="AJ97" s="41">
        <f t="shared" si="10"/>
        <v>2063815.5137722169</v>
      </c>
      <c r="AK97" s="52">
        <f t="shared" si="10"/>
        <v>3002145.2550468533</v>
      </c>
      <c r="AL97" s="41">
        <f t="shared" si="10"/>
        <v>618238.21232996357</v>
      </c>
      <c r="AM97" s="41">
        <f t="shared" si="10"/>
        <v>3384406.5207810975</v>
      </c>
      <c r="AN97" s="52">
        <f t="shared" si="10"/>
        <v>2405994.9496565829</v>
      </c>
      <c r="AO97" s="41">
        <f t="shared" si="10"/>
        <v>3402697.9835882289</v>
      </c>
      <c r="AP97" s="41">
        <f t="shared" si="10"/>
        <v>27030.995885686651</v>
      </c>
      <c r="AQ97" s="41">
        <f t="shared" si="10"/>
        <v>38579.328038201369</v>
      </c>
      <c r="AR97" s="41">
        <f t="shared" si="10"/>
        <v>1847546.682815027</v>
      </c>
      <c r="AS97" s="52">
        <f t="shared" si="10"/>
        <v>225087.83309348574</v>
      </c>
      <c r="AT97" s="41">
        <f t="shared" si="10"/>
        <v>203618.31158541911</v>
      </c>
      <c r="AU97" s="52">
        <f t="shared" si="10"/>
        <v>495571.58805617428</v>
      </c>
      <c r="AV97" s="41">
        <f t="shared" si="10"/>
        <v>345319.2082309114</v>
      </c>
      <c r="AW97" s="41">
        <f t="shared" si="10"/>
        <v>61942.049230532968</v>
      </c>
      <c r="AX97" s="41">
        <f t="shared" si="10"/>
        <v>189953.95628407886</v>
      </c>
      <c r="AY97" s="41">
        <f t="shared" si="10"/>
        <v>975048.87583185977</v>
      </c>
      <c r="AZ97" s="41">
        <f t="shared" si="10"/>
        <v>675676.2514790257</v>
      </c>
      <c r="BA97" s="52">
        <f t="shared" si="10"/>
        <v>124828.95373577253</v>
      </c>
      <c r="BB97" s="41">
        <f t="shared" si="10"/>
        <v>919520.07891702757</v>
      </c>
      <c r="BC97" s="41">
        <f t="shared" si="10"/>
        <v>650393.80783680954</v>
      </c>
      <c r="BD97" s="52">
        <f t="shared" si="10"/>
        <v>325523.5043949575</v>
      </c>
      <c r="BE97" s="39">
        <f t="shared" si="10"/>
        <v>3050274.2626376478</v>
      </c>
      <c r="BF97" s="41">
        <f t="shared" si="10"/>
        <v>407987.54803456896</v>
      </c>
      <c r="BG97" s="41">
        <f t="shared" si="10"/>
        <v>478394.04986588896</v>
      </c>
      <c r="BH97" s="41">
        <f t="shared" si="10"/>
        <v>594493.13303612324</v>
      </c>
      <c r="BI97" s="41">
        <f t="shared" si="10"/>
        <v>158951.55768590569</v>
      </c>
      <c r="BJ97" s="41">
        <f t="shared" si="10"/>
        <v>904591.08355857071</v>
      </c>
      <c r="BK97" s="41">
        <f t="shared" ref="BK97:CR97" si="11">BK93+BK94+BK95+BK96</f>
        <v>250941.64674000573</v>
      </c>
      <c r="BL97" s="52">
        <f t="shared" si="11"/>
        <v>28575.658060683669</v>
      </c>
      <c r="BM97" s="41">
        <f t="shared" si="11"/>
        <v>310478.09042984148</v>
      </c>
      <c r="BN97" s="41">
        <f t="shared" si="11"/>
        <v>60186.307085919703</v>
      </c>
      <c r="BO97" s="41">
        <f t="shared" si="11"/>
        <v>396502.40713909786</v>
      </c>
      <c r="BP97" s="41">
        <f t="shared" si="11"/>
        <v>63397.137580262082</v>
      </c>
      <c r="BQ97" s="41">
        <f t="shared" si="11"/>
        <v>137820.59769818326</v>
      </c>
      <c r="BR97" s="41">
        <f t="shared" si="11"/>
        <v>353663.00209005782</v>
      </c>
      <c r="BS97" s="78">
        <f t="shared" si="11"/>
        <v>1956783.0249377356</v>
      </c>
      <c r="BT97" s="78">
        <f t="shared" si="11"/>
        <v>649011.34040347254</v>
      </c>
      <c r="BU97" s="41">
        <f t="shared" si="11"/>
        <v>1058309.7284620591</v>
      </c>
      <c r="BV97" s="41">
        <f t="shared" si="11"/>
        <v>127206.94966666769</v>
      </c>
      <c r="BW97" s="52">
        <f t="shared" si="11"/>
        <v>71083.461103166424</v>
      </c>
      <c r="BX97" s="41">
        <f t="shared" si="11"/>
        <v>83169.099209430031</v>
      </c>
      <c r="BY97" s="41">
        <f t="shared" si="11"/>
        <v>42339.110869453631</v>
      </c>
      <c r="BZ97" s="41">
        <f t="shared" si="11"/>
        <v>170153.03425148752</v>
      </c>
      <c r="CA97" s="41">
        <f t="shared" si="11"/>
        <v>180117.99822367</v>
      </c>
      <c r="CB97" s="150">
        <f t="shared" si="11"/>
        <v>212625.1191517665</v>
      </c>
      <c r="CC97" s="41">
        <f t="shared" si="11"/>
        <v>87094.901475330364</v>
      </c>
      <c r="CD97" s="41">
        <f t="shared" si="11"/>
        <v>127421.2683978381</v>
      </c>
      <c r="CE97" s="150">
        <f t="shared" si="11"/>
        <v>0</v>
      </c>
      <c r="CF97" s="151">
        <f t="shared" si="11"/>
        <v>0</v>
      </c>
      <c r="CG97" s="52">
        <f t="shared" si="11"/>
        <v>0</v>
      </c>
      <c r="CH97" s="82"/>
      <c r="CI97" s="57"/>
      <c r="CJ97" s="84">
        <f t="shared" si="11"/>
        <v>38396386</v>
      </c>
      <c r="CK97" s="41">
        <f t="shared" si="11"/>
        <v>13045408</v>
      </c>
      <c r="CL97" s="52">
        <f t="shared" si="11"/>
        <v>699293</v>
      </c>
      <c r="CM97" s="41">
        <f t="shared" si="11"/>
        <v>14909896</v>
      </c>
      <c r="CN97" s="41">
        <f t="shared" si="11"/>
        <v>1294567</v>
      </c>
      <c r="CO97" s="52">
        <f t="shared" si="11"/>
        <v>23182</v>
      </c>
      <c r="CP97" s="39">
        <f>SUM('[1]SIOT(dom)'!CU99:CZ99)</f>
        <v>51585297</v>
      </c>
      <c r="CQ97" s="88">
        <v>119954029</v>
      </c>
      <c r="CR97" s="89">
        <f t="shared" si="11"/>
        <v>209424935.03619695</v>
      </c>
      <c r="CS97" s="12"/>
      <c r="CT97" s="14"/>
    </row>
    <row r="98" spans="1:98" x14ac:dyDescent="0.2">
      <c r="A98" s="60" t="s">
        <v>90</v>
      </c>
      <c r="B98" s="223" t="s">
        <v>193</v>
      </c>
      <c r="C98" s="88">
        <f t="shared" si="6"/>
        <v>24912485.000000007</v>
      </c>
      <c r="D98" s="51">
        <f>D99+D100</f>
        <v>348248.30927176314</v>
      </c>
      <c r="E98" s="51">
        <f t="shared" ref="E98:BJ98" si="12">E99+E100</f>
        <v>133260.74680601081</v>
      </c>
      <c r="F98" s="58">
        <f t="shared" si="12"/>
        <v>5229.9593218584687</v>
      </c>
      <c r="G98" s="53">
        <v>139421.07419125008</v>
      </c>
      <c r="H98" s="51">
        <v>542707.40493362164</v>
      </c>
      <c r="I98" s="51">
        <f t="shared" si="12"/>
        <v>70938.241617049251</v>
      </c>
      <c r="J98" s="51">
        <f t="shared" si="12"/>
        <v>149642.3597479559</v>
      </c>
      <c r="K98" s="51">
        <f t="shared" si="12"/>
        <v>103038.12586515743</v>
      </c>
      <c r="L98" s="51">
        <f t="shared" si="12"/>
        <v>191899.77394918786</v>
      </c>
      <c r="M98" s="51">
        <f t="shared" si="12"/>
        <v>120507.8362280837</v>
      </c>
      <c r="N98" s="51">
        <f t="shared" si="12"/>
        <v>64125.279076400999</v>
      </c>
      <c r="O98" s="51">
        <f t="shared" si="12"/>
        <v>80555.951818451969</v>
      </c>
      <c r="P98" s="51">
        <f t="shared" si="12"/>
        <v>133128.2546307334</v>
      </c>
      <c r="Q98" s="51">
        <f t="shared" si="12"/>
        <v>35045.995280920906</v>
      </c>
      <c r="R98" s="51">
        <f t="shared" si="12"/>
        <v>366143.48162042961</v>
      </c>
      <c r="S98" s="51">
        <f t="shared" si="12"/>
        <v>244847.63010380085</v>
      </c>
      <c r="T98" s="51">
        <f t="shared" si="12"/>
        <v>427109.5343839571</v>
      </c>
      <c r="U98" s="51">
        <f t="shared" si="12"/>
        <v>512995.92457010783</v>
      </c>
      <c r="V98" s="51">
        <f t="shared" si="12"/>
        <v>278925.12772158399</v>
      </c>
      <c r="W98" s="51">
        <f t="shared" si="12"/>
        <v>370283.34073752578</v>
      </c>
      <c r="X98" s="51">
        <f t="shared" si="12"/>
        <v>511892.27300199424</v>
      </c>
      <c r="Y98" s="51">
        <f t="shared" si="12"/>
        <v>708436.96513549821</v>
      </c>
      <c r="Z98" s="51">
        <f t="shared" si="12"/>
        <v>80013.606476820394</v>
      </c>
      <c r="AA98" s="51">
        <f t="shared" si="12"/>
        <v>140830.47634542343</v>
      </c>
      <c r="AB98" s="51">
        <f t="shared" si="12"/>
        <v>92574.096763925962</v>
      </c>
      <c r="AC98" s="58">
        <f t="shared" si="12"/>
        <v>266800.23414172337</v>
      </c>
      <c r="AD98" s="87">
        <f t="shared" si="12"/>
        <v>428805.42885859776</v>
      </c>
      <c r="AE98" s="51">
        <f t="shared" si="12"/>
        <v>102734.93572539688</v>
      </c>
      <c r="AF98" s="51">
        <f t="shared" si="12"/>
        <v>62403.172184191622</v>
      </c>
      <c r="AG98" s="51">
        <f t="shared" si="12"/>
        <v>115391.6848673629</v>
      </c>
      <c r="AH98" s="58">
        <f t="shared" si="12"/>
        <v>5296.5118014075897</v>
      </c>
      <c r="AI98" s="51">
        <f t="shared" si="12"/>
        <v>380932.98701344908</v>
      </c>
      <c r="AJ98" s="51">
        <f t="shared" si="12"/>
        <v>346081.10285741871</v>
      </c>
      <c r="AK98" s="58">
        <f t="shared" si="12"/>
        <v>705764.49467396352</v>
      </c>
      <c r="AL98" s="51">
        <f t="shared" si="12"/>
        <v>259698.52198818879</v>
      </c>
      <c r="AM98" s="51">
        <f t="shared" si="12"/>
        <v>1670744.4249936538</v>
      </c>
      <c r="AN98" s="58">
        <f t="shared" si="12"/>
        <v>1551793.8403490037</v>
      </c>
      <c r="AO98" s="51">
        <f t="shared" si="12"/>
        <v>1026102.6609100434</v>
      </c>
      <c r="AP98" s="51">
        <f t="shared" si="12"/>
        <v>16065.058767732809</v>
      </c>
      <c r="AQ98" s="51">
        <f t="shared" si="12"/>
        <v>15364.133545210128</v>
      </c>
      <c r="AR98" s="51">
        <f t="shared" si="12"/>
        <v>413690.27165470703</v>
      </c>
      <c r="AS98" s="58">
        <f t="shared" si="12"/>
        <v>190006.21042660519</v>
      </c>
      <c r="AT98" s="51">
        <f t="shared" si="12"/>
        <v>108177.90325033954</v>
      </c>
      <c r="AU98" s="58">
        <f t="shared" si="12"/>
        <v>370659.77651877346</v>
      </c>
      <c r="AV98" s="51">
        <f t="shared" si="12"/>
        <v>112321.21672328502</v>
      </c>
      <c r="AW98" s="51">
        <f t="shared" si="12"/>
        <v>11635.74423598278</v>
      </c>
      <c r="AX98" s="51">
        <f t="shared" si="12"/>
        <v>56956.961597574234</v>
      </c>
      <c r="AY98" s="51">
        <f t="shared" si="12"/>
        <v>309865.66295166599</v>
      </c>
      <c r="AZ98" s="51">
        <f t="shared" si="12"/>
        <v>432224.43570404436</v>
      </c>
      <c r="BA98" s="58">
        <f t="shared" si="12"/>
        <v>96248.30547641858</v>
      </c>
      <c r="BB98" s="51">
        <f t="shared" si="12"/>
        <v>587777.99389774504</v>
      </c>
      <c r="BC98" s="51">
        <f t="shared" si="12"/>
        <v>163768.26886450336</v>
      </c>
      <c r="BD98" s="58">
        <f t="shared" si="12"/>
        <v>71633.199558890701</v>
      </c>
      <c r="BE98" s="53">
        <f t="shared" si="12"/>
        <v>461821.95091256907</v>
      </c>
      <c r="BF98" s="51">
        <f t="shared" si="12"/>
        <v>343077.46574661502</v>
      </c>
      <c r="BG98" s="51">
        <f t="shared" si="12"/>
        <v>288507.90008679836</v>
      </c>
      <c r="BH98" s="51">
        <f t="shared" si="12"/>
        <v>182739.58626993891</v>
      </c>
      <c r="BI98" s="51">
        <f t="shared" si="12"/>
        <v>264658.31883173005</v>
      </c>
      <c r="BJ98" s="51">
        <f t="shared" si="12"/>
        <v>285986.41595270636</v>
      </c>
      <c r="BK98" s="51">
        <f t="shared" ref="BK98:CG98" si="13">BK99+BK100</f>
        <v>101833.82895396325</v>
      </c>
      <c r="BL98" s="58">
        <f t="shared" si="13"/>
        <v>5404.1682281655776</v>
      </c>
      <c r="BM98" s="51">
        <f t="shared" si="13"/>
        <v>71358.311317876898</v>
      </c>
      <c r="BN98" s="51">
        <f t="shared" si="13"/>
        <v>195697.74874188277</v>
      </c>
      <c r="BO98" s="51">
        <f t="shared" si="13"/>
        <v>28170.209922976304</v>
      </c>
      <c r="BP98" s="51">
        <f t="shared" si="13"/>
        <v>182459.47617020487</v>
      </c>
      <c r="BQ98" s="51">
        <f t="shared" si="13"/>
        <v>188473.40444865357</v>
      </c>
      <c r="BR98" s="51">
        <f t="shared" si="13"/>
        <v>86463.277461155143</v>
      </c>
      <c r="BS98" s="77">
        <f t="shared" si="13"/>
        <v>2823777.2613175139</v>
      </c>
      <c r="BT98" s="77">
        <f t="shared" si="13"/>
        <v>1766207.9993995838</v>
      </c>
      <c r="BU98" s="51">
        <f t="shared" si="13"/>
        <v>1230679.9304715453</v>
      </c>
      <c r="BV98" s="51">
        <f t="shared" si="13"/>
        <v>245169.89052014274</v>
      </c>
      <c r="BW98" s="58">
        <f t="shared" si="13"/>
        <v>22724.756388608112</v>
      </c>
      <c r="BX98" s="51">
        <f t="shared" si="13"/>
        <v>67573.775978895719</v>
      </c>
      <c r="BY98" s="51">
        <f t="shared" si="13"/>
        <v>67167.582032843973</v>
      </c>
      <c r="BZ98" s="51">
        <f t="shared" si="13"/>
        <v>39558.386269863426</v>
      </c>
      <c r="CA98" s="51">
        <f t="shared" si="13"/>
        <v>59848.279315510837</v>
      </c>
      <c r="CB98" s="148">
        <f t="shared" si="13"/>
        <v>69765.386340291399</v>
      </c>
      <c r="CC98" s="51">
        <f t="shared" si="13"/>
        <v>36468.434752828703</v>
      </c>
      <c r="CD98" s="51">
        <f t="shared" si="13"/>
        <v>66144.341029743955</v>
      </c>
      <c r="CE98" s="148">
        <f t="shared" si="13"/>
        <v>0</v>
      </c>
      <c r="CF98" s="149">
        <f t="shared" si="13"/>
        <v>0</v>
      </c>
      <c r="CG98" s="58">
        <f t="shared" si="13"/>
        <v>0</v>
      </c>
      <c r="CH98" s="80"/>
      <c r="CI98" s="57"/>
    </row>
    <row r="99" spans="1:98" x14ac:dyDescent="0.2">
      <c r="A99" s="61" t="s">
        <v>91</v>
      </c>
      <c r="B99" s="224" t="s">
        <v>194</v>
      </c>
      <c r="C99" s="88">
        <f t="shared" si="6"/>
        <v>19283026</v>
      </c>
      <c r="D99" s="51">
        <v>265701.39422273781</v>
      </c>
      <c r="E99" s="51">
        <v>98987.524872225724</v>
      </c>
      <c r="F99" s="58">
        <v>4282.1271697307684</v>
      </c>
      <c r="G99" s="53">
        <v>108273.84042965426</v>
      </c>
      <c r="H99" s="51">
        <v>424041.65561270178</v>
      </c>
      <c r="I99" s="51">
        <v>57633.591752851549</v>
      </c>
      <c r="J99" s="51">
        <v>112830.70575870971</v>
      </c>
      <c r="K99" s="51">
        <v>79706.382688259604</v>
      </c>
      <c r="L99" s="51">
        <v>145588.82379811312</v>
      </c>
      <c r="M99" s="51">
        <v>95877.110778595976</v>
      </c>
      <c r="N99" s="51">
        <v>50009.739171715388</v>
      </c>
      <c r="O99" s="51">
        <v>61553.469897327021</v>
      </c>
      <c r="P99" s="51">
        <v>97192.841121872916</v>
      </c>
      <c r="Q99" s="51">
        <v>26060.96445298272</v>
      </c>
      <c r="R99" s="51">
        <v>283693.83454340923</v>
      </c>
      <c r="S99" s="51">
        <v>193980.92550513899</v>
      </c>
      <c r="T99" s="51">
        <v>328374.776385515</v>
      </c>
      <c r="U99" s="51">
        <v>395163.92967431369</v>
      </c>
      <c r="V99" s="51">
        <v>218229.43997874577</v>
      </c>
      <c r="W99" s="51">
        <v>287736.9111895776</v>
      </c>
      <c r="X99" s="51">
        <v>392223.18513973424</v>
      </c>
      <c r="Y99" s="51">
        <v>554092.40634061617</v>
      </c>
      <c r="Z99" s="51">
        <v>61881.517280135638</v>
      </c>
      <c r="AA99" s="51">
        <v>110870.8597778221</v>
      </c>
      <c r="AB99" s="51">
        <v>72574.262128876842</v>
      </c>
      <c r="AC99" s="58">
        <v>206498.39824022283</v>
      </c>
      <c r="AD99" s="87">
        <v>333356.51343284867</v>
      </c>
      <c r="AE99" s="51">
        <v>78102.63267431315</v>
      </c>
      <c r="AF99" s="51">
        <v>47710.811120867475</v>
      </c>
      <c r="AG99" s="51">
        <v>91502.081974814617</v>
      </c>
      <c r="AH99" s="58">
        <v>3394.1384380783775</v>
      </c>
      <c r="AI99" s="51">
        <v>302543.32988354703</v>
      </c>
      <c r="AJ99" s="51">
        <v>270819.07838037721</v>
      </c>
      <c r="AK99" s="58">
        <v>547540.14708690962</v>
      </c>
      <c r="AL99" s="51">
        <v>196884.75602513482</v>
      </c>
      <c r="AM99" s="51">
        <v>1311625.6422591379</v>
      </c>
      <c r="AN99" s="58">
        <v>1216933.9713312786</v>
      </c>
      <c r="AO99" s="51">
        <v>797170.45188707765</v>
      </c>
      <c r="AP99" s="51">
        <v>13221.043383008437</v>
      </c>
      <c r="AQ99" s="51">
        <v>12765.567966736</v>
      </c>
      <c r="AR99" s="51">
        <v>313255.09566561907</v>
      </c>
      <c r="AS99" s="58">
        <v>141126.08364524451</v>
      </c>
      <c r="AT99" s="51">
        <v>81060.007847011759</v>
      </c>
      <c r="AU99" s="58">
        <v>293675.42063659051</v>
      </c>
      <c r="AV99" s="51">
        <v>90437.283250569963</v>
      </c>
      <c r="AW99" s="51">
        <v>9603.6905163107731</v>
      </c>
      <c r="AX99" s="51">
        <v>45110.154495861701</v>
      </c>
      <c r="AY99" s="51">
        <v>246034.49309556</v>
      </c>
      <c r="AZ99" s="51">
        <v>343222.66281179094</v>
      </c>
      <c r="BA99" s="58">
        <v>74621.462607684472</v>
      </c>
      <c r="BB99" s="51">
        <v>460532.55718426791</v>
      </c>
      <c r="BC99" s="51">
        <v>127568.48373448559</v>
      </c>
      <c r="BD99" s="58">
        <v>55517.381036338978</v>
      </c>
      <c r="BE99" s="53">
        <v>353737.01059724012</v>
      </c>
      <c r="BF99" s="51">
        <v>279244.46288474981</v>
      </c>
      <c r="BG99" s="51">
        <v>238889.31499696078</v>
      </c>
      <c r="BH99" s="51">
        <v>150815.90361991487</v>
      </c>
      <c r="BI99" s="51">
        <v>202385.23143336759</v>
      </c>
      <c r="BJ99" s="51">
        <v>235815.93466058563</v>
      </c>
      <c r="BK99" s="51">
        <v>85510.276097963026</v>
      </c>
      <c r="BL99" s="58">
        <v>3987.4980355774319</v>
      </c>
      <c r="BM99" s="51">
        <v>55927.570837120969</v>
      </c>
      <c r="BN99" s="51">
        <v>161498.69328696292</v>
      </c>
      <c r="BO99" s="51">
        <v>22204.44212768034</v>
      </c>
      <c r="BP99" s="51">
        <v>147829.13612159362</v>
      </c>
      <c r="BQ99" s="51">
        <v>153108.54544894575</v>
      </c>
      <c r="BR99" s="51">
        <v>68892.81146508205</v>
      </c>
      <c r="BS99" s="77">
        <v>2101515.7692326331</v>
      </c>
      <c r="BT99" s="77">
        <v>1317964.8052712935</v>
      </c>
      <c r="BU99" s="51">
        <v>951888.38335358689</v>
      </c>
      <c r="BV99" s="51">
        <v>181217.2662021454</v>
      </c>
      <c r="BW99" s="58">
        <v>18095.947472367108</v>
      </c>
      <c r="BX99" s="51">
        <v>52008.610208965052</v>
      </c>
      <c r="BY99" s="51">
        <v>50097.577750717013</v>
      </c>
      <c r="BZ99" s="51">
        <v>31567.406637216023</v>
      </c>
      <c r="CA99" s="51">
        <v>48277.324166205704</v>
      </c>
      <c r="CB99" s="148">
        <v>54459.566437311027</v>
      </c>
      <c r="CC99" s="51">
        <v>27923.101627263357</v>
      </c>
      <c r="CD99" s="51">
        <v>49767.849743498125</v>
      </c>
      <c r="CE99" s="148">
        <v>0</v>
      </c>
      <c r="CF99" s="149">
        <v>0</v>
      </c>
      <c r="CG99" s="58">
        <v>0</v>
      </c>
      <c r="CH99" s="80"/>
      <c r="CI99" s="57"/>
    </row>
    <row r="100" spans="1:98" x14ac:dyDescent="0.2">
      <c r="A100" s="62" t="s">
        <v>92</v>
      </c>
      <c r="B100" s="224" t="s">
        <v>195</v>
      </c>
      <c r="C100" s="88">
        <f t="shared" si="6"/>
        <v>5629459.0000000019</v>
      </c>
      <c r="D100" s="51">
        <v>82546.915049025323</v>
      </c>
      <c r="E100" s="51">
        <v>34273.221933785091</v>
      </c>
      <c r="F100" s="58">
        <v>947.83215212769983</v>
      </c>
      <c r="G100" s="53">
        <v>31147.233761595831</v>
      </c>
      <c r="H100" s="51">
        <v>118665.74932091984</v>
      </c>
      <c r="I100" s="51">
        <v>13304.649864197707</v>
      </c>
      <c r="J100" s="51">
        <v>36811.653989246195</v>
      </c>
      <c r="K100" s="51">
        <v>23331.74317689782</v>
      </c>
      <c r="L100" s="51">
        <v>46310.950151074736</v>
      </c>
      <c r="M100" s="51">
        <v>24630.725449487727</v>
      </c>
      <c r="N100" s="51">
        <v>14115.539904685611</v>
      </c>
      <c r="O100" s="51">
        <v>19002.481921124952</v>
      </c>
      <c r="P100" s="51">
        <v>35935.413508860474</v>
      </c>
      <c r="Q100" s="51">
        <v>8985.0308279381898</v>
      </c>
      <c r="R100" s="51">
        <v>82449.64707702036</v>
      </c>
      <c r="S100" s="51">
        <v>50866.704598661854</v>
      </c>
      <c r="T100" s="51">
        <v>98734.757998442088</v>
      </c>
      <c r="U100" s="51">
        <v>117831.99489579412</v>
      </c>
      <c r="V100" s="51">
        <v>60695.687742838229</v>
      </c>
      <c r="W100" s="51">
        <v>82546.429547948181</v>
      </c>
      <c r="X100" s="51">
        <v>119669.08786225997</v>
      </c>
      <c r="Y100" s="51">
        <v>154344.558794882</v>
      </c>
      <c r="Z100" s="51">
        <v>18132.089196684763</v>
      </c>
      <c r="AA100" s="51">
        <v>29959.61656760133</v>
      </c>
      <c r="AB100" s="51">
        <v>19999.834635049119</v>
      </c>
      <c r="AC100" s="58">
        <v>60301.835901500541</v>
      </c>
      <c r="AD100" s="87">
        <v>95448.915425749074</v>
      </c>
      <c r="AE100" s="51">
        <v>24632.303051083723</v>
      </c>
      <c r="AF100" s="51">
        <v>14692.361063324148</v>
      </c>
      <c r="AG100" s="51">
        <v>23889.602892548279</v>
      </c>
      <c r="AH100" s="58">
        <v>1902.3733633292125</v>
      </c>
      <c r="AI100" s="51">
        <v>78389.657129902014</v>
      </c>
      <c r="AJ100" s="51">
        <v>75262.024477041472</v>
      </c>
      <c r="AK100" s="58">
        <v>158224.34758705387</v>
      </c>
      <c r="AL100" s="51">
        <v>62813.765963053964</v>
      </c>
      <c r="AM100" s="51">
        <v>359118.78273451573</v>
      </c>
      <c r="AN100" s="58">
        <v>334859.86901772517</v>
      </c>
      <c r="AO100" s="51">
        <v>228932.20902296575</v>
      </c>
      <c r="AP100" s="51">
        <v>2844.0153847243728</v>
      </c>
      <c r="AQ100" s="51">
        <v>2598.5655784741289</v>
      </c>
      <c r="AR100" s="51">
        <v>100435.17598908796</v>
      </c>
      <c r="AS100" s="58">
        <v>48880.12678136069</v>
      </c>
      <c r="AT100" s="51">
        <v>27117.895403327788</v>
      </c>
      <c r="AU100" s="58">
        <v>76984.355882182965</v>
      </c>
      <c r="AV100" s="51">
        <v>21883.933472715056</v>
      </c>
      <c r="AW100" s="51">
        <v>2032.0537196720068</v>
      </c>
      <c r="AX100" s="51">
        <v>11846.807101712531</v>
      </c>
      <c r="AY100" s="51">
        <v>63831.169856105967</v>
      </c>
      <c r="AZ100" s="51">
        <v>89001.772892253401</v>
      </c>
      <c r="BA100" s="58">
        <v>21626.842868734107</v>
      </c>
      <c r="BB100" s="51">
        <v>127245.4367134771</v>
      </c>
      <c r="BC100" s="51">
        <v>36199.785130017772</v>
      </c>
      <c r="BD100" s="58">
        <v>16115.818522551719</v>
      </c>
      <c r="BE100" s="53">
        <v>108084.94031532893</v>
      </c>
      <c r="BF100" s="51">
        <v>63833.002861865207</v>
      </c>
      <c r="BG100" s="51">
        <v>49618.585089837557</v>
      </c>
      <c r="BH100" s="51">
        <v>31923.682650024046</v>
      </c>
      <c r="BI100" s="51">
        <v>62273.087398362492</v>
      </c>
      <c r="BJ100" s="51">
        <v>50170.481292120763</v>
      </c>
      <c r="BK100" s="51">
        <v>16323.552856000229</v>
      </c>
      <c r="BL100" s="58">
        <v>1416.6701925881455</v>
      </c>
      <c r="BM100" s="51">
        <v>15430.740480755929</v>
      </c>
      <c r="BN100" s="51">
        <v>34199.055454919842</v>
      </c>
      <c r="BO100" s="51">
        <v>5965.7677952959639</v>
      </c>
      <c r="BP100" s="51">
        <v>34630.340048611244</v>
      </c>
      <c r="BQ100" s="51">
        <v>35364.858999707838</v>
      </c>
      <c r="BR100" s="51">
        <v>17570.465996073097</v>
      </c>
      <c r="BS100" s="77">
        <v>722261.49208488071</v>
      </c>
      <c r="BT100" s="77">
        <v>448243.19412829034</v>
      </c>
      <c r="BU100" s="51">
        <v>278791.54711795837</v>
      </c>
      <c r="BV100" s="51">
        <v>63952.624317997339</v>
      </c>
      <c r="BW100" s="58">
        <v>4628.8089162410024</v>
      </c>
      <c r="BX100" s="51">
        <v>15565.165769930667</v>
      </c>
      <c r="BY100" s="51">
        <v>17070.004282126964</v>
      </c>
      <c r="BZ100" s="51">
        <v>7990.9796326474025</v>
      </c>
      <c r="CA100" s="51">
        <v>11570.955149305133</v>
      </c>
      <c r="CB100" s="148">
        <v>15305.819902980369</v>
      </c>
      <c r="CC100" s="51">
        <v>8545.3331255653447</v>
      </c>
      <c r="CD100" s="51">
        <v>16376.491286245835</v>
      </c>
      <c r="CE100" s="148">
        <v>0</v>
      </c>
      <c r="CF100" s="149">
        <v>0</v>
      </c>
      <c r="CG100" s="58">
        <v>0</v>
      </c>
      <c r="CH100" s="80"/>
      <c r="CI100" s="57"/>
    </row>
    <row r="101" spans="1:98" x14ac:dyDescent="0.2">
      <c r="A101" s="61" t="s">
        <v>93</v>
      </c>
      <c r="B101" s="224" t="s">
        <v>196</v>
      </c>
      <c r="C101" s="88">
        <f t="shared" ref="C101:C132" si="14">SUM(D101:CG101)</f>
        <v>519277.00000000006</v>
      </c>
      <c r="D101" s="51">
        <v>31600.559927519549</v>
      </c>
      <c r="E101" s="51">
        <v>8993.510477032909</v>
      </c>
      <c r="F101" s="58">
        <v>45.990053570280288</v>
      </c>
      <c r="G101" s="53">
        <v>3017.5787143064499</v>
      </c>
      <c r="H101" s="51">
        <v>25249.444879739389</v>
      </c>
      <c r="I101" s="51">
        <v>761.77902838495743</v>
      </c>
      <c r="J101" s="51">
        <v>1046.3386024476313</v>
      </c>
      <c r="K101" s="51">
        <v>697.31911330491778</v>
      </c>
      <c r="L101" s="51">
        <v>1490.2059126206482</v>
      </c>
      <c r="M101" s="51">
        <v>3062.4727068273869</v>
      </c>
      <c r="N101" s="51">
        <v>695.65670340754366</v>
      </c>
      <c r="O101" s="51">
        <v>4222.9204414353289</v>
      </c>
      <c r="P101" s="51">
        <v>7246.6150348900173</v>
      </c>
      <c r="Q101" s="51">
        <v>10970.721964936818</v>
      </c>
      <c r="R101" s="51">
        <v>5097.4144001915247</v>
      </c>
      <c r="S101" s="51">
        <v>8652.6415128758708</v>
      </c>
      <c r="T101" s="51">
        <v>9764.2639758814694</v>
      </c>
      <c r="U101" s="51">
        <v>7017.7757664689234</v>
      </c>
      <c r="V101" s="51">
        <v>5650.1681069498145</v>
      </c>
      <c r="W101" s="51">
        <v>2782.3477166610846</v>
      </c>
      <c r="X101" s="51">
        <v>6104.4509652605602</v>
      </c>
      <c r="Y101" s="51">
        <v>7879.4149714225778</v>
      </c>
      <c r="Z101" s="51">
        <v>1791.3733679029522</v>
      </c>
      <c r="AA101" s="51">
        <v>1782.5412201952115</v>
      </c>
      <c r="AB101" s="51">
        <v>846.63299607409965</v>
      </c>
      <c r="AC101" s="58">
        <v>3880.198814352284</v>
      </c>
      <c r="AD101" s="87">
        <v>21287.370023675816</v>
      </c>
      <c r="AE101" s="51">
        <v>4143.6544450161382</v>
      </c>
      <c r="AF101" s="51">
        <v>3182.8751894628622</v>
      </c>
      <c r="AG101" s="51">
        <v>7165.0989626797755</v>
      </c>
      <c r="AH101" s="58">
        <v>108.93619476598448</v>
      </c>
      <c r="AI101" s="51">
        <v>5927.9840438113961</v>
      </c>
      <c r="AJ101" s="51">
        <v>7806.8721242704287</v>
      </c>
      <c r="AK101" s="58">
        <v>3839.4993457810569</v>
      </c>
      <c r="AL101" s="51">
        <v>4552.0441238825524</v>
      </c>
      <c r="AM101" s="51">
        <v>19637.008031690191</v>
      </c>
      <c r="AN101" s="58">
        <v>12794.599954744788</v>
      </c>
      <c r="AO101" s="51">
        <v>41888.538801794646</v>
      </c>
      <c r="AP101" s="51">
        <v>1129.4426812377017</v>
      </c>
      <c r="AQ101" s="51">
        <v>102.96504662064875</v>
      </c>
      <c r="AR101" s="51">
        <v>10316.188831390671</v>
      </c>
      <c r="AS101" s="58">
        <v>2759.4192137857458</v>
      </c>
      <c r="AT101" s="51">
        <v>2147.1929934897776</v>
      </c>
      <c r="AU101" s="58">
        <v>480.69132284563739</v>
      </c>
      <c r="AV101" s="51">
        <v>782.38777257785318</v>
      </c>
      <c r="AW101" s="51">
        <v>530.24494308191254</v>
      </c>
      <c r="AX101" s="51">
        <v>9325.5480636014199</v>
      </c>
      <c r="AY101" s="51">
        <v>7055.6271826365773</v>
      </c>
      <c r="AZ101" s="51">
        <v>983.06695226540103</v>
      </c>
      <c r="BA101" s="58">
        <v>926.71692075722501</v>
      </c>
      <c r="BB101" s="51">
        <v>18001.128567728105</v>
      </c>
      <c r="BC101" s="51">
        <v>1392.4401023287724</v>
      </c>
      <c r="BD101" s="58">
        <v>59209.405122726435</v>
      </c>
      <c r="BE101" s="53">
        <v>32382.115855895438</v>
      </c>
      <c r="BF101" s="51">
        <v>861.25922567083057</v>
      </c>
      <c r="BG101" s="51">
        <v>3040.9234270509223</v>
      </c>
      <c r="BH101" s="51">
        <v>2004.6601079134466</v>
      </c>
      <c r="BI101" s="51">
        <v>3477.7955544934157</v>
      </c>
      <c r="BJ101" s="51">
        <v>2800.293483885871</v>
      </c>
      <c r="BK101" s="51">
        <v>794.72362624775337</v>
      </c>
      <c r="BL101" s="58">
        <v>37.501972408371842</v>
      </c>
      <c r="BM101" s="51">
        <v>4750.2685764547232</v>
      </c>
      <c r="BN101" s="51">
        <v>202.67142487526786</v>
      </c>
      <c r="BO101" s="51">
        <v>271.52922635681307</v>
      </c>
      <c r="BP101" s="51">
        <v>1768.2432765258848</v>
      </c>
      <c r="BQ101" s="51">
        <v>2145.0610983530019</v>
      </c>
      <c r="BR101" s="51">
        <v>1144.1685198361486</v>
      </c>
      <c r="BS101" s="77">
        <v>12414.237696220063</v>
      </c>
      <c r="BT101" s="77">
        <v>3561.9852708200965</v>
      </c>
      <c r="BU101" s="51">
        <v>2367.8960250760938</v>
      </c>
      <c r="BV101" s="51">
        <v>802.8086004319963</v>
      </c>
      <c r="BW101" s="58">
        <v>164.17977357511305</v>
      </c>
      <c r="BX101" s="51">
        <v>2019.8340772730719</v>
      </c>
      <c r="BY101" s="51">
        <v>804.37362901112454</v>
      </c>
      <c r="BZ101" s="51">
        <v>23685.914530800706</v>
      </c>
      <c r="CA101" s="51">
        <v>5449.8264631281036</v>
      </c>
      <c r="CB101" s="148">
        <v>3664.1127731761921</v>
      </c>
      <c r="CC101" s="51">
        <v>743.4896633452812</v>
      </c>
      <c r="CD101" s="51">
        <v>89.841787864589662</v>
      </c>
      <c r="CE101" s="148">
        <v>0</v>
      </c>
      <c r="CF101" s="149">
        <v>0</v>
      </c>
      <c r="CG101" s="58">
        <v>0</v>
      </c>
      <c r="CH101" s="80"/>
      <c r="CI101" s="57"/>
    </row>
    <row r="102" spans="1:98" x14ac:dyDescent="0.2">
      <c r="A102" s="61" t="s">
        <v>94</v>
      </c>
      <c r="B102" s="224" t="s">
        <v>197</v>
      </c>
      <c r="C102" s="88">
        <f t="shared" si="14"/>
        <v>-853069</v>
      </c>
      <c r="D102" s="51">
        <v>-334533.89243872551</v>
      </c>
      <c r="E102" s="51">
        <v>-1206.1911798190206</v>
      </c>
      <c r="F102" s="58">
        <v>-627.34538698043355</v>
      </c>
      <c r="G102" s="53">
        <v>-854.84702465122746</v>
      </c>
      <c r="H102" s="51">
        <v>-57900.524978509195</v>
      </c>
      <c r="I102" s="51">
        <v>-175.06545422686878</v>
      </c>
      <c r="J102" s="51">
        <v>-671.79806322272236</v>
      </c>
      <c r="K102" s="51">
        <v>-4059.6522630446611</v>
      </c>
      <c r="L102" s="51">
        <v>-317.80701924684524</v>
      </c>
      <c r="M102" s="51">
        <v>-1544.3483658266632</v>
      </c>
      <c r="N102" s="51">
        <v>-31.623116390712319</v>
      </c>
      <c r="O102" s="51">
        <v>-11.163542777634277</v>
      </c>
      <c r="P102" s="51">
        <v>-116.59091275108739</v>
      </c>
      <c r="Q102" s="51">
        <v>-199.38476121907985</v>
      </c>
      <c r="R102" s="51">
        <v>-36.122067544948393</v>
      </c>
      <c r="S102" s="51">
        <v>-644.74726961410306</v>
      </c>
      <c r="T102" s="51">
        <v>-47.356986700852772</v>
      </c>
      <c r="U102" s="51">
        <v>-571.09439816027361</v>
      </c>
      <c r="V102" s="51">
        <v>-4831.6178980142249</v>
      </c>
      <c r="W102" s="51">
        <v>-327.7013037495588</v>
      </c>
      <c r="X102" s="51">
        <v>-1012.4416361521327</v>
      </c>
      <c r="Y102" s="51">
        <v>-11.82950419102511</v>
      </c>
      <c r="Z102" s="51">
        <v>-321.96965908978433</v>
      </c>
      <c r="AA102" s="51">
        <v>-79.262746868642878</v>
      </c>
      <c r="AB102" s="51">
        <v>-7514.7025541089079</v>
      </c>
      <c r="AC102" s="58">
        <v>-2091.877219580123</v>
      </c>
      <c r="AD102" s="87">
        <v>-1896.2140494286466</v>
      </c>
      <c r="AE102" s="51">
        <v>-20.10479356098568</v>
      </c>
      <c r="AF102" s="51">
        <v>-46.518156689285654</v>
      </c>
      <c r="AG102" s="51">
        <v>-5032.8680825681804</v>
      </c>
      <c r="AH102" s="58">
        <v>-61.986855342621638</v>
      </c>
      <c r="AI102" s="51">
        <v>-1219.7885436669999</v>
      </c>
      <c r="AJ102" s="51">
        <v>-457.43913221146363</v>
      </c>
      <c r="AK102" s="58">
        <v>-2870.3369225427159</v>
      </c>
      <c r="AL102" s="51">
        <v>-855.87306675372452</v>
      </c>
      <c r="AM102" s="51">
        <v>-1722.2519445700962</v>
      </c>
      <c r="AN102" s="58">
        <v>-328.86834426755922</v>
      </c>
      <c r="AO102" s="51">
        <v>-346768.57576599275</v>
      </c>
      <c r="AP102" s="51">
        <v>-252.38862990246966</v>
      </c>
      <c r="AQ102" s="51">
        <v>-247.37094782432303</v>
      </c>
      <c r="AR102" s="51">
        <v>-28532.48569772466</v>
      </c>
      <c r="AS102" s="58">
        <v>-143.08515643823588</v>
      </c>
      <c r="AT102" s="51">
        <v>-135.4185746649766</v>
      </c>
      <c r="AU102" s="58">
        <v>-985.26763343305379</v>
      </c>
      <c r="AV102" s="51">
        <v>-43.661159434251765</v>
      </c>
      <c r="AW102" s="51">
        <v>-0.33194878806300648</v>
      </c>
      <c r="AX102" s="51">
        <v>-15.609121845902763</v>
      </c>
      <c r="AY102" s="51">
        <v>-1120.7397079385373</v>
      </c>
      <c r="AZ102" s="51">
        <v>-728.83650340209545</v>
      </c>
      <c r="BA102" s="58">
        <v>-103.1054659961242</v>
      </c>
      <c r="BB102" s="51">
        <v>-56.893561674986543</v>
      </c>
      <c r="BC102" s="51">
        <v>-0.15384005047059646</v>
      </c>
      <c r="BD102" s="58">
        <v>-7.902268776503746</v>
      </c>
      <c r="BE102" s="53">
        <v>-802.62410307999426</v>
      </c>
      <c r="BF102" s="51">
        <v>-53.230969627632163</v>
      </c>
      <c r="BG102" s="51">
        <v>-480.93100221581619</v>
      </c>
      <c r="BH102" s="51">
        <v>-232.02038212943236</v>
      </c>
      <c r="BI102" s="51">
        <v>-358.04966122110187</v>
      </c>
      <c r="BJ102" s="51">
        <v>-252.82315872840095</v>
      </c>
      <c r="BK102" s="51">
        <v>-51.993825125705655</v>
      </c>
      <c r="BL102" s="58">
        <v>-5.8497814596470743E-2</v>
      </c>
      <c r="BM102" s="51">
        <v>-1268.3476696022144</v>
      </c>
      <c r="BN102" s="51">
        <v>-502.94003541562648</v>
      </c>
      <c r="BO102" s="51">
        <v>-112.48835208898343</v>
      </c>
      <c r="BP102" s="51">
        <v>-20.910953913283745</v>
      </c>
      <c r="BQ102" s="51">
        <v>-131.07379349706414</v>
      </c>
      <c r="BR102" s="51">
        <v>-12.634676120263258</v>
      </c>
      <c r="BS102" s="77">
        <v>-142.96649512362475</v>
      </c>
      <c r="BT102" s="77">
        <v>-3510.5665922524909</v>
      </c>
      <c r="BU102" s="51">
        <v>-28990.557464042875</v>
      </c>
      <c r="BV102" s="51">
        <v>-351.03134916729266</v>
      </c>
      <c r="BW102" s="58">
        <v>-192.35196575870029</v>
      </c>
      <c r="BX102" s="51">
        <v>-3.1454376364191727</v>
      </c>
      <c r="BY102" s="51">
        <v>-919.63506486782114</v>
      </c>
      <c r="BZ102" s="51">
        <v>-22.160875392817712</v>
      </c>
      <c r="CA102" s="51">
        <v>-585.98917758217431</v>
      </c>
      <c r="CB102" s="148">
        <v>-41.548607013157522</v>
      </c>
      <c r="CC102" s="51">
        <v>-4.8034568822272403</v>
      </c>
      <c r="CD102" s="51">
        <v>-629.08280704428171</v>
      </c>
      <c r="CE102" s="148">
        <v>0</v>
      </c>
      <c r="CF102" s="149">
        <v>0</v>
      </c>
      <c r="CG102" s="58">
        <v>0</v>
      </c>
      <c r="CH102" s="80"/>
      <c r="CI102" s="57"/>
    </row>
    <row r="103" spans="1:98" x14ac:dyDescent="0.2">
      <c r="A103" s="61" t="s">
        <v>95</v>
      </c>
      <c r="B103" s="224" t="s">
        <v>198</v>
      </c>
      <c r="C103" s="88">
        <f t="shared" si="14"/>
        <v>36827524.963803016</v>
      </c>
      <c r="D103" s="51">
        <f>D106-D98-D101-D102</f>
        <v>1015321.6177977712</v>
      </c>
      <c r="E103" s="51">
        <f t="shared" ref="E103:BJ103" si="15">E106-E98-E101-E102</f>
        <v>341115.04087721894</v>
      </c>
      <c r="F103" s="58">
        <f t="shared" si="15"/>
        <v>737.64695327995173</v>
      </c>
      <c r="G103" s="53">
        <v>247159.0623450221</v>
      </c>
      <c r="H103" s="51">
        <v>649694.46876355424</v>
      </c>
      <c r="I103" s="51">
        <f t="shared" si="15"/>
        <v>96147.462165117366</v>
      </c>
      <c r="J103" s="51">
        <f t="shared" si="15"/>
        <v>87718.011672500186</v>
      </c>
      <c r="K103" s="51">
        <f t="shared" si="15"/>
        <v>189229.41337528615</v>
      </c>
      <c r="L103" s="51">
        <f t="shared" si="15"/>
        <v>449228.90013457905</v>
      </c>
      <c r="M103" s="51">
        <f t="shared" si="15"/>
        <v>167160.07910409319</v>
      </c>
      <c r="N103" s="51">
        <f t="shared" si="15"/>
        <v>44538.66871944478</v>
      </c>
      <c r="O103" s="51">
        <f t="shared" si="15"/>
        <v>90646.622201652237</v>
      </c>
      <c r="P103" s="51">
        <f t="shared" si="15"/>
        <v>269680.2368751631</v>
      </c>
      <c r="Q103" s="51">
        <f t="shared" si="15"/>
        <v>107837.37112901993</v>
      </c>
      <c r="R103" s="51">
        <f t="shared" si="15"/>
        <v>345960.66263880354</v>
      </c>
      <c r="S103" s="51">
        <f t="shared" si="15"/>
        <v>268530.66279837029</v>
      </c>
      <c r="T103" s="51">
        <f t="shared" si="15"/>
        <v>503538.73083286319</v>
      </c>
      <c r="U103" s="51">
        <f t="shared" si="15"/>
        <v>1204407.5831989329</v>
      </c>
      <c r="V103" s="51">
        <f t="shared" si="15"/>
        <v>580337.16925713839</v>
      </c>
      <c r="W103" s="51">
        <f t="shared" si="15"/>
        <v>321792.39089238166</v>
      </c>
      <c r="X103" s="51">
        <f t="shared" si="15"/>
        <v>358195.51292414137</v>
      </c>
      <c r="Y103" s="51">
        <f t="shared" si="15"/>
        <v>1129868.6968026464</v>
      </c>
      <c r="Z103" s="51">
        <f t="shared" si="15"/>
        <v>139481.04316136613</v>
      </c>
      <c r="AA103" s="51">
        <f t="shared" si="15"/>
        <v>109697.63899521409</v>
      </c>
      <c r="AB103" s="51">
        <f t="shared" si="15"/>
        <v>206446.67584844332</v>
      </c>
      <c r="AC103" s="58">
        <f t="shared" si="15"/>
        <v>291308.05919002369</v>
      </c>
      <c r="AD103" s="87">
        <f t="shared" si="15"/>
        <v>1844260.9154580715</v>
      </c>
      <c r="AE103" s="51">
        <f t="shared" si="15"/>
        <v>64103.317778754463</v>
      </c>
      <c r="AF103" s="51">
        <f t="shared" si="15"/>
        <v>37351.562705335571</v>
      </c>
      <c r="AG103" s="51">
        <f t="shared" si="15"/>
        <v>175021.60669279582</v>
      </c>
      <c r="AH103" s="58">
        <f t="shared" si="15"/>
        <v>1133.8535694083596</v>
      </c>
      <c r="AI103" s="51">
        <f t="shared" si="15"/>
        <v>1369567.1151360816</v>
      </c>
      <c r="AJ103" s="51">
        <f t="shared" si="15"/>
        <v>135680.95037830548</v>
      </c>
      <c r="AK103" s="58">
        <f t="shared" si="15"/>
        <v>2606715.0878559444</v>
      </c>
      <c r="AL103" s="51">
        <f t="shared" si="15"/>
        <v>613061.09462471888</v>
      </c>
      <c r="AM103" s="51">
        <f t="shared" si="15"/>
        <v>2369708.2981381286</v>
      </c>
      <c r="AN103" s="58">
        <f t="shared" si="15"/>
        <v>1669794.4783839362</v>
      </c>
      <c r="AO103" s="51">
        <f t="shared" si="15"/>
        <v>1636375.3924659258</v>
      </c>
      <c r="AP103" s="51">
        <f t="shared" si="15"/>
        <v>9642.8912952453065</v>
      </c>
      <c r="AQ103" s="51">
        <f t="shared" si="15"/>
        <v>15143.944317792177</v>
      </c>
      <c r="AR103" s="51">
        <f t="shared" si="15"/>
        <v>167249.3423966</v>
      </c>
      <c r="AS103" s="58">
        <f t="shared" si="15"/>
        <v>75782.622422561559</v>
      </c>
      <c r="AT103" s="51">
        <f t="shared" si="15"/>
        <v>43616.010745416541</v>
      </c>
      <c r="AU103" s="58">
        <f t="shared" si="15"/>
        <v>287787.2117356396</v>
      </c>
      <c r="AV103" s="51">
        <f t="shared" si="15"/>
        <v>204929.84843265996</v>
      </c>
      <c r="AW103" s="51">
        <f t="shared" si="15"/>
        <v>44042.293539190403</v>
      </c>
      <c r="AX103" s="51">
        <f t="shared" si="15"/>
        <v>48592.143176591395</v>
      </c>
      <c r="AY103" s="51">
        <f t="shared" si="15"/>
        <v>928570.5737417764</v>
      </c>
      <c r="AZ103" s="51">
        <f t="shared" si="15"/>
        <v>503217.08236806665</v>
      </c>
      <c r="BA103" s="58">
        <f t="shared" si="15"/>
        <v>148594.12933304781</v>
      </c>
      <c r="BB103" s="51">
        <f t="shared" si="15"/>
        <v>1307906.6921791744</v>
      </c>
      <c r="BC103" s="51">
        <f t="shared" si="15"/>
        <v>144337.63703640879</v>
      </c>
      <c r="BD103" s="58">
        <f t="shared" si="15"/>
        <v>209556.79319220185</v>
      </c>
      <c r="BE103" s="53">
        <f t="shared" si="15"/>
        <v>4532645.294696968</v>
      </c>
      <c r="BF103" s="51">
        <f t="shared" si="15"/>
        <v>638957.95796277269</v>
      </c>
      <c r="BG103" s="51">
        <f t="shared" si="15"/>
        <v>217944.05762247756</v>
      </c>
      <c r="BH103" s="51">
        <f t="shared" si="15"/>
        <v>381067.64096815384</v>
      </c>
      <c r="BI103" s="51">
        <f t="shared" si="15"/>
        <v>104057.37758909192</v>
      </c>
      <c r="BJ103" s="51">
        <f t="shared" si="15"/>
        <v>207365.03016356545</v>
      </c>
      <c r="BK103" s="51">
        <f t="shared" ref="BK103:CG103" si="16">BK106-BK98-BK101-BK102</f>
        <v>210918.79450490902</v>
      </c>
      <c r="BL103" s="58">
        <f t="shared" si="16"/>
        <v>30524.730236556981</v>
      </c>
      <c r="BM103" s="51">
        <f t="shared" si="16"/>
        <v>340781.67734542908</v>
      </c>
      <c r="BN103" s="51">
        <f t="shared" si="16"/>
        <v>31651.212782737875</v>
      </c>
      <c r="BO103" s="51">
        <f t="shared" si="16"/>
        <v>65084.342063658005</v>
      </c>
      <c r="BP103" s="51">
        <f t="shared" si="16"/>
        <v>24507.053926920438</v>
      </c>
      <c r="BQ103" s="51">
        <f t="shared" si="16"/>
        <v>33043.010548307233</v>
      </c>
      <c r="BR103" s="51">
        <f t="shared" si="16"/>
        <v>228856.18660507115</v>
      </c>
      <c r="BS103" s="77">
        <f t="shared" si="16"/>
        <v>1710673.4425436538</v>
      </c>
      <c r="BT103" s="77">
        <f t="shared" si="16"/>
        <v>319739.24151837605</v>
      </c>
      <c r="BU103" s="51">
        <f t="shared" si="16"/>
        <v>623767.0025053625</v>
      </c>
      <c r="BV103" s="51">
        <f t="shared" si="16"/>
        <v>23524.382561924886</v>
      </c>
      <c r="BW103" s="58">
        <f t="shared" si="16"/>
        <v>3522.9547004090514</v>
      </c>
      <c r="BX103" s="51">
        <f t="shared" si="16"/>
        <v>26750.436172037596</v>
      </c>
      <c r="BY103" s="51">
        <f t="shared" si="16"/>
        <v>19214.568533559086</v>
      </c>
      <c r="BZ103" s="51">
        <f t="shared" si="16"/>
        <v>782451.82582324115</v>
      </c>
      <c r="CA103" s="51">
        <f t="shared" si="16"/>
        <v>29665.88517527323</v>
      </c>
      <c r="CB103" s="148">
        <f t="shared" si="16"/>
        <v>-35900.069658220935</v>
      </c>
      <c r="CC103" s="51">
        <f t="shared" si="16"/>
        <v>67360.977565377878</v>
      </c>
      <c r="CD103" s="51">
        <f t="shared" si="16"/>
        <v>331827.63159159763</v>
      </c>
      <c r="CE103" s="148">
        <f t="shared" si="16"/>
        <v>0</v>
      </c>
      <c r="CF103" s="149">
        <f t="shared" si="16"/>
        <v>0</v>
      </c>
      <c r="CG103" s="58">
        <f t="shared" si="16"/>
        <v>0</v>
      </c>
      <c r="CH103" s="80"/>
      <c r="CI103" s="57"/>
    </row>
    <row r="104" spans="1:98" x14ac:dyDescent="0.2">
      <c r="A104" s="61" t="s">
        <v>99</v>
      </c>
      <c r="B104" s="224" t="s">
        <v>199</v>
      </c>
      <c r="C104" s="88">
        <f t="shared" si="14"/>
        <v>13346551.000000004</v>
      </c>
      <c r="D104" s="51">
        <v>248285.54273382254</v>
      </c>
      <c r="E104" s="51">
        <v>66241.796426801899</v>
      </c>
      <c r="F104" s="58">
        <v>506.94841361960169</v>
      </c>
      <c r="G104" s="53">
        <v>117939.27774099738</v>
      </c>
      <c r="H104" s="51">
        <v>294412.86286216154</v>
      </c>
      <c r="I104" s="51">
        <v>18845.747971837507</v>
      </c>
      <c r="J104" s="51">
        <v>25084.817842185697</v>
      </c>
      <c r="K104" s="51">
        <v>15211.314093211371</v>
      </c>
      <c r="L104" s="51">
        <v>56874.937078140305</v>
      </c>
      <c r="M104" s="51">
        <v>146774.23224013636</v>
      </c>
      <c r="N104" s="51">
        <v>20362.847372660632</v>
      </c>
      <c r="O104" s="51">
        <v>197959.43006644188</v>
      </c>
      <c r="P104" s="51">
        <v>173322.89574249991</v>
      </c>
      <c r="Q104" s="51">
        <v>33411.046485311424</v>
      </c>
      <c r="R104" s="51">
        <v>188459.86259352561</v>
      </c>
      <c r="S104" s="51">
        <v>172866.74831411548</v>
      </c>
      <c r="T104" s="51">
        <v>236888.46298848258</v>
      </c>
      <c r="U104" s="51">
        <v>178659.40165539723</v>
      </c>
      <c r="V104" s="51">
        <v>128739.24711822072</v>
      </c>
      <c r="W104" s="51">
        <v>185096.59849644155</v>
      </c>
      <c r="X104" s="51">
        <v>239667.63252895809</v>
      </c>
      <c r="Y104" s="51">
        <v>509542.00998686219</v>
      </c>
      <c r="Z104" s="51">
        <v>42586.353998643608</v>
      </c>
      <c r="AA104" s="51">
        <v>52097.89604697904</v>
      </c>
      <c r="AB104" s="51">
        <v>28299.967930194311</v>
      </c>
      <c r="AC104" s="58">
        <v>65543.587065800108</v>
      </c>
      <c r="AD104" s="87">
        <v>1400616.7183379873</v>
      </c>
      <c r="AE104" s="51">
        <v>182018.72803001403</v>
      </c>
      <c r="AF104" s="51">
        <v>91602.552042994139</v>
      </c>
      <c r="AG104" s="51">
        <v>40804.296723417021</v>
      </c>
      <c r="AH104" s="58">
        <v>607.71631757874115</v>
      </c>
      <c r="AI104" s="51">
        <v>55331.35852944896</v>
      </c>
      <c r="AJ104" s="51">
        <v>67266.565660531574</v>
      </c>
      <c r="AK104" s="58">
        <v>57223.63658017516</v>
      </c>
      <c r="AL104" s="51">
        <v>54934.667473400033</v>
      </c>
      <c r="AM104" s="51">
        <v>280665.7300750892</v>
      </c>
      <c r="AN104" s="58">
        <v>256552.80537552017</v>
      </c>
      <c r="AO104" s="51">
        <v>497403.91637521022</v>
      </c>
      <c r="AP104" s="51">
        <v>22281.609434203929</v>
      </c>
      <c r="AQ104" s="51">
        <v>19435.417700174447</v>
      </c>
      <c r="AR104" s="51">
        <v>389189.55489314068</v>
      </c>
      <c r="AS104" s="58">
        <v>78331.737547165976</v>
      </c>
      <c r="AT104" s="51">
        <v>49017.841065705215</v>
      </c>
      <c r="AU104" s="58">
        <v>27471.054647929301</v>
      </c>
      <c r="AV104" s="51">
        <v>65051.924674707137</v>
      </c>
      <c r="AW104" s="51">
        <v>11167.084350691153</v>
      </c>
      <c r="AX104" s="51">
        <v>110529.81048357543</v>
      </c>
      <c r="AY104" s="51">
        <v>762229.73000606429</v>
      </c>
      <c r="AZ104" s="51">
        <v>56546.631665056186</v>
      </c>
      <c r="BA104" s="58">
        <v>20481.49480641129</v>
      </c>
      <c r="BB104" s="51">
        <v>427368.83409115742</v>
      </c>
      <c r="BC104" s="51">
        <v>69213.647556390817</v>
      </c>
      <c r="BD104" s="58">
        <v>7130.4770789899358</v>
      </c>
      <c r="BE104" s="53">
        <v>2341044.9929433763</v>
      </c>
      <c r="BF104" s="51">
        <v>17848.507070717427</v>
      </c>
      <c r="BG104" s="51">
        <v>35646.29987486155</v>
      </c>
      <c r="BH104" s="51">
        <v>33479.527175590039</v>
      </c>
      <c r="BI104" s="51">
        <v>43590.413132716065</v>
      </c>
      <c r="BJ104" s="51">
        <v>28227.076167171512</v>
      </c>
      <c r="BK104" s="51">
        <v>8936.0990326552146</v>
      </c>
      <c r="BL104" s="58">
        <v>3848.7746454488529</v>
      </c>
      <c r="BM104" s="51">
        <v>48407.954859724989</v>
      </c>
      <c r="BN104" s="51">
        <v>2444.8065199704511</v>
      </c>
      <c r="BO104" s="51">
        <v>1119.2680531287392</v>
      </c>
      <c r="BP104" s="51">
        <v>466.0427061020751</v>
      </c>
      <c r="BQ104" s="51">
        <v>12627.123401214958</v>
      </c>
      <c r="BR104" s="51">
        <v>11703.902888146162</v>
      </c>
      <c r="BS104" s="77">
        <v>1715172.491028778</v>
      </c>
      <c r="BT104" s="77">
        <v>262177.1003621319</v>
      </c>
      <c r="BU104" s="51">
        <v>146235.49105485805</v>
      </c>
      <c r="BV104" s="51">
        <v>15588.304994688415</v>
      </c>
      <c r="BW104" s="58">
        <v>670.74241037134993</v>
      </c>
      <c r="BX104" s="51">
        <v>9737.4794192944028</v>
      </c>
      <c r="BY104" s="51">
        <v>17566.706485527091</v>
      </c>
      <c r="BZ104" s="51">
        <v>8708.7877433452595</v>
      </c>
      <c r="CA104" s="51">
        <v>19968.881940558487</v>
      </c>
      <c r="CB104" s="148">
        <v>8039.0572521492204</v>
      </c>
      <c r="CC104" s="51">
        <v>5281.7583330693788</v>
      </c>
      <c r="CD104" s="51">
        <v>3856.4031882285562</v>
      </c>
      <c r="CE104" s="148">
        <v>0</v>
      </c>
      <c r="CF104" s="149">
        <v>0</v>
      </c>
      <c r="CG104" s="58">
        <v>0</v>
      </c>
      <c r="CH104" s="80"/>
      <c r="CI104" s="57"/>
    </row>
    <row r="105" spans="1:98" x14ac:dyDescent="0.2">
      <c r="A105" s="61" t="s">
        <v>96</v>
      </c>
      <c r="B105" s="224" t="s">
        <v>200</v>
      </c>
      <c r="C105" s="88">
        <f t="shared" si="14"/>
        <v>23480973.963803012</v>
      </c>
      <c r="D105" s="51">
        <f>D103-D104</f>
        <v>767036.07506394875</v>
      </c>
      <c r="E105" s="51">
        <f t="shared" ref="E105:BJ105" si="17">E103-E104</f>
        <v>274873.24445041706</v>
      </c>
      <c r="F105" s="58">
        <f t="shared" si="17"/>
        <v>230.69853966035004</v>
      </c>
      <c r="G105" s="53">
        <v>129219.78460402472</v>
      </c>
      <c r="H105" s="51">
        <v>355281.6059013927</v>
      </c>
      <c r="I105" s="51">
        <f t="shared" si="17"/>
        <v>77301.714193279855</v>
      </c>
      <c r="J105" s="51">
        <f t="shared" si="17"/>
        <v>62633.193830314485</v>
      </c>
      <c r="K105" s="51">
        <f t="shared" si="17"/>
        <v>174018.09928207478</v>
      </c>
      <c r="L105" s="51">
        <f t="shared" si="17"/>
        <v>392353.96305643872</v>
      </c>
      <c r="M105" s="51">
        <f t="shared" si="17"/>
        <v>20385.846863956831</v>
      </c>
      <c r="N105" s="51">
        <f t="shared" si="17"/>
        <v>24175.821346784149</v>
      </c>
      <c r="O105" s="51">
        <f t="shared" si="17"/>
        <v>-107312.80786478965</v>
      </c>
      <c r="P105" s="51">
        <f t="shared" si="17"/>
        <v>96357.34113266319</v>
      </c>
      <c r="Q105" s="51">
        <f t="shared" si="17"/>
        <v>74426.324643708504</v>
      </c>
      <c r="R105" s="51">
        <f t="shared" si="17"/>
        <v>157500.80004527792</v>
      </c>
      <c r="S105" s="51">
        <f t="shared" si="17"/>
        <v>95663.914484254812</v>
      </c>
      <c r="T105" s="51">
        <f t="shared" si="17"/>
        <v>266650.26784438058</v>
      </c>
      <c r="U105" s="51">
        <f t="shared" si="17"/>
        <v>1025748.1815435357</v>
      </c>
      <c r="V105" s="51">
        <f t="shared" si="17"/>
        <v>451597.92213891767</v>
      </c>
      <c r="W105" s="51">
        <f t="shared" si="17"/>
        <v>136695.79239594011</v>
      </c>
      <c r="X105" s="51">
        <f t="shared" si="17"/>
        <v>118527.88039518328</v>
      </c>
      <c r="Y105" s="51">
        <f t="shared" si="17"/>
        <v>620326.6868157842</v>
      </c>
      <c r="Z105" s="51">
        <f t="shared" si="17"/>
        <v>96894.689162722527</v>
      </c>
      <c r="AA105" s="51">
        <f t="shared" si="17"/>
        <v>57599.742948235049</v>
      </c>
      <c r="AB105" s="51">
        <f t="shared" si="17"/>
        <v>178146.70791824901</v>
      </c>
      <c r="AC105" s="58">
        <f t="shared" si="17"/>
        <v>225764.4721242236</v>
      </c>
      <c r="AD105" s="87">
        <f t="shared" si="17"/>
        <v>443644.19712008419</v>
      </c>
      <c r="AE105" s="51">
        <f t="shared" si="17"/>
        <v>-117915.41025125957</v>
      </c>
      <c r="AF105" s="51">
        <f t="shared" si="17"/>
        <v>-54250.989337658568</v>
      </c>
      <c r="AG105" s="51">
        <f t="shared" si="17"/>
        <v>134217.30996937881</v>
      </c>
      <c r="AH105" s="58">
        <f t="shared" si="17"/>
        <v>526.13725182961844</v>
      </c>
      <c r="AI105" s="51">
        <f t="shared" si="17"/>
        <v>1314235.7566066326</v>
      </c>
      <c r="AJ105" s="51">
        <f t="shared" si="17"/>
        <v>68414.384717773908</v>
      </c>
      <c r="AK105" s="58">
        <f t="shared" si="17"/>
        <v>2549491.4512757692</v>
      </c>
      <c r="AL105" s="51">
        <f t="shared" si="17"/>
        <v>558126.42715131887</v>
      </c>
      <c r="AM105" s="51">
        <f t="shared" si="17"/>
        <v>2089042.5680630393</v>
      </c>
      <c r="AN105" s="58">
        <f t="shared" si="17"/>
        <v>1413241.6730084161</v>
      </c>
      <c r="AO105" s="51">
        <f t="shared" si="17"/>
        <v>1138971.4760907155</v>
      </c>
      <c r="AP105" s="51">
        <f t="shared" si="17"/>
        <v>-12638.718138958622</v>
      </c>
      <c r="AQ105" s="51">
        <f t="shared" si="17"/>
        <v>-4291.4733823822698</v>
      </c>
      <c r="AR105" s="51">
        <f t="shared" si="17"/>
        <v>-221940.21249654068</v>
      </c>
      <c r="AS105" s="58">
        <f t="shared" si="17"/>
        <v>-2549.1151246044174</v>
      </c>
      <c r="AT105" s="51">
        <f t="shared" si="17"/>
        <v>-5401.8303202886746</v>
      </c>
      <c r="AU105" s="58">
        <f t="shared" si="17"/>
        <v>260316.15708771031</v>
      </c>
      <c r="AV105" s="51">
        <f t="shared" si="17"/>
        <v>139877.92375795281</v>
      </c>
      <c r="AW105" s="51">
        <f t="shared" si="17"/>
        <v>32875.209188499248</v>
      </c>
      <c r="AX105" s="51">
        <f t="shared" si="17"/>
        <v>-61937.66730698404</v>
      </c>
      <c r="AY105" s="51">
        <f t="shared" si="17"/>
        <v>166340.84373571211</v>
      </c>
      <c r="AZ105" s="51">
        <f t="shared" si="17"/>
        <v>446670.45070301049</v>
      </c>
      <c r="BA105" s="58">
        <f t="shared" si="17"/>
        <v>128112.63452663651</v>
      </c>
      <c r="BB105" s="51">
        <f t="shared" si="17"/>
        <v>880537.85808801698</v>
      </c>
      <c r="BC105" s="51">
        <f t="shared" si="17"/>
        <v>75123.989480017975</v>
      </c>
      <c r="BD105" s="58">
        <f t="shared" si="17"/>
        <v>202426.31611321191</v>
      </c>
      <c r="BE105" s="53">
        <f t="shared" si="17"/>
        <v>2191600.3017535917</v>
      </c>
      <c r="BF105" s="51">
        <f t="shared" si="17"/>
        <v>621109.45089205529</v>
      </c>
      <c r="BG105" s="51">
        <f t="shared" si="17"/>
        <v>182297.75774761601</v>
      </c>
      <c r="BH105" s="51">
        <f t="shared" si="17"/>
        <v>347588.11379256379</v>
      </c>
      <c r="BI105" s="51">
        <f t="shared" si="17"/>
        <v>60466.964456375856</v>
      </c>
      <c r="BJ105" s="51">
        <f t="shared" si="17"/>
        <v>179137.95399639395</v>
      </c>
      <c r="BK105" s="51">
        <f t="shared" ref="BK105:CG105" si="18">BK103-BK104</f>
        <v>201982.69547225381</v>
      </c>
      <c r="BL105" s="58">
        <f t="shared" si="18"/>
        <v>26675.95559110813</v>
      </c>
      <c r="BM105" s="51">
        <f t="shared" si="18"/>
        <v>292373.72248570411</v>
      </c>
      <c r="BN105" s="51">
        <f t="shared" si="18"/>
        <v>29206.406262767425</v>
      </c>
      <c r="BO105" s="51">
        <f t="shared" si="18"/>
        <v>63965.074010529264</v>
      </c>
      <c r="BP105" s="51">
        <f t="shared" si="18"/>
        <v>24041.011220818364</v>
      </c>
      <c r="BQ105" s="51">
        <f t="shared" si="18"/>
        <v>20415.887147092275</v>
      </c>
      <c r="BR105" s="51">
        <f t="shared" si="18"/>
        <v>217152.28371692498</v>
      </c>
      <c r="BS105" s="77">
        <f t="shared" si="18"/>
        <v>-4499.0484851242509</v>
      </c>
      <c r="BT105" s="77">
        <f t="shared" si="18"/>
        <v>57562.14115624415</v>
      </c>
      <c r="BU105" s="51">
        <f t="shared" si="18"/>
        <v>477531.51145050442</v>
      </c>
      <c r="BV105" s="51">
        <f t="shared" si="18"/>
        <v>7936.0775672364707</v>
      </c>
      <c r="BW105" s="58">
        <f t="shared" si="18"/>
        <v>2852.2122900377017</v>
      </c>
      <c r="BX105" s="51">
        <f t="shared" si="18"/>
        <v>17012.956752743194</v>
      </c>
      <c r="BY105" s="51">
        <f t="shared" si="18"/>
        <v>1647.8620480319951</v>
      </c>
      <c r="BZ105" s="51">
        <f t="shared" si="18"/>
        <v>773743.03807989589</v>
      </c>
      <c r="CA105" s="51">
        <f t="shared" si="18"/>
        <v>9697.0032347147426</v>
      </c>
      <c r="CB105" s="148">
        <f t="shared" si="18"/>
        <v>-43939.126910370156</v>
      </c>
      <c r="CC105" s="51">
        <f t="shared" si="18"/>
        <v>62079.219232308496</v>
      </c>
      <c r="CD105" s="51">
        <f t="shared" si="18"/>
        <v>327971.22840336908</v>
      </c>
      <c r="CE105" s="148">
        <f t="shared" si="18"/>
        <v>0</v>
      </c>
      <c r="CF105" s="149">
        <f t="shared" si="18"/>
        <v>0</v>
      </c>
      <c r="CG105" s="58">
        <f t="shared" si="18"/>
        <v>0</v>
      </c>
      <c r="CH105" s="80"/>
      <c r="CI105" s="57"/>
    </row>
    <row r="106" spans="1:98" x14ac:dyDescent="0.2">
      <c r="A106" s="61" t="s">
        <v>97</v>
      </c>
      <c r="B106" s="223" t="s">
        <v>201</v>
      </c>
      <c r="C106" s="88">
        <f t="shared" si="14"/>
        <v>61406217.963803031</v>
      </c>
      <c r="D106" s="51">
        <f>D107-D97</f>
        <v>1060636.5945583284</v>
      </c>
      <c r="E106" s="51">
        <f t="shared" ref="E106:BJ106" si="19">E107-E97</f>
        <v>482163.1069804437</v>
      </c>
      <c r="F106" s="58">
        <f t="shared" si="19"/>
        <v>5386.2509417282672</v>
      </c>
      <c r="G106" s="53">
        <v>388742.86822592741</v>
      </c>
      <c r="H106" s="51">
        <v>1159750.793598406</v>
      </c>
      <c r="I106" s="51">
        <f t="shared" si="19"/>
        <v>167672.4173563247</v>
      </c>
      <c r="J106" s="51">
        <f t="shared" si="19"/>
        <v>237734.91195968099</v>
      </c>
      <c r="K106" s="51">
        <f t="shared" si="19"/>
        <v>288905.20609070384</v>
      </c>
      <c r="L106" s="51">
        <f t="shared" si="19"/>
        <v>642301.07297714066</v>
      </c>
      <c r="M106" s="51">
        <f t="shared" si="19"/>
        <v>289186.03967317764</v>
      </c>
      <c r="N106" s="51">
        <f t="shared" si="19"/>
        <v>109327.98138286261</v>
      </c>
      <c r="O106" s="51">
        <f t="shared" si="19"/>
        <v>175414.3309187619</v>
      </c>
      <c r="P106" s="51">
        <f t="shared" si="19"/>
        <v>409938.51562803541</v>
      </c>
      <c r="Q106" s="51">
        <f t="shared" si="19"/>
        <v>153654.70361365858</v>
      </c>
      <c r="R106" s="51">
        <f t="shared" si="19"/>
        <v>717165.4365918797</v>
      </c>
      <c r="S106" s="51">
        <f t="shared" si="19"/>
        <v>521386.18714543292</v>
      </c>
      <c r="T106" s="51">
        <f t="shared" si="19"/>
        <v>940365.17220600089</v>
      </c>
      <c r="U106" s="51">
        <f t="shared" si="19"/>
        <v>1723850.1891373494</v>
      </c>
      <c r="V106" s="51">
        <f t="shared" si="19"/>
        <v>860080.84718765784</v>
      </c>
      <c r="W106" s="51">
        <f t="shared" si="19"/>
        <v>694530.37804281898</v>
      </c>
      <c r="X106" s="51">
        <f t="shared" si="19"/>
        <v>875179.79525524401</v>
      </c>
      <c r="Y106" s="51">
        <f t="shared" si="19"/>
        <v>1846173.2474053763</v>
      </c>
      <c r="Z106" s="51">
        <f t="shared" si="19"/>
        <v>220964.05334699969</v>
      </c>
      <c r="AA106" s="51">
        <f t="shared" si="19"/>
        <v>252231.3938139641</v>
      </c>
      <c r="AB106" s="51">
        <f t="shared" si="19"/>
        <v>292352.7030543345</v>
      </c>
      <c r="AC106" s="58">
        <f t="shared" si="19"/>
        <v>559896.61492651922</v>
      </c>
      <c r="AD106" s="87">
        <f t="shared" si="19"/>
        <v>2292457.5002909163</v>
      </c>
      <c r="AE106" s="51">
        <f t="shared" si="19"/>
        <v>170961.8031556065</v>
      </c>
      <c r="AF106" s="51">
        <f t="shared" si="19"/>
        <v>102891.09192230077</v>
      </c>
      <c r="AG106" s="51">
        <f t="shared" si="19"/>
        <v>292545.52244027029</v>
      </c>
      <c r="AH106" s="58">
        <f t="shared" si="19"/>
        <v>6477.3147102393123</v>
      </c>
      <c r="AI106" s="51">
        <f t="shared" si="19"/>
        <v>1755208.297649675</v>
      </c>
      <c r="AJ106" s="51">
        <f t="shared" si="19"/>
        <v>489111.48622778314</v>
      </c>
      <c r="AK106" s="58">
        <f t="shared" si="19"/>
        <v>3313448.7449531467</v>
      </c>
      <c r="AL106" s="51">
        <f t="shared" si="19"/>
        <v>876455.78767003643</v>
      </c>
      <c r="AM106" s="51">
        <f t="shared" si="19"/>
        <v>4058367.4792189025</v>
      </c>
      <c r="AN106" s="58">
        <f t="shared" si="19"/>
        <v>3234054.0503434171</v>
      </c>
      <c r="AO106" s="51">
        <f t="shared" si="19"/>
        <v>2357598.0164117711</v>
      </c>
      <c r="AP106" s="51">
        <f t="shared" si="19"/>
        <v>26585.004114313349</v>
      </c>
      <c r="AQ106" s="51">
        <f t="shared" si="19"/>
        <v>30363.671961798631</v>
      </c>
      <c r="AR106" s="51">
        <f t="shared" si="19"/>
        <v>562723.31718497304</v>
      </c>
      <c r="AS106" s="58">
        <f t="shared" si="19"/>
        <v>268405.16690651426</v>
      </c>
      <c r="AT106" s="51">
        <f t="shared" si="19"/>
        <v>153805.68841458089</v>
      </c>
      <c r="AU106" s="58">
        <f t="shared" si="19"/>
        <v>657942.41194382566</v>
      </c>
      <c r="AV106" s="51">
        <f t="shared" si="19"/>
        <v>317989.7917690886</v>
      </c>
      <c r="AW106" s="51">
        <f t="shared" si="19"/>
        <v>56207.950769467032</v>
      </c>
      <c r="AX106" s="51">
        <f t="shared" si="19"/>
        <v>114859.04371592114</v>
      </c>
      <c r="AY106" s="51">
        <f t="shared" si="19"/>
        <v>1244371.1241681403</v>
      </c>
      <c r="AZ106" s="51">
        <f t="shared" si="19"/>
        <v>935695.7485209743</v>
      </c>
      <c r="BA106" s="58">
        <f t="shared" si="19"/>
        <v>245666.04626422748</v>
      </c>
      <c r="BB106" s="51">
        <f t="shared" si="19"/>
        <v>1913628.9210829725</v>
      </c>
      <c r="BC106" s="51">
        <f t="shared" si="19"/>
        <v>309498.19216319046</v>
      </c>
      <c r="BD106" s="58">
        <f t="shared" si="19"/>
        <v>340391.4956050425</v>
      </c>
      <c r="BE106" s="53">
        <f t="shared" si="19"/>
        <v>5026046.7373623522</v>
      </c>
      <c r="BF106" s="51">
        <f t="shared" si="19"/>
        <v>982843.45196543098</v>
      </c>
      <c r="BG106" s="51">
        <f t="shared" si="19"/>
        <v>509011.95013411104</v>
      </c>
      <c r="BH106" s="51">
        <f t="shared" si="19"/>
        <v>565579.86696387676</v>
      </c>
      <c r="BI106" s="51">
        <f t="shared" si="19"/>
        <v>371835.44231409428</v>
      </c>
      <c r="BJ106" s="51">
        <f t="shared" si="19"/>
        <v>495898.91644142929</v>
      </c>
      <c r="BK106" s="51">
        <f t="shared" ref="BK106:CG106" si="20">BK107-BK97</f>
        <v>313495.3532599943</v>
      </c>
      <c r="BL106" s="58">
        <f t="shared" si="20"/>
        <v>35966.341939316335</v>
      </c>
      <c r="BM106" s="51">
        <f t="shared" si="20"/>
        <v>415621.90957015852</v>
      </c>
      <c r="BN106" s="51">
        <f t="shared" si="20"/>
        <v>227048.69291408028</v>
      </c>
      <c r="BO106" s="51">
        <f t="shared" si="20"/>
        <v>93413.592860902136</v>
      </c>
      <c r="BP106" s="51">
        <f t="shared" si="20"/>
        <v>208713.86241973791</v>
      </c>
      <c r="BQ106" s="51">
        <f t="shared" si="20"/>
        <v>223530.40230181674</v>
      </c>
      <c r="BR106" s="51">
        <f t="shared" si="20"/>
        <v>316450.99790994218</v>
      </c>
      <c r="BS106" s="77">
        <f t="shared" si="20"/>
        <v>4546721.9750622641</v>
      </c>
      <c r="BT106" s="77">
        <f t="shared" si="20"/>
        <v>2085998.6595965275</v>
      </c>
      <c r="BU106" s="51">
        <f t="shared" si="20"/>
        <v>1827824.2715379409</v>
      </c>
      <c r="BV106" s="51">
        <f t="shared" si="20"/>
        <v>269146.05033333233</v>
      </c>
      <c r="BW106" s="58">
        <f t="shared" si="20"/>
        <v>26219.538896833576</v>
      </c>
      <c r="BX106" s="51">
        <f t="shared" si="20"/>
        <v>96340.900790569969</v>
      </c>
      <c r="BY106" s="51">
        <f t="shared" si="20"/>
        <v>86266.889130546362</v>
      </c>
      <c r="BZ106" s="51">
        <f t="shared" si="20"/>
        <v>845673.96574851242</v>
      </c>
      <c r="CA106" s="51">
        <f t="shared" si="20"/>
        <v>94378.001776329998</v>
      </c>
      <c r="CB106" s="148">
        <f t="shared" si="20"/>
        <v>37487.880848233501</v>
      </c>
      <c r="CC106" s="51">
        <f t="shared" si="20"/>
        <v>104568.09852466964</v>
      </c>
      <c r="CD106" s="51">
        <f t="shared" si="20"/>
        <v>397432.73160216189</v>
      </c>
      <c r="CE106" s="148">
        <f t="shared" si="20"/>
        <v>0</v>
      </c>
      <c r="CF106" s="149">
        <f t="shared" si="20"/>
        <v>0</v>
      </c>
      <c r="CG106" s="58">
        <f t="shared" si="20"/>
        <v>0</v>
      </c>
      <c r="CH106" s="79"/>
      <c r="CI106" s="57"/>
    </row>
    <row r="107" spans="1:98" x14ac:dyDescent="0.2">
      <c r="A107" s="61" t="s">
        <v>98</v>
      </c>
      <c r="B107" s="223" t="s">
        <v>202</v>
      </c>
      <c r="C107" s="88">
        <f t="shared" si="14"/>
        <v>150877124</v>
      </c>
      <c r="D107" s="51">
        <v>2481380</v>
      </c>
      <c r="E107" s="51">
        <v>961193</v>
      </c>
      <c r="F107" s="58">
        <v>12841</v>
      </c>
      <c r="G107" s="53">
        <v>643404</v>
      </c>
      <c r="H107" s="51">
        <v>3832480</v>
      </c>
      <c r="I107" s="51">
        <v>318139</v>
      </c>
      <c r="J107" s="51">
        <v>425116</v>
      </c>
      <c r="K107" s="51">
        <v>543500</v>
      </c>
      <c r="L107" s="51">
        <v>1499582</v>
      </c>
      <c r="M107" s="51">
        <v>1170655</v>
      </c>
      <c r="N107" s="51">
        <v>285328</v>
      </c>
      <c r="O107" s="51">
        <v>3408585</v>
      </c>
      <c r="P107" s="51">
        <v>2129024</v>
      </c>
      <c r="Q107" s="51">
        <v>303317</v>
      </c>
      <c r="R107" s="51">
        <v>2673951</v>
      </c>
      <c r="S107" s="51">
        <v>1496870</v>
      </c>
      <c r="T107" s="51">
        <v>4243198</v>
      </c>
      <c r="U107" s="51">
        <v>4194692</v>
      </c>
      <c r="V107" s="51">
        <v>6877078</v>
      </c>
      <c r="W107" s="51">
        <v>2483442</v>
      </c>
      <c r="X107" s="51">
        <v>2877859</v>
      </c>
      <c r="Y107" s="51">
        <v>12995309</v>
      </c>
      <c r="Z107" s="51">
        <v>530710</v>
      </c>
      <c r="AA107" s="51">
        <v>759368</v>
      </c>
      <c r="AB107" s="51">
        <v>546386</v>
      </c>
      <c r="AC107" s="58">
        <v>1357932</v>
      </c>
      <c r="AD107" s="87">
        <v>10448999</v>
      </c>
      <c r="AE107" s="51">
        <v>320185</v>
      </c>
      <c r="AF107" s="51">
        <v>198200</v>
      </c>
      <c r="AG107" s="51">
        <v>473738</v>
      </c>
      <c r="AH107" s="58">
        <v>13645</v>
      </c>
      <c r="AI107" s="51">
        <v>4715821</v>
      </c>
      <c r="AJ107" s="51">
        <v>2552927</v>
      </c>
      <c r="AK107" s="58">
        <v>6315594</v>
      </c>
      <c r="AL107" s="51">
        <v>1494694</v>
      </c>
      <c r="AM107" s="51">
        <v>7442774</v>
      </c>
      <c r="AN107" s="58">
        <v>5640049</v>
      </c>
      <c r="AO107" s="51">
        <v>5760296</v>
      </c>
      <c r="AP107" s="51">
        <v>53616</v>
      </c>
      <c r="AQ107" s="51">
        <v>68943</v>
      </c>
      <c r="AR107" s="51">
        <v>2410270</v>
      </c>
      <c r="AS107" s="58">
        <v>493493</v>
      </c>
      <c r="AT107" s="51">
        <v>357424</v>
      </c>
      <c r="AU107" s="58">
        <v>1153514</v>
      </c>
      <c r="AV107" s="51">
        <v>663309</v>
      </c>
      <c r="AW107" s="51">
        <v>118150</v>
      </c>
      <c r="AX107" s="51">
        <v>304813</v>
      </c>
      <c r="AY107" s="51">
        <v>2219420</v>
      </c>
      <c r="AZ107" s="51">
        <v>1611372</v>
      </c>
      <c r="BA107" s="58">
        <v>370495</v>
      </c>
      <c r="BB107" s="51">
        <v>2833149</v>
      </c>
      <c r="BC107" s="51">
        <v>959892</v>
      </c>
      <c r="BD107" s="58">
        <v>665915</v>
      </c>
      <c r="BE107" s="53">
        <v>8076321</v>
      </c>
      <c r="BF107" s="51">
        <v>1390831</v>
      </c>
      <c r="BG107" s="51">
        <v>987406</v>
      </c>
      <c r="BH107" s="51">
        <v>1160073</v>
      </c>
      <c r="BI107" s="51">
        <v>530787</v>
      </c>
      <c r="BJ107" s="51">
        <v>1400490</v>
      </c>
      <c r="BK107" s="51">
        <v>564437</v>
      </c>
      <c r="BL107" s="58">
        <v>64542</v>
      </c>
      <c r="BM107" s="51">
        <v>726100</v>
      </c>
      <c r="BN107" s="51">
        <v>287235</v>
      </c>
      <c r="BO107" s="51">
        <v>489916</v>
      </c>
      <c r="BP107" s="51">
        <v>272111</v>
      </c>
      <c r="BQ107" s="51">
        <v>361351</v>
      </c>
      <c r="BR107" s="51">
        <v>670114</v>
      </c>
      <c r="BS107" s="77">
        <v>6503505</v>
      </c>
      <c r="BT107" s="77">
        <v>2735010</v>
      </c>
      <c r="BU107" s="51">
        <v>2886134</v>
      </c>
      <c r="BV107" s="51">
        <v>396353</v>
      </c>
      <c r="BW107" s="58">
        <v>97303</v>
      </c>
      <c r="BX107" s="51">
        <v>179510</v>
      </c>
      <c r="BY107" s="51">
        <v>128606</v>
      </c>
      <c r="BZ107" s="51">
        <v>1015827</v>
      </c>
      <c r="CA107" s="51">
        <v>274496</v>
      </c>
      <c r="CB107" s="148">
        <v>250113</v>
      </c>
      <c r="CC107" s="51">
        <v>191663</v>
      </c>
      <c r="CD107" s="51">
        <v>524854</v>
      </c>
      <c r="CE107" s="148">
        <v>0</v>
      </c>
      <c r="CF107" s="149">
        <v>0</v>
      </c>
      <c r="CG107" s="58">
        <v>0</v>
      </c>
      <c r="CH107" s="79"/>
      <c r="CI107" s="57"/>
    </row>
    <row r="108" spans="1:98" s="16" customFormat="1" x14ac:dyDescent="0.2">
      <c r="A108" s="54"/>
      <c r="B108" s="55"/>
      <c r="C108" s="56"/>
      <c r="D108" s="28"/>
      <c r="E108" s="28"/>
      <c r="F108" s="28"/>
      <c r="G108" s="28"/>
      <c r="H108" s="28"/>
      <c r="I108" s="28"/>
      <c r="J108" s="28"/>
      <c r="K108" s="28"/>
      <c r="L108" s="28"/>
      <c r="M108" s="28"/>
      <c r="N108" s="28"/>
      <c r="O108" s="28"/>
      <c r="P108" s="28"/>
      <c r="Q108" s="28"/>
      <c r="R108" s="2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  <c r="AF108" s="28"/>
      <c r="AG108" s="28"/>
      <c r="AH108" s="28"/>
      <c r="AI108" s="28"/>
      <c r="AJ108" s="28"/>
      <c r="AK108" s="28"/>
      <c r="AL108" s="28"/>
      <c r="AM108" s="28"/>
      <c r="AN108" s="28"/>
      <c r="AO108" s="28"/>
      <c r="AP108" s="28"/>
      <c r="AQ108" s="28"/>
      <c r="AR108" s="28"/>
      <c r="AS108" s="28"/>
      <c r="AT108" s="28"/>
      <c r="AU108" s="28"/>
      <c r="AV108" s="28"/>
      <c r="AW108" s="28"/>
      <c r="AX108" s="28"/>
      <c r="AY108" s="28"/>
      <c r="AZ108" s="28"/>
      <c r="BA108" s="28"/>
      <c r="BB108" s="28"/>
      <c r="BC108" s="28"/>
      <c r="BD108" s="28"/>
      <c r="BE108" s="28"/>
      <c r="BF108" s="28"/>
      <c r="BG108" s="28"/>
      <c r="BH108" s="28"/>
      <c r="BI108" s="28"/>
      <c r="BJ108" s="28"/>
      <c r="BK108" s="28"/>
      <c r="BL108" s="28"/>
      <c r="BM108" s="28"/>
      <c r="BN108" s="28"/>
      <c r="BO108" s="28"/>
      <c r="BP108" s="28"/>
      <c r="BQ108" s="28"/>
      <c r="BR108" s="28"/>
      <c r="BS108" s="28"/>
      <c r="BT108" s="28"/>
      <c r="BU108" s="28"/>
      <c r="BV108" s="28"/>
      <c r="BW108" s="28"/>
      <c r="BX108" s="28"/>
      <c r="BY108" s="28"/>
      <c r="BZ108" s="28"/>
      <c r="CA108" s="28"/>
      <c r="CB108" s="28"/>
      <c r="CC108" s="28"/>
      <c r="CD108" s="28"/>
      <c r="CE108" s="28"/>
      <c r="CF108" s="28"/>
      <c r="CG108" s="28"/>
      <c r="CH108" s="2"/>
      <c r="CI108" s="57"/>
      <c r="CS108" s="2"/>
      <c r="CT108" s="2"/>
    </row>
    <row r="109" spans="1:98" s="16" customFormat="1" x14ac:dyDescent="0.2">
      <c r="B109" s="2"/>
      <c r="C109" s="221"/>
      <c r="D109" s="31"/>
      <c r="E109" s="31"/>
      <c r="F109" s="31"/>
      <c r="G109" s="31"/>
      <c r="H109" s="31"/>
      <c r="I109" s="31"/>
      <c r="J109" s="31"/>
      <c r="K109" s="31"/>
      <c r="L109" s="31"/>
      <c r="M109" s="31"/>
      <c r="N109" s="31"/>
      <c r="O109" s="31"/>
      <c r="P109" s="31"/>
      <c r="Q109" s="31"/>
      <c r="R109" s="3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F109" s="31"/>
      <c r="AG109" s="31"/>
      <c r="AH109" s="31"/>
      <c r="AI109" s="31"/>
      <c r="AJ109" s="31"/>
      <c r="AK109" s="31"/>
      <c r="AL109" s="31"/>
      <c r="AM109" s="31"/>
      <c r="AN109" s="31"/>
      <c r="AO109" s="31"/>
      <c r="AP109" s="31"/>
      <c r="AQ109" s="31"/>
      <c r="AR109" s="31"/>
      <c r="AS109" s="31"/>
      <c r="AT109" s="31"/>
      <c r="AU109" s="31"/>
      <c r="AV109" s="31"/>
      <c r="AW109" s="31"/>
      <c r="AX109" s="31"/>
      <c r="AY109" s="31"/>
      <c r="AZ109" s="31"/>
      <c r="BA109" s="31"/>
      <c r="BB109" s="31"/>
      <c r="BC109" s="31"/>
      <c r="BD109" s="31"/>
      <c r="BE109" s="31"/>
      <c r="BF109" s="31"/>
      <c r="BG109" s="31"/>
      <c r="BH109" s="31"/>
      <c r="BI109" s="31"/>
      <c r="BJ109" s="31"/>
      <c r="BK109" s="31"/>
      <c r="BL109" s="31"/>
      <c r="BM109" s="31"/>
      <c r="BN109" s="31"/>
      <c r="BO109" s="31"/>
      <c r="BP109" s="31"/>
      <c r="BQ109" s="31"/>
      <c r="BR109" s="31"/>
      <c r="BS109" s="31"/>
      <c r="BT109" s="31"/>
      <c r="BU109" s="31"/>
      <c r="BV109" s="31"/>
      <c r="BW109" s="31"/>
      <c r="BX109" s="31"/>
      <c r="BY109" s="31"/>
      <c r="BZ109" s="31"/>
      <c r="CA109" s="31"/>
      <c r="CB109" s="31"/>
      <c r="CC109" s="31"/>
      <c r="CD109" s="31"/>
      <c r="CE109" s="31"/>
      <c r="CF109" s="31"/>
      <c r="CG109" s="31"/>
      <c r="CH109" s="2"/>
      <c r="CI109" s="57"/>
      <c r="CS109" s="2"/>
      <c r="CT109" s="2"/>
    </row>
    <row r="110" spans="1:98" ht="12" customHeight="1" x14ac:dyDescent="0.2">
      <c r="A110" s="218" t="s">
        <v>295</v>
      </c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</row>
    <row r="111" spans="1:98" ht="24" customHeight="1" x14ac:dyDescent="0.2">
      <c r="A111" s="232" t="s">
        <v>296</v>
      </c>
      <c r="B111" s="232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</row>
    <row r="112" spans="1:98" x14ac:dyDescent="0.2">
      <c r="B112" s="2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</row>
    <row r="113" spans="1:98" ht="24" customHeight="1" x14ac:dyDescent="0.2">
      <c r="A113" s="236" t="s">
        <v>306</v>
      </c>
    </row>
    <row r="114" spans="1:98" x14ac:dyDescent="0.2">
      <c r="A114" s="236" t="s">
        <v>307</v>
      </c>
    </row>
    <row r="115" spans="1:98" x14ac:dyDescent="0.2">
      <c r="A115" s="236" t="s">
        <v>308</v>
      </c>
    </row>
    <row r="117" spans="1:98" x14ac:dyDescent="0.2">
      <c r="A117" s="232" t="s">
        <v>297</v>
      </c>
      <c r="B117" s="232"/>
    </row>
    <row r="118" spans="1:98" x14ac:dyDescent="0.2">
      <c r="A118" s="219"/>
      <c r="B118" s="220"/>
      <c r="CH118" s="16"/>
      <c r="CI118" s="16"/>
      <c r="CS118" s="4"/>
      <c r="CT118" s="4"/>
    </row>
    <row r="119" spans="1:98" x14ac:dyDescent="0.2">
      <c r="A119" s="232" t="s">
        <v>298</v>
      </c>
      <c r="B119" s="232"/>
    </row>
  </sheetData>
  <mergeCells count="7">
    <mergeCell ref="A1:B1"/>
    <mergeCell ref="CQ1:CR1"/>
    <mergeCell ref="A111:B111"/>
    <mergeCell ref="A117:B117"/>
    <mergeCell ref="A119:B119"/>
    <mergeCell ref="CJ2:CL2"/>
    <mergeCell ref="CM2:CO2"/>
  </mergeCells>
  <pageMargins left="0.7" right="0.7" top="0.75" bottom="0.75" header="0.3" footer="0.3"/>
  <pageSetup paperSize="9" orientation="portrait" horizontalDpi="30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U104"/>
  <sheetViews>
    <sheetView workbookViewId="0">
      <pane xSplit="2" ySplit="3" topLeftCell="C85" activePane="bottomRight" state="frozen"/>
      <selection pane="topRight" activeCell="C1" sqref="C1"/>
      <selection pane="bottomLeft" activeCell="A4" sqref="A4"/>
      <selection pane="bottomRight" activeCell="E101" sqref="E101"/>
    </sheetView>
  </sheetViews>
  <sheetFormatPr defaultColWidth="10.28515625" defaultRowHeight="12" x14ac:dyDescent="0.2"/>
  <cols>
    <col min="1" max="1" width="7.5703125" style="4" customWidth="1"/>
    <col min="2" max="2" width="30.7109375" style="4" customWidth="1"/>
    <col min="3" max="3" width="12.5703125" style="4" bestFit="1" customWidth="1"/>
    <col min="4" max="85" width="12.7109375" style="4" customWidth="1"/>
    <col min="86" max="87" width="7.7109375" style="2" customWidth="1"/>
    <col min="88" max="91" width="10.7109375" style="4" customWidth="1"/>
    <col min="92" max="92" width="19.28515625" style="4" customWidth="1"/>
    <col min="93" max="96" width="10.7109375" style="4" customWidth="1"/>
    <col min="97" max="98" width="10.28515625" style="3"/>
    <col min="99" max="16384" width="10.28515625" style="4"/>
  </cols>
  <sheetData>
    <row r="1" spans="1:99" s="211" customFormat="1" ht="50.1" customHeight="1" x14ac:dyDescent="0.2">
      <c r="A1" s="230" t="s">
        <v>301</v>
      </c>
      <c r="B1" s="230"/>
      <c r="C1" s="204"/>
      <c r="D1" s="204"/>
      <c r="E1" s="204"/>
      <c r="F1" s="205"/>
      <c r="G1" s="205"/>
      <c r="H1" s="205"/>
      <c r="I1" s="205"/>
      <c r="J1" s="205"/>
      <c r="K1" s="205"/>
      <c r="L1" s="205"/>
      <c r="M1" s="205"/>
      <c r="N1" s="205"/>
      <c r="O1" s="205"/>
      <c r="P1" s="205"/>
      <c r="Q1" s="205"/>
      <c r="R1" s="205"/>
      <c r="S1" s="205"/>
      <c r="T1" s="205"/>
      <c r="U1" s="205"/>
      <c r="V1" s="205"/>
      <c r="W1" s="205"/>
      <c r="X1" s="205"/>
      <c r="Y1" s="205"/>
      <c r="Z1" s="205"/>
      <c r="AA1" s="205"/>
      <c r="AB1" s="205"/>
      <c r="AC1" s="205"/>
      <c r="AD1" s="205"/>
      <c r="AE1" s="205"/>
      <c r="AF1" s="205"/>
      <c r="AG1" s="205"/>
      <c r="AH1" s="205"/>
      <c r="AI1" s="205"/>
      <c r="AJ1" s="205"/>
      <c r="AK1" s="205"/>
      <c r="AL1" s="205"/>
      <c r="AM1" s="205"/>
      <c r="AN1" s="205"/>
      <c r="AO1" s="205"/>
      <c r="AP1" s="205"/>
      <c r="AQ1" s="205"/>
      <c r="AR1" s="205"/>
      <c r="AS1" s="205"/>
      <c r="AT1" s="205"/>
      <c r="AU1" s="205"/>
      <c r="AV1" s="205"/>
      <c r="AW1" s="205"/>
      <c r="AX1" s="205"/>
      <c r="AY1" s="205"/>
      <c r="AZ1" s="205"/>
      <c r="BA1" s="205"/>
      <c r="BB1" s="205"/>
      <c r="BC1" s="205"/>
      <c r="BD1" s="205"/>
      <c r="BE1" s="206"/>
      <c r="BF1" s="206"/>
      <c r="BG1" s="206"/>
      <c r="BH1" s="206"/>
      <c r="BI1" s="206"/>
      <c r="BJ1" s="206"/>
      <c r="BK1" s="206"/>
      <c r="BL1" s="206"/>
      <c r="BM1" s="206"/>
      <c r="BN1" s="206"/>
      <c r="BO1" s="206"/>
      <c r="BP1" s="206"/>
      <c r="BQ1" s="206"/>
      <c r="BR1" s="206"/>
      <c r="BS1" s="206"/>
      <c r="BT1" s="206"/>
      <c r="BU1" s="206"/>
      <c r="BV1" s="206"/>
      <c r="BW1" s="206"/>
      <c r="BX1" s="206"/>
      <c r="BY1" s="206"/>
      <c r="BZ1" s="207"/>
      <c r="CA1" s="207"/>
      <c r="CB1" s="207"/>
      <c r="CC1" s="206"/>
      <c r="CD1" s="206"/>
      <c r="CE1" s="206"/>
      <c r="CF1" s="206"/>
      <c r="CG1" s="206"/>
      <c r="CH1" s="208"/>
      <c r="CI1" s="208"/>
      <c r="CJ1" s="209"/>
      <c r="CK1" s="209"/>
      <c r="CL1" s="209"/>
      <c r="CM1" s="209"/>
      <c r="CN1" s="209"/>
      <c r="CO1" s="209"/>
      <c r="CP1" s="209"/>
      <c r="CQ1" s="231" t="s">
        <v>294</v>
      </c>
      <c r="CR1" s="231"/>
      <c r="CS1" s="210"/>
      <c r="CT1" s="210"/>
    </row>
    <row r="2" spans="1:99" s="20" customFormat="1" ht="78.75" x14ac:dyDescent="0.2">
      <c r="A2" s="17"/>
      <c r="B2" s="17"/>
      <c r="C2" s="17" t="s">
        <v>89</v>
      </c>
      <c r="D2" s="92" t="s">
        <v>203</v>
      </c>
      <c r="E2" s="92" t="s">
        <v>204</v>
      </c>
      <c r="F2" s="92" t="s">
        <v>205</v>
      </c>
      <c r="G2" s="226" t="s">
        <v>304</v>
      </c>
      <c r="H2" s="225" t="s">
        <v>302</v>
      </c>
      <c r="I2" s="92" t="s">
        <v>206</v>
      </c>
      <c r="J2" s="92" t="s">
        <v>207</v>
      </c>
      <c r="K2" s="92" t="s">
        <v>208</v>
      </c>
      <c r="L2" s="92" t="s">
        <v>209</v>
      </c>
      <c r="M2" s="92" t="s">
        <v>210</v>
      </c>
      <c r="N2" s="92" t="s">
        <v>211</v>
      </c>
      <c r="O2" s="92" t="s">
        <v>212</v>
      </c>
      <c r="P2" s="92" t="s">
        <v>213</v>
      </c>
      <c r="Q2" s="92" t="s">
        <v>214</v>
      </c>
      <c r="R2" s="92" t="s">
        <v>215</v>
      </c>
      <c r="S2" s="92" t="s">
        <v>216</v>
      </c>
      <c r="T2" s="92" t="s">
        <v>217</v>
      </c>
      <c r="U2" s="92" t="s">
        <v>218</v>
      </c>
      <c r="V2" s="92" t="s">
        <v>219</v>
      </c>
      <c r="W2" s="92" t="s">
        <v>220</v>
      </c>
      <c r="X2" s="92" t="s">
        <v>221</v>
      </c>
      <c r="Y2" s="92" t="s">
        <v>222</v>
      </c>
      <c r="Z2" s="92" t="s">
        <v>223</v>
      </c>
      <c r="AA2" s="92" t="s">
        <v>224</v>
      </c>
      <c r="AB2" s="92" t="s">
        <v>225</v>
      </c>
      <c r="AC2" s="92" t="s">
        <v>226</v>
      </c>
      <c r="AD2" s="91" t="s">
        <v>227</v>
      </c>
      <c r="AE2" s="92" t="s">
        <v>228</v>
      </c>
      <c r="AF2" s="92" t="s">
        <v>229</v>
      </c>
      <c r="AG2" s="92" t="s">
        <v>230</v>
      </c>
      <c r="AH2" s="92" t="s">
        <v>231</v>
      </c>
      <c r="AI2" s="91" t="s">
        <v>232</v>
      </c>
      <c r="AJ2" s="92" t="s">
        <v>233</v>
      </c>
      <c r="AK2" s="93" t="s">
        <v>234</v>
      </c>
      <c r="AL2" s="92" t="s">
        <v>235</v>
      </c>
      <c r="AM2" s="92" t="s">
        <v>236</v>
      </c>
      <c r="AN2" s="92" t="s">
        <v>237</v>
      </c>
      <c r="AO2" s="91" t="s">
        <v>238</v>
      </c>
      <c r="AP2" s="92" t="s">
        <v>239</v>
      </c>
      <c r="AQ2" s="92" t="s">
        <v>240</v>
      </c>
      <c r="AR2" s="92" t="s">
        <v>241</v>
      </c>
      <c r="AS2" s="93" t="s">
        <v>242</v>
      </c>
      <c r="AT2" s="92" t="s">
        <v>243</v>
      </c>
      <c r="AU2" s="92" t="s">
        <v>244</v>
      </c>
      <c r="AV2" s="91" t="s">
        <v>245</v>
      </c>
      <c r="AW2" s="92" t="s">
        <v>246</v>
      </c>
      <c r="AX2" s="92" t="s">
        <v>247</v>
      </c>
      <c r="AY2" s="92" t="s">
        <v>248</v>
      </c>
      <c r="AZ2" s="92" t="s">
        <v>249</v>
      </c>
      <c r="BA2" s="93" t="s">
        <v>250</v>
      </c>
      <c r="BB2" s="92" t="s">
        <v>251</v>
      </c>
      <c r="BC2" s="92" t="s">
        <v>252</v>
      </c>
      <c r="BD2" s="92" t="s">
        <v>253</v>
      </c>
      <c r="BE2" s="94" t="s">
        <v>254</v>
      </c>
      <c r="BF2" s="92" t="s">
        <v>255</v>
      </c>
      <c r="BG2" s="92" t="s">
        <v>256</v>
      </c>
      <c r="BH2" s="92" t="s">
        <v>257</v>
      </c>
      <c r="BI2" s="92" t="s">
        <v>258</v>
      </c>
      <c r="BJ2" s="92" t="s">
        <v>259</v>
      </c>
      <c r="BK2" s="92" t="s">
        <v>260</v>
      </c>
      <c r="BL2" s="92" t="s">
        <v>261</v>
      </c>
      <c r="BM2" s="91" t="s">
        <v>262</v>
      </c>
      <c r="BN2" s="92" t="s">
        <v>263</v>
      </c>
      <c r="BO2" s="92" t="s">
        <v>264</v>
      </c>
      <c r="BP2" s="92" t="s">
        <v>265</v>
      </c>
      <c r="BQ2" s="92" t="s">
        <v>266</v>
      </c>
      <c r="BR2" s="93" t="s">
        <v>267</v>
      </c>
      <c r="BS2" s="92" t="s">
        <v>268</v>
      </c>
      <c r="BT2" s="94" t="s">
        <v>269</v>
      </c>
      <c r="BU2" s="92" t="s">
        <v>270</v>
      </c>
      <c r="BV2" s="92" t="s">
        <v>271</v>
      </c>
      <c r="BW2" s="93" t="s">
        <v>272</v>
      </c>
      <c r="BX2" s="92" t="s">
        <v>273</v>
      </c>
      <c r="BY2" s="92" t="s">
        <v>274</v>
      </c>
      <c r="BZ2" s="92" t="s">
        <v>275</v>
      </c>
      <c r="CA2" s="92" t="s">
        <v>276</v>
      </c>
      <c r="CB2" s="91" t="s">
        <v>277</v>
      </c>
      <c r="CC2" s="92" t="s">
        <v>278</v>
      </c>
      <c r="CD2" s="93" t="s">
        <v>279</v>
      </c>
      <c r="CE2" s="92" t="s">
        <v>280</v>
      </c>
      <c r="CF2" s="92" t="s">
        <v>281</v>
      </c>
      <c r="CG2" s="94" t="s">
        <v>282</v>
      </c>
      <c r="CH2" s="18"/>
      <c r="CI2" s="18"/>
      <c r="CJ2" s="233" t="s">
        <v>283</v>
      </c>
      <c r="CK2" s="234"/>
      <c r="CL2" s="235"/>
      <c r="CM2" s="233" t="s">
        <v>284</v>
      </c>
      <c r="CN2" s="234"/>
      <c r="CO2" s="235"/>
      <c r="CP2" s="95" t="s">
        <v>285</v>
      </c>
      <c r="CQ2" s="96" t="s">
        <v>286</v>
      </c>
      <c r="CR2" s="96" t="s">
        <v>287</v>
      </c>
      <c r="CS2" s="19"/>
      <c r="CT2" s="19"/>
    </row>
    <row r="3" spans="1:99" s="7" customFormat="1" ht="12.75" thickBot="1" x14ac:dyDescent="0.25">
      <c r="A3" s="48"/>
      <c r="B3" s="21" t="s">
        <v>89</v>
      </c>
      <c r="C3" s="196" t="s">
        <v>0</v>
      </c>
      <c r="D3" s="107" t="s">
        <v>1</v>
      </c>
      <c r="E3" s="105" t="s">
        <v>2</v>
      </c>
      <c r="F3" s="105" t="s">
        <v>3</v>
      </c>
      <c r="G3" s="229" t="s">
        <v>305</v>
      </c>
      <c r="H3" s="105" t="s">
        <v>303</v>
      </c>
      <c r="I3" s="105" t="s">
        <v>12</v>
      </c>
      <c r="J3" s="105" t="s">
        <v>13</v>
      </c>
      <c r="K3" s="105" t="s">
        <v>14</v>
      </c>
      <c r="L3" s="105" t="s">
        <v>15</v>
      </c>
      <c r="M3" s="105" t="s">
        <v>16</v>
      </c>
      <c r="N3" s="105" t="s">
        <v>17</v>
      </c>
      <c r="O3" s="105" t="s">
        <v>18</v>
      </c>
      <c r="P3" s="105" t="s">
        <v>19</v>
      </c>
      <c r="Q3" s="105" t="s">
        <v>20</v>
      </c>
      <c r="R3" s="105" t="s">
        <v>21</v>
      </c>
      <c r="S3" s="105" t="s">
        <v>22</v>
      </c>
      <c r="T3" s="105" t="s">
        <v>23</v>
      </c>
      <c r="U3" s="105" t="s">
        <v>24</v>
      </c>
      <c r="V3" s="105" t="s">
        <v>25</v>
      </c>
      <c r="W3" s="105" t="s">
        <v>26</v>
      </c>
      <c r="X3" s="105" t="s">
        <v>27</v>
      </c>
      <c r="Y3" s="105" t="s">
        <v>28</v>
      </c>
      <c r="Z3" s="105" t="s">
        <v>29</v>
      </c>
      <c r="AA3" s="105" t="s">
        <v>30</v>
      </c>
      <c r="AB3" s="105" t="s">
        <v>31</v>
      </c>
      <c r="AC3" s="105" t="s">
        <v>32</v>
      </c>
      <c r="AD3" s="107" t="s">
        <v>33</v>
      </c>
      <c r="AE3" s="105" t="s">
        <v>34</v>
      </c>
      <c r="AF3" s="105" t="s">
        <v>35</v>
      </c>
      <c r="AG3" s="105" t="s">
        <v>36</v>
      </c>
      <c r="AH3" s="108" t="s">
        <v>37</v>
      </c>
      <c r="AI3" s="105" t="s">
        <v>38</v>
      </c>
      <c r="AJ3" s="105" t="s">
        <v>39</v>
      </c>
      <c r="AK3" s="105" t="s">
        <v>40</v>
      </c>
      <c r="AL3" s="107" t="s">
        <v>41</v>
      </c>
      <c r="AM3" s="105" t="s">
        <v>42</v>
      </c>
      <c r="AN3" s="108" t="s">
        <v>43</v>
      </c>
      <c r="AO3" s="105" t="s">
        <v>44</v>
      </c>
      <c r="AP3" s="105" t="s">
        <v>45</v>
      </c>
      <c r="AQ3" s="105" t="s">
        <v>46</v>
      </c>
      <c r="AR3" s="105" t="s">
        <v>47</v>
      </c>
      <c r="AS3" s="105" t="s">
        <v>48</v>
      </c>
      <c r="AT3" s="107" t="s">
        <v>49</v>
      </c>
      <c r="AU3" s="108" t="s">
        <v>50</v>
      </c>
      <c r="AV3" s="105" t="s">
        <v>51</v>
      </c>
      <c r="AW3" s="105" t="s">
        <v>52</v>
      </c>
      <c r="AX3" s="105" t="s">
        <v>53</v>
      </c>
      <c r="AY3" s="105" t="s">
        <v>54</v>
      </c>
      <c r="AZ3" s="105" t="s">
        <v>55</v>
      </c>
      <c r="BA3" s="105" t="s">
        <v>56</v>
      </c>
      <c r="BB3" s="107" t="s">
        <v>57</v>
      </c>
      <c r="BC3" s="105" t="s">
        <v>58</v>
      </c>
      <c r="BD3" s="108" t="s">
        <v>59</v>
      </c>
      <c r="BE3" s="109" t="s">
        <v>60</v>
      </c>
      <c r="BF3" s="110" t="s">
        <v>61</v>
      </c>
      <c r="BG3" s="109" t="s">
        <v>62</v>
      </c>
      <c r="BH3" s="109" t="s">
        <v>63</v>
      </c>
      <c r="BI3" s="109" t="s">
        <v>64</v>
      </c>
      <c r="BJ3" s="109" t="s">
        <v>65</v>
      </c>
      <c r="BK3" s="109" t="s">
        <v>66</v>
      </c>
      <c r="BL3" s="111" t="s">
        <v>67</v>
      </c>
      <c r="BM3" s="109" t="s">
        <v>68</v>
      </c>
      <c r="BN3" s="109" t="s">
        <v>69</v>
      </c>
      <c r="BO3" s="109" t="s">
        <v>70</v>
      </c>
      <c r="BP3" s="109" t="s">
        <v>71</v>
      </c>
      <c r="BQ3" s="109" t="s">
        <v>72</v>
      </c>
      <c r="BR3" s="109" t="s">
        <v>73</v>
      </c>
      <c r="BS3" s="42" t="s">
        <v>74</v>
      </c>
      <c r="BT3" s="42" t="s">
        <v>75</v>
      </c>
      <c r="BU3" s="109" t="s">
        <v>76</v>
      </c>
      <c r="BV3" s="109" t="s">
        <v>77</v>
      </c>
      <c r="BW3" s="109" t="s">
        <v>78</v>
      </c>
      <c r="BX3" s="110" t="s">
        <v>79</v>
      </c>
      <c r="BY3" s="109" t="s">
        <v>80</v>
      </c>
      <c r="BZ3" s="109" t="s">
        <v>81</v>
      </c>
      <c r="CA3" s="109" t="s">
        <v>82</v>
      </c>
      <c r="CB3" s="110" t="s">
        <v>83</v>
      </c>
      <c r="CC3" s="109" t="s">
        <v>84</v>
      </c>
      <c r="CD3" s="111" t="s">
        <v>85</v>
      </c>
      <c r="CE3" s="109" t="s">
        <v>86</v>
      </c>
      <c r="CF3" s="111" t="s">
        <v>87</v>
      </c>
      <c r="CG3" s="111" t="s">
        <v>88</v>
      </c>
      <c r="CH3" s="5"/>
      <c r="CI3" s="5"/>
      <c r="CJ3" s="201" t="s">
        <v>288</v>
      </c>
      <c r="CK3" s="113" t="s">
        <v>289</v>
      </c>
      <c r="CL3" s="114" t="s">
        <v>290</v>
      </c>
      <c r="CM3" s="197" t="s">
        <v>291</v>
      </c>
      <c r="CN3" s="113" t="s">
        <v>292</v>
      </c>
      <c r="CO3" s="114" t="s">
        <v>293</v>
      </c>
      <c r="CP3" s="202"/>
      <c r="CQ3" s="203"/>
      <c r="CR3" s="203"/>
      <c r="CS3" s="6"/>
      <c r="CT3" s="6"/>
    </row>
    <row r="4" spans="1:99" x14ac:dyDescent="0.2">
      <c r="A4" s="49"/>
      <c r="B4" s="24" t="s">
        <v>100</v>
      </c>
      <c r="C4" s="26">
        <f>SUM(C5:C92)</f>
        <v>31923965.0300804</v>
      </c>
      <c r="D4" s="120">
        <f t="shared" ref="D4:BI4" si="0">SUM(D5:D92)</f>
        <v>462352.12788820552</v>
      </c>
      <c r="E4" s="118">
        <f t="shared" si="0"/>
        <v>24820.109471185493</v>
      </c>
      <c r="F4" s="118">
        <f t="shared" si="0"/>
        <v>1914.6186459795897</v>
      </c>
      <c r="G4" s="88">
        <v>51836.921576642111</v>
      </c>
      <c r="H4" s="118">
        <v>840240.78663159523</v>
      </c>
      <c r="I4" s="118">
        <f t="shared" si="0"/>
        <v>76140.100742804003</v>
      </c>
      <c r="J4" s="118">
        <f t="shared" si="0"/>
        <v>95536.840394373779</v>
      </c>
      <c r="K4" s="118">
        <f t="shared" si="0"/>
        <v>134399.01862850261</v>
      </c>
      <c r="L4" s="118">
        <f t="shared" si="0"/>
        <v>160937.77008373811</v>
      </c>
      <c r="M4" s="118">
        <f t="shared" si="0"/>
        <v>335673.78750480729</v>
      </c>
      <c r="N4" s="118">
        <f t="shared" si="0"/>
        <v>76073.446708585019</v>
      </c>
      <c r="O4" s="118">
        <f t="shared" si="0"/>
        <v>2496592.9172780043</v>
      </c>
      <c r="P4" s="118">
        <f t="shared" si="0"/>
        <v>714410.52217844606</v>
      </c>
      <c r="Q4" s="118">
        <f t="shared" si="0"/>
        <v>56656.086895539163</v>
      </c>
      <c r="R4" s="118">
        <f t="shared" si="0"/>
        <v>994522.77104289376</v>
      </c>
      <c r="S4" s="118">
        <f t="shared" si="0"/>
        <v>299870.07772145374</v>
      </c>
      <c r="T4" s="118">
        <f t="shared" si="0"/>
        <v>1820378.8087448778</v>
      </c>
      <c r="U4" s="118">
        <f t="shared" si="0"/>
        <v>1029439.3043819304</v>
      </c>
      <c r="V4" s="118">
        <f t="shared" si="0"/>
        <v>3926596.4624182042</v>
      </c>
      <c r="W4" s="118">
        <f t="shared" si="0"/>
        <v>1088227.7487280306</v>
      </c>
      <c r="X4" s="118">
        <f t="shared" si="0"/>
        <v>986149.47015446017</v>
      </c>
      <c r="Y4" s="118">
        <f t="shared" si="0"/>
        <v>6648815.0761368461</v>
      </c>
      <c r="Z4" s="118">
        <f t="shared" si="0"/>
        <v>182211.81030584229</v>
      </c>
      <c r="AA4" s="118">
        <f t="shared" si="0"/>
        <v>187176.37959432419</v>
      </c>
      <c r="AB4" s="118">
        <f t="shared" si="0"/>
        <v>81864.687977565147</v>
      </c>
      <c r="AC4" s="118">
        <f t="shared" si="0"/>
        <v>291615.43561225873</v>
      </c>
      <c r="AD4" s="120">
        <f t="shared" si="0"/>
        <v>2540318.693717292</v>
      </c>
      <c r="AE4" s="118">
        <f t="shared" si="0"/>
        <v>27949.269005930142</v>
      </c>
      <c r="AF4" s="118">
        <f t="shared" si="0"/>
        <v>19059.051147871374</v>
      </c>
      <c r="AG4" s="118">
        <f t="shared" si="0"/>
        <v>61653.286977807911</v>
      </c>
      <c r="AH4" s="121">
        <f t="shared" si="0"/>
        <v>695.20358309814105</v>
      </c>
      <c r="AI4" s="118">
        <f t="shared" si="0"/>
        <v>244393.52440192911</v>
      </c>
      <c r="AJ4" s="118">
        <f t="shared" si="0"/>
        <v>519944.77594679914</v>
      </c>
      <c r="AK4" s="118">
        <f t="shared" si="0"/>
        <v>664612.06667454506</v>
      </c>
      <c r="AL4" s="120">
        <f t="shared" si="0"/>
        <v>155171.3000240337</v>
      </c>
      <c r="AM4" s="118">
        <f t="shared" si="0"/>
        <v>872604.07583026227</v>
      </c>
      <c r="AN4" s="121">
        <f t="shared" si="0"/>
        <v>447669.41179250769</v>
      </c>
      <c r="AO4" s="118">
        <f t="shared" si="0"/>
        <v>544866.13225592987</v>
      </c>
      <c r="AP4" s="118">
        <f t="shared" si="0"/>
        <v>4395.7802343667699</v>
      </c>
      <c r="AQ4" s="118">
        <f t="shared" si="0"/>
        <v>15840.342968593384</v>
      </c>
      <c r="AR4" s="118">
        <f t="shared" si="0"/>
        <v>160779.178306252</v>
      </c>
      <c r="AS4" s="118">
        <f t="shared" si="0"/>
        <v>17927.302550696408</v>
      </c>
      <c r="AT4" s="120">
        <f t="shared" si="0"/>
        <v>60177.509982315263</v>
      </c>
      <c r="AU4" s="121">
        <f t="shared" si="0"/>
        <v>101350.52642265179</v>
      </c>
      <c r="AV4" s="118">
        <f t="shared" si="0"/>
        <v>114364.04694555813</v>
      </c>
      <c r="AW4" s="118">
        <f t="shared" si="0"/>
        <v>12829.351567432712</v>
      </c>
      <c r="AX4" s="118">
        <f t="shared" si="0"/>
        <v>28331.153633374823</v>
      </c>
      <c r="AY4" s="118">
        <f t="shared" si="0"/>
        <v>118130.36952574362</v>
      </c>
      <c r="AZ4" s="118">
        <f t="shared" si="0"/>
        <v>155078.90416264001</v>
      </c>
      <c r="BA4" s="118">
        <f t="shared" si="0"/>
        <v>11313.672516846946</v>
      </c>
      <c r="BB4" s="120">
        <f t="shared" si="0"/>
        <v>134863.31085323624</v>
      </c>
      <c r="BC4" s="118">
        <f t="shared" si="0"/>
        <v>67231.145751148157</v>
      </c>
      <c r="BD4" s="121">
        <f t="shared" si="0"/>
        <v>36595.83601195721</v>
      </c>
      <c r="BE4" s="118">
        <f t="shared" si="0"/>
        <v>115999.97511119152</v>
      </c>
      <c r="BF4" s="120">
        <f t="shared" si="0"/>
        <v>32235.943944508374</v>
      </c>
      <c r="BG4" s="118">
        <f t="shared" si="0"/>
        <v>90399.98242256933</v>
      </c>
      <c r="BH4" s="118">
        <f t="shared" si="0"/>
        <v>152273.37721010268</v>
      </c>
      <c r="BI4" s="118">
        <f t="shared" si="0"/>
        <v>37730.522406857737</v>
      </c>
      <c r="BJ4" s="118">
        <f t="shared" ref="BJ4:CG4" si="1">SUM(BJ5:BJ92)</f>
        <v>103232.84564074648</v>
      </c>
      <c r="BK4" s="118">
        <f t="shared" si="1"/>
        <v>53885.688050215838</v>
      </c>
      <c r="BL4" s="121">
        <f t="shared" si="1"/>
        <v>6035.6355520568304</v>
      </c>
      <c r="BM4" s="118">
        <f t="shared" si="1"/>
        <v>67484.264704713321</v>
      </c>
      <c r="BN4" s="118">
        <f t="shared" si="1"/>
        <v>10596.969135021973</v>
      </c>
      <c r="BO4" s="118">
        <f t="shared" si="1"/>
        <v>98716.416649070597</v>
      </c>
      <c r="BP4" s="118">
        <f t="shared" si="1"/>
        <v>15016.697744798203</v>
      </c>
      <c r="BQ4" s="118">
        <f t="shared" si="1"/>
        <v>15111.209480583959</v>
      </c>
      <c r="BR4" s="118">
        <f t="shared" si="1"/>
        <v>59380.202047516126</v>
      </c>
      <c r="BS4" s="122">
        <f t="shared" si="1"/>
        <v>315613.22963672108</v>
      </c>
      <c r="BT4" s="122">
        <f t="shared" si="1"/>
        <v>90493.279494367467</v>
      </c>
      <c r="BU4" s="118">
        <f t="shared" si="1"/>
        <v>264133.54439789732</v>
      </c>
      <c r="BV4" s="118">
        <f t="shared" si="1"/>
        <v>20717.130870354809</v>
      </c>
      <c r="BW4" s="118">
        <f t="shared" si="1"/>
        <v>11266.156895291104</v>
      </c>
      <c r="BX4" s="120">
        <f t="shared" si="1"/>
        <v>9150.161916900166</v>
      </c>
      <c r="BY4" s="118">
        <f t="shared" si="1"/>
        <v>4882.766496007207</v>
      </c>
      <c r="BZ4" s="118">
        <f t="shared" si="1"/>
        <v>8818.7184797747213</v>
      </c>
      <c r="CA4" s="118">
        <f t="shared" si="1"/>
        <v>53138.157958589029</v>
      </c>
      <c r="CB4" s="120">
        <f t="shared" si="1"/>
        <v>29231.359187982489</v>
      </c>
      <c r="CC4" s="118">
        <f t="shared" si="1"/>
        <v>46534.114375043042</v>
      </c>
      <c r="CD4" s="121">
        <f t="shared" si="1"/>
        <v>9288.3700336064812</v>
      </c>
      <c r="CE4" s="118">
        <f t="shared" si="1"/>
        <v>0</v>
      </c>
      <c r="CF4" s="121">
        <f t="shared" si="1"/>
        <v>0</v>
      </c>
      <c r="CG4" s="121">
        <f t="shared" si="1"/>
        <v>0</v>
      </c>
      <c r="CH4" s="8"/>
      <c r="CI4" s="9"/>
      <c r="CJ4" s="69">
        <v>9117801</v>
      </c>
      <c r="CK4" s="167">
        <v>1011861</v>
      </c>
      <c r="CL4" s="70">
        <v>0</v>
      </c>
      <c r="CM4" s="69">
        <v>4320433</v>
      </c>
      <c r="CN4" s="167">
        <v>845260</v>
      </c>
      <c r="CO4" s="70">
        <v>431</v>
      </c>
      <c r="CP4" s="26">
        <f>SUM('[1]SIOT(dov)'!$CU$6:$CZ$6)</f>
        <v>5347136</v>
      </c>
      <c r="CQ4" s="26">
        <v>20642922</v>
      </c>
      <c r="CR4" s="168">
        <v>52566887.030080393</v>
      </c>
      <c r="CS4" s="10"/>
      <c r="CT4" s="10"/>
    </row>
    <row r="5" spans="1:99" x14ac:dyDescent="0.2">
      <c r="A5" s="22" t="s">
        <v>1</v>
      </c>
      <c r="B5" s="99" t="s">
        <v>101</v>
      </c>
      <c r="C5" s="182">
        <f t="shared" ref="C5:C36" si="2">SUM(D5:CG5)</f>
        <v>481236.99949103477</v>
      </c>
      <c r="D5" s="27">
        <v>147513.08510236844</v>
      </c>
      <c r="E5" s="28">
        <v>2488.8324903984139</v>
      </c>
      <c r="F5" s="29">
        <v>1.4076686271635626</v>
      </c>
      <c r="G5" s="63">
        <v>61.396395747096868</v>
      </c>
      <c r="H5" s="28">
        <v>239616.0080518566</v>
      </c>
      <c r="I5" s="28">
        <v>3590.6925107057327</v>
      </c>
      <c r="J5" s="28">
        <v>13.935099013064363</v>
      </c>
      <c r="K5" s="28">
        <v>27.072315447079614</v>
      </c>
      <c r="L5" s="28">
        <v>0</v>
      </c>
      <c r="M5" s="28">
        <v>198.18741676325774</v>
      </c>
      <c r="N5" s="28">
        <v>0</v>
      </c>
      <c r="O5" s="28">
        <v>514.95465212694364</v>
      </c>
      <c r="P5" s="28">
        <v>17521.469894075446</v>
      </c>
      <c r="Q5" s="28">
        <v>0</v>
      </c>
      <c r="R5" s="28">
        <v>31205.587986485676</v>
      </c>
      <c r="S5" s="28">
        <v>53.360394998158611</v>
      </c>
      <c r="T5" s="28">
        <v>7.4223224737818061</v>
      </c>
      <c r="U5" s="28">
        <v>566.01867785239733</v>
      </c>
      <c r="V5" s="28">
        <v>419.66943170481505</v>
      </c>
      <c r="W5" s="28">
        <v>690.08518096790931</v>
      </c>
      <c r="X5" s="28">
        <v>139.2194929993025</v>
      </c>
      <c r="Y5" s="28">
        <v>0</v>
      </c>
      <c r="Z5" s="28">
        <v>52.822806917712143</v>
      </c>
      <c r="AA5" s="28">
        <v>40.469318674082182</v>
      </c>
      <c r="AB5" s="28">
        <v>339.67498078703812</v>
      </c>
      <c r="AC5" s="29">
        <v>300.63666299928639</v>
      </c>
      <c r="AD5" s="27">
        <v>33.956765121749996</v>
      </c>
      <c r="AE5" s="28">
        <v>14.377117255169617</v>
      </c>
      <c r="AF5" s="28">
        <v>0</v>
      </c>
      <c r="AG5" s="28">
        <v>40.469538903819469</v>
      </c>
      <c r="AH5" s="29">
        <v>0</v>
      </c>
      <c r="AI5" s="28">
        <v>174.43123340375445</v>
      </c>
      <c r="AJ5" s="28">
        <v>38.824385366430747</v>
      </c>
      <c r="AK5" s="29">
        <v>129.82695094380358</v>
      </c>
      <c r="AL5" s="28">
        <v>0.97556013792227148</v>
      </c>
      <c r="AM5" s="28">
        <v>19077.261772427035</v>
      </c>
      <c r="AN5" s="29">
        <v>5894.484546251585</v>
      </c>
      <c r="AO5" s="28">
        <v>38.555352906837676</v>
      </c>
      <c r="AP5" s="28">
        <v>5.3316891123601611</v>
      </c>
      <c r="AQ5" s="28">
        <v>0</v>
      </c>
      <c r="AR5" s="28">
        <v>8.0294582193023754</v>
      </c>
      <c r="AS5" s="29">
        <v>3.3654967531004996</v>
      </c>
      <c r="AT5" s="28">
        <v>690.55372171760348</v>
      </c>
      <c r="AU5" s="29">
        <v>511.05587772350299</v>
      </c>
      <c r="AV5" s="28">
        <v>30.816793942955211</v>
      </c>
      <c r="AW5" s="28">
        <v>0</v>
      </c>
      <c r="AX5" s="28">
        <v>115.09127594228856</v>
      </c>
      <c r="AY5" s="28">
        <v>201.61756036859435</v>
      </c>
      <c r="AZ5" s="28">
        <v>404.83575118145745</v>
      </c>
      <c r="BA5" s="29">
        <v>1.5866281318144801</v>
      </c>
      <c r="BB5" s="28">
        <v>42.97380137099897</v>
      </c>
      <c r="BC5" s="28">
        <v>6.5178722712484367</v>
      </c>
      <c r="BD5" s="29">
        <v>22.414427618435557</v>
      </c>
      <c r="BE5" s="63">
        <v>708.47324996152088</v>
      </c>
      <c r="BF5" s="28">
        <v>14.801465997776045</v>
      </c>
      <c r="BG5" s="28">
        <v>328.11583782480596</v>
      </c>
      <c r="BH5" s="28">
        <v>16.390988225304596</v>
      </c>
      <c r="BI5" s="28">
        <v>55.041529049575772</v>
      </c>
      <c r="BJ5" s="28">
        <v>402.14394364485861</v>
      </c>
      <c r="BK5" s="28">
        <v>0</v>
      </c>
      <c r="BL5" s="29">
        <v>1.6516454388717077</v>
      </c>
      <c r="BM5" s="28">
        <v>454.29854434559576</v>
      </c>
      <c r="BN5" s="28">
        <v>26.300793500926112</v>
      </c>
      <c r="BO5" s="28">
        <v>0</v>
      </c>
      <c r="BP5" s="28">
        <v>0.92331762616953994</v>
      </c>
      <c r="BQ5" s="28">
        <v>268.14348187065212</v>
      </c>
      <c r="BR5" s="28">
        <v>875.62973584291603</v>
      </c>
      <c r="BS5" s="71">
        <v>735.75483710399976</v>
      </c>
      <c r="BT5" s="71">
        <v>1611.0087088211769</v>
      </c>
      <c r="BU5" s="28">
        <v>932.98307631614239</v>
      </c>
      <c r="BV5" s="28">
        <v>985.44864674320877</v>
      </c>
      <c r="BW5" s="29">
        <v>236.71435363888907</v>
      </c>
      <c r="BX5" s="28">
        <v>23.914986722923398</v>
      </c>
      <c r="BY5" s="28">
        <v>54.520878209747949</v>
      </c>
      <c r="BZ5" s="28">
        <v>0</v>
      </c>
      <c r="CA5" s="28">
        <v>28.500764631819983</v>
      </c>
      <c r="CB5" s="125">
        <v>444.90978234674589</v>
      </c>
      <c r="CC5" s="28">
        <v>0</v>
      </c>
      <c r="CD5" s="126">
        <v>181.96649211017166</v>
      </c>
      <c r="CE5" s="28">
        <v>0</v>
      </c>
      <c r="CF5" s="126">
        <v>0</v>
      </c>
      <c r="CG5" s="29">
        <v>0</v>
      </c>
      <c r="CH5" s="11"/>
      <c r="CI5" s="11"/>
      <c r="CJ5" s="125">
        <v>350211</v>
      </c>
      <c r="CK5" s="28">
        <v>0</v>
      </c>
      <c r="CL5" s="126">
        <v>0</v>
      </c>
      <c r="CM5" s="125">
        <v>11281</v>
      </c>
      <c r="CN5" s="28">
        <v>9879</v>
      </c>
      <c r="CO5" s="126">
        <v>0</v>
      </c>
      <c r="CP5" s="169">
        <f>SUM('[2]SIOT(dov)'!CU7:CZ7)</f>
        <v>6444</v>
      </c>
      <c r="CQ5" s="170">
        <v>377815</v>
      </c>
      <c r="CR5" s="157">
        <f t="shared" ref="CR5:CR36" si="3">C5+CP5+CJ5+CK5+CL5+CM5+CN5+CO5</f>
        <v>859051.99949103477</v>
      </c>
      <c r="CS5" s="12"/>
      <c r="CT5" s="12"/>
    </row>
    <row r="6" spans="1:99" x14ac:dyDescent="0.2">
      <c r="A6" s="23" t="s">
        <v>2</v>
      </c>
      <c r="B6" s="98" t="s">
        <v>102</v>
      </c>
      <c r="C6" s="183">
        <f t="shared" si="2"/>
        <v>34497.999340616429</v>
      </c>
      <c r="D6" s="30">
        <v>329.63180562609148</v>
      </c>
      <c r="E6" s="31">
        <v>15522.543460653595</v>
      </c>
      <c r="F6" s="32">
        <v>0.1706335108118987</v>
      </c>
      <c r="G6" s="64">
        <v>85.929096937156359</v>
      </c>
      <c r="H6" s="31">
        <v>79.271113010897622</v>
      </c>
      <c r="I6" s="31">
        <v>0</v>
      </c>
      <c r="J6" s="31">
        <v>1.2320951749912716</v>
      </c>
      <c r="K6" s="31">
        <v>0.23370658257528015</v>
      </c>
      <c r="L6" s="31">
        <v>9304.4673342915121</v>
      </c>
      <c r="M6" s="31">
        <v>4710.9831528359382</v>
      </c>
      <c r="N6" s="31">
        <v>0</v>
      </c>
      <c r="O6" s="31">
        <v>0</v>
      </c>
      <c r="P6" s="31">
        <v>1.3674727196290726</v>
      </c>
      <c r="Q6" s="31">
        <v>0</v>
      </c>
      <c r="R6" s="31">
        <v>1.048988380038252</v>
      </c>
      <c r="S6" s="31">
        <v>27.619070232802464</v>
      </c>
      <c r="T6" s="31">
        <v>8.9871935754958194</v>
      </c>
      <c r="U6" s="31">
        <v>24.135843717996199</v>
      </c>
      <c r="V6" s="31">
        <v>34.530199894223834</v>
      </c>
      <c r="W6" s="31">
        <v>28.841192326092216</v>
      </c>
      <c r="X6" s="31">
        <v>100.59266245300076</v>
      </c>
      <c r="Y6" s="31">
        <v>0</v>
      </c>
      <c r="Z6" s="31">
        <v>0</v>
      </c>
      <c r="AA6" s="31">
        <v>81.486994382569065</v>
      </c>
      <c r="AB6" s="31">
        <v>0</v>
      </c>
      <c r="AC6" s="32">
        <v>9.0400592014624372</v>
      </c>
      <c r="AD6" s="30">
        <v>847.86356244652359</v>
      </c>
      <c r="AE6" s="31">
        <v>42.312127714044685</v>
      </c>
      <c r="AF6" s="31">
        <v>24.651644430182554</v>
      </c>
      <c r="AG6" s="31">
        <v>14.572299861035294</v>
      </c>
      <c r="AH6" s="32">
        <v>0.73980969142682662</v>
      </c>
      <c r="AI6" s="31">
        <v>7.8777714971846944</v>
      </c>
      <c r="AJ6" s="31">
        <v>85.889531421304682</v>
      </c>
      <c r="AK6" s="32">
        <v>5.2435344753814492</v>
      </c>
      <c r="AL6" s="31">
        <v>0</v>
      </c>
      <c r="AM6" s="31">
        <v>1112.2111819205707</v>
      </c>
      <c r="AN6" s="32">
        <v>422.898726862329</v>
      </c>
      <c r="AO6" s="31">
        <v>254.33441618283723</v>
      </c>
      <c r="AP6" s="31">
        <v>0.46436117076556971</v>
      </c>
      <c r="AQ6" s="31">
        <v>0</v>
      </c>
      <c r="AR6" s="31">
        <v>5.3006303699412074</v>
      </c>
      <c r="AS6" s="32">
        <v>0</v>
      </c>
      <c r="AT6" s="31">
        <v>0.99881326657465674</v>
      </c>
      <c r="AU6" s="32">
        <v>339.8417734447674</v>
      </c>
      <c r="AV6" s="31">
        <v>1.4152138213802765</v>
      </c>
      <c r="AW6" s="31">
        <v>0</v>
      </c>
      <c r="AX6" s="31">
        <v>6.2763874507940773</v>
      </c>
      <c r="AY6" s="31">
        <v>5.8562362402670596</v>
      </c>
      <c r="AZ6" s="31">
        <v>18.262041167097266</v>
      </c>
      <c r="BA6" s="32">
        <v>0.35852622895665365</v>
      </c>
      <c r="BB6" s="31">
        <v>2.4521359122576984</v>
      </c>
      <c r="BC6" s="31">
        <v>0.56551436299557634</v>
      </c>
      <c r="BD6" s="32">
        <v>1.1360243746508629</v>
      </c>
      <c r="BE6" s="64">
        <v>0</v>
      </c>
      <c r="BF6" s="31">
        <v>0</v>
      </c>
      <c r="BG6" s="31">
        <v>162.58420262174729</v>
      </c>
      <c r="BH6" s="31">
        <v>0</v>
      </c>
      <c r="BI6" s="31">
        <v>275.64789941579846</v>
      </c>
      <c r="BJ6" s="31">
        <v>22.87576450344768</v>
      </c>
      <c r="BK6" s="31">
        <v>0</v>
      </c>
      <c r="BL6" s="32">
        <v>3.5473224633852059E-2</v>
      </c>
      <c r="BM6" s="31">
        <v>33.739480760300594</v>
      </c>
      <c r="BN6" s="31">
        <v>0</v>
      </c>
      <c r="BO6" s="31">
        <v>7.5050919903527774E-2</v>
      </c>
      <c r="BP6" s="31">
        <v>0</v>
      </c>
      <c r="BQ6" s="31">
        <v>297.37514123143455</v>
      </c>
      <c r="BR6" s="31">
        <v>8.0581413697692952</v>
      </c>
      <c r="BS6" s="72">
        <v>64.905072593247567</v>
      </c>
      <c r="BT6" s="72">
        <v>1.040804540195539</v>
      </c>
      <c r="BU6" s="31">
        <v>6.3057041665528804</v>
      </c>
      <c r="BV6" s="31">
        <v>2.6266147642008408</v>
      </c>
      <c r="BW6" s="32">
        <v>0.66616945441612185</v>
      </c>
      <c r="BX6" s="31">
        <v>0</v>
      </c>
      <c r="BY6" s="31">
        <v>0</v>
      </c>
      <c r="BZ6" s="31">
        <v>0</v>
      </c>
      <c r="CA6" s="31">
        <v>0</v>
      </c>
      <c r="CB6" s="127">
        <v>68.429481230621946</v>
      </c>
      <c r="CC6" s="31">
        <v>0</v>
      </c>
      <c r="CD6" s="128">
        <v>0</v>
      </c>
      <c r="CE6" s="31">
        <v>0</v>
      </c>
      <c r="CF6" s="128">
        <v>0</v>
      </c>
      <c r="CG6" s="32">
        <v>0</v>
      </c>
      <c r="CH6" s="11"/>
      <c r="CI6" s="11"/>
      <c r="CJ6" s="127">
        <v>954</v>
      </c>
      <c r="CK6" s="31">
        <v>0</v>
      </c>
      <c r="CL6" s="128">
        <v>0</v>
      </c>
      <c r="CM6" s="127">
        <v>0</v>
      </c>
      <c r="CN6" s="31">
        <v>-99</v>
      </c>
      <c r="CO6" s="128">
        <v>0</v>
      </c>
      <c r="CP6" s="171">
        <f>SUM('[2]SIOT(dov)'!CU8:CZ8)</f>
        <v>1</v>
      </c>
      <c r="CQ6" s="172">
        <v>856</v>
      </c>
      <c r="CR6" s="159">
        <f t="shared" si="3"/>
        <v>35353.999340616429</v>
      </c>
      <c r="CS6" s="12"/>
      <c r="CT6" s="12"/>
    </row>
    <row r="7" spans="1:99" x14ac:dyDescent="0.2">
      <c r="A7" s="23" t="s">
        <v>3</v>
      </c>
      <c r="B7" s="98" t="s">
        <v>103</v>
      </c>
      <c r="C7" s="183">
        <f t="shared" si="2"/>
        <v>2046.9994952775444</v>
      </c>
      <c r="D7" s="30">
        <v>0</v>
      </c>
      <c r="E7" s="31">
        <v>0</v>
      </c>
      <c r="F7" s="32">
        <v>8.0908780526353965</v>
      </c>
      <c r="G7" s="64">
        <v>2.1405220064322151E-2</v>
      </c>
      <c r="H7" s="31">
        <v>90.736522135360374</v>
      </c>
      <c r="I7" s="31">
        <v>0</v>
      </c>
      <c r="J7" s="31">
        <v>0</v>
      </c>
      <c r="K7" s="31">
        <v>0.24721885173803831</v>
      </c>
      <c r="L7" s="31">
        <v>0</v>
      </c>
      <c r="M7" s="31">
        <v>5.1211266791890012E-3</v>
      </c>
      <c r="N7" s="31">
        <v>0</v>
      </c>
      <c r="O7" s="31">
        <v>0</v>
      </c>
      <c r="P7" s="31">
        <v>0</v>
      </c>
      <c r="Q7" s="31">
        <v>0</v>
      </c>
      <c r="R7" s="31">
        <v>0</v>
      </c>
      <c r="S7" s="31">
        <v>0</v>
      </c>
      <c r="T7" s="31">
        <v>0</v>
      </c>
      <c r="U7" s="31">
        <v>0</v>
      </c>
      <c r="V7" s="31">
        <v>0</v>
      </c>
      <c r="W7" s="31">
        <v>0</v>
      </c>
      <c r="X7" s="31">
        <v>0</v>
      </c>
      <c r="Y7" s="31">
        <v>0</v>
      </c>
      <c r="Z7" s="31">
        <v>0</v>
      </c>
      <c r="AA7" s="31">
        <v>0</v>
      </c>
      <c r="AB7" s="31">
        <v>0.16746566609727404</v>
      </c>
      <c r="AC7" s="32">
        <v>3.5059143818604643E-2</v>
      </c>
      <c r="AD7" s="30">
        <v>0</v>
      </c>
      <c r="AE7" s="31">
        <v>0</v>
      </c>
      <c r="AF7" s="31">
        <v>0</v>
      </c>
      <c r="AG7" s="31">
        <v>0</v>
      </c>
      <c r="AH7" s="32">
        <v>2.5869761058316745E-3</v>
      </c>
      <c r="AI7" s="31">
        <v>1.3037788850560892</v>
      </c>
      <c r="AJ7" s="31">
        <v>0</v>
      </c>
      <c r="AK7" s="32">
        <v>0</v>
      </c>
      <c r="AL7" s="31">
        <v>0</v>
      </c>
      <c r="AM7" s="31">
        <v>9.5057954455252744</v>
      </c>
      <c r="AN7" s="32">
        <v>32.177152285581386</v>
      </c>
      <c r="AO7" s="31">
        <v>0.55927630799149508</v>
      </c>
      <c r="AP7" s="31">
        <v>5.4635709123471918E-2</v>
      </c>
      <c r="AQ7" s="31">
        <v>0</v>
      </c>
      <c r="AR7" s="31">
        <v>0</v>
      </c>
      <c r="AS7" s="32">
        <v>0</v>
      </c>
      <c r="AT7" s="31">
        <v>2.2275198697646625</v>
      </c>
      <c r="AU7" s="32">
        <v>7.4792366793242211</v>
      </c>
      <c r="AV7" s="31">
        <v>0</v>
      </c>
      <c r="AW7" s="31">
        <v>0</v>
      </c>
      <c r="AX7" s="31">
        <v>4.4611530926947918</v>
      </c>
      <c r="AY7" s="31">
        <v>0</v>
      </c>
      <c r="AZ7" s="31">
        <v>0</v>
      </c>
      <c r="BA7" s="32">
        <v>0.18657705059984295</v>
      </c>
      <c r="BB7" s="31">
        <v>4.423348443854956E-3</v>
      </c>
      <c r="BC7" s="31">
        <v>6.8790007543396314E-2</v>
      </c>
      <c r="BD7" s="32">
        <v>0.14654522280302071</v>
      </c>
      <c r="BE7" s="64">
        <v>0</v>
      </c>
      <c r="BF7" s="31">
        <v>0</v>
      </c>
      <c r="BG7" s="31">
        <v>0.16103058718232813</v>
      </c>
      <c r="BH7" s="31">
        <v>0.23904102469558641</v>
      </c>
      <c r="BI7" s="31">
        <v>2.7623242290117385</v>
      </c>
      <c r="BJ7" s="31">
        <v>0</v>
      </c>
      <c r="BK7" s="31">
        <v>0.23121653381113311</v>
      </c>
      <c r="BL7" s="32">
        <v>0</v>
      </c>
      <c r="BM7" s="31">
        <v>0.11171834896882925</v>
      </c>
      <c r="BN7" s="31">
        <v>2.8575515604799283E-2</v>
      </c>
      <c r="BO7" s="31">
        <v>3.7135083240706135E-2</v>
      </c>
      <c r="BP7" s="31">
        <v>0</v>
      </c>
      <c r="BQ7" s="31">
        <v>0</v>
      </c>
      <c r="BR7" s="31">
        <v>0.19279510426010216</v>
      </c>
      <c r="BS7" s="72">
        <v>26.740679228919415</v>
      </c>
      <c r="BT7" s="72">
        <v>24.577071538907834</v>
      </c>
      <c r="BU7" s="31">
        <v>1.073051009414113</v>
      </c>
      <c r="BV7" s="31">
        <v>32.687315876701724</v>
      </c>
      <c r="BW7" s="32">
        <v>1.7392707541281018</v>
      </c>
      <c r="BX7" s="31">
        <v>0</v>
      </c>
      <c r="BY7" s="31">
        <v>0.97212552000975938</v>
      </c>
      <c r="BZ7" s="31">
        <v>5.7507940518325158E-3</v>
      </c>
      <c r="CA7" s="31">
        <v>0</v>
      </c>
      <c r="CB7" s="127">
        <v>1797.9281215687322</v>
      </c>
      <c r="CC7" s="31">
        <v>3.113148295375848E-2</v>
      </c>
      <c r="CD7" s="128">
        <v>0</v>
      </c>
      <c r="CE7" s="31">
        <v>0</v>
      </c>
      <c r="CF7" s="128">
        <v>0</v>
      </c>
      <c r="CG7" s="32">
        <v>0</v>
      </c>
      <c r="CH7" s="11"/>
      <c r="CI7" s="11"/>
      <c r="CJ7" s="127">
        <v>2684</v>
      </c>
      <c r="CK7" s="31">
        <v>0</v>
      </c>
      <c r="CL7" s="128">
        <v>0</v>
      </c>
      <c r="CM7" s="127">
        <v>0</v>
      </c>
      <c r="CN7" s="31">
        <v>-24</v>
      </c>
      <c r="CO7" s="128">
        <v>0</v>
      </c>
      <c r="CP7" s="171">
        <f>SUM('[2]SIOT(dov)'!CU9:CZ9)</f>
        <v>15</v>
      </c>
      <c r="CQ7" s="172">
        <v>2675</v>
      </c>
      <c r="CR7" s="159">
        <f t="shared" si="3"/>
        <v>4721.9994952775442</v>
      </c>
      <c r="CS7" s="12"/>
      <c r="CT7" s="12"/>
    </row>
    <row r="8" spans="1:99" x14ac:dyDescent="0.2">
      <c r="A8" s="22" t="s">
        <v>4</v>
      </c>
      <c r="B8" s="99" t="s">
        <v>104</v>
      </c>
      <c r="C8" s="184">
        <f t="shared" si="2"/>
        <v>455914.0023328457</v>
      </c>
      <c r="D8" s="33">
        <v>32.547112231895085</v>
      </c>
      <c r="E8" s="34">
        <v>219.08761272598662</v>
      </c>
      <c r="F8" s="35">
        <v>0.16110800952481946</v>
      </c>
      <c r="G8" s="65">
        <v>895.4016224615475</v>
      </c>
      <c r="H8" s="34">
        <v>1618.1417481747349</v>
      </c>
      <c r="I8" s="34">
        <v>2.0941221937254308</v>
      </c>
      <c r="J8" s="34">
        <v>2.811428851037443</v>
      </c>
      <c r="K8" s="34">
        <v>0</v>
      </c>
      <c r="L8" s="34">
        <v>0</v>
      </c>
      <c r="M8" s="34">
        <v>509.01144708601345</v>
      </c>
      <c r="N8" s="34">
        <v>0</v>
      </c>
      <c r="O8" s="34">
        <v>1531.5718378521947</v>
      </c>
      <c r="P8" s="34">
        <v>0</v>
      </c>
      <c r="Q8" s="34">
        <v>0</v>
      </c>
      <c r="R8" s="34">
        <v>6.7785469102545264</v>
      </c>
      <c r="S8" s="34">
        <v>16522.690778077351</v>
      </c>
      <c r="T8" s="34">
        <v>282911.82582055643</v>
      </c>
      <c r="U8" s="34">
        <v>107.94639032932569</v>
      </c>
      <c r="V8" s="34">
        <v>0</v>
      </c>
      <c r="W8" s="34">
        <v>8.739627880782237</v>
      </c>
      <c r="X8" s="34">
        <v>0</v>
      </c>
      <c r="Y8" s="34">
        <v>85.916723301578784</v>
      </c>
      <c r="Z8" s="34">
        <v>0</v>
      </c>
      <c r="AA8" s="34">
        <v>0</v>
      </c>
      <c r="AB8" s="34">
        <v>0</v>
      </c>
      <c r="AC8" s="35">
        <v>88.396880251290085</v>
      </c>
      <c r="AD8" s="33">
        <v>148949.24903138843</v>
      </c>
      <c r="AE8" s="34">
        <v>46.601666226935812</v>
      </c>
      <c r="AF8" s="34">
        <v>17.910914984649814</v>
      </c>
      <c r="AG8" s="34">
        <v>8.9681885154479986</v>
      </c>
      <c r="AH8" s="35">
        <v>1.8366210335232691</v>
      </c>
      <c r="AI8" s="34">
        <v>5.6506188823534975</v>
      </c>
      <c r="AJ8" s="34">
        <v>8.5872477122757704</v>
      </c>
      <c r="AK8" s="35">
        <v>6.7767279587241767</v>
      </c>
      <c r="AL8" s="34">
        <v>2.450312074326058</v>
      </c>
      <c r="AM8" s="34">
        <v>48.04964615006508</v>
      </c>
      <c r="AN8" s="35">
        <v>158.36934733953154</v>
      </c>
      <c r="AO8" s="34">
        <v>10.882355778323316</v>
      </c>
      <c r="AP8" s="34">
        <v>0.43187036916718941</v>
      </c>
      <c r="AQ8" s="34">
        <v>4.2734397539215019</v>
      </c>
      <c r="AR8" s="34">
        <v>1.5063158167218433</v>
      </c>
      <c r="AS8" s="35">
        <v>0</v>
      </c>
      <c r="AT8" s="34">
        <v>0</v>
      </c>
      <c r="AU8" s="35">
        <v>0</v>
      </c>
      <c r="AV8" s="34">
        <v>6.418716384383222</v>
      </c>
      <c r="AW8" s="34">
        <v>0</v>
      </c>
      <c r="AX8" s="34">
        <v>13.966765492230079</v>
      </c>
      <c r="AY8" s="34">
        <v>0</v>
      </c>
      <c r="AZ8" s="34">
        <v>1.0871536015153282</v>
      </c>
      <c r="BA8" s="35">
        <v>0</v>
      </c>
      <c r="BB8" s="34">
        <v>2.4835723140896333E-2</v>
      </c>
      <c r="BC8" s="34">
        <v>0.3381371053659824</v>
      </c>
      <c r="BD8" s="35">
        <v>0.72023397835778336</v>
      </c>
      <c r="BE8" s="65">
        <v>0</v>
      </c>
      <c r="BF8" s="34">
        <v>0</v>
      </c>
      <c r="BG8" s="34">
        <v>0</v>
      </c>
      <c r="BH8" s="34">
        <v>0</v>
      </c>
      <c r="BI8" s="34">
        <v>12.980200047045248</v>
      </c>
      <c r="BJ8" s="34">
        <v>3.7419385451052767</v>
      </c>
      <c r="BK8" s="34">
        <v>0</v>
      </c>
      <c r="BL8" s="35">
        <v>3.721494103756905E-6</v>
      </c>
      <c r="BM8" s="34">
        <v>7.9973949112136857</v>
      </c>
      <c r="BN8" s="34">
        <v>0.41441507759394169</v>
      </c>
      <c r="BO8" s="34">
        <v>0</v>
      </c>
      <c r="BP8" s="34">
        <v>1.2290515317530362</v>
      </c>
      <c r="BQ8" s="34">
        <v>5.3967962697678082</v>
      </c>
      <c r="BR8" s="34">
        <v>0.95438912376895069</v>
      </c>
      <c r="BS8" s="73">
        <v>122.83209630219015</v>
      </c>
      <c r="BT8" s="73">
        <v>1504.541262530515</v>
      </c>
      <c r="BU8" s="34">
        <v>4.7719283222304574</v>
      </c>
      <c r="BV8" s="34">
        <v>150.79702541469615</v>
      </c>
      <c r="BW8" s="35">
        <v>0</v>
      </c>
      <c r="BX8" s="34">
        <v>18.192424035154112</v>
      </c>
      <c r="BY8" s="34">
        <v>0.67740436420019734</v>
      </c>
      <c r="BZ8" s="34">
        <v>9.7851953953421777E-2</v>
      </c>
      <c r="CA8" s="34">
        <v>2.8134678875287862</v>
      </c>
      <c r="CB8" s="129">
        <v>237.56038449638206</v>
      </c>
      <c r="CC8" s="34">
        <v>1.7813451480586349</v>
      </c>
      <c r="CD8" s="130">
        <v>0</v>
      </c>
      <c r="CE8" s="34">
        <v>0</v>
      </c>
      <c r="CF8" s="130">
        <v>0</v>
      </c>
      <c r="CG8" s="35">
        <v>0</v>
      </c>
      <c r="CH8" s="11"/>
      <c r="CI8" s="11"/>
      <c r="CJ8" s="129">
        <v>51161</v>
      </c>
      <c r="CK8" s="34">
        <v>0</v>
      </c>
      <c r="CL8" s="130">
        <v>0</v>
      </c>
      <c r="CM8" s="129">
        <v>0</v>
      </c>
      <c r="CN8" s="34">
        <v>1570</v>
      </c>
      <c r="CO8" s="130">
        <v>0</v>
      </c>
      <c r="CP8" s="173">
        <f>SUM('[2]SIOT(dov)'!CU10:CZ10)</f>
        <v>34</v>
      </c>
      <c r="CQ8" s="174">
        <v>52765</v>
      </c>
      <c r="CR8" s="161">
        <f t="shared" si="3"/>
        <v>508679.0023328457</v>
      </c>
      <c r="CS8" s="12"/>
      <c r="CT8" s="12"/>
    </row>
    <row r="9" spans="1:99" x14ac:dyDescent="0.2">
      <c r="A9" s="23" t="s">
        <v>5</v>
      </c>
      <c r="B9" s="98" t="s">
        <v>105</v>
      </c>
      <c r="C9" s="183">
        <f t="shared" si="2"/>
        <v>4112765.0618938277</v>
      </c>
      <c r="D9" s="30">
        <v>1848.6622161344524</v>
      </c>
      <c r="E9" s="31">
        <v>112.74739816193457</v>
      </c>
      <c r="F9" s="32">
        <v>1.3205674561389944E-2</v>
      </c>
      <c r="G9" s="64">
        <v>173.87110950018069</v>
      </c>
      <c r="H9" s="31">
        <v>272.13316212134868</v>
      </c>
      <c r="I9" s="31">
        <v>0</v>
      </c>
      <c r="J9" s="31">
        <v>0</v>
      </c>
      <c r="K9" s="31">
        <v>0</v>
      </c>
      <c r="L9" s="31">
        <v>3.5893449037472971</v>
      </c>
      <c r="M9" s="31">
        <v>0</v>
      </c>
      <c r="N9" s="31">
        <v>102.27514719753809</v>
      </c>
      <c r="O9" s="31">
        <v>2250244.8497361564</v>
      </c>
      <c r="P9" s="31">
        <v>2.8709263513970402</v>
      </c>
      <c r="Q9" s="31">
        <v>0</v>
      </c>
      <c r="R9" s="31">
        <v>0</v>
      </c>
      <c r="S9" s="31">
        <v>143.62198832304856</v>
      </c>
      <c r="T9" s="31">
        <v>8.7341495164002882</v>
      </c>
      <c r="U9" s="31">
        <v>65.028092201763627</v>
      </c>
      <c r="V9" s="31">
        <v>510.50807342848594</v>
      </c>
      <c r="W9" s="31">
        <v>0</v>
      </c>
      <c r="X9" s="31">
        <v>178.56409113871473</v>
      </c>
      <c r="Y9" s="31">
        <v>0</v>
      </c>
      <c r="Z9" s="31">
        <v>1.7505162580314171</v>
      </c>
      <c r="AA9" s="31">
        <v>2.5342074263684338</v>
      </c>
      <c r="AB9" s="31">
        <v>0</v>
      </c>
      <c r="AC9" s="32">
        <v>38.820658843251053</v>
      </c>
      <c r="AD9" s="30">
        <v>1855174.6959862341</v>
      </c>
      <c r="AE9" s="31">
        <v>0</v>
      </c>
      <c r="AF9" s="31">
        <v>0</v>
      </c>
      <c r="AG9" s="31">
        <v>44.26539007876773</v>
      </c>
      <c r="AH9" s="32">
        <v>16.715205863816045</v>
      </c>
      <c r="AI9" s="31">
        <v>102.08106871739386</v>
      </c>
      <c r="AJ9" s="31">
        <v>505.7959293693167</v>
      </c>
      <c r="AK9" s="32">
        <v>82.38141706297624</v>
      </c>
      <c r="AL9" s="31">
        <v>0</v>
      </c>
      <c r="AM9" s="31">
        <v>54.728809501359102</v>
      </c>
      <c r="AN9" s="32">
        <v>26.854689879142796</v>
      </c>
      <c r="AO9" s="31">
        <v>265.25304451529257</v>
      </c>
      <c r="AP9" s="31">
        <v>3.7113111665025116</v>
      </c>
      <c r="AQ9" s="31">
        <v>0</v>
      </c>
      <c r="AR9" s="31">
        <v>28.003512694150935</v>
      </c>
      <c r="AS9" s="32">
        <v>1.7437162137264635</v>
      </c>
      <c r="AT9" s="31">
        <v>0</v>
      </c>
      <c r="AU9" s="32">
        <v>0.4131655196897992</v>
      </c>
      <c r="AV9" s="31">
        <v>0</v>
      </c>
      <c r="AW9" s="31">
        <v>0</v>
      </c>
      <c r="AX9" s="31">
        <v>83.37089822885001</v>
      </c>
      <c r="AY9" s="31">
        <v>0</v>
      </c>
      <c r="AZ9" s="31">
        <v>7.1646182528029554</v>
      </c>
      <c r="BA9" s="32">
        <v>0</v>
      </c>
      <c r="BB9" s="31">
        <v>0.11724927349708052</v>
      </c>
      <c r="BC9" s="31">
        <v>4.1269256261477386E-2</v>
      </c>
      <c r="BD9" s="32">
        <v>9.1266881055125523E-2</v>
      </c>
      <c r="BE9" s="64">
        <v>3.5890026853628116</v>
      </c>
      <c r="BF9" s="31">
        <v>0</v>
      </c>
      <c r="BG9" s="31">
        <v>53.551275600188077</v>
      </c>
      <c r="BH9" s="31">
        <v>9.8244534258076595</v>
      </c>
      <c r="BI9" s="31">
        <v>9.0456734840451585</v>
      </c>
      <c r="BJ9" s="31">
        <v>24.316119675754912</v>
      </c>
      <c r="BK9" s="31">
        <v>0</v>
      </c>
      <c r="BL9" s="32">
        <v>1.6846370850553904E-3</v>
      </c>
      <c r="BM9" s="31">
        <v>43.824005630374046</v>
      </c>
      <c r="BN9" s="31">
        <v>0.91499971899092369</v>
      </c>
      <c r="BO9" s="31">
        <v>0.3699184855501681</v>
      </c>
      <c r="BP9" s="31">
        <v>28.908362879384136</v>
      </c>
      <c r="BQ9" s="31">
        <v>0.76107515755084931</v>
      </c>
      <c r="BR9" s="31">
        <v>0.9271412175526339</v>
      </c>
      <c r="BS9" s="72">
        <v>184.92388419990473</v>
      </c>
      <c r="BT9" s="72">
        <v>1890.1962698893167</v>
      </c>
      <c r="BU9" s="31">
        <v>11.49267270021482</v>
      </c>
      <c r="BV9" s="31">
        <v>264.32902290402592</v>
      </c>
      <c r="BW9" s="32">
        <v>9.1294170283301757</v>
      </c>
      <c r="BX9" s="31">
        <v>29.818866718352648</v>
      </c>
      <c r="BY9" s="31">
        <v>3.3739490044514522</v>
      </c>
      <c r="BZ9" s="31">
        <v>83.872242940376282</v>
      </c>
      <c r="CA9" s="31">
        <v>0</v>
      </c>
      <c r="CB9" s="127">
        <v>3.4644013052697771</v>
      </c>
      <c r="CC9" s="31">
        <v>0.42488249310040588</v>
      </c>
      <c r="CD9" s="128">
        <v>0</v>
      </c>
      <c r="CE9" s="31">
        <v>0</v>
      </c>
      <c r="CF9" s="128">
        <v>0</v>
      </c>
      <c r="CG9" s="32">
        <v>0</v>
      </c>
      <c r="CH9" s="11"/>
      <c r="CI9" s="11"/>
      <c r="CJ9" s="127">
        <v>533</v>
      </c>
      <c r="CK9" s="31">
        <v>0</v>
      </c>
      <c r="CL9" s="128">
        <v>0</v>
      </c>
      <c r="CM9" s="127">
        <v>0</v>
      </c>
      <c r="CN9" s="31">
        <v>-5815</v>
      </c>
      <c r="CO9" s="128">
        <v>0</v>
      </c>
      <c r="CP9" s="171">
        <f>SUM('[2]SIOT(dov)'!CU11:CZ11)</f>
        <v>242389</v>
      </c>
      <c r="CQ9" s="172">
        <v>237107</v>
      </c>
      <c r="CR9" s="159">
        <f t="shared" si="3"/>
        <v>4349872.0618938282</v>
      </c>
      <c r="CS9" s="12"/>
      <c r="CT9" s="12"/>
    </row>
    <row r="10" spans="1:99" x14ac:dyDescent="0.2">
      <c r="A10" s="23" t="s">
        <v>6</v>
      </c>
      <c r="B10" s="98" t="s">
        <v>106</v>
      </c>
      <c r="C10" s="183">
        <f t="shared" si="2"/>
        <v>504286.00131355965</v>
      </c>
      <c r="D10" s="30">
        <v>0</v>
      </c>
      <c r="E10" s="31">
        <v>0</v>
      </c>
      <c r="F10" s="32">
        <v>0</v>
      </c>
      <c r="G10" s="64">
        <v>953.5198632693548</v>
      </c>
      <c r="H10" s="31">
        <v>0.69540084288291093</v>
      </c>
      <c r="I10" s="31">
        <v>0.27556196403892108</v>
      </c>
      <c r="J10" s="31">
        <v>0.28076865134522389</v>
      </c>
      <c r="K10" s="31">
        <v>0.51891803118960267</v>
      </c>
      <c r="L10" s="31">
        <v>0</v>
      </c>
      <c r="M10" s="31">
        <v>0</v>
      </c>
      <c r="N10" s="31">
        <v>0</v>
      </c>
      <c r="O10" s="31">
        <v>2686.0059854990486</v>
      </c>
      <c r="P10" s="31">
        <v>5.2862516269786068</v>
      </c>
      <c r="Q10" s="31">
        <v>0</v>
      </c>
      <c r="R10" s="31">
        <v>0</v>
      </c>
      <c r="S10" s="31">
        <v>7423.2257708090947</v>
      </c>
      <c r="T10" s="31">
        <v>491734.34304723988</v>
      </c>
      <c r="U10" s="31">
        <v>66.217481531738002</v>
      </c>
      <c r="V10" s="31">
        <v>0</v>
      </c>
      <c r="W10" s="31">
        <v>0</v>
      </c>
      <c r="X10" s="31">
        <v>99.73893949064221</v>
      </c>
      <c r="Y10" s="31">
        <v>0</v>
      </c>
      <c r="Z10" s="31">
        <v>0</v>
      </c>
      <c r="AA10" s="31">
        <v>0</v>
      </c>
      <c r="AB10" s="31">
        <v>0.88089119246379011</v>
      </c>
      <c r="AC10" s="32">
        <v>0</v>
      </c>
      <c r="AD10" s="30">
        <v>0</v>
      </c>
      <c r="AE10" s="31">
        <v>0</v>
      </c>
      <c r="AF10" s="31">
        <v>0.40634548216495642</v>
      </c>
      <c r="AG10" s="31">
        <v>0</v>
      </c>
      <c r="AH10" s="32">
        <v>1.3894372731207589</v>
      </c>
      <c r="AI10" s="31">
        <v>0</v>
      </c>
      <c r="AJ10" s="31">
        <v>0</v>
      </c>
      <c r="AK10" s="32">
        <v>0</v>
      </c>
      <c r="AL10" s="31">
        <v>6.5720726005841774</v>
      </c>
      <c r="AM10" s="31">
        <v>90.182496294756689</v>
      </c>
      <c r="AN10" s="32">
        <v>15.366296033192265</v>
      </c>
      <c r="AO10" s="31">
        <v>0</v>
      </c>
      <c r="AP10" s="31">
        <v>0</v>
      </c>
      <c r="AQ10" s="31">
        <v>7.9208035199460918</v>
      </c>
      <c r="AR10" s="31">
        <v>0</v>
      </c>
      <c r="AS10" s="32">
        <v>0</v>
      </c>
      <c r="AT10" s="31">
        <v>0</v>
      </c>
      <c r="AU10" s="32">
        <v>0</v>
      </c>
      <c r="AV10" s="31">
        <v>11.265605125556581</v>
      </c>
      <c r="AW10" s="31">
        <v>0</v>
      </c>
      <c r="AX10" s="31">
        <v>0</v>
      </c>
      <c r="AY10" s="31">
        <v>0.63292830436420644</v>
      </c>
      <c r="AZ10" s="31">
        <v>6.1184130407081598</v>
      </c>
      <c r="BA10" s="32">
        <v>0</v>
      </c>
      <c r="BB10" s="31">
        <v>0.20976543432995293</v>
      </c>
      <c r="BC10" s="31">
        <v>3.5001214707544932E-3</v>
      </c>
      <c r="BD10" s="32">
        <v>9.2606376999537031E-5</v>
      </c>
      <c r="BE10" s="64">
        <v>1119.6215798490068</v>
      </c>
      <c r="BF10" s="31">
        <v>0</v>
      </c>
      <c r="BG10" s="31">
        <v>0.66646616779271806</v>
      </c>
      <c r="BH10" s="31">
        <v>46.789740354034443</v>
      </c>
      <c r="BI10" s="31">
        <v>0.34462837864350848</v>
      </c>
      <c r="BJ10" s="31">
        <v>0</v>
      </c>
      <c r="BK10" s="31">
        <v>0</v>
      </c>
      <c r="BL10" s="32">
        <v>3.0817342903923161E-3</v>
      </c>
      <c r="BM10" s="31">
        <v>0</v>
      </c>
      <c r="BN10" s="31">
        <v>3.0639904177608382E-2</v>
      </c>
      <c r="BO10" s="31">
        <v>0</v>
      </c>
      <c r="BP10" s="31">
        <v>2.9491652748664534</v>
      </c>
      <c r="BQ10" s="31">
        <v>0.12362790693120464</v>
      </c>
      <c r="BR10" s="31">
        <v>0.46410462748071329</v>
      </c>
      <c r="BS10" s="72">
        <v>0</v>
      </c>
      <c r="BT10" s="72">
        <v>0</v>
      </c>
      <c r="BU10" s="31">
        <v>0</v>
      </c>
      <c r="BV10" s="31">
        <v>0</v>
      </c>
      <c r="BW10" s="32">
        <v>0</v>
      </c>
      <c r="BX10" s="31">
        <v>0.54428337100290658</v>
      </c>
      <c r="BY10" s="31">
        <v>0.73994617844589028</v>
      </c>
      <c r="BZ10" s="31">
        <v>0</v>
      </c>
      <c r="CA10" s="31">
        <v>0</v>
      </c>
      <c r="CB10" s="127">
        <v>0</v>
      </c>
      <c r="CC10" s="31">
        <v>2.6674138277542094</v>
      </c>
      <c r="CD10" s="128">
        <v>0</v>
      </c>
      <c r="CE10" s="31">
        <v>0</v>
      </c>
      <c r="CF10" s="128">
        <v>0</v>
      </c>
      <c r="CG10" s="32">
        <v>0</v>
      </c>
      <c r="CH10" s="11"/>
      <c r="CI10" s="11"/>
      <c r="CJ10" s="127">
        <v>49</v>
      </c>
      <c r="CK10" s="31">
        <v>0</v>
      </c>
      <c r="CL10" s="128">
        <v>0</v>
      </c>
      <c r="CM10" s="127">
        <v>0</v>
      </c>
      <c r="CN10" s="31">
        <v>22745</v>
      </c>
      <c r="CO10" s="128">
        <v>0</v>
      </c>
      <c r="CP10" s="171">
        <f>SUM('[2]SIOT(dov)'!CU12:CZ12)</f>
        <v>0</v>
      </c>
      <c r="CQ10" s="172">
        <v>22794</v>
      </c>
      <c r="CR10" s="159">
        <f t="shared" si="3"/>
        <v>527080.00131355971</v>
      </c>
      <c r="CS10" s="12"/>
      <c r="CT10" s="12"/>
    </row>
    <row r="11" spans="1:99" x14ac:dyDescent="0.2">
      <c r="A11" s="23" t="s">
        <v>7</v>
      </c>
      <c r="B11" s="98" t="s">
        <v>107</v>
      </c>
      <c r="C11" s="183">
        <f t="shared" si="2"/>
        <v>83553.999672331483</v>
      </c>
      <c r="D11" s="30">
        <v>1773.4100100447836</v>
      </c>
      <c r="E11" s="31">
        <v>150.27043635020945</v>
      </c>
      <c r="F11" s="32">
        <v>0.10652469025033702</v>
      </c>
      <c r="G11" s="64">
        <v>3031.4743779048481</v>
      </c>
      <c r="H11" s="31">
        <v>743.41056861397999</v>
      </c>
      <c r="I11" s="31">
        <v>11.526826527276185</v>
      </c>
      <c r="J11" s="31">
        <v>2.3585399594139718</v>
      </c>
      <c r="K11" s="31">
        <v>0</v>
      </c>
      <c r="L11" s="31">
        <v>0.93758528091712989</v>
      </c>
      <c r="M11" s="31">
        <v>6.9333481830288539</v>
      </c>
      <c r="N11" s="31">
        <v>0</v>
      </c>
      <c r="O11" s="31">
        <v>1.7679590110871943</v>
      </c>
      <c r="P11" s="31">
        <v>2316.2925541406266</v>
      </c>
      <c r="Q11" s="31">
        <v>0.99028175275686248</v>
      </c>
      <c r="R11" s="31">
        <v>109.27633943784896</v>
      </c>
      <c r="S11" s="31">
        <v>33661.694031398445</v>
      </c>
      <c r="T11" s="31">
        <v>3685.8084742841356</v>
      </c>
      <c r="U11" s="31">
        <v>64.947290357092029</v>
      </c>
      <c r="V11" s="31">
        <v>39.30498659815661</v>
      </c>
      <c r="W11" s="31">
        <v>46.891475501066346</v>
      </c>
      <c r="X11" s="31">
        <v>31.513294229193871</v>
      </c>
      <c r="Y11" s="31">
        <v>5.7042915018126941</v>
      </c>
      <c r="Z11" s="31">
        <v>42.60030687989984</v>
      </c>
      <c r="AA11" s="31">
        <v>10.95265432133716</v>
      </c>
      <c r="AB11" s="31">
        <v>2.2407926933007789</v>
      </c>
      <c r="AC11" s="32">
        <v>69.804402792622383</v>
      </c>
      <c r="AD11" s="30">
        <v>297.24065923381067</v>
      </c>
      <c r="AE11" s="31">
        <v>1118.3826204505194</v>
      </c>
      <c r="AF11" s="31">
        <v>631.97973349403469</v>
      </c>
      <c r="AG11" s="31">
        <v>132.67274911550217</v>
      </c>
      <c r="AH11" s="32">
        <v>23.538152453735254</v>
      </c>
      <c r="AI11" s="31">
        <v>5391.4021641277923</v>
      </c>
      <c r="AJ11" s="31">
        <v>17566.7561584051</v>
      </c>
      <c r="AK11" s="32">
        <v>4772.9477371505682</v>
      </c>
      <c r="AL11" s="31">
        <v>0</v>
      </c>
      <c r="AM11" s="31">
        <v>1980.8540814881712</v>
      </c>
      <c r="AN11" s="32">
        <v>574.84293123592852</v>
      </c>
      <c r="AO11" s="31">
        <v>730.37117752323059</v>
      </c>
      <c r="AP11" s="31">
        <v>0</v>
      </c>
      <c r="AQ11" s="31">
        <v>30.896516835956497</v>
      </c>
      <c r="AR11" s="31">
        <v>3505.0984500292871</v>
      </c>
      <c r="AS11" s="32">
        <v>0</v>
      </c>
      <c r="AT11" s="31">
        <v>0.95103682427217129</v>
      </c>
      <c r="AU11" s="32">
        <v>107.89837283130578</v>
      </c>
      <c r="AV11" s="31">
        <v>1.5683226211258448</v>
      </c>
      <c r="AW11" s="31">
        <v>0</v>
      </c>
      <c r="AX11" s="31">
        <v>128.49751548891291</v>
      </c>
      <c r="AY11" s="31">
        <v>0.97968315574236586</v>
      </c>
      <c r="AZ11" s="31">
        <v>37.20218773989825</v>
      </c>
      <c r="BA11" s="32">
        <v>0.11309350493712805</v>
      </c>
      <c r="BB11" s="31">
        <v>4.4728238052099165</v>
      </c>
      <c r="BC11" s="31">
        <v>0.60531141565518654</v>
      </c>
      <c r="BD11" s="32">
        <v>1.3418068728268062</v>
      </c>
      <c r="BE11" s="64">
        <v>59.957233559236101</v>
      </c>
      <c r="BF11" s="31">
        <v>2.3579241679742107</v>
      </c>
      <c r="BG11" s="31">
        <v>20.47206872284573</v>
      </c>
      <c r="BH11" s="31">
        <v>51.325593789978328</v>
      </c>
      <c r="BI11" s="31">
        <v>0</v>
      </c>
      <c r="BJ11" s="31">
        <v>37.134747513032423</v>
      </c>
      <c r="BK11" s="31">
        <v>0</v>
      </c>
      <c r="BL11" s="32">
        <v>6.5260733197269799E-2</v>
      </c>
      <c r="BM11" s="31">
        <v>61.499752797356102</v>
      </c>
      <c r="BN11" s="31">
        <v>0</v>
      </c>
      <c r="BO11" s="31">
        <v>0</v>
      </c>
      <c r="BP11" s="31">
        <v>0</v>
      </c>
      <c r="BQ11" s="31">
        <v>253.10722425979938</v>
      </c>
      <c r="BR11" s="31">
        <v>27.193037186463375</v>
      </c>
      <c r="BS11" s="72">
        <v>33.039269209453352</v>
      </c>
      <c r="BT11" s="72">
        <v>98.920275000394369</v>
      </c>
      <c r="BU11" s="31">
        <v>3.5817078431212153</v>
      </c>
      <c r="BV11" s="31">
        <v>11.63430240347183</v>
      </c>
      <c r="BW11" s="32">
        <v>6.0906336525360336</v>
      </c>
      <c r="BX11" s="31">
        <v>0</v>
      </c>
      <c r="BY11" s="31">
        <v>0.91626819271429805</v>
      </c>
      <c r="BZ11" s="31">
        <v>0</v>
      </c>
      <c r="CA11" s="31">
        <v>31.714048642797287</v>
      </c>
      <c r="CB11" s="127">
        <v>2.8672784185180866</v>
      </c>
      <c r="CC11" s="31">
        <v>0</v>
      </c>
      <c r="CD11" s="128">
        <v>1.2924079809887883</v>
      </c>
      <c r="CE11" s="31">
        <v>0</v>
      </c>
      <c r="CF11" s="128">
        <v>0</v>
      </c>
      <c r="CG11" s="32">
        <v>0</v>
      </c>
      <c r="CH11" s="11"/>
      <c r="CI11" s="11"/>
      <c r="CJ11" s="127">
        <v>2059</v>
      </c>
      <c r="CK11" s="31">
        <v>0</v>
      </c>
      <c r="CL11" s="128">
        <v>0</v>
      </c>
      <c r="CM11" s="127">
        <v>0</v>
      </c>
      <c r="CN11" s="31">
        <v>1432</v>
      </c>
      <c r="CO11" s="128">
        <v>0</v>
      </c>
      <c r="CP11" s="171">
        <f>SUM('[2]SIOT(dov)'!CU13:CZ13)</f>
        <v>50</v>
      </c>
      <c r="CQ11" s="172">
        <v>3541</v>
      </c>
      <c r="CR11" s="159">
        <f t="shared" si="3"/>
        <v>87094.999672331483</v>
      </c>
      <c r="CS11" s="12"/>
      <c r="CT11" s="12"/>
    </row>
    <row r="12" spans="1:99" x14ac:dyDescent="0.2">
      <c r="A12" s="23" t="s">
        <v>8</v>
      </c>
      <c r="B12" s="98" t="s">
        <v>108</v>
      </c>
      <c r="C12" s="183">
        <f t="shared" si="2"/>
        <v>0</v>
      </c>
      <c r="D12" s="30">
        <v>0</v>
      </c>
      <c r="E12" s="31">
        <v>0</v>
      </c>
      <c r="F12" s="32">
        <v>0</v>
      </c>
      <c r="G12" s="64">
        <v>0</v>
      </c>
      <c r="H12" s="31">
        <v>0</v>
      </c>
      <c r="I12" s="31">
        <v>0</v>
      </c>
      <c r="J12" s="31">
        <v>0</v>
      </c>
      <c r="K12" s="31">
        <v>0</v>
      </c>
      <c r="L12" s="31">
        <v>0</v>
      </c>
      <c r="M12" s="31">
        <v>0</v>
      </c>
      <c r="N12" s="31">
        <v>0</v>
      </c>
      <c r="O12" s="31">
        <v>0</v>
      </c>
      <c r="P12" s="31">
        <v>0</v>
      </c>
      <c r="Q12" s="31">
        <v>0</v>
      </c>
      <c r="R12" s="31">
        <v>0</v>
      </c>
      <c r="S12" s="31">
        <v>0</v>
      </c>
      <c r="T12" s="31">
        <v>0</v>
      </c>
      <c r="U12" s="31">
        <v>0</v>
      </c>
      <c r="V12" s="31">
        <v>0</v>
      </c>
      <c r="W12" s="31">
        <v>0</v>
      </c>
      <c r="X12" s="31">
        <v>0</v>
      </c>
      <c r="Y12" s="31">
        <v>0</v>
      </c>
      <c r="Z12" s="31">
        <v>0</v>
      </c>
      <c r="AA12" s="31">
        <v>0</v>
      </c>
      <c r="AB12" s="31">
        <v>0</v>
      </c>
      <c r="AC12" s="32">
        <v>0</v>
      </c>
      <c r="AD12" s="30">
        <v>0</v>
      </c>
      <c r="AE12" s="31">
        <v>0</v>
      </c>
      <c r="AF12" s="31">
        <v>0</v>
      </c>
      <c r="AG12" s="31">
        <v>0</v>
      </c>
      <c r="AH12" s="32">
        <v>0</v>
      </c>
      <c r="AI12" s="31">
        <v>0</v>
      </c>
      <c r="AJ12" s="31">
        <v>0</v>
      </c>
      <c r="AK12" s="32">
        <v>0</v>
      </c>
      <c r="AL12" s="31">
        <v>0</v>
      </c>
      <c r="AM12" s="31">
        <v>0</v>
      </c>
      <c r="AN12" s="32">
        <v>0</v>
      </c>
      <c r="AO12" s="31">
        <v>0</v>
      </c>
      <c r="AP12" s="31">
        <v>0</v>
      </c>
      <c r="AQ12" s="31">
        <v>0</v>
      </c>
      <c r="AR12" s="31">
        <v>0</v>
      </c>
      <c r="AS12" s="32">
        <v>0</v>
      </c>
      <c r="AT12" s="31">
        <v>0</v>
      </c>
      <c r="AU12" s="32">
        <v>0</v>
      </c>
      <c r="AV12" s="31">
        <v>0</v>
      </c>
      <c r="AW12" s="31">
        <v>0</v>
      </c>
      <c r="AX12" s="31">
        <v>0</v>
      </c>
      <c r="AY12" s="31">
        <v>0</v>
      </c>
      <c r="AZ12" s="31">
        <v>0</v>
      </c>
      <c r="BA12" s="32">
        <v>0</v>
      </c>
      <c r="BB12" s="31">
        <v>0</v>
      </c>
      <c r="BC12" s="31">
        <v>0</v>
      </c>
      <c r="BD12" s="32">
        <v>0</v>
      </c>
      <c r="BE12" s="64">
        <v>0</v>
      </c>
      <c r="BF12" s="31">
        <v>0</v>
      </c>
      <c r="BG12" s="31">
        <v>0</v>
      </c>
      <c r="BH12" s="31">
        <v>0</v>
      </c>
      <c r="BI12" s="31">
        <v>0</v>
      </c>
      <c r="BJ12" s="31">
        <v>0</v>
      </c>
      <c r="BK12" s="31">
        <v>0</v>
      </c>
      <c r="BL12" s="32">
        <v>0</v>
      </c>
      <c r="BM12" s="31">
        <v>0</v>
      </c>
      <c r="BN12" s="31">
        <v>0</v>
      </c>
      <c r="BO12" s="31">
        <v>0</v>
      </c>
      <c r="BP12" s="31">
        <v>0</v>
      </c>
      <c r="BQ12" s="31">
        <v>0</v>
      </c>
      <c r="BR12" s="31">
        <v>0</v>
      </c>
      <c r="BS12" s="72">
        <v>0</v>
      </c>
      <c r="BT12" s="72">
        <v>0</v>
      </c>
      <c r="BU12" s="31">
        <v>0</v>
      </c>
      <c r="BV12" s="31">
        <v>0</v>
      </c>
      <c r="BW12" s="32">
        <v>0</v>
      </c>
      <c r="BX12" s="31">
        <v>0</v>
      </c>
      <c r="BY12" s="31">
        <v>0</v>
      </c>
      <c r="BZ12" s="31">
        <v>0</v>
      </c>
      <c r="CA12" s="31">
        <v>0</v>
      </c>
      <c r="CB12" s="127">
        <v>0</v>
      </c>
      <c r="CC12" s="31">
        <v>0</v>
      </c>
      <c r="CD12" s="128">
        <v>0</v>
      </c>
      <c r="CE12" s="31">
        <v>0</v>
      </c>
      <c r="CF12" s="128">
        <v>0</v>
      </c>
      <c r="CG12" s="32">
        <v>0</v>
      </c>
      <c r="CH12" s="11"/>
      <c r="CI12" s="11"/>
      <c r="CJ12" s="127">
        <v>0</v>
      </c>
      <c r="CK12" s="31">
        <v>0</v>
      </c>
      <c r="CL12" s="128">
        <v>0</v>
      </c>
      <c r="CM12" s="127">
        <v>0</v>
      </c>
      <c r="CN12" s="31">
        <v>0</v>
      </c>
      <c r="CO12" s="128">
        <v>0</v>
      </c>
      <c r="CP12" s="171">
        <f>SUM('[2]SIOT(dov)'!CU14:CZ14)</f>
        <v>0</v>
      </c>
      <c r="CQ12" s="172">
        <v>0</v>
      </c>
      <c r="CR12" s="159">
        <f t="shared" si="3"/>
        <v>0</v>
      </c>
      <c r="CS12" s="12"/>
      <c r="CT12" s="12"/>
    </row>
    <row r="13" spans="1:99" x14ac:dyDescent="0.2">
      <c r="A13" s="22" t="s">
        <v>9</v>
      </c>
      <c r="B13" s="99" t="s">
        <v>109</v>
      </c>
      <c r="C13" s="184">
        <f t="shared" si="2"/>
        <v>466206.99948888243</v>
      </c>
      <c r="D13" s="33">
        <v>53467.572543592192</v>
      </c>
      <c r="E13" s="34">
        <v>85.62888383914823</v>
      </c>
      <c r="F13" s="35">
        <v>633.80319886757343</v>
      </c>
      <c r="G13" s="65">
        <v>30.594685996563591</v>
      </c>
      <c r="H13" s="34">
        <v>253440.8202476466</v>
      </c>
      <c r="I13" s="34">
        <v>666.29475375728077</v>
      </c>
      <c r="J13" s="34">
        <v>47.846512548639296</v>
      </c>
      <c r="K13" s="34">
        <v>172.26551354150848</v>
      </c>
      <c r="L13" s="34">
        <v>84.024517320107691</v>
      </c>
      <c r="M13" s="34">
        <v>2114.1025008228512</v>
      </c>
      <c r="N13" s="34">
        <v>3.0044100625493884</v>
      </c>
      <c r="O13" s="34">
        <v>337.29473784217748</v>
      </c>
      <c r="P13" s="34">
        <v>19506.145504801381</v>
      </c>
      <c r="Q13" s="34">
        <v>2441.7347416947459</v>
      </c>
      <c r="R13" s="34">
        <v>88.516952049245077</v>
      </c>
      <c r="S13" s="34">
        <v>46.51040932229396</v>
      </c>
      <c r="T13" s="34">
        <v>25.242155481724357</v>
      </c>
      <c r="U13" s="34">
        <v>72.63120949738726</v>
      </c>
      <c r="V13" s="34">
        <v>194.84095650284115</v>
      </c>
      <c r="W13" s="34">
        <v>174.30702568231231</v>
      </c>
      <c r="X13" s="34">
        <v>131.57358888053639</v>
      </c>
      <c r="Y13" s="34">
        <v>120.67997801030583</v>
      </c>
      <c r="Z13" s="34">
        <v>12.004753678349426</v>
      </c>
      <c r="AA13" s="34">
        <v>0</v>
      </c>
      <c r="AB13" s="34">
        <v>341.16580940550847</v>
      </c>
      <c r="AC13" s="35">
        <v>44.481966476560736</v>
      </c>
      <c r="AD13" s="33">
        <v>55.102820348453861</v>
      </c>
      <c r="AE13" s="34">
        <v>11.965733675216597</v>
      </c>
      <c r="AF13" s="34">
        <v>0</v>
      </c>
      <c r="AG13" s="34">
        <v>266.19534106697444</v>
      </c>
      <c r="AH13" s="35">
        <v>0</v>
      </c>
      <c r="AI13" s="34">
        <v>230.82678280719975</v>
      </c>
      <c r="AJ13" s="34">
        <v>48.01815180468919</v>
      </c>
      <c r="AK13" s="35">
        <v>229.15737242968839</v>
      </c>
      <c r="AL13" s="34">
        <v>4.884848269960683</v>
      </c>
      <c r="AM13" s="34">
        <v>8209.0511788016283</v>
      </c>
      <c r="AN13" s="35">
        <v>9216.1892694715025</v>
      </c>
      <c r="AO13" s="34">
        <v>356.142710908129</v>
      </c>
      <c r="AP13" s="34">
        <v>0</v>
      </c>
      <c r="AQ13" s="34">
        <v>0</v>
      </c>
      <c r="AR13" s="34">
        <v>131.67234769096245</v>
      </c>
      <c r="AS13" s="35">
        <v>20.628238443114718</v>
      </c>
      <c r="AT13" s="34">
        <v>6371.4725649295215</v>
      </c>
      <c r="AU13" s="35">
        <v>55564.480487434965</v>
      </c>
      <c r="AV13" s="34">
        <v>23.528336837406577</v>
      </c>
      <c r="AW13" s="34">
        <v>0</v>
      </c>
      <c r="AX13" s="34">
        <v>1052.9284677309192</v>
      </c>
      <c r="AY13" s="34">
        <v>150.68660212678969</v>
      </c>
      <c r="AZ13" s="34">
        <v>155.77225834985882</v>
      </c>
      <c r="BA13" s="35">
        <v>19.085017436108224</v>
      </c>
      <c r="BB13" s="34">
        <v>28.999848503202976</v>
      </c>
      <c r="BC13" s="34">
        <v>17.485861333617486</v>
      </c>
      <c r="BD13" s="35">
        <v>61.42710810231479</v>
      </c>
      <c r="BE13" s="65">
        <v>1014.3183505335609</v>
      </c>
      <c r="BF13" s="34">
        <v>56.723916933237597</v>
      </c>
      <c r="BG13" s="34">
        <v>3033.9531549473991</v>
      </c>
      <c r="BH13" s="34">
        <v>18.584634517930162</v>
      </c>
      <c r="BI13" s="34">
        <v>337.66423853953251</v>
      </c>
      <c r="BJ13" s="34">
        <v>432.335594988933</v>
      </c>
      <c r="BK13" s="34">
        <v>3.0909602966489969</v>
      </c>
      <c r="BL13" s="35">
        <v>0.21336138931312662</v>
      </c>
      <c r="BM13" s="34">
        <v>1587.5145166274224</v>
      </c>
      <c r="BN13" s="34">
        <v>23.297365549680936</v>
      </c>
      <c r="BO13" s="34">
        <v>309.90260514400001</v>
      </c>
      <c r="BP13" s="34">
        <v>0.7382586617332777</v>
      </c>
      <c r="BQ13" s="34">
        <v>22.191876296609809</v>
      </c>
      <c r="BR13" s="34">
        <v>1890.6488175973122</v>
      </c>
      <c r="BS13" s="73">
        <v>2287.9891710785987</v>
      </c>
      <c r="BT13" s="73">
        <v>9105.4032354386582</v>
      </c>
      <c r="BU13" s="34">
        <v>16809.575403612649</v>
      </c>
      <c r="BV13" s="34">
        <v>10383.001784892444</v>
      </c>
      <c r="BW13" s="35">
        <v>746.94179982029357</v>
      </c>
      <c r="BX13" s="34">
        <v>36.727935206527704</v>
      </c>
      <c r="BY13" s="34">
        <v>10.826283197065305</v>
      </c>
      <c r="BZ13" s="34">
        <v>0.84113501491273712</v>
      </c>
      <c r="CA13" s="34">
        <v>153.10010497823839</v>
      </c>
      <c r="CB13" s="129">
        <v>1387.9541835856264</v>
      </c>
      <c r="CC13" s="34">
        <v>0</v>
      </c>
      <c r="CD13" s="130">
        <v>44.6718942115197</v>
      </c>
      <c r="CE13" s="34">
        <v>0</v>
      </c>
      <c r="CF13" s="130">
        <v>0</v>
      </c>
      <c r="CG13" s="35">
        <v>0</v>
      </c>
      <c r="CH13" s="11"/>
      <c r="CI13" s="11"/>
      <c r="CJ13" s="129">
        <v>1941026</v>
      </c>
      <c r="CK13" s="34">
        <v>0</v>
      </c>
      <c r="CL13" s="130">
        <v>0</v>
      </c>
      <c r="CM13" s="129">
        <v>0</v>
      </c>
      <c r="CN13" s="34">
        <v>54304</v>
      </c>
      <c r="CO13" s="130">
        <v>0</v>
      </c>
      <c r="CP13" s="173">
        <f>SUM('[2]SIOT(dov)'!CU15:CZ15)</f>
        <v>19951</v>
      </c>
      <c r="CQ13" s="174">
        <v>2015281</v>
      </c>
      <c r="CR13" s="161">
        <f t="shared" si="3"/>
        <v>2481487.9994888823</v>
      </c>
      <c r="CS13" s="12"/>
      <c r="CT13" s="12"/>
    </row>
    <row r="14" spans="1:99" x14ac:dyDescent="0.2">
      <c r="A14" s="23" t="s">
        <v>10</v>
      </c>
      <c r="B14" s="98" t="s">
        <v>110</v>
      </c>
      <c r="C14" s="183">
        <f t="shared" si="2"/>
        <v>23478.999839574026</v>
      </c>
      <c r="D14" s="30">
        <v>83.15307845588552</v>
      </c>
      <c r="E14" s="31">
        <v>0</v>
      </c>
      <c r="F14" s="32">
        <v>0.34755677148361563</v>
      </c>
      <c r="G14" s="64">
        <v>7.5612614317013644</v>
      </c>
      <c r="H14" s="31">
        <v>12121.592760869438</v>
      </c>
      <c r="I14" s="31">
        <v>3.9288136213045903</v>
      </c>
      <c r="J14" s="31">
        <v>7.6592578846313124</v>
      </c>
      <c r="K14" s="31">
        <v>7.8124032625154474</v>
      </c>
      <c r="L14" s="31">
        <v>0</v>
      </c>
      <c r="M14" s="31">
        <v>0</v>
      </c>
      <c r="N14" s="31">
        <v>0.94365786369170479</v>
      </c>
      <c r="O14" s="31">
        <v>14.37685477605134</v>
      </c>
      <c r="P14" s="31">
        <v>573.74563450056246</v>
      </c>
      <c r="Q14" s="31">
        <v>0</v>
      </c>
      <c r="R14" s="31">
        <v>61.812907568101146</v>
      </c>
      <c r="S14" s="31">
        <v>5.2246101159794138</v>
      </c>
      <c r="T14" s="31">
        <v>1.5699714609145856</v>
      </c>
      <c r="U14" s="31">
        <v>0</v>
      </c>
      <c r="V14" s="31">
        <v>9.5715188869736831</v>
      </c>
      <c r="W14" s="31">
        <v>5.5241288061466118</v>
      </c>
      <c r="X14" s="31">
        <v>40.143123517132032</v>
      </c>
      <c r="Y14" s="31">
        <v>0</v>
      </c>
      <c r="Z14" s="31">
        <v>1.462116569513003</v>
      </c>
      <c r="AA14" s="31">
        <v>0.98143726885897187</v>
      </c>
      <c r="AB14" s="31">
        <v>0</v>
      </c>
      <c r="AC14" s="32">
        <v>17.342316129301192</v>
      </c>
      <c r="AD14" s="30">
        <v>1.0200524709990515</v>
      </c>
      <c r="AE14" s="31">
        <v>3.4617508793952663</v>
      </c>
      <c r="AF14" s="31">
        <v>2.2737497034449086</v>
      </c>
      <c r="AG14" s="31">
        <v>0.91177088742896639</v>
      </c>
      <c r="AH14" s="32">
        <v>1.7706395170946236E-2</v>
      </c>
      <c r="AI14" s="31">
        <v>28.834138897994428</v>
      </c>
      <c r="AJ14" s="31">
        <v>4.6157943661635725</v>
      </c>
      <c r="AK14" s="32">
        <v>15.942012201770897</v>
      </c>
      <c r="AL14" s="31">
        <v>0</v>
      </c>
      <c r="AM14" s="31">
        <v>435.94743575458898</v>
      </c>
      <c r="AN14" s="32">
        <v>422.86318417402629</v>
      </c>
      <c r="AO14" s="31">
        <v>6.0347943896229816</v>
      </c>
      <c r="AP14" s="31">
        <v>0</v>
      </c>
      <c r="AQ14" s="31">
        <v>0</v>
      </c>
      <c r="AR14" s="31">
        <v>2.9848853318832123</v>
      </c>
      <c r="AS14" s="32">
        <v>0.52491837039985145</v>
      </c>
      <c r="AT14" s="31">
        <v>763.23771475050864</v>
      </c>
      <c r="AU14" s="32">
        <v>7759.5461208867036</v>
      </c>
      <c r="AV14" s="31">
        <v>0</v>
      </c>
      <c r="AW14" s="31">
        <v>204.97378642771676</v>
      </c>
      <c r="AX14" s="31">
        <v>6.9573602915618693</v>
      </c>
      <c r="AY14" s="31">
        <v>14.467378832576108</v>
      </c>
      <c r="AZ14" s="31">
        <v>25.181564019852679</v>
      </c>
      <c r="BA14" s="32">
        <v>0</v>
      </c>
      <c r="BB14" s="31">
        <v>9.8752170774406736</v>
      </c>
      <c r="BC14" s="31">
        <v>2.8083528552555199</v>
      </c>
      <c r="BD14" s="32">
        <v>1.4653520845376795</v>
      </c>
      <c r="BE14" s="64">
        <v>15.374879420513876</v>
      </c>
      <c r="BF14" s="31">
        <v>0</v>
      </c>
      <c r="BG14" s="31">
        <v>2.8827006141086899</v>
      </c>
      <c r="BH14" s="31">
        <v>0.91982909555848269</v>
      </c>
      <c r="BI14" s="31">
        <v>65.435333198825404</v>
      </c>
      <c r="BJ14" s="31">
        <v>13.387636081683594</v>
      </c>
      <c r="BK14" s="31">
        <v>5.1998028977164932</v>
      </c>
      <c r="BL14" s="32">
        <v>1.1094105509256734E-2</v>
      </c>
      <c r="BM14" s="31">
        <v>150.64365324334602</v>
      </c>
      <c r="BN14" s="31">
        <v>14.641094419127983</v>
      </c>
      <c r="BO14" s="31">
        <v>7.6371521434177053E-2</v>
      </c>
      <c r="BP14" s="31">
        <v>2.9605712399378699</v>
      </c>
      <c r="BQ14" s="31">
        <v>1.5676495125547891</v>
      </c>
      <c r="BR14" s="31">
        <v>3.8846713245367051</v>
      </c>
      <c r="BS14" s="72">
        <v>61.897966391664625</v>
      </c>
      <c r="BT14" s="72">
        <v>172.89853972582594</v>
      </c>
      <c r="BU14" s="31">
        <v>198.2564291952113</v>
      </c>
      <c r="BV14" s="31">
        <v>1.1191012981578097</v>
      </c>
      <c r="BW14" s="32">
        <v>5.0553977489153281</v>
      </c>
      <c r="BX14" s="31">
        <v>3.7700077092718245</v>
      </c>
      <c r="BY14" s="31">
        <v>1.7592036455554994</v>
      </c>
      <c r="BZ14" s="31">
        <v>6.0119178527610981E-3</v>
      </c>
      <c r="CA14" s="31">
        <v>43.203533192101666</v>
      </c>
      <c r="CB14" s="127">
        <v>32.422172659665094</v>
      </c>
      <c r="CC14" s="31">
        <v>0</v>
      </c>
      <c r="CD14" s="128">
        <v>2.9277386057140649</v>
      </c>
      <c r="CE14" s="31">
        <v>0</v>
      </c>
      <c r="CF14" s="128">
        <v>0</v>
      </c>
      <c r="CG14" s="32">
        <v>0</v>
      </c>
      <c r="CH14" s="11"/>
      <c r="CI14" s="11"/>
      <c r="CJ14" s="127">
        <v>275496</v>
      </c>
      <c r="CK14" s="31">
        <v>0</v>
      </c>
      <c r="CL14" s="128">
        <v>0</v>
      </c>
      <c r="CM14" s="127">
        <v>0</v>
      </c>
      <c r="CN14" s="31">
        <v>15278</v>
      </c>
      <c r="CO14" s="128">
        <v>0</v>
      </c>
      <c r="CP14" s="171">
        <f>SUM('[2]SIOT(dov)'!CU16:CZ16)</f>
        <v>11618</v>
      </c>
      <c r="CQ14" s="172">
        <v>302392</v>
      </c>
      <c r="CR14" s="159">
        <f t="shared" si="3"/>
        <v>325870.99983957404</v>
      </c>
      <c r="CS14" s="12"/>
      <c r="CT14" s="12"/>
    </row>
    <row r="15" spans="1:99" x14ac:dyDescent="0.2">
      <c r="A15" s="23" t="s">
        <v>11</v>
      </c>
      <c r="B15" s="98" t="s">
        <v>111</v>
      </c>
      <c r="C15" s="183">
        <f t="shared" si="2"/>
        <v>1056.9994654312061</v>
      </c>
      <c r="D15" s="30">
        <v>0</v>
      </c>
      <c r="E15" s="31">
        <v>0</v>
      </c>
      <c r="F15" s="32">
        <v>0</v>
      </c>
      <c r="G15" s="64">
        <v>0.17322033364711778</v>
      </c>
      <c r="H15" s="31">
        <v>0.28102997602313079</v>
      </c>
      <c r="I15" s="31">
        <v>4.8441870764520958E-2</v>
      </c>
      <c r="J15" s="31">
        <v>3.2948459435659133E-2</v>
      </c>
      <c r="K15" s="31">
        <v>0</v>
      </c>
      <c r="L15" s="31">
        <v>0</v>
      </c>
      <c r="M15" s="31">
        <v>1.052852237071724E-3</v>
      </c>
      <c r="N15" s="31">
        <v>0.49948930800843783</v>
      </c>
      <c r="O15" s="31">
        <v>0.17495125525046581</v>
      </c>
      <c r="P15" s="31">
        <v>0</v>
      </c>
      <c r="Q15" s="31">
        <v>0</v>
      </c>
      <c r="R15" s="31">
        <v>7.4203856632326315E-2</v>
      </c>
      <c r="S15" s="31">
        <v>0</v>
      </c>
      <c r="T15" s="31">
        <v>0.38871176621568942</v>
      </c>
      <c r="U15" s="31">
        <v>0</v>
      </c>
      <c r="V15" s="31">
        <v>1.035516410261291</v>
      </c>
      <c r="W15" s="31">
        <v>1.292670100063114</v>
      </c>
      <c r="X15" s="31">
        <v>8.2534602486974709E-2</v>
      </c>
      <c r="Y15" s="31">
        <v>0</v>
      </c>
      <c r="Z15" s="31">
        <v>9.3271360705353815E-2</v>
      </c>
      <c r="AA15" s="31">
        <v>0</v>
      </c>
      <c r="AB15" s="31">
        <v>0</v>
      </c>
      <c r="AC15" s="32">
        <v>0.43075857392618772</v>
      </c>
      <c r="AD15" s="30">
        <v>0</v>
      </c>
      <c r="AE15" s="31">
        <v>5.1224315210609238E-3</v>
      </c>
      <c r="AF15" s="31">
        <v>0</v>
      </c>
      <c r="AG15" s="31">
        <v>0</v>
      </c>
      <c r="AH15" s="32">
        <v>3.4675356059049906E-3</v>
      </c>
      <c r="AI15" s="31">
        <v>0</v>
      </c>
      <c r="AJ15" s="31">
        <v>0</v>
      </c>
      <c r="AK15" s="32">
        <v>2.0997599829635067</v>
      </c>
      <c r="AL15" s="31">
        <v>0</v>
      </c>
      <c r="AM15" s="31">
        <v>43.713307208820268</v>
      </c>
      <c r="AN15" s="32">
        <v>8.0883445013824957</v>
      </c>
      <c r="AO15" s="31">
        <v>0</v>
      </c>
      <c r="AP15" s="31">
        <v>4.0403207252057129E-2</v>
      </c>
      <c r="AQ15" s="31">
        <v>0</v>
      </c>
      <c r="AR15" s="31">
        <v>0</v>
      </c>
      <c r="AS15" s="32">
        <v>1.8561816808446943E-2</v>
      </c>
      <c r="AT15" s="31">
        <v>28.455831607016709</v>
      </c>
      <c r="AU15" s="32">
        <v>958.97688692087752</v>
      </c>
      <c r="AV15" s="31">
        <v>0.15245669215418148</v>
      </c>
      <c r="AW15" s="31">
        <v>0</v>
      </c>
      <c r="AX15" s="31">
        <v>0</v>
      </c>
      <c r="AY15" s="31">
        <v>0.3398161525092418</v>
      </c>
      <c r="AZ15" s="31">
        <v>0.93375227752948975</v>
      </c>
      <c r="BA15" s="32">
        <v>5.7542277233108306E-2</v>
      </c>
      <c r="BB15" s="31">
        <v>0.10126403534570627</v>
      </c>
      <c r="BC15" s="31">
        <v>3.1356674235719878E-3</v>
      </c>
      <c r="BD15" s="32">
        <v>3.1283998584815623E-3</v>
      </c>
      <c r="BE15" s="64">
        <v>0.35765030249324953</v>
      </c>
      <c r="BF15" s="31">
        <v>0</v>
      </c>
      <c r="BG15" s="31">
        <v>0.53217739743788151</v>
      </c>
      <c r="BH15" s="31">
        <v>0</v>
      </c>
      <c r="BI15" s="31">
        <v>0</v>
      </c>
      <c r="BJ15" s="31">
        <v>0.85294467400261065</v>
      </c>
      <c r="BK15" s="31">
        <v>0</v>
      </c>
      <c r="BL15" s="32">
        <v>1.4861526837085057E-3</v>
      </c>
      <c r="BM15" s="31">
        <v>0</v>
      </c>
      <c r="BN15" s="31">
        <v>1.0342500119927436</v>
      </c>
      <c r="BO15" s="31">
        <v>8.6717481138617533E-3</v>
      </c>
      <c r="BP15" s="31">
        <v>3.5459341817520876E-2</v>
      </c>
      <c r="BQ15" s="31">
        <v>9.5494491184162283E-2</v>
      </c>
      <c r="BR15" s="31">
        <v>0.22789703191073987</v>
      </c>
      <c r="BS15" s="72">
        <v>4.385963546760185</v>
      </c>
      <c r="BT15" s="72">
        <v>0</v>
      </c>
      <c r="BU15" s="31">
        <v>1.7612475423787701</v>
      </c>
      <c r="BV15" s="31">
        <v>0</v>
      </c>
      <c r="BW15" s="32">
        <v>0</v>
      </c>
      <c r="BX15" s="31">
        <v>0</v>
      </c>
      <c r="BY15" s="31">
        <v>0</v>
      </c>
      <c r="BZ15" s="31">
        <v>0.10464175047177365</v>
      </c>
      <c r="CA15" s="31">
        <v>0</v>
      </c>
      <c r="CB15" s="127">
        <v>0</v>
      </c>
      <c r="CC15" s="31">
        <v>0</v>
      </c>
      <c r="CD15" s="128">
        <v>0</v>
      </c>
      <c r="CE15" s="31">
        <v>0</v>
      </c>
      <c r="CF15" s="128">
        <v>0</v>
      </c>
      <c r="CG15" s="32">
        <v>0</v>
      </c>
      <c r="CH15" s="11"/>
      <c r="CI15" s="11"/>
      <c r="CJ15" s="127">
        <v>118670</v>
      </c>
      <c r="CK15" s="31">
        <v>0</v>
      </c>
      <c r="CL15" s="128">
        <v>0</v>
      </c>
      <c r="CM15" s="127">
        <v>0</v>
      </c>
      <c r="CN15" s="31">
        <v>-2598</v>
      </c>
      <c r="CO15" s="128">
        <v>0</v>
      </c>
      <c r="CP15" s="171">
        <f>SUM('[2]SIOT(dov)'!CU17:CZ17)</f>
        <v>26402</v>
      </c>
      <c r="CQ15" s="172">
        <v>142474</v>
      </c>
      <c r="CR15" s="159">
        <f t="shared" si="3"/>
        <v>143530.9994654312</v>
      </c>
      <c r="CS15" s="12"/>
      <c r="CT15" s="12"/>
      <c r="CU15" s="12"/>
    </row>
    <row r="16" spans="1:99" x14ac:dyDescent="0.2">
      <c r="A16" s="23" t="s">
        <v>12</v>
      </c>
      <c r="B16" s="98" t="s">
        <v>112</v>
      </c>
      <c r="C16" s="183">
        <f t="shared" si="2"/>
        <v>235863.9993617773</v>
      </c>
      <c r="D16" s="30">
        <v>22.039951847723007</v>
      </c>
      <c r="E16" s="31">
        <v>5.3001536371331959</v>
      </c>
      <c r="F16" s="32">
        <v>0.1697428924646453</v>
      </c>
      <c r="G16" s="64">
        <v>60.004833623533102</v>
      </c>
      <c r="H16" s="31">
        <v>1109.6896379876778</v>
      </c>
      <c r="I16" s="31">
        <v>38293.268978204964</v>
      </c>
      <c r="J16" s="31">
        <v>43968.805715394999</v>
      </c>
      <c r="K16" s="31">
        <v>33990.124073662009</v>
      </c>
      <c r="L16" s="31">
        <v>632.79197740354732</v>
      </c>
      <c r="M16" s="31">
        <v>8498.0206356020462</v>
      </c>
      <c r="N16" s="31">
        <v>331.38032872330456</v>
      </c>
      <c r="O16" s="31">
        <v>18.615948194032725</v>
      </c>
      <c r="P16" s="31">
        <v>46.344172207166018</v>
      </c>
      <c r="Q16" s="31">
        <v>16.301920495940628</v>
      </c>
      <c r="R16" s="31">
        <v>5610.6089172001393</v>
      </c>
      <c r="S16" s="31">
        <v>560.51409216420836</v>
      </c>
      <c r="T16" s="31">
        <v>157.99075487676799</v>
      </c>
      <c r="U16" s="31">
        <v>101.49059516134848</v>
      </c>
      <c r="V16" s="31">
        <v>59.136182191596781</v>
      </c>
      <c r="W16" s="31">
        <v>478.14600063562983</v>
      </c>
      <c r="X16" s="31">
        <v>547.41505036073511</v>
      </c>
      <c r="Y16" s="31">
        <v>83210.978418457904</v>
      </c>
      <c r="Z16" s="31">
        <v>86.944706792915156</v>
      </c>
      <c r="AA16" s="31">
        <v>3341.7121321296281</v>
      </c>
      <c r="AB16" s="31">
        <v>526.52857871582478</v>
      </c>
      <c r="AC16" s="32">
        <v>85.415992791914647</v>
      </c>
      <c r="AD16" s="30">
        <v>36.586842667200997</v>
      </c>
      <c r="AE16" s="31">
        <v>88.555477233015807</v>
      </c>
      <c r="AF16" s="31">
        <v>55.057856093297502</v>
      </c>
      <c r="AG16" s="31">
        <v>10.034216125275604</v>
      </c>
      <c r="AH16" s="32">
        <v>0</v>
      </c>
      <c r="AI16" s="31">
        <v>56.110485966920223</v>
      </c>
      <c r="AJ16" s="31">
        <v>457.10959987064388</v>
      </c>
      <c r="AK16" s="32">
        <v>135.71859840351382</v>
      </c>
      <c r="AL16" s="31">
        <v>280.14071605347783</v>
      </c>
      <c r="AM16" s="31">
        <v>2459.4795461531089</v>
      </c>
      <c r="AN16" s="32">
        <v>761.73342888573234</v>
      </c>
      <c r="AO16" s="31">
        <v>103.64622691340577</v>
      </c>
      <c r="AP16" s="31">
        <v>0.53778320773720323</v>
      </c>
      <c r="AQ16" s="31">
        <v>0</v>
      </c>
      <c r="AR16" s="31">
        <v>0.42734977340571018</v>
      </c>
      <c r="AS16" s="32">
        <v>0</v>
      </c>
      <c r="AT16" s="31">
        <v>170.19484304002358</v>
      </c>
      <c r="AU16" s="32">
        <v>5.8548773948668247</v>
      </c>
      <c r="AV16" s="31">
        <v>153.18013839146104</v>
      </c>
      <c r="AW16" s="31">
        <v>3.7940442837787298</v>
      </c>
      <c r="AX16" s="31">
        <v>59.020999196044777</v>
      </c>
      <c r="AY16" s="31">
        <v>233.4845330911796</v>
      </c>
      <c r="AZ16" s="31">
        <v>52.840515610360541</v>
      </c>
      <c r="BA16" s="32">
        <v>0</v>
      </c>
      <c r="BB16" s="31">
        <v>38.887357097395729</v>
      </c>
      <c r="BC16" s="31">
        <v>0.81595720914607717</v>
      </c>
      <c r="BD16" s="32">
        <v>48.613869688119323</v>
      </c>
      <c r="BE16" s="64">
        <v>110.76103420791041</v>
      </c>
      <c r="BF16" s="31">
        <v>2.6750695385484824</v>
      </c>
      <c r="BG16" s="31">
        <v>461.49956763762486</v>
      </c>
      <c r="BH16" s="31">
        <v>50.614491372810292</v>
      </c>
      <c r="BI16" s="31">
        <v>6.8889431910941381</v>
      </c>
      <c r="BJ16" s="31">
        <v>228.73269231204858</v>
      </c>
      <c r="BK16" s="31">
        <v>0</v>
      </c>
      <c r="BL16" s="32">
        <v>8.2646032556682625E-2</v>
      </c>
      <c r="BM16" s="31">
        <v>3040.5703746133254</v>
      </c>
      <c r="BN16" s="31">
        <v>241.37115162753537</v>
      </c>
      <c r="BO16" s="31">
        <v>69.227475243069534</v>
      </c>
      <c r="BP16" s="31">
        <v>5.6111907013888743E-3</v>
      </c>
      <c r="BQ16" s="31">
        <v>3.4978193443637986</v>
      </c>
      <c r="BR16" s="31">
        <v>283.9533159381192</v>
      </c>
      <c r="BS16" s="72">
        <v>597.2305317212174</v>
      </c>
      <c r="BT16" s="72">
        <v>1926.8074975734537</v>
      </c>
      <c r="BU16" s="31">
        <v>613.00986093496113</v>
      </c>
      <c r="BV16" s="31">
        <v>215.51559541755054</v>
      </c>
      <c r="BW16" s="32">
        <v>46.438444735567728</v>
      </c>
      <c r="BX16" s="31">
        <v>346.86239229324616</v>
      </c>
      <c r="BY16" s="31">
        <v>12.930527579093528</v>
      </c>
      <c r="BZ16" s="31">
        <v>6.6641360942412389</v>
      </c>
      <c r="CA16" s="31">
        <v>140.89328541212842</v>
      </c>
      <c r="CB16" s="127">
        <v>240.87785631661961</v>
      </c>
      <c r="CC16" s="31">
        <v>0</v>
      </c>
      <c r="CD16" s="128">
        <v>245.32428774511263</v>
      </c>
      <c r="CE16" s="31">
        <v>0</v>
      </c>
      <c r="CF16" s="128">
        <v>0</v>
      </c>
      <c r="CG16" s="32">
        <v>0</v>
      </c>
      <c r="CH16" s="11"/>
      <c r="CI16" s="11"/>
      <c r="CJ16" s="127">
        <v>246397</v>
      </c>
      <c r="CK16" s="31">
        <v>0</v>
      </c>
      <c r="CL16" s="128">
        <v>0</v>
      </c>
      <c r="CM16" s="127">
        <v>563</v>
      </c>
      <c r="CN16" s="31">
        <v>-14158</v>
      </c>
      <c r="CO16" s="128">
        <v>0</v>
      </c>
      <c r="CP16" s="171">
        <f>SUM('[2]SIOT(dov)'!CU18:CZ18)</f>
        <v>10880</v>
      </c>
      <c r="CQ16" s="172">
        <v>243682</v>
      </c>
      <c r="CR16" s="159">
        <f t="shared" si="3"/>
        <v>479545.99936177733</v>
      </c>
      <c r="CS16" s="12"/>
      <c r="CT16" s="12"/>
    </row>
    <row r="17" spans="1:98" x14ac:dyDescent="0.2">
      <c r="A17" s="23" t="s">
        <v>13</v>
      </c>
      <c r="B17" s="98" t="s">
        <v>113</v>
      </c>
      <c r="C17" s="183">
        <f t="shared" si="2"/>
        <v>79263.999563911348</v>
      </c>
      <c r="D17" s="30">
        <v>378.39317919707167</v>
      </c>
      <c r="E17" s="31">
        <v>272.36897803512204</v>
      </c>
      <c r="F17" s="32">
        <v>3.9085345133341813</v>
      </c>
      <c r="G17" s="64">
        <v>103.94607238959036</v>
      </c>
      <c r="H17" s="31">
        <v>1201.8931859977943</v>
      </c>
      <c r="I17" s="31">
        <v>28.235647111726252</v>
      </c>
      <c r="J17" s="31">
        <v>19214.505850067217</v>
      </c>
      <c r="K17" s="31">
        <v>111.27007964053735</v>
      </c>
      <c r="L17" s="31">
        <v>33.949751088746069</v>
      </c>
      <c r="M17" s="31">
        <v>189.05062094755621</v>
      </c>
      <c r="N17" s="31">
        <v>51.421974671609298</v>
      </c>
      <c r="O17" s="31">
        <v>1.0432318902507762</v>
      </c>
      <c r="P17" s="31">
        <v>188.47435979154568</v>
      </c>
      <c r="Q17" s="31">
        <v>230.72573685667751</v>
      </c>
      <c r="R17" s="31">
        <v>346.99288282629783</v>
      </c>
      <c r="S17" s="31">
        <v>490.42768276843799</v>
      </c>
      <c r="T17" s="31">
        <v>1204.5571777991865</v>
      </c>
      <c r="U17" s="31">
        <v>431.46535032842809</v>
      </c>
      <c r="V17" s="31">
        <v>403.56503157512765</v>
      </c>
      <c r="W17" s="31">
        <v>589.0001872773571</v>
      </c>
      <c r="X17" s="31">
        <v>685.7339498699788</v>
      </c>
      <c r="Y17" s="31">
        <v>4523.0639312288258</v>
      </c>
      <c r="Z17" s="31">
        <v>72.497314001371734</v>
      </c>
      <c r="AA17" s="31">
        <v>55.926657490166825</v>
      </c>
      <c r="AB17" s="31">
        <v>870.89824172919009</v>
      </c>
      <c r="AC17" s="32">
        <v>403.03484528403834</v>
      </c>
      <c r="AD17" s="30">
        <v>1365.0615791545185</v>
      </c>
      <c r="AE17" s="31">
        <v>318.47996089338653</v>
      </c>
      <c r="AF17" s="31">
        <v>177.22778826497276</v>
      </c>
      <c r="AG17" s="31">
        <v>390.24112525449556</v>
      </c>
      <c r="AH17" s="32">
        <v>5.9944980391155092</v>
      </c>
      <c r="AI17" s="31">
        <v>338.38138876413916</v>
      </c>
      <c r="AJ17" s="31">
        <v>683.80776286428772</v>
      </c>
      <c r="AK17" s="32">
        <v>772.8975328126611</v>
      </c>
      <c r="AL17" s="31">
        <v>884.53469952806677</v>
      </c>
      <c r="AM17" s="31">
        <v>5789.814693418637</v>
      </c>
      <c r="AN17" s="32">
        <v>5391.6284723687832</v>
      </c>
      <c r="AO17" s="31">
        <v>1903.4649311740407</v>
      </c>
      <c r="AP17" s="31">
        <v>0</v>
      </c>
      <c r="AQ17" s="31">
        <v>37.727267908423528</v>
      </c>
      <c r="AR17" s="31">
        <v>4596.2462226768566</v>
      </c>
      <c r="AS17" s="32">
        <v>3.7703546629742162</v>
      </c>
      <c r="AT17" s="31">
        <v>111.10248945303287</v>
      </c>
      <c r="AU17" s="32">
        <v>199.98867347561495</v>
      </c>
      <c r="AV17" s="31">
        <v>47.942444119688957</v>
      </c>
      <c r="AW17" s="31">
        <v>40.98954472048122</v>
      </c>
      <c r="AX17" s="31">
        <v>684.0322448455446</v>
      </c>
      <c r="AY17" s="31">
        <v>719.57168578780841</v>
      </c>
      <c r="AZ17" s="31">
        <v>263.8236767862781</v>
      </c>
      <c r="BA17" s="32">
        <v>7.5539172559715899</v>
      </c>
      <c r="BB17" s="31">
        <v>28.717297079706597</v>
      </c>
      <c r="BC17" s="31">
        <v>9.2226541918349287</v>
      </c>
      <c r="BD17" s="32">
        <v>83.551536377396928</v>
      </c>
      <c r="BE17" s="64">
        <v>658.20643907273995</v>
      </c>
      <c r="BF17" s="31">
        <v>0.90617150512965405</v>
      </c>
      <c r="BG17" s="31">
        <v>100.62760480123217</v>
      </c>
      <c r="BH17" s="31">
        <v>42.653249038982246</v>
      </c>
      <c r="BI17" s="31">
        <v>168.0585151230529</v>
      </c>
      <c r="BJ17" s="31">
        <v>540.47345347959151</v>
      </c>
      <c r="BK17" s="31">
        <v>140.10063761826876</v>
      </c>
      <c r="BL17" s="32">
        <v>10.485894731837186</v>
      </c>
      <c r="BM17" s="31">
        <v>367.0157651748558</v>
      </c>
      <c r="BN17" s="31">
        <v>458.02237389233466</v>
      </c>
      <c r="BO17" s="31">
        <v>28.317930078817252</v>
      </c>
      <c r="BP17" s="31">
        <v>461.49732682646902</v>
      </c>
      <c r="BQ17" s="31">
        <v>168.63873497659895</v>
      </c>
      <c r="BR17" s="31">
        <v>4700.3372063197166</v>
      </c>
      <c r="BS17" s="72">
        <v>6677.4792532661522</v>
      </c>
      <c r="BT17" s="72">
        <v>1393.9381075661438</v>
      </c>
      <c r="BU17" s="31">
        <v>2924.5437930920689</v>
      </c>
      <c r="BV17" s="31">
        <v>564.83476871517473</v>
      </c>
      <c r="BW17" s="32">
        <v>8.8454412100790716</v>
      </c>
      <c r="BX17" s="31">
        <v>410.9758835141127</v>
      </c>
      <c r="BY17" s="31">
        <v>19.63251658937433</v>
      </c>
      <c r="BZ17" s="31">
        <v>7.9609097464438685</v>
      </c>
      <c r="CA17" s="31">
        <v>1298.2198102353689</v>
      </c>
      <c r="CB17" s="127">
        <v>36.436992061098508</v>
      </c>
      <c r="CC17" s="31">
        <v>1.9792838009984886</v>
      </c>
      <c r="CD17" s="128">
        <v>1131.6866052188198</v>
      </c>
      <c r="CE17" s="31">
        <v>0</v>
      </c>
      <c r="CF17" s="128">
        <v>0</v>
      </c>
      <c r="CG17" s="32">
        <v>0</v>
      </c>
      <c r="CH17" s="11"/>
      <c r="CI17" s="11"/>
      <c r="CJ17" s="127">
        <v>583863</v>
      </c>
      <c r="CK17" s="31">
        <v>0</v>
      </c>
      <c r="CL17" s="128">
        <v>0</v>
      </c>
      <c r="CM17" s="127">
        <v>3033</v>
      </c>
      <c r="CN17" s="31">
        <v>15614</v>
      </c>
      <c r="CO17" s="128">
        <v>0</v>
      </c>
      <c r="CP17" s="171">
        <f>SUM('[2]SIOT(dov)'!CU19:CZ19)</f>
        <v>259419</v>
      </c>
      <c r="CQ17" s="172">
        <v>861929</v>
      </c>
      <c r="CR17" s="159">
        <f t="shared" si="3"/>
        <v>941192.99956391135</v>
      </c>
      <c r="CS17" s="12"/>
      <c r="CT17" s="12"/>
    </row>
    <row r="18" spans="1:98" x14ac:dyDescent="0.2">
      <c r="A18" s="23" t="s">
        <v>14</v>
      </c>
      <c r="B18" s="98" t="s">
        <v>114</v>
      </c>
      <c r="C18" s="183">
        <f t="shared" si="2"/>
        <v>82629.999025139899</v>
      </c>
      <c r="D18" s="30">
        <v>3.3088674677862202</v>
      </c>
      <c r="E18" s="31">
        <v>0.88056570806879941</v>
      </c>
      <c r="F18" s="32">
        <v>0.52602678311373863</v>
      </c>
      <c r="G18" s="64">
        <v>3.0538062162922124</v>
      </c>
      <c r="H18" s="31">
        <v>0.54474896891593627</v>
      </c>
      <c r="I18" s="31">
        <v>0</v>
      </c>
      <c r="J18" s="31">
        <v>1912.0620134334063</v>
      </c>
      <c r="K18" s="31">
        <v>52061.409142390447</v>
      </c>
      <c r="L18" s="31">
        <v>286.84497209918453</v>
      </c>
      <c r="M18" s="31">
        <v>5.6452996175988215E-2</v>
      </c>
      <c r="N18" s="31">
        <v>8.5251512511164886</v>
      </c>
      <c r="O18" s="31">
        <v>0</v>
      </c>
      <c r="P18" s="31">
        <v>0.58670785957150995</v>
      </c>
      <c r="Q18" s="31">
        <v>0</v>
      </c>
      <c r="R18" s="31">
        <v>1.9637181712625997</v>
      </c>
      <c r="S18" s="31">
        <v>7.815468361266678</v>
      </c>
      <c r="T18" s="31">
        <v>1.993559228863278</v>
      </c>
      <c r="U18" s="31">
        <v>1.964459730076783</v>
      </c>
      <c r="V18" s="31">
        <v>1.9620210015518174</v>
      </c>
      <c r="W18" s="31">
        <v>0.9846027158876931</v>
      </c>
      <c r="X18" s="31">
        <v>13.73098180029486</v>
      </c>
      <c r="Y18" s="31">
        <v>25232.282953245671</v>
      </c>
      <c r="Z18" s="31">
        <v>0.70800131289007695</v>
      </c>
      <c r="AA18" s="31">
        <v>945.33265634777706</v>
      </c>
      <c r="AB18" s="31">
        <v>213.61854515993966</v>
      </c>
      <c r="AC18" s="32">
        <v>5.6051396474877189</v>
      </c>
      <c r="AD18" s="30">
        <v>1.7961084861595191</v>
      </c>
      <c r="AE18" s="31">
        <v>3.4466309517299805</v>
      </c>
      <c r="AF18" s="31">
        <v>3.7554016553285705</v>
      </c>
      <c r="AG18" s="31">
        <v>2.7257151433002171</v>
      </c>
      <c r="AH18" s="32">
        <v>0</v>
      </c>
      <c r="AI18" s="31">
        <v>1.9097888745053406</v>
      </c>
      <c r="AJ18" s="31">
        <v>16.368468952106163</v>
      </c>
      <c r="AK18" s="32">
        <v>2.9447868423212591</v>
      </c>
      <c r="AL18" s="31">
        <v>2.745545057946849</v>
      </c>
      <c r="AM18" s="31">
        <v>188.22595052999955</v>
      </c>
      <c r="AN18" s="32">
        <v>527.73250214923587</v>
      </c>
      <c r="AO18" s="31">
        <v>45.13914682436392</v>
      </c>
      <c r="AP18" s="31">
        <v>0</v>
      </c>
      <c r="AQ18" s="31">
        <v>9.9996298368793896E-2</v>
      </c>
      <c r="AR18" s="31">
        <v>31.078256018137189</v>
      </c>
      <c r="AS18" s="32">
        <v>0</v>
      </c>
      <c r="AT18" s="31">
        <v>0.93489489425959393</v>
      </c>
      <c r="AU18" s="32">
        <v>2.3580317207657262</v>
      </c>
      <c r="AV18" s="31">
        <v>5.8702587212927915</v>
      </c>
      <c r="AW18" s="31">
        <v>0</v>
      </c>
      <c r="AX18" s="31">
        <v>44.555352356981281</v>
      </c>
      <c r="AY18" s="31">
        <v>1.9261100241762006</v>
      </c>
      <c r="AZ18" s="31">
        <v>64.338010258869659</v>
      </c>
      <c r="BA18" s="32">
        <v>0</v>
      </c>
      <c r="BB18" s="31">
        <v>0.15044003874198139</v>
      </c>
      <c r="BC18" s="31">
        <v>1.1170168893401591</v>
      </c>
      <c r="BD18" s="32">
        <v>2.3920029878755464</v>
      </c>
      <c r="BE18" s="64">
        <v>16.215029116188237</v>
      </c>
      <c r="BF18" s="31">
        <v>0</v>
      </c>
      <c r="BG18" s="31">
        <v>4.5763536057371619</v>
      </c>
      <c r="BH18" s="31">
        <v>4.9762180687933846</v>
      </c>
      <c r="BI18" s="31">
        <v>12.759190972361454</v>
      </c>
      <c r="BJ18" s="31">
        <v>0</v>
      </c>
      <c r="BK18" s="31">
        <v>0.91243868332197253</v>
      </c>
      <c r="BL18" s="32">
        <v>1.0103289516967904</v>
      </c>
      <c r="BM18" s="31">
        <v>2.3915739499238327</v>
      </c>
      <c r="BN18" s="31">
        <v>2.5327359197232613</v>
      </c>
      <c r="BO18" s="31">
        <v>0</v>
      </c>
      <c r="BP18" s="31">
        <v>1.1493893464248077</v>
      </c>
      <c r="BQ18" s="31">
        <v>3.1268609753258536</v>
      </c>
      <c r="BR18" s="31">
        <v>4.4576526031422556</v>
      </c>
      <c r="BS18" s="72">
        <v>303.40986566480217</v>
      </c>
      <c r="BT18" s="72">
        <v>166.62996284308392</v>
      </c>
      <c r="BU18" s="31">
        <v>6.8858707613537851</v>
      </c>
      <c r="BV18" s="31">
        <v>91.414985206729696</v>
      </c>
      <c r="BW18" s="32">
        <v>2.8913078975296447</v>
      </c>
      <c r="BX18" s="31">
        <v>61.031626640463415</v>
      </c>
      <c r="BY18" s="31">
        <v>0.48559479774384084</v>
      </c>
      <c r="BZ18" s="31">
        <v>0</v>
      </c>
      <c r="CA18" s="31">
        <v>204.71052771388074</v>
      </c>
      <c r="CB18" s="127">
        <v>9.9684760087468653</v>
      </c>
      <c r="CC18" s="31">
        <v>68.810978726604617</v>
      </c>
      <c r="CD18" s="128">
        <v>2.2810791134726935</v>
      </c>
      <c r="CE18" s="31">
        <v>0</v>
      </c>
      <c r="CF18" s="128">
        <v>0</v>
      </c>
      <c r="CG18" s="32">
        <v>0</v>
      </c>
      <c r="CH18" s="11"/>
      <c r="CI18" s="11"/>
      <c r="CJ18" s="127">
        <v>202509</v>
      </c>
      <c r="CK18" s="31">
        <v>0</v>
      </c>
      <c r="CL18" s="128">
        <v>0</v>
      </c>
      <c r="CM18" s="127">
        <v>234</v>
      </c>
      <c r="CN18" s="31">
        <v>29043</v>
      </c>
      <c r="CO18" s="128">
        <v>0</v>
      </c>
      <c r="CP18" s="171">
        <f>SUM('[2]SIOT(dov)'!CU20:CZ20)</f>
        <v>281677</v>
      </c>
      <c r="CQ18" s="172">
        <v>513463</v>
      </c>
      <c r="CR18" s="159">
        <f t="shared" si="3"/>
        <v>596092.99902513996</v>
      </c>
      <c r="CS18" s="12"/>
      <c r="CT18" s="12"/>
    </row>
    <row r="19" spans="1:98" x14ac:dyDescent="0.2">
      <c r="A19" s="23" t="s">
        <v>15</v>
      </c>
      <c r="B19" s="98" t="s">
        <v>115</v>
      </c>
      <c r="C19" s="183">
        <f t="shared" si="2"/>
        <v>344072.99923675624</v>
      </c>
      <c r="D19" s="30">
        <v>4936.983616258558</v>
      </c>
      <c r="E19" s="31">
        <v>182.65104149737638</v>
      </c>
      <c r="F19" s="32">
        <v>8.7182639738116645</v>
      </c>
      <c r="G19" s="64">
        <v>1162.6569451226655</v>
      </c>
      <c r="H19" s="31">
        <v>3748.6090358714791</v>
      </c>
      <c r="I19" s="31">
        <v>246.6039304219822</v>
      </c>
      <c r="J19" s="31">
        <v>89.961133514338812</v>
      </c>
      <c r="K19" s="31">
        <v>160.00878817042417</v>
      </c>
      <c r="L19" s="31">
        <v>88379.337336938843</v>
      </c>
      <c r="M19" s="31">
        <v>2767.6343847040307</v>
      </c>
      <c r="N19" s="31">
        <v>729.8662109697359</v>
      </c>
      <c r="O19" s="31">
        <v>36.022192121221408</v>
      </c>
      <c r="P19" s="31">
        <v>2306.1903369126962</v>
      </c>
      <c r="Q19" s="31">
        <v>0</v>
      </c>
      <c r="R19" s="31">
        <v>1669.5463176931542</v>
      </c>
      <c r="S19" s="31">
        <v>9030.4138272149739</v>
      </c>
      <c r="T19" s="31">
        <v>5269.5449146268666</v>
      </c>
      <c r="U19" s="31">
        <v>2743.5278746363715</v>
      </c>
      <c r="V19" s="31">
        <v>842.44313493597042</v>
      </c>
      <c r="W19" s="31">
        <v>2446.2334247670055</v>
      </c>
      <c r="X19" s="31">
        <v>4450.9387917078857</v>
      </c>
      <c r="Y19" s="31">
        <v>2196.7883058655339</v>
      </c>
      <c r="Z19" s="31">
        <v>2820.7461084200368</v>
      </c>
      <c r="AA19" s="31">
        <v>60878.323869994027</v>
      </c>
      <c r="AB19" s="31">
        <v>8468.6283780973336</v>
      </c>
      <c r="AC19" s="32">
        <v>738.50370896811762</v>
      </c>
      <c r="AD19" s="30">
        <v>1379.4611103934512</v>
      </c>
      <c r="AE19" s="31">
        <v>18.754393379501334</v>
      </c>
      <c r="AF19" s="31">
        <v>6.2856695196097325</v>
      </c>
      <c r="AG19" s="31">
        <v>18.729700977178332</v>
      </c>
      <c r="AH19" s="32">
        <v>8.1995015120835291</v>
      </c>
      <c r="AI19" s="31">
        <v>6329.6892325570197</v>
      </c>
      <c r="AJ19" s="31">
        <v>3822.4615720889674</v>
      </c>
      <c r="AK19" s="32">
        <v>74846.259809155526</v>
      </c>
      <c r="AL19" s="31">
        <v>25.878045230434207</v>
      </c>
      <c r="AM19" s="31">
        <v>13927.573169683099</v>
      </c>
      <c r="AN19" s="32">
        <v>11922.387606739894</v>
      </c>
      <c r="AO19" s="31">
        <v>359.59948760679441</v>
      </c>
      <c r="AP19" s="31">
        <v>0</v>
      </c>
      <c r="AQ19" s="31">
        <v>5.0985177931791252</v>
      </c>
      <c r="AR19" s="31">
        <v>1893.6092016151451</v>
      </c>
      <c r="AS19" s="32">
        <v>17.71128045749229</v>
      </c>
      <c r="AT19" s="31">
        <v>194.45866401017216</v>
      </c>
      <c r="AU19" s="32">
        <v>3190.4955215917234</v>
      </c>
      <c r="AV19" s="31">
        <v>370.24998041176178</v>
      </c>
      <c r="AW19" s="31">
        <v>0</v>
      </c>
      <c r="AX19" s="31">
        <v>22.661867025903522</v>
      </c>
      <c r="AY19" s="31">
        <v>954.9732393125538</v>
      </c>
      <c r="AZ19" s="31">
        <v>425.11840849921816</v>
      </c>
      <c r="BA19" s="32">
        <v>44.392604814559341</v>
      </c>
      <c r="BB19" s="31">
        <v>33.917182173966857</v>
      </c>
      <c r="BC19" s="31">
        <v>38.254433225009016</v>
      </c>
      <c r="BD19" s="32">
        <v>133.41490206689528</v>
      </c>
      <c r="BE19" s="64">
        <v>1008.1489607635486</v>
      </c>
      <c r="BF19" s="31">
        <v>1860.3467058396061</v>
      </c>
      <c r="BG19" s="31">
        <v>19.77890357905618</v>
      </c>
      <c r="BH19" s="31">
        <v>14.200130435933424</v>
      </c>
      <c r="BI19" s="31">
        <v>32.917069956116613</v>
      </c>
      <c r="BJ19" s="31">
        <v>923.64312631467351</v>
      </c>
      <c r="BK19" s="31">
        <v>2159.1028023458066</v>
      </c>
      <c r="BL19" s="32">
        <v>0.43921957698219244</v>
      </c>
      <c r="BM19" s="31">
        <v>1472.0482274284655</v>
      </c>
      <c r="BN19" s="31">
        <v>126.90388669489424</v>
      </c>
      <c r="BO19" s="31">
        <v>0</v>
      </c>
      <c r="BP19" s="31">
        <v>3.7680372794240156</v>
      </c>
      <c r="BQ19" s="31">
        <v>16.940733191107327</v>
      </c>
      <c r="BR19" s="31">
        <v>6923.7519129419425</v>
      </c>
      <c r="BS19" s="72">
        <v>3.1257067658089408</v>
      </c>
      <c r="BT19" s="72">
        <v>156.76292642682819</v>
      </c>
      <c r="BU19" s="31">
        <v>925.37371523585068</v>
      </c>
      <c r="BV19" s="31">
        <v>46.386910966337844</v>
      </c>
      <c r="BW19" s="32">
        <v>32.820965640006868</v>
      </c>
      <c r="BX19" s="31">
        <v>394.32655919018902</v>
      </c>
      <c r="BY19" s="31">
        <v>14.688449131315609</v>
      </c>
      <c r="BZ19" s="31">
        <v>17.717431608582313</v>
      </c>
      <c r="CA19" s="31">
        <v>197.09793559024229</v>
      </c>
      <c r="CB19" s="127">
        <v>31.212782124040505</v>
      </c>
      <c r="CC19" s="31">
        <v>39.235222668571879</v>
      </c>
      <c r="CD19" s="128">
        <v>1351.7439398152362</v>
      </c>
      <c r="CE19" s="31">
        <v>0</v>
      </c>
      <c r="CF19" s="128">
        <v>0</v>
      </c>
      <c r="CG19" s="32">
        <v>0</v>
      </c>
      <c r="CH19" s="11"/>
      <c r="CI19" s="11"/>
      <c r="CJ19" s="127">
        <v>16568</v>
      </c>
      <c r="CK19" s="31">
        <v>0</v>
      </c>
      <c r="CL19" s="128">
        <v>0</v>
      </c>
      <c r="CM19" s="127">
        <v>1804</v>
      </c>
      <c r="CN19" s="31">
        <v>11013</v>
      </c>
      <c r="CO19" s="128">
        <v>0</v>
      </c>
      <c r="CP19" s="171">
        <f>SUM('[2]SIOT(dov)'!CU21:CZ21)</f>
        <v>813</v>
      </c>
      <c r="CQ19" s="172">
        <v>30198</v>
      </c>
      <c r="CR19" s="159">
        <f t="shared" si="3"/>
        <v>374270.99923675624</v>
      </c>
      <c r="CS19" s="12"/>
      <c r="CT19" s="12"/>
    </row>
    <row r="20" spans="1:98" x14ac:dyDescent="0.2">
      <c r="A20" s="23" t="s">
        <v>16</v>
      </c>
      <c r="B20" s="98" t="s">
        <v>116</v>
      </c>
      <c r="C20" s="183">
        <f t="shared" si="2"/>
        <v>568687.99949711049</v>
      </c>
      <c r="D20" s="30">
        <v>2035.417292667832</v>
      </c>
      <c r="E20" s="31">
        <v>58.636991400147942</v>
      </c>
      <c r="F20" s="32">
        <v>83.843584946802338</v>
      </c>
      <c r="G20" s="64">
        <v>929.79141885185459</v>
      </c>
      <c r="H20" s="31">
        <v>68364.973813701465</v>
      </c>
      <c r="I20" s="31">
        <v>618.27786644013838</v>
      </c>
      <c r="J20" s="31">
        <v>3404.5151267947231</v>
      </c>
      <c r="K20" s="31">
        <v>3420.7189008029522</v>
      </c>
      <c r="L20" s="31">
        <v>3749.3491022566072</v>
      </c>
      <c r="M20" s="31">
        <v>158214.42681872798</v>
      </c>
      <c r="N20" s="31">
        <v>48947.797637093652</v>
      </c>
      <c r="O20" s="31">
        <v>2.1129051585829783</v>
      </c>
      <c r="P20" s="31">
        <v>9360.1081607926062</v>
      </c>
      <c r="Q20" s="31">
        <v>6297.494076492153</v>
      </c>
      <c r="R20" s="31">
        <v>4938.2598681942854</v>
      </c>
      <c r="S20" s="31">
        <v>11074.027952774639</v>
      </c>
      <c r="T20" s="31">
        <v>3450.8171193444373</v>
      </c>
      <c r="U20" s="31">
        <v>7381.6599290149707</v>
      </c>
      <c r="V20" s="31">
        <v>13091.435833870944</v>
      </c>
      <c r="W20" s="31">
        <v>6177.6429706473364</v>
      </c>
      <c r="X20" s="31">
        <v>7250.2144369417329</v>
      </c>
      <c r="Y20" s="31">
        <v>5661.7839157288608</v>
      </c>
      <c r="Z20" s="31">
        <v>86.702234455566142</v>
      </c>
      <c r="AA20" s="31">
        <v>3430.0011815524435</v>
      </c>
      <c r="AB20" s="31">
        <v>1831.9447283832319</v>
      </c>
      <c r="AC20" s="32">
        <v>187.527763102899</v>
      </c>
      <c r="AD20" s="30">
        <v>18.282416963558656</v>
      </c>
      <c r="AE20" s="31">
        <v>128.23402273786252</v>
      </c>
      <c r="AF20" s="31">
        <v>103.6091376051489</v>
      </c>
      <c r="AG20" s="31">
        <v>55.635183576631135</v>
      </c>
      <c r="AH20" s="32">
        <v>9.1666969505626597</v>
      </c>
      <c r="AI20" s="31">
        <v>377.7385305380505</v>
      </c>
      <c r="AJ20" s="31">
        <v>249.69121397757993</v>
      </c>
      <c r="AK20" s="32">
        <v>638.85288786334536</v>
      </c>
      <c r="AL20" s="31">
        <v>896.1433276590401</v>
      </c>
      <c r="AM20" s="31">
        <v>24655.21341733693</v>
      </c>
      <c r="AN20" s="32">
        <v>31470.748264461781</v>
      </c>
      <c r="AO20" s="31">
        <v>960.60693261043491</v>
      </c>
      <c r="AP20" s="31">
        <v>0</v>
      </c>
      <c r="AQ20" s="31">
        <v>5.1493613991757128</v>
      </c>
      <c r="AR20" s="31">
        <v>843.31115825056031</v>
      </c>
      <c r="AS20" s="32">
        <v>1315.4069031406548</v>
      </c>
      <c r="AT20" s="31">
        <v>1419.7036610630362</v>
      </c>
      <c r="AU20" s="32">
        <v>1573.4486938957359</v>
      </c>
      <c r="AV20" s="31">
        <v>38053.985602973175</v>
      </c>
      <c r="AW20" s="31">
        <v>235.79314441282511</v>
      </c>
      <c r="AX20" s="31">
        <v>510.6949631559653</v>
      </c>
      <c r="AY20" s="31">
        <v>1298.7830455825911</v>
      </c>
      <c r="AZ20" s="31">
        <v>1721.0199346196159</v>
      </c>
      <c r="BA20" s="32">
        <v>94.892886760060009</v>
      </c>
      <c r="BB20" s="31">
        <v>1939.488752373599</v>
      </c>
      <c r="BC20" s="31">
        <v>842.54525098456486</v>
      </c>
      <c r="BD20" s="32">
        <v>3392.1765488964197</v>
      </c>
      <c r="BE20" s="64">
        <v>1861.5253027467722</v>
      </c>
      <c r="BF20" s="31">
        <v>1245.2626236471717</v>
      </c>
      <c r="BG20" s="31">
        <v>3268.9066351152137</v>
      </c>
      <c r="BH20" s="31">
        <v>1040.8438244675494</v>
      </c>
      <c r="BI20" s="31">
        <v>1397.7603542357353</v>
      </c>
      <c r="BJ20" s="31">
        <v>13212.966175127161</v>
      </c>
      <c r="BK20" s="31">
        <v>2922.0130691089134</v>
      </c>
      <c r="BL20" s="32">
        <v>412.08200164653795</v>
      </c>
      <c r="BM20" s="31">
        <v>1608.0505700520996</v>
      </c>
      <c r="BN20" s="31">
        <v>467.73500830632935</v>
      </c>
      <c r="BO20" s="31">
        <v>24154.401201524011</v>
      </c>
      <c r="BP20" s="31">
        <v>80.779472419437724</v>
      </c>
      <c r="BQ20" s="31">
        <v>642.78036148569606</v>
      </c>
      <c r="BR20" s="31">
        <v>5542.2859501567636</v>
      </c>
      <c r="BS20" s="72">
        <v>13366.536148945077</v>
      </c>
      <c r="BT20" s="72">
        <v>5685.1552869484713</v>
      </c>
      <c r="BU20" s="31">
        <v>4141.3366199902175</v>
      </c>
      <c r="BV20" s="31">
        <v>601.76604601058932</v>
      </c>
      <c r="BW20" s="32">
        <v>690.52992212967229</v>
      </c>
      <c r="BX20" s="31">
        <v>473.48532522272529</v>
      </c>
      <c r="BY20" s="31">
        <v>454.67062491979522</v>
      </c>
      <c r="BZ20" s="31">
        <v>258.16658098243653</v>
      </c>
      <c r="CA20" s="31">
        <v>343.38662908224393</v>
      </c>
      <c r="CB20" s="127">
        <v>1715.3331012334529</v>
      </c>
      <c r="CC20" s="31">
        <v>136.1234327230828</v>
      </c>
      <c r="CD20" s="128">
        <v>104.31365895583544</v>
      </c>
      <c r="CE20" s="31">
        <v>0</v>
      </c>
      <c r="CF20" s="128">
        <v>0</v>
      </c>
      <c r="CG20" s="32">
        <v>0</v>
      </c>
      <c r="CH20" s="11"/>
      <c r="CI20" s="11"/>
      <c r="CJ20" s="127">
        <v>180946</v>
      </c>
      <c r="CK20" s="31">
        <v>0</v>
      </c>
      <c r="CL20" s="128">
        <v>0</v>
      </c>
      <c r="CM20" s="127">
        <v>0</v>
      </c>
      <c r="CN20" s="31">
        <v>13783</v>
      </c>
      <c r="CO20" s="128">
        <v>0</v>
      </c>
      <c r="CP20" s="171">
        <f>SUM('[2]SIOT(dov)'!CU22:CZ22)</f>
        <v>558</v>
      </c>
      <c r="CQ20" s="172">
        <v>195287</v>
      </c>
      <c r="CR20" s="159">
        <f t="shared" si="3"/>
        <v>763974.99949711049</v>
      </c>
      <c r="CS20" s="12"/>
      <c r="CT20" s="12"/>
    </row>
    <row r="21" spans="1:98" x14ac:dyDescent="0.2">
      <c r="A21" s="23" t="s">
        <v>17</v>
      </c>
      <c r="B21" s="98" t="s">
        <v>117</v>
      </c>
      <c r="C21" s="183">
        <f t="shared" si="2"/>
        <v>2852.999342416806</v>
      </c>
      <c r="D21" s="30">
        <v>1.7152784701189836</v>
      </c>
      <c r="E21" s="31">
        <v>0.5288606182333534</v>
      </c>
      <c r="F21" s="32">
        <v>2.6764845063525108E-2</v>
      </c>
      <c r="G21" s="64">
        <v>0.80479474663077311</v>
      </c>
      <c r="H21" s="31">
        <v>3.8570800183199223</v>
      </c>
      <c r="I21" s="31">
        <v>0.51209436653628604</v>
      </c>
      <c r="J21" s="31">
        <v>0.14066937222193795</v>
      </c>
      <c r="K21" s="31">
        <v>0.16379463765383556</v>
      </c>
      <c r="L21" s="31">
        <v>0</v>
      </c>
      <c r="M21" s="31">
        <v>7.3733762021158791</v>
      </c>
      <c r="N21" s="31">
        <v>327.91674560941806</v>
      </c>
      <c r="O21" s="31">
        <v>0.27456180027293287</v>
      </c>
      <c r="P21" s="31">
        <v>1.3089982322342513</v>
      </c>
      <c r="Q21" s="31">
        <v>0</v>
      </c>
      <c r="R21" s="31">
        <v>43.408657667151374</v>
      </c>
      <c r="S21" s="31">
        <v>1.5313195488811722</v>
      </c>
      <c r="T21" s="31">
        <v>0</v>
      </c>
      <c r="U21" s="31">
        <v>0.98089040663846894</v>
      </c>
      <c r="V21" s="31">
        <v>114.48419615908639</v>
      </c>
      <c r="W21" s="31">
        <v>5.4910588339704152</v>
      </c>
      <c r="X21" s="31">
        <v>43.463035586004793</v>
      </c>
      <c r="Y21" s="31">
        <v>37.719120507667654</v>
      </c>
      <c r="Z21" s="31">
        <v>0</v>
      </c>
      <c r="AA21" s="31">
        <v>0.40034393094675463</v>
      </c>
      <c r="AB21" s="31">
        <v>0.21161983587746064</v>
      </c>
      <c r="AC21" s="32">
        <v>0.24773938602491341</v>
      </c>
      <c r="AD21" s="30">
        <v>4.0729182507370094</v>
      </c>
      <c r="AE21" s="31">
        <v>0</v>
      </c>
      <c r="AF21" s="31">
        <v>0</v>
      </c>
      <c r="AG21" s="31">
        <v>3.9754626831309578E-2</v>
      </c>
      <c r="AH21" s="32">
        <v>0</v>
      </c>
      <c r="AI21" s="31">
        <v>2.408180349809256</v>
      </c>
      <c r="AJ21" s="31">
        <v>0.50101648483399408</v>
      </c>
      <c r="AK21" s="32">
        <v>3.2056159945920757</v>
      </c>
      <c r="AL21" s="31">
        <v>6.886889087162678</v>
      </c>
      <c r="AM21" s="31">
        <v>240.01723702123223</v>
      </c>
      <c r="AN21" s="32">
        <v>72.813693000008655</v>
      </c>
      <c r="AO21" s="31">
        <v>3.8375791337785494</v>
      </c>
      <c r="AP21" s="31">
        <v>0</v>
      </c>
      <c r="AQ21" s="31">
        <v>0</v>
      </c>
      <c r="AR21" s="31">
        <v>0.50148246842231781</v>
      </c>
      <c r="AS21" s="32">
        <v>10.567108961095103</v>
      </c>
      <c r="AT21" s="31">
        <v>1.0389318822912121</v>
      </c>
      <c r="AU21" s="32">
        <v>5.4446192536367892</v>
      </c>
      <c r="AV21" s="31">
        <v>692.71952343679823</v>
      </c>
      <c r="AW21" s="31">
        <v>8.0933351863132703</v>
      </c>
      <c r="AX21" s="31">
        <v>257.56575299602105</v>
      </c>
      <c r="AY21" s="31">
        <v>24.649719624217322</v>
      </c>
      <c r="AZ21" s="31">
        <v>10.414712311957119</v>
      </c>
      <c r="BA21" s="32">
        <v>1.8861152929079839</v>
      </c>
      <c r="BB21" s="31">
        <v>19.557028693753818</v>
      </c>
      <c r="BC21" s="31">
        <v>16.119503722004101</v>
      </c>
      <c r="BD21" s="32">
        <v>7.1356532037393663</v>
      </c>
      <c r="BE21" s="64">
        <v>7.8863506770174014</v>
      </c>
      <c r="BF21" s="31">
        <v>8.2960322503388415</v>
      </c>
      <c r="BG21" s="31">
        <v>6.6990509829938034</v>
      </c>
      <c r="BH21" s="31">
        <v>4.6558534798469209</v>
      </c>
      <c r="BI21" s="31">
        <v>9.5091431547098999</v>
      </c>
      <c r="BJ21" s="31">
        <v>442.48671318041414</v>
      </c>
      <c r="BK21" s="31">
        <v>0</v>
      </c>
      <c r="BL21" s="32">
        <v>1.0140037666344748</v>
      </c>
      <c r="BM21" s="31">
        <v>17.938909410974397</v>
      </c>
      <c r="BN21" s="31">
        <v>0.1356195702509628</v>
      </c>
      <c r="BO21" s="31">
        <v>16.925081240629797</v>
      </c>
      <c r="BP21" s="31">
        <v>0</v>
      </c>
      <c r="BQ21" s="31">
        <v>0</v>
      </c>
      <c r="BR21" s="31">
        <v>3.4799683849556979</v>
      </c>
      <c r="BS21" s="72">
        <v>120.65195156069757</v>
      </c>
      <c r="BT21" s="72">
        <v>74.88874289462116</v>
      </c>
      <c r="BU21" s="31">
        <v>65.584498224085578</v>
      </c>
      <c r="BV21" s="31">
        <v>0.84824272082023289</v>
      </c>
      <c r="BW21" s="32">
        <v>6.4127030970881496</v>
      </c>
      <c r="BX21" s="31">
        <v>6.1151351363896156</v>
      </c>
      <c r="BY21" s="31">
        <v>11.087591972711753</v>
      </c>
      <c r="BZ21" s="31">
        <v>2.3549289231864501</v>
      </c>
      <c r="CA21" s="31">
        <v>8.6991029151952919</v>
      </c>
      <c r="CB21" s="127">
        <v>54.892204033567346</v>
      </c>
      <c r="CC21" s="31">
        <v>0</v>
      </c>
      <c r="CD21" s="128">
        <v>0.40014307646383618</v>
      </c>
      <c r="CE21" s="31">
        <v>0</v>
      </c>
      <c r="CF21" s="128">
        <v>0</v>
      </c>
      <c r="CG21" s="32">
        <v>0</v>
      </c>
      <c r="CH21" s="11"/>
      <c r="CI21" s="11"/>
      <c r="CJ21" s="127">
        <v>1091</v>
      </c>
      <c r="CK21" s="31">
        <v>0</v>
      </c>
      <c r="CL21" s="128">
        <v>0</v>
      </c>
      <c r="CM21" s="127">
        <v>0</v>
      </c>
      <c r="CN21" s="31">
        <v>108</v>
      </c>
      <c r="CO21" s="128">
        <v>0</v>
      </c>
      <c r="CP21" s="171">
        <f>SUM('[2]SIOT(dov)'!CU23:CZ23)</f>
        <v>0</v>
      </c>
      <c r="CQ21" s="172">
        <v>1199</v>
      </c>
      <c r="CR21" s="159">
        <f t="shared" si="3"/>
        <v>4051.999342416806</v>
      </c>
      <c r="CS21" s="12"/>
      <c r="CT21" s="12"/>
    </row>
    <row r="22" spans="1:98" x14ac:dyDescent="0.2">
      <c r="A22" s="23" t="s">
        <v>18</v>
      </c>
      <c r="B22" s="98" t="s">
        <v>118</v>
      </c>
      <c r="C22" s="183">
        <f t="shared" si="2"/>
        <v>930409.00431136403</v>
      </c>
      <c r="D22" s="30">
        <v>38513.378961127572</v>
      </c>
      <c r="E22" s="31">
        <v>1839.857639388533</v>
      </c>
      <c r="F22" s="32">
        <v>328.4758010371192</v>
      </c>
      <c r="G22" s="64">
        <v>3452.3215451307269</v>
      </c>
      <c r="H22" s="31">
        <v>17049.530832532335</v>
      </c>
      <c r="I22" s="31">
        <v>653.94823388004272</v>
      </c>
      <c r="J22" s="31">
        <v>976.50652477461347</v>
      </c>
      <c r="K22" s="31">
        <v>335.94787811502277</v>
      </c>
      <c r="L22" s="31">
        <v>7372.9589730732687</v>
      </c>
      <c r="M22" s="31">
        <v>1436.1010639943649</v>
      </c>
      <c r="N22" s="31">
        <v>376.88745298657494</v>
      </c>
      <c r="O22" s="31">
        <v>184125.55633627452</v>
      </c>
      <c r="P22" s="31">
        <v>145616.49620550478</v>
      </c>
      <c r="Q22" s="31">
        <v>185.82197068649936</v>
      </c>
      <c r="R22" s="31">
        <v>1000.1043940267522</v>
      </c>
      <c r="S22" s="31">
        <v>7724.6274917876208</v>
      </c>
      <c r="T22" s="31">
        <v>31749.099149357549</v>
      </c>
      <c r="U22" s="31">
        <v>5718.5421702301564</v>
      </c>
      <c r="V22" s="31">
        <v>2555.9568923967927</v>
      </c>
      <c r="W22" s="31">
        <v>1852.4853701777708</v>
      </c>
      <c r="X22" s="31">
        <v>4409.4491989887465</v>
      </c>
      <c r="Y22" s="31">
        <v>21278.511157259334</v>
      </c>
      <c r="Z22" s="31">
        <v>1025.7083736009122</v>
      </c>
      <c r="AA22" s="31">
        <v>644.97312441331644</v>
      </c>
      <c r="AB22" s="31">
        <v>624.72476103667429</v>
      </c>
      <c r="AC22" s="32">
        <v>5111.9399736834785</v>
      </c>
      <c r="AD22" s="30">
        <v>46124.941789732067</v>
      </c>
      <c r="AE22" s="31">
        <v>1299.3177031637165</v>
      </c>
      <c r="AF22" s="31">
        <v>1123.2553922669788</v>
      </c>
      <c r="AG22" s="31">
        <v>5938.2187434349171</v>
      </c>
      <c r="AH22" s="32">
        <v>160.52101179033085</v>
      </c>
      <c r="AI22" s="31">
        <v>1654.5084860278689</v>
      </c>
      <c r="AJ22" s="31">
        <v>17229.407839576812</v>
      </c>
      <c r="AK22" s="32">
        <v>12425.932242986824</v>
      </c>
      <c r="AL22" s="31">
        <v>7420.8386240930513</v>
      </c>
      <c r="AM22" s="31">
        <v>34225.237375335637</v>
      </c>
      <c r="AN22" s="32">
        <v>26540.829479446555</v>
      </c>
      <c r="AO22" s="31">
        <v>215656.85117770283</v>
      </c>
      <c r="AP22" s="31">
        <v>3115.4234694698944</v>
      </c>
      <c r="AQ22" s="31">
        <v>2878.5170477615961</v>
      </c>
      <c r="AR22" s="31">
        <v>6486.4795020149204</v>
      </c>
      <c r="AS22" s="32">
        <v>1070.1152074489742</v>
      </c>
      <c r="AT22" s="31">
        <v>302.61063036619169</v>
      </c>
      <c r="AU22" s="32">
        <v>3563.682482105552</v>
      </c>
      <c r="AV22" s="31">
        <v>865.62279674511558</v>
      </c>
      <c r="AW22" s="31">
        <v>201.86812700609633</v>
      </c>
      <c r="AX22" s="31">
        <v>2071.653836810478</v>
      </c>
      <c r="AY22" s="31">
        <v>2130.4495550864153</v>
      </c>
      <c r="AZ22" s="31">
        <v>4076.7099498859957</v>
      </c>
      <c r="BA22" s="32">
        <v>128.95363245659959</v>
      </c>
      <c r="BB22" s="31">
        <v>550.37261047839206</v>
      </c>
      <c r="BC22" s="31">
        <v>616.10607706858889</v>
      </c>
      <c r="BD22" s="32">
        <v>414.10516144451225</v>
      </c>
      <c r="BE22" s="64">
        <v>3665.4991158534094</v>
      </c>
      <c r="BF22" s="31">
        <v>1629.5020393465427</v>
      </c>
      <c r="BG22" s="31">
        <v>1996.8776079475233</v>
      </c>
      <c r="BH22" s="31">
        <v>523.45600970049622</v>
      </c>
      <c r="BI22" s="31">
        <v>333.66201792446395</v>
      </c>
      <c r="BJ22" s="31">
        <v>3511.835295622122</v>
      </c>
      <c r="BK22" s="31">
        <v>2453.8698847442852</v>
      </c>
      <c r="BL22" s="32">
        <v>1251.1841750733943</v>
      </c>
      <c r="BM22" s="31">
        <v>2690.975936061664</v>
      </c>
      <c r="BN22" s="31">
        <v>360.19410608381844</v>
      </c>
      <c r="BO22" s="31">
        <v>643.59513751868622</v>
      </c>
      <c r="BP22" s="31">
        <v>808.00575563929738</v>
      </c>
      <c r="BQ22" s="31">
        <v>1549.8215774315443</v>
      </c>
      <c r="BR22" s="31">
        <v>1120.1111571250449</v>
      </c>
      <c r="BS22" s="72">
        <v>8747.8178193308577</v>
      </c>
      <c r="BT22" s="72">
        <v>3078.8485668432254</v>
      </c>
      <c r="BU22" s="31">
        <v>6353.9965591854525</v>
      </c>
      <c r="BV22" s="31">
        <v>361.14786853626146</v>
      </c>
      <c r="BW22" s="32">
        <v>146.48899208198165</v>
      </c>
      <c r="BX22" s="31">
        <v>607.5110835115139</v>
      </c>
      <c r="BY22" s="31">
        <v>201.2321749139424</v>
      </c>
      <c r="BZ22" s="31">
        <v>92.091383833753071</v>
      </c>
      <c r="CA22" s="31">
        <v>1045.2998992669663</v>
      </c>
      <c r="CB22" s="127">
        <v>895.88610907340365</v>
      </c>
      <c r="CC22" s="31">
        <v>1191.8252096604842</v>
      </c>
      <c r="CD22" s="128">
        <v>915.82740188160687</v>
      </c>
      <c r="CE22" s="31">
        <v>0</v>
      </c>
      <c r="CF22" s="128">
        <v>0</v>
      </c>
      <c r="CG22" s="32">
        <v>0</v>
      </c>
      <c r="CH22" s="11"/>
      <c r="CI22" s="11"/>
      <c r="CJ22" s="127">
        <v>274723</v>
      </c>
      <c r="CK22" s="31">
        <v>0</v>
      </c>
      <c r="CL22" s="128">
        <v>0</v>
      </c>
      <c r="CM22" s="127">
        <v>0</v>
      </c>
      <c r="CN22" s="31">
        <v>32768</v>
      </c>
      <c r="CO22" s="128">
        <v>0</v>
      </c>
      <c r="CP22" s="171">
        <f>SUM('[2]SIOT(dov)'!CU24:CZ24)</f>
        <v>32604</v>
      </c>
      <c r="CQ22" s="172">
        <v>340095</v>
      </c>
      <c r="CR22" s="159">
        <f t="shared" si="3"/>
        <v>1270504.0043113641</v>
      </c>
      <c r="CS22" s="12"/>
      <c r="CT22" s="12"/>
    </row>
    <row r="23" spans="1:98" x14ac:dyDescent="0.2">
      <c r="A23" s="23" t="s">
        <v>19</v>
      </c>
      <c r="B23" s="98" t="s">
        <v>119</v>
      </c>
      <c r="C23" s="183">
        <f t="shared" si="2"/>
        <v>1944454.0004785017</v>
      </c>
      <c r="D23" s="30">
        <v>145972.99175424039</v>
      </c>
      <c r="E23" s="31">
        <v>600.78603727353016</v>
      </c>
      <c r="F23" s="32">
        <v>49.887507312123944</v>
      </c>
      <c r="G23" s="64">
        <v>7022.6317794433107</v>
      </c>
      <c r="H23" s="31">
        <v>41854.2349896417</v>
      </c>
      <c r="I23" s="31">
        <v>21494.137785863073</v>
      </c>
      <c r="J23" s="31">
        <v>17965.632600602938</v>
      </c>
      <c r="K23" s="31">
        <v>19370.000930228482</v>
      </c>
      <c r="L23" s="31">
        <v>17161.99222857715</v>
      </c>
      <c r="M23" s="31">
        <v>87328.542674585624</v>
      </c>
      <c r="N23" s="31">
        <v>13455.786423208365</v>
      </c>
      <c r="O23" s="31">
        <v>34657.355366044481</v>
      </c>
      <c r="P23" s="31">
        <v>419725.05849706067</v>
      </c>
      <c r="Q23" s="31">
        <v>25373.056048735383</v>
      </c>
      <c r="R23" s="31">
        <v>425544.82053389784</v>
      </c>
      <c r="S23" s="31">
        <v>37588.698906788595</v>
      </c>
      <c r="T23" s="31">
        <v>55745.308492596341</v>
      </c>
      <c r="U23" s="31">
        <v>18035.558622476859</v>
      </c>
      <c r="V23" s="31">
        <v>52866.520420683875</v>
      </c>
      <c r="W23" s="31">
        <v>53344.922228932192</v>
      </c>
      <c r="X23" s="31">
        <v>41457.833070682398</v>
      </c>
      <c r="Y23" s="31">
        <v>152615.49398523712</v>
      </c>
      <c r="Z23" s="31">
        <v>4928.3936031463963</v>
      </c>
      <c r="AA23" s="31">
        <v>14139.489991676188</v>
      </c>
      <c r="AB23" s="31">
        <v>4207.1136134544158</v>
      </c>
      <c r="AC23" s="32">
        <v>1937.6383735958345</v>
      </c>
      <c r="AD23" s="30">
        <v>37582.895227845707</v>
      </c>
      <c r="AE23" s="31">
        <v>1806.6974134919474</v>
      </c>
      <c r="AF23" s="31">
        <v>1849.8184543295615</v>
      </c>
      <c r="AG23" s="31">
        <v>878.78289893281089</v>
      </c>
      <c r="AH23" s="32">
        <v>4.9322702388929525</v>
      </c>
      <c r="AI23" s="31">
        <v>3942.0934948791455</v>
      </c>
      <c r="AJ23" s="31">
        <v>14702.285126360746</v>
      </c>
      <c r="AK23" s="32">
        <v>28158.94590250136</v>
      </c>
      <c r="AL23" s="31">
        <v>2896.6663803215338</v>
      </c>
      <c r="AM23" s="31">
        <v>26689.320995063048</v>
      </c>
      <c r="AN23" s="32">
        <v>10621.838384462128</v>
      </c>
      <c r="AO23" s="31">
        <v>1632.9840022845319</v>
      </c>
      <c r="AP23" s="31">
        <v>0</v>
      </c>
      <c r="AQ23" s="31">
        <v>0</v>
      </c>
      <c r="AR23" s="31">
        <v>2672.2880824280787</v>
      </c>
      <c r="AS23" s="32">
        <v>1.688007949246076</v>
      </c>
      <c r="AT23" s="31">
        <v>265.78452530476471</v>
      </c>
      <c r="AU23" s="32">
        <v>94.913981651764743</v>
      </c>
      <c r="AV23" s="31">
        <v>25451.90148531671</v>
      </c>
      <c r="AW23" s="31">
        <v>34.596909841682674</v>
      </c>
      <c r="AX23" s="31">
        <v>451.82562583457525</v>
      </c>
      <c r="AY23" s="31">
        <v>245.06084765135552</v>
      </c>
      <c r="AZ23" s="31">
        <v>258.50539273416837</v>
      </c>
      <c r="BA23" s="32">
        <v>1.2797863379583521</v>
      </c>
      <c r="BB23" s="31">
        <v>91.685693784249594</v>
      </c>
      <c r="BC23" s="31">
        <v>95.450374035230141</v>
      </c>
      <c r="BD23" s="32">
        <v>133.25775124073564</v>
      </c>
      <c r="BE23" s="64">
        <v>1152.3865852626357</v>
      </c>
      <c r="BF23" s="31">
        <v>75.890167625505185</v>
      </c>
      <c r="BG23" s="31">
        <v>161.69024657128645</v>
      </c>
      <c r="BH23" s="31">
        <v>768.3017172803809</v>
      </c>
      <c r="BI23" s="31">
        <v>11314.153214930466</v>
      </c>
      <c r="BJ23" s="31">
        <v>8366.1871805630271</v>
      </c>
      <c r="BK23" s="31">
        <v>179.91744022327896</v>
      </c>
      <c r="BL23" s="32">
        <v>430.6335396961536</v>
      </c>
      <c r="BM23" s="31">
        <v>9872.200526296192</v>
      </c>
      <c r="BN23" s="31">
        <v>45.871291871038082</v>
      </c>
      <c r="BO23" s="31">
        <v>26.509743683248011</v>
      </c>
      <c r="BP23" s="31">
        <v>8.3502836188082767</v>
      </c>
      <c r="BQ23" s="31">
        <v>2134.4854285071997</v>
      </c>
      <c r="BR23" s="31">
        <v>1924.0944509527112</v>
      </c>
      <c r="BS23" s="72">
        <v>4433.230012440974</v>
      </c>
      <c r="BT23" s="72">
        <v>2220.9375572954336</v>
      </c>
      <c r="BU23" s="31">
        <v>21911.293741353111</v>
      </c>
      <c r="BV23" s="31">
        <v>1744.6659834503444</v>
      </c>
      <c r="BW23" s="32">
        <v>97.831456157295889</v>
      </c>
      <c r="BX23" s="31">
        <v>284.14966377282752</v>
      </c>
      <c r="BY23" s="31">
        <v>66.872080255788902</v>
      </c>
      <c r="BZ23" s="31">
        <v>0.84400744071332434</v>
      </c>
      <c r="CA23" s="31">
        <v>556.33645434320351</v>
      </c>
      <c r="CB23" s="127">
        <v>563.30697408600554</v>
      </c>
      <c r="CC23" s="31">
        <v>0</v>
      </c>
      <c r="CD23" s="128">
        <v>1104.475250016945</v>
      </c>
      <c r="CE23" s="31">
        <v>0</v>
      </c>
      <c r="CF23" s="128">
        <v>0</v>
      </c>
      <c r="CG23" s="32">
        <v>0</v>
      </c>
      <c r="CH23" s="11"/>
      <c r="CI23" s="11"/>
      <c r="CJ23" s="127">
        <v>445771</v>
      </c>
      <c r="CK23" s="31">
        <v>0</v>
      </c>
      <c r="CL23" s="128">
        <v>0</v>
      </c>
      <c r="CM23" s="127">
        <v>0</v>
      </c>
      <c r="CN23" s="31">
        <v>50058</v>
      </c>
      <c r="CO23" s="128">
        <v>0</v>
      </c>
      <c r="CP23" s="171">
        <f>SUM('[2]SIOT(dov)'!CU25:CZ25)</f>
        <v>86300</v>
      </c>
      <c r="CQ23" s="172">
        <v>582129</v>
      </c>
      <c r="CR23" s="159">
        <f t="shared" si="3"/>
        <v>2526583.0004785014</v>
      </c>
      <c r="CS23" s="12"/>
      <c r="CT23" s="12"/>
    </row>
    <row r="24" spans="1:98" x14ac:dyDescent="0.2">
      <c r="A24" s="23" t="s">
        <v>20</v>
      </c>
      <c r="B24" s="98" t="s">
        <v>120</v>
      </c>
      <c r="C24" s="183">
        <f t="shared" si="2"/>
        <v>90562.999077953151</v>
      </c>
      <c r="D24" s="30">
        <v>294.02252147990117</v>
      </c>
      <c r="E24" s="31">
        <v>0</v>
      </c>
      <c r="F24" s="32">
        <v>2.5006865099750293</v>
      </c>
      <c r="G24" s="64">
        <v>6.8366234705918724E-2</v>
      </c>
      <c r="H24" s="31">
        <v>57.20194340888677</v>
      </c>
      <c r="I24" s="31">
        <v>1.6605896000755335E-2</v>
      </c>
      <c r="J24" s="31">
        <v>0</v>
      </c>
      <c r="K24" s="31">
        <v>0</v>
      </c>
      <c r="L24" s="31">
        <v>0</v>
      </c>
      <c r="M24" s="31">
        <v>0.53281213443377018</v>
      </c>
      <c r="N24" s="31">
        <v>0</v>
      </c>
      <c r="O24" s="31">
        <v>0</v>
      </c>
      <c r="P24" s="31">
        <v>880.9533852108168</v>
      </c>
      <c r="Q24" s="31">
        <v>5771.8902988633799</v>
      </c>
      <c r="R24" s="31">
        <v>0</v>
      </c>
      <c r="S24" s="31">
        <v>0.98913308100254471</v>
      </c>
      <c r="T24" s="31">
        <v>0</v>
      </c>
      <c r="U24" s="31">
        <v>0</v>
      </c>
      <c r="V24" s="31">
        <v>3.0886048198830185</v>
      </c>
      <c r="W24" s="31">
        <v>0</v>
      </c>
      <c r="X24" s="31">
        <v>0</v>
      </c>
      <c r="Y24" s="31">
        <v>0</v>
      </c>
      <c r="Z24" s="31">
        <v>0</v>
      </c>
      <c r="AA24" s="31">
        <v>0</v>
      </c>
      <c r="AB24" s="31">
        <v>135.38983482575776</v>
      </c>
      <c r="AC24" s="32">
        <v>3.0249345692068643</v>
      </c>
      <c r="AD24" s="30">
        <v>1.1993277177470369</v>
      </c>
      <c r="AE24" s="31">
        <v>0.11371557491481268</v>
      </c>
      <c r="AF24" s="31">
        <v>0</v>
      </c>
      <c r="AG24" s="31">
        <v>1.9570888518122274</v>
      </c>
      <c r="AH24" s="32">
        <v>8.6118638159850477E-2</v>
      </c>
      <c r="AI24" s="31">
        <v>1.2798609623723947</v>
      </c>
      <c r="AJ24" s="31">
        <v>4.2405569506097507</v>
      </c>
      <c r="AK24" s="32">
        <v>0.90092734673731711</v>
      </c>
      <c r="AL24" s="31">
        <v>0</v>
      </c>
      <c r="AM24" s="31">
        <v>69.975638116181187</v>
      </c>
      <c r="AN24" s="32">
        <v>23.801242283459732</v>
      </c>
      <c r="AO24" s="31">
        <v>0.59708074390425669</v>
      </c>
      <c r="AP24" s="31">
        <v>7.1605511591426307E-2</v>
      </c>
      <c r="AQ24" s="31">
        <v>1.4244692487385486</v>
      </c>
      <c r="AR24" s="31">
        <v>2.0093505134554728</v>
      </c>
      <c r="AS24" s="32">
        <v>0</v>
      </c>
      <c r="AT24" s="31">
        <v>0</v>
      </c>
      <c r="AU24" s="32">
        <v>9.3099521021615335</v>
      </c>
      <c r="AV24" s="31">
        <v>0</v>
      </c>
      <c r="AW24" s="31">
        <v>0</v>
      </c>
      <c r="AX24" s="31">
        <v>70.851131190785154</v>
      </c>
      <c r="AY24" s="31">
        <v>0</v>
      </c>
      <c r="AZ24" s="31">
        <v>0</v>
      </c>
      <c r="BA24" s="32">
        <v>0</v>
      </c>
      <c r="BB24" s="31">
        <v>0.15638713549946451</v>
      </c>
      <c r="BC24" s="31">
        <v>2.8766745354091433E-2</v>
      </c>
      <c r="BD24" s="32">
        <v>9.4210401899340018E-2</v>
      </c>
      <c r="BE24" s="64">
        <v>0</v>
      </c>
      <c r="BF24" s="31">
        <v>2.55774500727177</v>
      </c>
      <c r="BG24" s="31">
        <v>21.346185352411958</v>
      </c>
      <c r="BH24" s="31">
        <v>2.7864272391614144</v>
      </c>
      <c r="BI24" s="31">
        <v>343.17930840294099</v>
      </c>
      <c r="BJ24" s="31">
        <v>7.6800610953932225</v>
      </c>
      <c r="BK24" s="31">
        <v>15.058235813354489</v>
      </c>
      <c r="BL24" s="32">
        <v>2137.8295125989248</v>
      </c>
      <c r="BM24" s="31">
        <v>2.6396389780128748</v>
      </c>
      <c r="BN24" s="31">
        <v>0</v>
      </c>
      <c r="BO24" s="31">
        <v>0</v>
      </c>
      <c r="BP24" s="31">
        <v>0</v>
      </c>
      <c r="BQ24" s="31">
        <v>0.7107110492778389</v>
      </c>
      <c r="BR24" s="31">
        <v>3.3432621862907625</v>
      </c>
      <c r="BS24" s="72">
        <v>81.171182505028668</v>
      </c>
      <c r="BT24" s="72">
        <v>167.53365568712246</v>
      </c>
      <c r="BU24" s="31">
        <v>77962.568048079076</v>
      </c>
      <c r="BV24" s="31">
        <v>190.60067462220212</v>
      </c>
      <c r="BW24" s="32">
        <v>151.21341409474329</v>
      </c>
      <c r="BX24" s="31">
        <v>0</v>
      </c>
      <c r="BY24" s="31">
        <v>4.0156999776170688</v>
      </c>
      <c r="BZ24" s="31">
        <v>0</v>
      </c>
      <c r="CA24" s="31">
        <v>70.805360765341831</v>
      </c>
      <c r="CB24" s="127">
        <v>2042.4767380148701</v>
      </c>
      <c r="CC24" s="31">
        <v>0</v>
      </c>
      <c r="CD24" s="128">
        <v>17.706659414772723</v>
      </c>
      <c r="CE24" s="31">
        <v>0</v>
      </c>
      <c r="CF24" s="128">
        <v>0</v>
      </c>
      <c r="CG24" s="32">
        <v>0</v>
      </c>
      <c r="CH24" s="11"/>
      <c r="CI24" s="11"/>
      <c r="CJ24" s="127">
        <v>396599</v>
      </c>
      <c r="CK24" s="31">
        <v>938598</v>
      </c>
      <c r="CL24" s="128">
        <v>0</v>
      </c>
      <c r="CM24" s="127">
        <v>0</v>
      </c>
      <c r="CN24" s="31">
        <v>-1548</v>
      </c>
      <c r="CO24" s="128">
        <v>0</v>
      </c>
      <c r="CP24" s="171">
        <f>SUM('[2]SIOT(dov)'!CU26:CZ26)</f>
        <v>35537</v>
      </c>
      <c r="CQ24" s="172">
        <v>1369186</v>
      </c>
      <c r="CR24" s="159">
        <f t="shared" si="3"/>
        <v>1459748.9990779532</v>
      </c>
      <c r="CS24" s="12"/>
      <c r="CT24" s="12"/>
    </row>
    <row r="25" spans="1:98" x14ac:dyDescent="0.2">
      <c r="A25" s="23" t="s">
        <v>21</v>
      </c>
      <c r="B25" s="98" t="s">
        <v>121</v>
      </c>
      <c r="C25" s="183">
        <f t="shared" si="2"/>
        <v>1808762.9982899858</v>
      </c>
      <c r="D25" s="30">
        <v>19043.609881325436</v>
      </c>
      <c r="E25" s="31">
        <v>366.01888811683943</v>
      </c>
      <c r="F25" s="32">
        <v>12.024885050141904</v>
      </c>
      <c r="G25" s="64">
        <v>5866.5385433454449</v>
      </c>
      <c r="H25" s="31">
        <v>109809.94535915111</v>
      </c>
      <c r="I25" s="31">
        <v>2050.0641121454341</v>
      </c>
      <c r="J25" s="31">
        <v>2949.2773186682602</v>
      </c>
      <c r="K25" s="31">
        <v>16002.091551302021</v>
      </c>
      <c r="L25" s="31">
        <v>3147.3474345568065</v>
      </c>
      <c r="M25" s="31">
        <v>38904.292457904048</v>
      </c>
      <c r="N25" s="31">
        <v>3280.7410975805615</v>
      </c>
      <c r="O25" s="31">
        <v>1509.707385597731</v>
      </c>
      <c r="P25" s="31">
        <v>37229.479572567339</v>
      </c>
      <c r="Q25" s="31">
        <v>2560.1603687957308</v>
      </c>
      <c r="R25" s="31">
        <v>378907.31470679928</v>
      </c>
      <c r="S25" s="31">
        <v>14703.307284590661</v>
      </c>
      <c r="T25" s="31">
        <v>2315.0721046100698</v>
      </c>
      <c r="U25" s="31">
        <v>32898.280309343485</v>
      </c>
      <c r="V25" s="31">
        <v>260455.30534390846</v>
      </c>
      <c r="W25" s="31">
        <v>149568.95960525426</v>
      </c>
      <c r="X25" s="31">
        <v>37545.128987798445</v>
      </c>
      <c r="Y25" s="31">
        <v>423871.3575141232</v>
      </c>
      <c r="Z25" s="31">
        <v>880.33173779773347</v>
      </c>
      <c r="AA25" s="31">
        <v>6628.9798118913195</v>
      </c>
      <c r="AB25" s="31">
        <v>23829.796246642178</v>
      </c>
      <c r="AC25" s="32">
        <v>1046.6585038128087</v>
      </c>
      <c r="AD25" s="30">
        <v>4764.0845149016459</v>
      </c>
      <c r="AE25" s="31">
        <v>2666.2834915121362</v>
      </c>
      <c r="AF25" s="31">
        <v>1528.0376261571521</v>
      </c>
      <c r="AG25" s="31">
        <v>11285.755019468441</v>
      </c>
      <c r="AH25" s="32">
        <v>3.2936470685518082</v>
      </c>
      <c r="AI25" s="31">
        <v>14861.384652797189</v>
      </c>
      <c r="AJ25" s="31">
        <v>22677.16761102431</v>
      </c>
      <c r="AK25" s="32">
        <v>33749.620832417655</v>
      </c>
      <c r="AL25" s="31">
        <v>14746.458718066891</v>
      </c>
      <c r="AM25" s="31">
        <v>25798.092891817258</v>
      </c>
      <c r="AN25" s="32">
        <v>17680.925444886925</v>
      </c>
      <c r="AO25" s="31">
        <v>40900.615169316552</v>
      </c>
      <c r="AP25" s="31">
        <v>6.9264579247161002</v>
      </c>
      <c r="AQ25" s="31">
        <v>366.34045793986081</v>
      </c>
      <c r="AR25" s="31">
        <v>3500.8782617283341</v>
      </c>
      <c r="AS25" s="32">
        <v>0.10982621657830527</v>
      </c>
      <c r="AT25" s="31">
        <v>404.52448688248285</v>
      </c>
      <c r="AU25" s="32">
        <v>918.56402388237984</v>
      </c>
      <c r="AV25" s="31">
        <v>1989.0895031494156</v>
      </c>
      <c r="AW25" s="31">
        <v>61.607876379774574</v>
      </c>
      <c r="AX25" s="31">
        <v>77.271551321715094</v>
      </c>
      <c r="AY25" s="31">
        <v>369.07340755589399</v>
      </c>
      <c r="AZ25" s="31">
        <v>354.74005513698171</v>
      </c>
      <c r="BA25" s="32">
        <v>26.586837848170472</v>
      </c>
      <c r="BB25" s="31">
        <v>720.52790706094629</v>
      </c>
      <c r="BC25" s="31">
        <v>33.290840903173468</v>
      </c>
      <c r="BD25" s="32">
        <v>184.84277426671107</v>
      </c>
      <c r="BE25" s="64">
        <v>1554.9365589919332</v>
      </c>
      <c r="BF25" s="31">
        <v>120.35920844959892</v>
      </c>
      <c r="BG25" s="31">
        <v>612.23560779809384</v>
      </c>
      <c r="BH25" s="31">
        <v>4354.9907465775068</v>
      </c>
      <c r="BI25" s="31">
        <v>2.9803590777662361</v>
      </c>
      <c r="BJ25" s="31">
        <v>3924.945706128779</v>
      </c>
      <c r="BK25" s="31">
        <v>290.2611243356975</v>
      </c>
      <c r="BL25" s="32">
        <v>160.03512347485307</v>
      </c>
      <c r="BM25" s="31">
        <v>2778.6980693516548</v>
      </c>
      <c r="BN25" s="31">
        <v>1254.9723146199453</v>
      </c>
      <c r="BO25" s="31">
        <v>59.122657770788983</v>
      </c>
      <c r="BP25" s="31">
        <v>241.80430207237615</v>
      </c>
      <c r="BQ25" s="31">
        <v>2294.4914278124602</v>
      </c>
      <c r="BR25" s="31">
        <v>3251.7459694517079</v>
      </c>
      <c r="BS25" s="72">
        <v>789.96612092874068</v>
      </c>
      <c r="BT25" s="72">
        <v>678.20056076614412</v>
      </c>
      <c r="BU25" s="31">
        <v>10870.234059793571</v>
      </c>
      <c r="BV25" s="31">
        <v>39.645185784533659</v>
      </c>
      <c r="BW25" s="32">
        <v>14.78252192517524</v>
      </c>
      <c r="BX25" s="31">
        <v>8.612786102412878</v>
      </c>
      <c r="BY25" s="31">
        <v>14.289762429683975</v>
      </c>
      <c r="BZ25" s="31">
        <v>82.686910700761345</v>
      </c>
      <c r="CA25" s="31">
        <v>151.75207159771824</v>
      </c>
      <c r="CB25" s="127">
        <v>123.17354638818588</v>
      </c>
      <c r="CC25" s="31">
        <v>0</v>
      </c>
      <c r="CD25" s="128">
        <v>30.190687345853117</v>
      </c>
      <c r="CE25" s="31">
        <v>0</v>
      </c>
      <c r="CF25" s="128">
        <v>0</v>
      </c>
      <c r="CG25" s="32">
        <v>0</v>
      </c>
      <c r="CH25" s="11"/>
      <c r="CI25" s="11"/>
      <c r="CJ25" s="127">
        <v>136366</v>
      </c>
      <c r="CK25" s="31">
        <v>0</v>
      </c>
      <c r="CL25" s="128">
        <v>0</v>
      </c>
      <c r="CM25" s="127">
        <v>3385</v>
      </c>
      <c r="CN25" s="31">
        <v>30696</v>
      </c>
      <c r="CO25" s="128">
        <v>0</v>
      </c>
      <c r="CP25" s="171">
        <f>SUM('[2]SIOT(dov)'!CU27:CZ27)</f>
        <v>4524</v>
      </c>
      <c r="CQ25" s="172">
        <v>174971</v>
      </c>
      <c r="CR25" s="159">
        <f t="shared" si="3"/>
        <v>1983733.9982899858</v>
      </c>
      <c r="CS25" s="12"/>
      <c r="CT25" s="12"/>
    </row>
    <row r="26" spans="1:98" x14ac:dyDescent="0.2">
      <c r="A26" s="23" t="s">
        <v>22</v>
      </c>
      <c r="B26" s="98" t="s">
        <v>122</v>
      </c>
      <c r="C26" s="183">
        <f t="shared" si="2"/>
        <v>612783.00010505586</v>
      </c>
      <c r="D26" s="30">
        <v>2202.140402119644</v>
      </c>
      <c r="E26" s="31">
        <v>100.4950401016971</v>
      </c>
      <c r="F26" s="32">
        <v>1.6246920313006943</v>
      </c>
      <c r="G26" s="64">
        <v>7040.6951579308561</v>
      </c>
      <c r="H26" s="31">
        <v>13174.681495155259</v>
      </c>
      <c r="I26" s="31">
        <v>3086.8817301872541</v>
      </c>
      <c r="J26" s="31">
        <v>28.07660792551146</v>
      </c>
      <c r="K26" s="31">
        <v>1.0606037365187069</v>
      </c>
      <c r="L26" s="31">
        <v>1068.4590226617122</v>
      </c>
      <c r="M26" s="31">
        <v>941.35298202956744</v>
      </c>
      <c r="N26" s="31">
        <v>24.933448702201311</v>
      </c>
      <c r="O26" s="31">
        <v>519.80525600747023</v>
      </c>
      <c r="P26" s="31">
        <v>5814.7421310704522</v>
      </c>
      <c r="Q26" s="31">
        <v>1187.3933311001717</v>
      </c>
      <c r="R26" s="31">
        <v>9395.0285885757439</v>
      </c>
      <c r="S26" s="31">
        <v>112626.32341034952</v>
      </c>
      <c r="T26" s="31">
        <v>68370.388224576658</v>
      </c>
      <c r="U26" s="31">
        <v>13014.59221646472</v>
      </c>
      <c r="V26" s="31">
        <v>1841.0026792483154</v>
      </c>
      <c r="W26" s="31">
        <v>8999.4789464246951</v>
      </c>
      <c r="X26" s="31">
        <v>5395.6494090003562</v>
      </c>
      <c r="Y26" s="31">
        <v>3969.194463738253</v>
      </c>
      <c r="Z26" s="31">
        <v>291.89324072658587</v>
      </c>
      <c r="AA26" s="31">
        <v>717.10093514546247</v>
      </c>
      <c r="AB26" s="31">
        <v>622.93013374055249</v>
      </c>
      <c r="AC26" s="32">
        <v>981.28765752311199</v>
      </c>
      <c r="AD26" s="30">
        <v>2837.5605886459425</v>
      </c>
      <c r="AE26" s="31">
        <v>281.4797254858135</v>
      </c>
      <c r="AF26" s="31">
        <v>117.80395452523734</v>
      </c>
      <c r="AG26" s="31">
        <v>2821.8520557514348</v>
      </c>
      <c r="AH26" s="32">
        <v>2.4723722470016845</v>
      </c>
      <c r="AI26" s="31">
        <v>106161.84791294258</v>
      </c>
      <c r="AJ26" s="31">
        <v>63485.977938630778</v>
      </c>
      <c r="AK26" s="32">
        <v>128718.93590156548</v>
      </c>
      <c r="AL26" s="31">
        <v>132.67600858309467</v>
      </c>
      <c r="AM26" s="31">
        <v>16191.644713233842</v>
      </c>
      <c r="AN26" s="32">
        <v>5493.5522173665231</v>
      </c>
      <c r="AO26" s="31">
        <v>4631.1265558941668</v>
      </c>
      <c r="AP26" s="31">
        <v>5.2959316360331599</v>
      </c>
      <c r="AQ26" s="31">
        <v>0</v>
      </c>
      <c r="AR26" s="31">
        <v>89.989294101437991</v>
      </c>
      <c r="AS26" s="32">
        <v>0</v>
      </c>
      <c r="AT26" s="31">
        <v>38.016454954253412</v>
      </c>
      <c r="AU26" s="32">
        <v>640.23319969415252</v>
      </c>
      <c r="AV26" s="31">
        <v>34.958351795622896</v>
      </c>
      <c r="AW26" s="31">
        <v>0</v>
      </c>
      <c r="AX26" s="31">
        <v>45.23979822059848</v>
      </c>
      <c r="AY26" s="31">
        <v>297.79448036101417</v>
      </c>
      <c r="AZ26" s="31">
        <v>89.661619469376816</v>
      </c>
      <c r="BA26" s="32">
        <v>6.7291122631348488</v>
      </c>
      <c r="BB26" s="31">
        <v>41.437644510616103</v>
      </c>
      <c r="BC26" s="31">
        <v>6.4955139402687587</v>
      </c>
      <c r="BD26" s="32">
        <v>30.487579591401804</v>
      </c>
      <c r="BE26" s="64">
        <v>117.17905401754108</v>
      </c>
      <c r="BF26" s="31">
        <v>35.323833175745136</v>
      </c>
      <c r="BG26" s="31">
        <v>2657.2581185884414</v>
      </c>
      <c r="BH26" s="31">
        <v>812.46740305664207</v>
      </c>
      <c r="BI26" s="31">
        <v>2458.7380160496609</v>
      </c>
      <c r="BJ26" s="31">
        <v>355.66247869946062</v>
      </c>
      <c r="BK26" s="31">
        <v>102.27305071534882</v>
      </c>
      <c r="BL26" s="32">
        <v>0.53726259513002983</v>
      </c>
      <c r="BM26" s="31">
        <v>685.42047072897435</v>
      </c>
      <c r="BN26" s="31">
        <v>0</v>
      </c>
      <c r="BO26" s="31">
        <v>0</v>
      </c>
      <c r="BP26" s="31">
        <v>0.93015582294651611</v>
      </c>
      <c r="BQ26" s="31">
        <v>68.13076459263705</v>
      </c>
      <c r="BR26" s="31">
        <v>1471.9758774875763</v>
      </c>
      <c r="BS26" s="72">
        <v>237.63326211152506</v>
      </c>
      <c r="BT26" s="72">
        <v>5414.1034398054844</v>
      </c>
      <c r="BU26" s="31">
        <v>402.29745580337698</v>
      </c>
      <c r="BV26" s="31">
        <v>51.774786644322525</v>
      </c>
      <c r="BW26" s="32">
        <v>24.591471433904093</v>
      </c>
      <c r="BX26" s="31">
        <v>2.8734122773350959</v>
      </c>
      <c r="BY26" s="31">
        <v>7.1510620925822073</v>
      </c>
      <c r="BZ26" s="31">
        <v>3.3845681142579123</v>
      </c>
      <c r="CA26" s="31">
        <v>46.354009091418718</v>
      </c>
      <c r="CB26" s="127">
        <v>38.320025498856694</v>
      </c>
      <c r="CC26" s="31">
        <v>3173.0316640877845</v>
      </c>
      <c r="CD26" s="128">
        <v>995.10773088138137</v>
      </c>
      <c r="CE26" s="31">
        <v>0</v>
      </c>
      <c r="CF26" s="128">
        <v>0</v>
      </c>
      <c r="CG26" s="32">
        <v>0</v>
      </c>
      <c r="CH26" s="11"/>
      <c r="CI26" s="11"/>
      <c r="CJ26" s="127">
        <v>101396</v>
      </c>
      <c r="CK26" s="31">
        <v>0</v>
      </c>
      <c r="CL26" s="128">
        <v>0</v>
      </c>
      <c r="CM26" s="127">
        <v>93</v>
      </c>
      <c r="CN26" s="31">
        <v>2419</v>
      </c>
      <c r="CO26" s="128">
        <v>0</v>
      </c>
      <c r="CP26" s="171">
        <f>SUM('[2]SIOT(dov)'!CU28:CZ28)</f>
        <v>3507</v>
      </c>
      <c r="CQ26" s="172">
        <v>107415</v>
      </c>
      <c r="CR26" s="159">
        <f t="shared" si="3"/>
        <v>720198.00010505586</v>
      </c>
      <c r="CS26" s="12"/>
      <c r="CT26" s="12"/>
    </row>
    <row r="27" spans="1:98" x14ac:dyDescent="0.2">
      <c r="A27" s="23" t="s">
        <v>23</v>
      </c>
      <c r="B27" s="98" t="s">
        <v>123</v>
      </c>
      <c r="C27" s="183">
        <f t="shared" si="2"/>
        <v>1919734.9998455641</v>
      </c>
      <c r="D27" s="30">
        <v>551.66026477221806</v>
      </c>
      <c r="E27" s="31">
        <v>8.003597604827279</v>
      </c>
      <c r="F27" s="32">
        <v>3.3317311105173129E-2</v>
      </c>
      <c r="G27" s="64">
        <v>1310.5123367627552</v>
      </c>
      <c r="H27" s="31">
        <v>7059.3967254182317</v>
      </c>
      <c r="I27" s="31">
        <v>0.57543856347092182</v>
      </c>
      <c r="J27" s="31">
        <v>45.816198432053078</v>
      </c>
      <c r="K27" s="31">
        <v>14.015557811860376</v>
      </c>
      <c r="L27" s="31">
        <v>1334.1076589306736</v>
      </c>
      <c r="M27" s="31">
        <v>1089.9176933307488</v>
      </c>
      <c r="N27" s="31">
        <v>991.4478616241762</v>
      </c>
      <c r="O27" s="31">
        <v>4355.943572760496</v>
      </c>
      <c r="P27" s="31">
        <v>4259.3841399968951</v>
      </c>
      <c r="Q27" s="31">
        <v>37.358445392513474</v>
      </c>
      <c r="R27" s="31">
        <v>22524.329492372697</v>
      </c>
      <c r="S27" s="31">
        <v>9834.2789524614946</v>
      </c>
      <c r="T27" s="31">
        <v>754035.05202220927</v>
      </c>
      <c r="U27" s="31">
        <v>222868.02427265907</v>
      </c>
      <c r="V27" s="31">
        <v>57348.183873259972</v>
      </c>
      <c r="W27" s="31">
        <v>87995.94905448785</v>
      </c>
      <c r="X27" s="31">
        <v>260705.56631884744</v>
      </c>
      <c r="Y27" s="31">
        <v>272872.43867062952</v>
      </c>
      <c r="Z27" s="31">
        <v>20270.964011588349</v>
      </c>
      <c r="AA27" s="31">
        <v>7458.4320858829606</v>
      </c>
      <c r="AB27" s="31">
        <v>7114.9937415315208</v>
      </c>
      <c r="AC27" s="32">
        <v>3218.5137039534243</v>
      </c>
      <c r="AD27" s="30">
        <v>24451.632962447908</v>
      </c>
      <c r="AE27" s="31">
        <v>493.48000484705608</v>
      </c>
      <c r="AF27" s="31">
        <v>321.62104009056242</v>
      </c>
      <c r="AG27" s="31">
        <v>243.35606115651566</v>
      </c>
      <c r="AH27" s="32">
        <v>6.0786988587516477</v>
      </c>
      <c r="AI27" s="31">
        <v>21905.154581778221</v>
      </c>
      <c r="AJ27" s="31">
        <v>12491.672966739563</v>
      </c>
      <c r="AK27" s="32">
        <v>34064.049659180731</v>
      </c>
      <c r="AL27" s="31">
        <v>367.21136206117922</v>
      </c>
      <c r="AM27" s="31">
        <v>42286.482057287903</v>
      </c>
      <c r="AN27" s="32">
        <v>10146.469771942284</v>
      </c>
      <c r="AO27" s="31">
        <v>557.82880492354241</v>
      </c>
      <c r="AP27" s="31">
        <v>0</v>
      </c>
      <c r="AQ27" s="31">
        <v>0</v>
      </c>
      <c r="AR27" s="31">
        <v>1807.3695287510345</v>
      </c>
      <c r="AS27" s="32">
        <v>1.1446529627238335</v>
      </c>
      <c r="AT27" s="31">
        <v>3.7766239830688089</v>
      </c>
      <c r="AU27" s="32">
        <v>47.153433305086544</v>
      </c>
      <c r="AV27" s="31">
        <v>780.77662775350757</v>
      </c>
      <c r="AW27" s="31">
        <v>0</v>
      </c>
      <c r="AX27" s="31">
        <v>31.01150142196725</v>
      </c>
      <c r="AY27" s="31">
        <v>187.70353906716142</v>
      </c>
      <c r="AZ27" s="31">
        <v>591.75344538904585</v>
      </c>
      <c r="BA27" s="32">
        <v>6.5806712331031365</v>
      </c>
      <c r="BB27" s="31">
        <v>105.79972413774719</v>
      </c>
      <c r="BC27" s="31">
        <v>8.1043584872928403</v>
      </c>
      <c r="BD27" s="32">
        <v>23.587528363856997</v>
      </c>
      <c r="BE27" s="64">
        <v>1744.1527024684053</v>
      </c>
      <c r="BF27" s="31">
        <v>0</v>
      </c>
      <c r="BG27" s="31">
        <v>10531.188133141441</v>
      </c>
      <c r="BH27" s="31">
        <v>1491.1225489754479</v>
      </c>
      <c r="BI27" s="31">
        <v>1881.0986627721268</v>
      </c>
      <c r="BJ27" s="31">
        <v>543.32318188973079</v>
      </c>
      <c r="BK27" s="31">
        <v>398.22798645751067</v>
      </c>
      <c r="BL27" s="32">
        <v>1.4185902333559037</v>
      </c>
      <c r="BM27" s="31">
        <v>1143.5850311462323</v>
      </c>
      <c r="BN27" s="31">
        <v>35.422540812013168</v>
      </c>
      <c r="BO27" s="31">
        <v>0</v>
      </c>
      <c r="BP27" s="31">
        <v>0</v>
      </c>
      <c r="BQ27" s="31">
        <v>1846.7787234598536</v>
      </c>
      <c r="BR27" s="31">
        <v>987.45210027367182</v>
      </c>
      <c r="BS27" s="72">
        <v>135.57105350575213</v>
      </c>
      <c r="BT27" s="72">
        <v>98.015479131838646</v>
      </c>
      <c r="BU27" s="31">
        <v>509.37368976424432</v>
      </c>
      <c r="BV27" s="31">
        <v>30.081755843968075</v>
      </c>
      <c r="BW27" s="32">
        <v>0.97331643154874847</v>
      </c>
      <c r="BX27" s="31">
        <v>39.492972820834744</v>
      </c>
      <c r="BY27" s="31">
        <v>10.308313131761789</v>
      </c>
      <c r="BZ27" s="31">
        <v>0</v>
      </c>
      <c r="CA27" s="31">
        <v>6.8423236766635487</v>
      </c>
      <c r="CB27" s="127">
        <v>27.850429573533123</v>
      </c>
      <c r="CC27" s="31">
        <v>37.253803434560801</v>
      </c>
      <c r="CD27" s="128">
        <v>0.76789185430669293</v>
      </c>
      <c r="CE27" s="31">
        <v>0</v>
      </c>
      <c r="CF27" s="128">
        <v>0</v>
      </c>
      <c r="CG27" s="32">
        <v>0</v>
      </c>
      <c r="CH27" s="11"/>
      <c r="CI27" s="11"/>
      <c r="CJ27" s="127">
        <v>17795</v>
      </c>
      <c r="CK27" s="31">
        <v>0</v>
      </c>
      <c r="CL27" s="128">
        <v>0</v>
      </c>
      <c r="CM27" s="127">
        <v>0</v>
      </c>
      <c r="CN27" s="31">
        <v>70329</v>
      </c>
      <c r="CO27" s="128">
        <v>0</v>
      </c>
      <c r="CP27" s="171">
        <f>SUM('[2]SIOT(dov)'!CU29:CZ29)</f>
        <v>0</v>
      </c>
      <c r="CQ27" s="172">
        <v>88124</v>
      </c>
      <c r="CR27" s="159">
        <f t="shared" si="3"/>
        <v>2007858.9998455641</v>
      </c>
      <c r="CS27" s="12"/>
      <c r="CT27" s="12"/>
    </row>
    <row r="28" spans="1:98" x14ac:dyDescent="0.2">
      <c r="A28" s="23" t="s">
        <v>24</v>
      </c>
      <c r="B28" s="98" t="s">
        <v>124</v>
      </c>
      <c r="C28" s="183">
        <f t="shared" si="2"/>
        <v>1794448.998405837</v>
      </c>
      <c r="D28" s="30">
        <v>4098.5543993452911</v>
      </c>
      <c r="E28" s="31">
        <v>610.52292113523879</v>
      </c>
      <c r="F28" s="32">
        <v>55.146647857569242</v>
      </c>
      <c r="G28" s="64">
        <v>2135.7626443254744</v>
      </c>
      <c r="H28" s="31">
        <v>10017.13724879787</v>
      </c>
      <c r="I28" s="31">
        <v>808.7449340180184</v>
      </c>
      <c r="J28" s="31">
        <v>305.12403086350326</v>
      </c>
      <c r="K28" s="31">
        <v>2424.9381189890883</v>
      </c>
      <c r="L28" s="31">
        <v>11692.189521905213</v>
      </c>
      <c r="M28" s="31">
        <v>8534.0094588689753</v>
      </c>
      <c r="N28" s="31">
        <v>2182.5889213434566</v>
      </c>
      <c r="O28" s="31">
        <v>480.07496207935657</v>
      </c>
      <c r="P28" s="31">
        <v>2960.3225170264891</v>
      </c>
      <c r="Q28" s="31">
        <v>0</v>
      </c>
      <c r="R28" s="31">
        <v>58615.172062152269</v>
      </c>
      <c r="S28" s="31">
        <v>8356.5270224541546</v>
      </c>
      <c r="T28" s="31">
        <v>54675.274042745928</v>
      </c>
      <c r="U28" s="31">
        <v>580338.1908531558</v>
      </c>
      <c r="V28" s="31">
        <v>27145.279141794865</v>
      </c>
      <c r="W28" s="31">
        <v>39073.218451647917</v>
      </c>
      <c r="X28" s="31">
        <v>303994.05754009244</v>
      </c>
      <c r="Y28" s="31">
        <v>342784.24276428501</v>
      </c>
      <c r="Z28" s="31">
        <v>22711.287921890944</v>
      </c>
      <c r="AA28" s="31">
        <v>33567.692480257545</v>
      </c>
      <c r="AB28" s="31">
        <v>21319.373185345299</v>
      </c>
      <c r="AC28" s="32">
        <v>51944.057278582324</v>
      </c>
      <c r="AD28" s="30">
        <v>20180.816802440859</v>
      </c>
      <c r="AE28" s="31">
        <v>227.58737081044654</v>
      </c>
      <c r="AF28" s="31">
        <v>226.0387249606093</v>
      </c>
      <c r="AG28" s="31">
        <v>1520.825060424371</v>
      </c>
      <c r="AH28" s="32">
        <v>2.465352004127487</v>
      </c>
      <c r="AI28" s="31">
        <v>17184.703593916965</v>
      </c>
      <c r="AJ28" s="31">
        <v>21515.337402750072</v>
      </c>
      <c r="AK28" s="32">
        <v>49043.98178585327</v>
      </c>
      <c r="AL28" s="31">
        <v>921.84922544482185</v>
      </c>
      <c r="AM28" s="31">
        <v>18359.998138970393</v>
      </c>
      <c r="AN28" s="32">
        <v>16554.439143334777</v>
      </c>
      <c r="AO28" s="31">
        <v>918.92197517858187</v>
      </c>
      <c r="AP28" s="31">
        <v>0</v>
      </c>
      <c r="AQ28" s="31">
        <v>0</v>
      </c>
      <c r="AR28" s="31">
        <v>567.48108986942475</v>
      </c>
      <c r="AS28" s="32">
        <v>0</v>
      </c>
      <c r="AT28" s="31">
        <v>676.59652982926559</v>
      </c>
      <c r="AU28" s="32">
        <v>1168.2924333997694</v>
      </c>
      <c r="AV28" s="31">
        <v>1479.388624670436</v>
      </c>
      <c r="AW28" s="31">
        <v>19.214402041981494</v>
      </c>
      <c r="AX28" s="31">
        <v>75.659694660955495</v>
      </c>
      <c r="AY28" s="31">
        <v>879.66969752632644</v>
      </c>
      <c r="AZ28" s="31">
        <v>11167.740624866166</v>
      </c>
      <c r="BA28" s="32">
        <v>0</v>
      </c>
      <c r="BB28" s="31">
        <v>40.018341043588848</v>
      </c>
      <c r="BC28" s="31">
        <v>29.517486771860867</v>
      </c>
      <c r="BD28" s="32">
        <v>151.82485628621021</v>
      </c>
      <c r="BE28" s="64">
        <v>3752.5329398572803</v>
      </c>
      <c r="BF28" s="31">
        <v>214.33876531825297</v>
      </c>
      <c r="BG28" s="31">
        <v>2173.1516471160226</v>
      </c>
      <c r="BH28" s="31">
        <v>8617.8499845784263</v>
      </c>
      <c r="BI28" s="31">
        <v>1769.5276454448624</v>
      </c>
      <c r="BJ28" s="31">
        <v>2497.3815258555051</v>
      </c>
      <c r="BK28" s="31">
        <v>2404.3436532365422</v>
      </c>
      <c r="BL28" s="32">
        <v>0.5474048339318488</v>
      </c>
      <c r="BM28" s="31">
        <v>114.87248387284534</v>
      </c>
      <c r="BN28" s="31">
        <v>4929.4615005033993</v>
      </c>
      <c r="BO28" s="31">
        <v>19.017551558073254</v>
      </c>
      <c r="BP28" s="31">
        <v>0.25851560304412396</v>
      </c>
      <c r="BQ28" s="31">
        <v>334.39562764176299</v>
      </c>
      <c r="BR28" s="31">
        <v>7043.1681482355962</v>
      </c>
      <c r="BS28" s="72">
        <v>778.34337226946923</v>
      </c>
      <c r="BT28" s="72">
        <v>178.17475044493574</v>
      </c>
      <c r="BU28" s="31">
        <v>5441.3914245580536</v>
      </c>
      <c r="BV28" s="31">
        <v>66.56872822766934</v>
      </c>
      <c r="BW28" s="32">
        <v>24.481781065274536</v>
      </c>
      <c r="BX28" s="31">
        <v>27.697448476984352</v>
      </c>
      <c r="BY28" s="31">
        <v>16.044202844728492</v>
      </c>
      <c r="BZ28" s="31">
        <v>14.703482743740713</v>
      </c>
      <c r="CA28" s="31">
        <v>70.874475432443504</v>
      </c>
      <c r="CB28" s="127">
        <v>104.85210158419942</v>
      </c>
      <c r="CC28" s="31">
        <v>26.63175164960273</v>
      </c>
      <c r="CD28" s="128">
        <v>86.530064869095526</v>
      </c>
      <c r="CE28" s="31">
        <v>0</v>
      </c>
      <c r="CF28" s="128">
        <v>0</v>
      </c>
      <c r="CG28" s="32">
        <v>0</v>
      </c>
      <c r="CH28" s="11"/>
      <c r="CI28" s="11"/>
      <c r="CJ28" s="127">
        <v>58776</v>
      </c>
      <c r="CK28" s="31">
        <v>0</v>
      </c>
      <c r="CL28" s="128">
        <v>0</v>
      </c>
      <c r="CM28" s="127">
        <v>121234</v>
      </c>
      <c r="CN28" s="31">
        <v>73230</v>
      </c>
      <c r="CO28" s="128">
        <v>0</v>
      </c>
      <c r="CP28" s="171">
        <f>SUM('[2]SIOT(dov)'!CU30:CZ30)</f>
        <v>3190</v>
      </c>
      <c r="CQ28" s="172">
        <v>256430</v>
      </c>
      <c r="CR28" s="159">
        <f t="shared" si="3"/>
        <v>2050878.998405837</v>
      </c>
      <c r="CS28" s="12"/>
      <c r="CT28" s="12"/>
    </row>
    <row r="29" spans="1:98" x14ac:dyDescent="0.2">
      <c r="A29" s="23" t="s">
        <v>25</v>
      </c>
      <c r="B29" s="98" t="s">
        <v>125</v>
      </c>
      <c r="C29" s="183">
        <f t="shared" si="2"/>
        <v>3657233.9945146623</v>
      </c>
      <c r="D29" s="30">
        <v>286.80464132025077</v>
      </c>
      <c r="E29" s="31">
        <v>42.145846962510745</v>
      </c>
      <c r="F29" s="32">
        <v>0</v>
      </c>
      <c r="G29" s="64">
        <v>331.82549252318211</v>
      </c>
      <c r="H29" s="31">
        <v>1793.5970202471108</v>
      </c>
      <c r="I29" s="31">
        <v>136.06390911490263</v>
      </c>
      <c r="J29" s="31">
        <v>146.28671666928722</v>
      </c>
      <c r="K29" s="31">
        <v>10.094772668894841</v>
      </c>
      <c r="L29" s="31">
        <v>15.95586363961405</v>
      </c>
      <c r="M29" s="31">
        <v>7.7865864285373654</v>
      </c>
      <c r="N29" s="31">
        <v>47.85589925607092</v>
      </c>
      <c r="O29" s="31">
        <v>0</v>
      </c>
      <c r="P29" s="31">
        <v>5287.6899736699088</v>
      </c>
      <c r="Q29" s="31">
        <v>2.9739978168418082</v>
      </c>
      <c r="R29" s="31">
        <v>5600.1434090810271</v>
      </c>
      <c r="S29" s="31">
        <v>73.619336879502924</v>
      </c>
      <c r="T29" s="31">
        <v>4546.0114937190374</v>
      </c>
      <c r="U29" s="31">
        <v>14854.079509346555</v>
      </c>
      <c r="V29" s="31">
        <v>3142384.4651460135</v>
      </c>
      <c r="W29" s="31">
        <v>98240.037621783733</v>
      </c>
      <c r="X29" s="31">
        <v>100754.94681725377</v>
      </c>
      <c r="Y29" s="31">
        <v>16501.440413880689</v>
      </c>
      <c r="Z29" s="31">
        <v>7945.9246153096065</v>
      </c>
      <c r="AA29" s="31">
        <v>158.42399011639986</v>
      </c>
      <c r="AB29" s="31">
        <v>2249.5028354243536</v>
      </c>
      <c r="AC29" s="32">
        <v>7607.1206116216672</v>
      </c>
      <c r="AD29" s="30">
        <v>15454.521268538881</v>
      </c>
      <c r="AE29" s="31">
        <v>6464.1085293271854</v>
      </c>
      <c r="AF29" s="31">
        <v>3364.4009961955308</v>
      </c>
      <c r="AG29" s="31">
        <v>139.82583857720482</v>
      </c>
      <c r="AH29" s="32">
        <v>1.2354187460308261</v>
      </c>
      <c r="AI29" s="31">
        <v>85.572297964550287</v>
      </c>
      <c r="AJ29" s="31">
        <v>15397.383701746821</v>
      </c>
      <c r="AK29" s="32">
        <v>8124.2860283131567</v>
      </c>
      <c r="AL29" s="31">
        <v>10033.504791977655</v>
      </c>
      <c r="AM29" s="31">
        <v>63981.324672880561</v>
      </c>
      <c r="AN29" s="32">
        <v>14564.561591661592</v>
      </c>
      <c r="AO29" s="31">
        <v>7640.2102075262328</v>
      </c>
      <c r="AP29" s="31">
        <v>3.0791761988163069</v>
      </c>
      <c r="AQ29" s="31">
        <v>1880.207374825301</v>
      </c>
      <c r="AR29" s="31">
        <v>136.41588024269831</v>
      </c>
      <c r="AS29" s="32">
        <v>25.368399089370101</v>
      </c>
      <c r="AT29" s="31">
        <v>820.05719766218749</v>
      </c>
      <c r="AU29" s="32">
        <v>179.15488928347801</v>
      </c>
      <c r="AV29" s="31">
        <v>20137.201060996522</v>
      </c>
      <c r="AW29" s="31">
        <v>232.90017827195459</v>
      </c>
      <c r="AX29" s="31">
        <v>1410.4108670716166</v>
      </c>
      <c r="AY29" s="31">
        <v>8755.1184294001723</v>
      </c>
      <c r="AZ29" s="31">
        <v>5752.7059274239782</v>
      </c>
      <c r="BA29" s="32">
        <v>221.82520294396343</v>
      </c>
      <c r="BB29" s="31">
        <v>394.24537010692899</v>
      </c>
      <c r="BC29" s="31">
        <v>109.47236443045752</v>
      </c>
      <c r="BD29" s="32">
        <v>99.62160231481144</v>
      </c>
      <c r="BE29" s="64">
        <v>4859.7645980476091</v>
      </c>
      <c r="BF29" s="31">
        <v>126.7247889010158</v>
      </c>
      <c r="BG29" s="31">
        <v>198.27219086211139</v>
      </c>
      <c r="BH29" s="31">
        <v>2529.1228537023335</v>
      </c>
      <c r="BI29" s="31">
        <v>61.420532564311863</v>
      </c>
      <c r="BJ29" s="31">
        <v>6085.9179888353501</v>
      </c>
      <c r="BK29" s="31">
        <v>7371.5739126067583</v>
      </c>
      <c r="BL29" s="32">
        <v>6.2471939457491148</v>
      </c>
      <c r="BM29" s="31">
        <v>1989.613073956619</v>
      </c>
      <c r="BN29" s="31">
        <v>117.81801275866628</v>
      </c>
      <c r="BO29" s="31">
        <v>35.413722511801112</v>
      </c>
      <c r="BP29" s="31">
        <v>1946.9600026017656</v>
      </c>
      <c r="BQ29" s="31">
        <v>29.663968329555498</v>
      </c>
      <c r="BR29" s="31">
        <v>4304.5079222359118</v>
      </c>
      <c r="BS29" s="72">
        <v>13553.436190457334</v>
      </c>
      <c r="BT29" s="72">
        <v>5595.0279167042727</v>
      </c>
      <c r="BU29" s="31">
        <v>6204.5769832822334</v>
      </c>
      <c r="BV29" s="31">
        <v>162.97128282141114</v>
      </c>
      <c r="BW29" s="32">
        <v>322.82226282747916</v>
      </c>
      <c r="BX29" s="31">
        <v>141.27616266376475</v>
      </c>
      <c r="BY29" s="31">
        <v>615.49437989706337</v>
      </c>
      <c r="BZ29" s="31">
        <v>89.538483292358734</v>
      </c>
      <c r="CA29" s="31">
        <v>106.4494745164148</v>
      </c>
      <c r="CB29" s="127">
        <v>273.87986686964467</v>
      </c>
      <c r="CC29" s="31">
        <v>5257.5857953124059</v>
      </c>
      <c r="CD29" s="128">
        <v>814.39916969498051</v>
      </c>
      <c r="CE29" s="31">
        <v>0</v>
      </c>
      <c r="CF29" s="128">
        <v>0</v>
      </c>
      <c r="CG29" s="32">
        <v>0</v>
      </c>
      <c r="CH29" s="11"/>
      <c r="CI29" s="11"/>
      <c r="CJ29" s="127">
        <v>760407</v>
      </c>
      <c r="CK29" s="31">
        <v>4259</v>
      </c>
      <c r="CL29" s="128">
        <v>0</v>
      </c>
      <c r="CM29" s="127">
        <v>957873</v>
      </c>
      <c r="CN29" s="31">
        <v>256046</v>
      </c>
      <c r="CO29" s="128">
        <v>0</v>
      </c>
      <c r="CP29" s="171">
        <f>SUM('[2]SIOT(dov)'!CU31:CZ31)</f>
        <v>3235786</v>
      </c>
      <c r="CQ29" s="172">
        <v>5214371</v>
      </c>
      <c r="CR29" s="159">
        <f t="shared" si="3"/>
        <v>8871604.9945146628</v>
      </c>
      <c r="CS29" s="12"/>
      <c r="CT29" s="12"/>
    </row>
    <row r="30" spans="1:98" x14ac:dyDescent="0.2">
      <c r="A30" s="23" t="s">
        <v>26</v>
      </c>
      <c r="B30" s="98" t="s">
        <v>126</v>
      </c>
      <c r="C30" s="183">
        <f t="shared" si="2"/>
        <v>2192774.0017082044</v>
      </c>
      <c r="D30" s="30">
        <v>4158.0866968385044</v>
      </c>
      <c r="E30" s="31">
        <v>62.535740003393215</v>
      </c>
      <c r="F30" s="32">
        <v>26.497300436525293</v>
      </c>
      <c r="G30" s="64">
        <v>6418.613353730294</v>
      </c>
      <c r="H30" s="31">
        <v>6505.1569055024293</v>
      </c>
      <c r="I30" s="31">
        <v>376.86118069804922</v>
      </c>
      <c r="J30" s="31">
        <v>508.44339626128323</v>
      </c>
      <c r="K30" s="31">
        <v>235.0874516822756</v>
      </c>
      <c r="L30" s="31">
        <v>684.47218011389816</v>
      </c>
      <c r="M30" s="31">
        <v>22.900953356615116</v>
      </c>
      <c r="N30" s="31">
        <v>165.18049224271508</v>
      </c>
      <c r="O30" s="31">
        <v>384.89775529049211</v>
      </c>
      <c r="P30" s="31">
        <v>5322.2097826612508</v>
      </c>
      <c r="Q30" s="31">
        <v>0</v>
      </c>
      <c r="R30" s="31">
        <v>16192.611823964171</v>
      </c>
      <c r="S30" s="31">
        <v>1041.7159828688339</v>
      </c>
      <c r="T30" s="31">
        <v>222.47966039284955</v>
      </c>
      <c r="U30" s="31">
        <v>5735.8502678610157</v>
      </c>
      <c r="V30" s="31">
        <v>298446.63203863258</v>
      </c>
      <c r="W30" s="31">
        <v>535175.58213180851</v>
      </c>
      <c r="X30" s="31">
        <v>74175.897257979246</v>
      </c>
      <c r="Y30" s="31">
        <v>77379.797938303527</v>
      </c>
      <c r="Z30" s="31">
        <v>19794.872437995771</v>
      </c>
      <c r="AA30" s="31">
        <v>873.68585559034557</v>
      </c>
      <c r="AB30" s="31">
        <v>2418.5671587025463</v>
      </c>
      <c r="AC30" s="32">
        <v>93573.005986503733</v>
      </c>
      <c r="AD30" s="30">
        <v>172952.75255688143</v>
      </c>
      <c r="AE30" s="31">
        <v>293.14752988279184</v>
      </c>
      <c r="AF30" s="31">
        <v>478.81247186315528</v>
      </c>
      <c r="AG30" s="31">
        <v>8006.2307705246467</v>
      </c>
      <c r="AH30" s="32">
        <v>1.2308000703210142</v>
      </c>
      <c r="AI30" s="31">
        <v>5057.9955843518337</v>
      </c>
      <c r="AJ30" s="31">
        <v>63609.014547774503</v>
      </c>
      <c r="AK30" s="32">
        <v>172982.14340931657</v>
      </c>
      <c r="AL30" s="31">
        <v>2969.7664727914494</v>
      </c>
      <c r="AM30" s="31">
        <v>271379.36164057028</v>
      </c>
      <c r="AN30" s="32">
        <v>89144.010046247233</v>
      </c>
      <c r="AO30" s="31">
        <v>41504.298792974856</v>
      </c>
      <c r="AP30" s="31">
        <v>0</v>
      </c>
      <c r="AQ30" s="31">
        <v>1224.4354531798508</v>
      </c>
      <c r="AR30" s="31">
        <v>6619.7408928127115</v>
      </c>
      <c r="AS30" s="32">
        <v>101.0942321652263</v>
      </c>
      <c r="AT30" s="31">
        <v>551.31731856165652</v>
      </c>
      <c r="AU30" s="32">
        <v>174.47162783648355</v>
      </c>
      <c r="AV30" s="31">
        <v>898.99712702870477</v>
      </c>
      <c r="AW30" s="31">
        <v>221.99971849086964</v>
      </c>
      <c r="AX30" s="31">
        <v>2719.3050115094024</v>
      </c>
      <c r="AY30" s="31">
        <v>29171.175950785073</v>
      </c>
      <c r="AZ30" s="31">
        <v>12132.989340525965</v>
      </c>
      <c r="BA30" s="32">
        <v>218.44103228501396</v>
      </c>
      <c r="BB30" s="31">
        <v>1161.4079799301319</v>
      </c>
      <c r="BC30" s="31">
        <v>134.03083328757418</v>
      </c>
      <c r="BD30" s="32">
        <v>223.26725610685446</v>
      </c>
      <c r="BE30" s="64">
        <v>11053.636052503358</v>
      </c>
      <c r="BF30" s="31">
        <v>160.51915634365085</v>
      </c>
      <c r="BG30" s="31">
        <v>6313.8614751689629</v>
      </c>
      <c r="BH30" s="31">
        <v>59717.734164990943</v>
      </c>
      <c r="BI30" s="31">
        <v>5406.849676685024</v>
      </c>
      <c r="BJ30" s="31">
        <v>6026.1810649788476</v>
      </c>
      <c r="BK30" s="31">
        <v>13662.450139528359</v>
      </c>
      <c r="BL30" s="32">
        <v>8.8073589393986733</v>
      </c>
      <c r="BM30" s="31">
        <v>8111.7436402366438</v>
      </c>
      <c r="BN30" s="31">
        <v>180.10989474951853</v>
      </c>
      <c r="BO30" s="31">
        <v>3.7988197138994422</v>
      </c>
      <c r="BP30" s="31">
        <v>7262.7865868528188</v>
      </c>
      <c r="BQ30" s="31">
        <v>154.31430100278774</v>
      </c>
      <c r="BR30" s="31">
        <v>1797.436021852159</v>
      </c>
      <c r="BS30" s="72">
        <v>2048.1773841198496</v>
      </c>
      <c r="BT30" s="72">
        <v>505.6480987643256</v>
      </c>
      <c r="BU30" s="31">
        <v>2720.9253759639787</v>
      </c>
      <c r="BV30" s="31">
        <v>375.00332210091642</v>
      </c>
      <c r="BW30" s="32">
        <v>348.2795849550651</v>
      </c>
      <c r="BX30" s="31">
        <v>423.18341624290241</v>
      </c>
      <c r="BY30" s="31">
        <v>85.475046759256287</v>
      </c>
      <c r="BZ30" s="31">
        <v>49.704868271175776</v>
      </c>
      <c r="CA30" s="31">
        <v>79.538630813261818</v>
      </c>
      <c r="CB30" s="127">
        <v>119.40898736430897</v>
      </c>
      <c r="CC30" s="31">
        <v>32088.524380606588</v>
      </c>
      <c r="CD30" s="128">
        <v>236.82413152122473</v>
      </c>
      <c r="CE30" s="31">
        <v>0</v>
      </c>
      <c r="CF30" s="128">
        <v>0</v>
      </c>
      <c r="CG30" s="32">
        <v>0</v>
      </c>
      <c r="CH30" s="11"/>
      <c r="CI30" s="11"/>
      <c r="CJ30" s="127">
        <v>330885</v>
      </c>
      <c r="CK30" s="31">
        <v>0</v>
      </c>
      <c r="CL30" s="128">
        <v>0</v>
      </c>
      <c r="CM30" s="127">
        <v>195883</v>
      </c>
      <c r="CN30" s="31">
        <v>101640</v>
      </c>
      <c r="CO30" s="128">
        <v>0</v>
      </c>
      <c r="CP30" s="171">
        <f>SUM('[2]SIOT(dov)'!CU32:CZ32)</f>
        <v>98060</v>
      </c>
      <c r="CQ30" s="172">
        <v>726468</v>
      </c>
      <c r="CR30" s="159">
        <f t="shared" si="3"/>
        <v>2919242.0017082044</v>
      </c>
      <c r="CS30" s="12"/>
      <c r="CT30" s="12"/>
    </row>
    <row r="31" spans="1:98" x14ac:dyDescent="0.2">
      <c r="A31" s="23" t="s">
        <v>27</v>
      </c>
      <c r="B31" s="98" t="s">
        <v>127</v>
      </c>
      <c r="C31" s="183">
        <f t="shared" si="2"/>
        <v>559057.99863495759</v>
      </c>
      <c r="D31" s="30">
        <v>14504.867057340605</v>
      </c>
      <c r="E31" s="31">
        <v>12.726361336960105</v>
      </c>
      <c r="F31" s="32">
        <v>0</v>
      </c>
      <c r="G31" s="64">
        <v>2239.8826906018812</v>
      </c>
      <c r="H31" s="31">
        <v>4462.9997684541258</v>
      </c>
      <c r="I31" s="31">
        <v>260.57541085263188</v>
      </c>
      <c r="J31" s="31">
        <v>248.70269149996494</v>
      </c>
      <c r="K31" s="31">
        <v>207.68103874626851</v>
      </c>
      <c r="L31" s="31">
        <v>2341.2490659332302</v>
      </c>
      <c r="M31" s="31">
        <v>1084.6883192162404</v>
      </c>
      <c r="N31" s="31">
        <v>302.44262883293072</v>
      </c>
      <c r="O31" s="31">
        <v>101.45660427724081</v>
      </c>
      <c r="P31" s="31">
        <v>7941.4302516478692</v>
      </c>
      <c r="Q31" s="31">
        <v>1728.2366311010771</v>
      </c>
      <c r="R31" s="31">
        <v>616.64455790173827</v>
      </c>
      <c r="S31" s="31">
        <v>4519.9574874760719</v>
      </c>
      <c r="T31" s="31">
        <v>4343.2161900366664</v>
      </c>
      <c r="U31" s="31">
        <v>88463.890613037074</v>
      </c>
      <c r="V31" s="31">
        <v>853.91895002902413</v>
      </c>
      <c r="W31" s="31">
        <v>53335.950054933004</v>
      </c>
      <c r="X31" s="31">
        <v>108249.16309814114</v>
      </c>
      <c r="Y31" s="31">
        <v>123963.43386425043</v>
      </c>
      <c r="Z31" s="31">
        <v>1610.3741470153434</v>
      </c>
      <c r="AA31" s="31">
        <v>862.82279320068903</v>
      </c>
      <c r="AB31" s="31">
        <v>320.72421124058383</v>
      </c>
      <c r="AC31" s="32">
        <v>12365.157873921811</v>
      </c>
      <c r="AD31" s="30">
        <v>1194.5004915370282</v>
      </c>
      <c r="AE31" s="31">
        <v>1685.0785685738404</v>
      </c>
      <c r="AF31" s="31">
        <v>968.11708674492672</v>
      </c>
      <c r="AG31" s="31">
        <v>138.20707991936891</v>
      </c>
      <c r="AH31" s="32">
        <v>0.81481125927078502</v>
      </c>
      <c r="AI31" s="31">
        <v>958.1730568746575</v>
      </c>
      <c r="AJ31" s="31">
        <v>1603.279359835547</v>
      </c>
      <c r="AK31" s="32">
        <v>48542.130088356353</v>
      </c>
      <c r="AL31" s="31">
        <v>1795.0251057092437</v>
      </c>
      <c r="AM31" s="31">
        <v>27928.625181761494</v>
      </c>
      <c r="AN31" s="32">
        <v>5768.2058687462686</v>
      </c>
      <c r="AO31" s="31">
        <v>2131.5901996918733</v>
      </c>
      <c r="AP31" s="31">
        <v>16.643276627628023</v>
      </c>
      <c r="AQ31" s="31">
        <v>383.93348317316151</v>
      </c>
      <c r="AR31" s="31">
        <v>78.12083010984432</v>
      </c>
      <c r="AS31" s="32">
        <v>14.510958140569899</v>
      </c>
      <c r="AT31" s="31">
        <v>57.028422476924831</v>
      </c>
      <c r="AU31" s="32">
        <v>83.537650012284743</v>
      </c>
      <c r="AV31" s="31">
        <v>207.69593227246918</v>
      </c>
      <c r="AW31" s="31">
        <v>17.962720347292219</v>
      </c>
      <c r="AX31" s="31">
        <v>2856.4803416602308</v>
      </c>
      <c r="AY31" s="31">
        <v>160.91380034382837</v>
      </c>
      <c r="AZ31" s="31">
        <v>882.91806841011726</v>
      </c>
      <c r="BA31" s="32">
        <v>15.222294649890873</v>
      </c>
      <c r="BB31" s="31">
        <v>99.616446093411668</v>
      </c>
      <c r="BC31" s="31">
        <v>10.402426169429257</v>
      </c>
      <c r="BD31" s="32">
        <v>69.505625957681545</v>
      </c>
      <c r="BE31" s="64">
        <v>1118.0606558501458</v>
      </c>
      <c r="BF31" s="31">
        <v>3.9368999781629386</v>
      </c>
      <c r="BG31" s="31">
        <v>3423.2454828375699</v>
      </c>
      <c r="BH31" s="31">
        <v>1104.0193829844529</v>
      </c>
      <c r="BI31" s="31">
        <v>3252.0135088040365</v>
      </c>
      <c r="BJ31" s="31">
        <v>4543.4852145379718</v>
      </c>
      <c r="BK31" s="31">
        <v>109.35108480339177</v>
      </c>
      <c r="BL31" s="32">
        <v>28.398433808848253</v>
      </c>
      <c r="BM31" s="31">
        <v>1281.5932501056643</v>
      </c>
      <c r="BN31" s="31">
        <v>12.088926871413722</v>
      </c>
      <c r="BO31" s="31">
        <v>32.160017507908826</v>
      </c>
      <c r="BP31" s="31">
        <v>15.633961817418012</v>
      </c>
      <c r="BQ31" s="31">
        <v>285.30163244525164</v>
      </c>
      <c r="BR31" s="31">
        <v>241.05582427016725</v>
      </c>
      <c r="BS31" s="72">
        <v>7256.5381543478179</v>
      </c>
      <c r="BT31" s="72">
        <v>1049.1910480148995</v>
      </c>
      <c r="BU31" s="31">
        <v>386.09197535989443</v>
      </c>
      <c r="BV31" s="31">
        <v>371.6304529252829</v>
      </c>
      <c r="BW31" s="32">
        <v>199.28988285346819</v>
      </c>
      <c r="BX31" s="31">
        <v>180.7661825658366</v>
      </c>
      <c r="BY31" s="31">
        <v>112.78530727765281</v>
      </c>
      <c r="BZ31" s="31">
        <v>702.68073307398583</v>
      </c>
      <c r="CA31" s="31">
        <v>156.01768974303178</v>
      </c>
      <c r="CB31" s="127">
        <v>528.02689671919597</v>
      </c>
      <c r="CC31" s="31">
        <v>19.559840237255969</v>
      </c>
      <c r="CD31" s="128">
        <v>34.644658737280267</v>
      </c>
      <c r="CE31" s="31">
        <v>0</v>
      </c>
      <c r="CF31" s="128">
        <v>0</v>
      </c>
      <c r="CG31" s="32">
        <v>0</v>
      </c>
      <c r="CH31" s="11"/>
      <c r="CI31" s="11"/>
      <c r="CJ31" s="127">
        <v>35572</v>
      </c>
      <c r="CK31" s="31">
        <v>0</v>
      </c>
      <c r="CL31" s="128">
        <v>0</v>
      </c>
      <c r="CM31" s="127">
        <v>1857201</v>
      </c>
      <c r="CN31" s="31">
        <v>67066</v>
      </c>
      <c r="CO31" s="128">
        <v>0</v>
      </c>
      <c r="CP31" s="171">
        <f>SUM('[2]SIOT(dov)'!CU33:CZ33)</f>
        <v>971994</v>
      </c>
      <c r="CQ31" s="172">
        <v>2931833</v>
      </c>
      <c r="CR31" s="159">
        <f t="shared" si="3"/>
        <v>3490890.9986349577</v>
      </c>
      <c r="CS31" s="12"/>
      <c r="CT31" s="12"/>
    </row>
    <row r="32" spans="1:98" x14ac:dyDescent="0.2">
      <c r="A32" s="23" t="s">
        <v>28</v>
      </c>
      <c r="B32" s="98" t="s">
        <v>128</v>
      </c>
      <c r="C32" s="183">
        <f t="shared" si="2"/>
        <v>5186874.9834558889</v>
      </c>
      <c r="D32" s="30">
        <v>2757.9204119041647</v>
      </c>
      <c r="E32" s="31">
        <v>115.30195510382271</v>
      </c>
      <c r="F32" s="32">
        <v>488.3056973117873</v>
      </c>
      <c r="G32" s="64">
        <v>187.74779576059092</v>
      </c>
      <c r="H32" s="31">
        <v>996.30471892997048</v>
      </c>
      <c r="I32" s="31">
        <v>30.159707529237458</v>
      </c>
      <c r="J32" s="31">
        <v>13.890303559509382</v>
      </c>
      <c r="K32" s="31">
        <v>0.66688450687813294</v>
      </c>
      <c r="L32" s="31">
        <v>740.62179559004267</v>
      </c>
      <c r="M32" s="31">
        <v>5.7819608190360654</v>
      </c>
      <c r="N32" s="31">
        <v>0.94886865409281229</v>
      </c>
      <c r="O32" s="31">
        <v>13.449191376758431</v>
      </c>
      <c r="P32" s="31">
        <v>0.9910230672087077</v>
      </c>
      <c r="Q32" s="31">
        <v>0</v>
      </c>
      <c r="R32" s="31">
        <v>9835.699520070948</v>
      </c>
      <c r="S32" s="31">
        <v>204.39693938549121</v>
      </c>
      <c r="T32" s="31">
        <v>2.0099769397870335</v>
      </c>
      <c r="U32" s="31">
        <v>6494.3058097899038</v>
      </c>
      <c r="V32" s="31">
        <v>305.62865291953392</v>
      </c>
      <c r="W32" s="31">
        <v>25517.968034309768</v>
      </c>
      <c r="X32" s="31">
        <v>4954.4476848837103</v>
      </c>
      <c r="Y32" s="31">
        <v>4953991.1167762959</v>
      </c>
      <c r="Z32" s="31">
        <v>2140.4784660912746</v>
      </c>
      <c r="AA32" s="31">
        <v>40649.261484724841</v>
      </c>
      <c r="AB32" s="31">
        <v>36.943399020282627</v>
      </c>
      <c r="AC32" s="32">
        <v>47.176662171055483</v>
      </c>
      <c r="AD32" s="30">
        <v>777.46930979580691</v>
      </c>
      <c r="AE32" s="31">
        <v>200.41105797367695</v>
      </c>
      <c r="AF32" s="31">
        <v>119.071644221358</v>
      </c>
      <c r="AG32" s="31">
        <v>1158.0711245979785</v>
      </c>
      <c r="AH32" s="32">
        <v>32.165931386600313</v>
      </c>
      <c r="AI32" s="31">
        <v>158.09444855753418</v>
      </c>
      <c r="AJ32" s="31">
        <v>897.94196760509612</v>
      </c>
      <c r="AK32" s="32">
        <v>232.71971188995244</v>
      </c>
      <c r="AL32" s="31">
        <v>88825.495704486399</v>
      </c>
      <c r="AM32" s="31">
        <v>9329.5584452583116</v>
      </c>
      <c r="AN32" s="32">
        <v>3921.425038124089</v>
      </c>
      <c r="AO32" s="31">
        <v>20434.220663747081</v>
      </c>
      <c r="AP32" s="31">
        <v>3.0486060954283989</v>
      </c>
      <c r="AQ32" s="31">
        <v>12.218146776282817</v>
      </c>
      <c r="AR32" s="31">
        <v>1569.4055205510031</v>
      </c>
      <c r="AS32" s="32">
        <v>36.4917136470713</v>
      </c>
      <c r="AT32" s="31">
        <v>3.7703764229927366</v>
      </c>
      <c r="AU32" s="32">
        <v>278.19082412247019</v>
      </c>
      <c r="AV32" s="31">
        <v>14.549673125031559</v>
      </c>
      <c r="AW32" s="31">
        <v>30.410059088457185</v>
      </c>
      <c r="AX32" s="31">
        <v>88.565803337407061</v>
      </c>
      <c r="AY32" s="31">
        <v>181.02651697548811</v>
      </c>
      <c r="AZ32" s="31">
        <v>207.25663322405913</v>
      </c>
      <c r="BA32" s="32">
        <v>24.464055155004999</v>
      </c>
      <c r="BB32" s="31">
        <v>38.314037866730864</v>
      </c>
      <c r="BC32" s="31">
        <v>7.5679445919281463</v>
      </c>
      <c r="BD32" s="32">
        <v>43.008605486350774</v>
      </c>
      <c r="BE32" s="64">
        <v>339.45585875899144</v>
      </c>
      <c r="BF32" s="31">
        <v>23.30095178630831</v>
      </c>
      <c r="BG32" s="31">
        <v>282.49776798498823</v>
      </c>
      <c r="BH32" s="31">
        <v>3393.1818700811314</v>
      </c>
      <c r="BI32" s="31">
        <v>585.7300037123315</v>
      </c>
      <c r="BJ32" s="31">
        <v>367.09472122548539</v>
      </c>
      <c r="BK32" s="31">
        <v>386.38024297219732</v>
      </c>
      <c r="BL32" s="32">
        <v>1.3129859866139899</v>
      </c>
      <c r="BM32" s="31">
        <v>1427.7098913803268</v>
      </c>
      <c r="BN32" s="31">
        <v>85.918669171399074</v>
      </c>
      <c r="BO32" s="31">
        <v>13.957844981414214</v>
      </c>
      <c r="BP32" s="31">
        <v>11.339051470306476</v>
      </c>
      <c r="BQ32" s="31">
        <v>416.93291754286764</v>
      </c>
      <c r="BR32" s="31">
        <v>259.53630637783124</v>
      </c>
      <c r="BS32" s="72">
        <v>332.12957477019717</v>
      </c>
      <c r="BT32" s="72">
        <v>90.364411151006664</v>
      </c>
      <c r="BU32" s="31">
        <v>279.60469432411895</v>
      </c>
      <c r="BV32" s="31">
        <v>66.909905292013264</v>
      </c>
      <c r="BW32" s="32">
        <v>4.1522296550787434</v>
      </c>
      <c r="BX32" s="31">
        <v>1.8943697616441506</v>
      </c>
      <c r="BY32" s="31">
        <v>5.3067534102977527</v>
      </c>
      <c r="BZ32" s="31">
        <v>76.929072065317214</v>
      </c>
      <c r="CA32" s="31">
        <v>222.80193110589963</v>
      </c>
      <c r="CB32" s="127">
        <v>26.90744265633672</v>
      </c>
      <c r="CC32" s="31">
        <v>0</v>
      </c>
      <c r="CD32" s="128">
        <v>17.176703438652524</v>
      </c>
      <c r="CE32" s="31">
        <v>0</v>
      </c>
      <c r="CF32" s="128">
        <v>0</v>
      </c>
      <c r="CG32" s="32">
        <v>0</v>
      </c>
      <c r="CH32" s="11"/>
      <c r="CI32" s="11"/>
      <c r="CJ32" s="127">
        <v>606402</v>
      </c>
      <c r="CK32" s="31">
        <v>0</v>
      </c>
      <c r="CL32" s="128">
        <v>0</v>
      </c>
      <c r="CM32" s="127">
        <v>945469</v>
      </c>
      <c r="CN32" s="31">
        <v>65291</v>
      </c>
      <c r="CO32" s="128">
        <v>0</v>
      </c>
      <c r="CP32" s="171">
        <f>SUM('[2]SIOT(dov)'!CU34:CZ34)</f>
        <v>2603</v>
      </c>
      <c r="CQ32" s="172">
        <v>1619765</v>
      </c>
      <c r="CR32" s="159">
        <f t="shared" si="3"/>
        <v>6806639.9834558889</v>
      </c>
      <c r="CS32" s="12"/>
      <c r="CT32" s="12"/>
    </row>
    <row r="33" spans="1:98" x14ac:dyDescent="0.2">
      <c r="A33" s="23" t="s">
        <v>29</v>
      </c>
      <c r="B33" s="98" t="s">
        <v>129</v>
      </c>
      <c r="C33" s="183">
        <f t="shared" si="2"/>
        <v>307014.00015472854</v>
      </c>
      <c r="D33" s="30">
        <v>0</v>
      </c>
      <c r="E33" s="31">
        <v>0.82062465205955093</v>
      </c>
      <c r="F33" s="32">
        <v>0</v>
      </c>
      <c r="G33" s="64">
        <v>319.54584943479722</v>
      </c>
      <c r="H33" s="31">
        <v>0</v>
      </c>
      <c r="I33" s="31">
        <v>112.44158983500775</v>
      </c>
      <c r="J33" s="31">
        <v>0</v>
      </c>
      <c r="K33" s="31">
        <v>0.36982476820833127</v>
      </c>
      <c r="L33" s="31">
        <v>0</v>
      </c>
      <c r="M33" s="31">
        <v>0</v>
      </c>
      <c r="N33" s="31">
        <v>13.401462887398917</v>
      </c>
      <c r="O33" s="31">
        <v>20.246365586353267</v>
      </c>
      <c r="P33" s="31">
        <v>0</v>
      </c>
      <c r="Q33" s="31">
        <v>0</v>
      </c>
      <c r="R33" s="31">
        <v>0</v>
      </c>
      <c r="S33" s="31">
        <v>577.05300212052316</v>
      </c>
      <c r="T33" s="31">
        <v>0</v>
      </c>
      <c r="U33" s="31">
        <v>0</v>
      </c>
      <c r="V33" s="31">
        <v>0</v>
      </c>
      <c r="W33" s="31">
        <v>145.89518004666223</v>
      </c>
      <c r="X33" s="31">
        <v>1.8280427260813661</v>
      </c>
      <c r="Y33" s="31">
        <v>553.37505253658912</v>
      </c>
      <c r="Z33" s="31">
        <v>92621.717974242682</v>
      </c>
      <c r="AA33" s="31">
        <v>0</v>
      </c>
      <c r="AB33" s="31">
        <v>0</v>
      </c>
      <c r="AC33" s="32">
        <v>96263.068554506681</v>
      </c>
      <c r="AD33" s="30">
        <v>0</v>
      </c>
      <c r="AE33" s="31">
        <v>0</v>
      </c>
      <c r="AF33" s="31">
        <v>0</v>
      </c>
      <c r="AG33" s="31">
        <v>0</v>
      </c>
      <c r="AH33" s="32">
        <v>0</v>
      </c>
      <c r="AI33" s="31">
        <v>161.48104334531573</v>
      </c>
      <c r="AJ33" s="31">
        <v>0</v>
      </c>
      <c r="AK33" s="32">
        <v>0</v>
      </c>
      <c r="AL33" s="31">
        <v>1055.4491535716684</v>
      </c>
      <c r="AM33" s="31">
        <v>39.619176497024874</v>
      </c>
      <c r="AN33" s="32">
        <v>6.7507556306131411</v>
      </c>
      <c r="AO33" s="31">
        <v>98109.304375220439</v>
      </c>
      <c r="AP33" s="31">
        <v>0</v>
      </c>
      <c r="AQ33" s="31">
        <v>6334.0138317768397</v>
      </c>
      <c r="AR33" s="31">
        <v>1341.4200359203621</v>
      </c>
      <c r="AS33" s="32">
        <v>0.77385472376703279</v>
      </c>
      <c r="AT33" s="31">
        <v>0</v>
      </c>
      <c r="AU33" s="32">
        <v>0</v>
      </c>
      <c r="AV33" s="31">
        <v>0.18351397454289486</v>
      </c>
      <c r="AW33" s="31">
        <v>1.1459837511395838</v>
      </c>
      <c r="AX33" s="31">
        <v>9.8821629836506126</v>
      </c>
      <c r="AY33" s="31">
        <v>4.3277065131026378</v>
      </c>
      <c r="AZ33" s="31">
        <v>0</v>
      </c>
      <c r="BA33" s="32">
        <v>5.4306824377768406</v>
      </c>
      <c r="BB33" s="31">
        <v>9.2154620986874144E-2</v>
      </c>
      <c r="BC33" s="31">
        <v>1.5376812131880529E-3</v>
      </c>
      <c r="BD33" s="32">
        <v>4.0684041203547734E-5</v>
      </c>
      <c r="BE33" s="64">
        <v>0</v>
      </c>
      <c r="BF33" s="31">
        <v>0</v>
      </c>
      <c r="BG33" s="31">
        <v>0</v>
      </c>
      <c r="BH33" s="31">
        <v>0</v>
      </c>
      <c r="BI33" s="31">
        <v>0</v>
      </c>
      <c r="BJ33" s="31">
        <v>0.88362455095834902</v>
      </c>
      <c r="BK33" s="31">
        <v>0</v>
      </c>
      <c r="BL33" s="32">
        <v>1.3538744189218639E-3</v>
      </c>
      <c r="BM33" s="31">
        <v>3852.7836082268404</v>
      </c>
      <c r="BN33" s="31">
        <v>0</v>
      </c>
      <c r="BO33" s="31">
        <v>0</v>
      </c>
      <c r="BP33" s="31">
        <v>0</v>
      </c>
      <c r="BQ33" s="31">
        <v>0</v>
      </c>
      <c r="BR33" s="31">
        <v>0.2038914856508959</v>
      </c>
      <c r="BS33" s="72">
        <v>51.892473632297637</v>
      </c>
      <c r="BT33" s="72">
        <v>33.309044671068314</v>
      </c>
      <c r="BU33" s="31">
        <v>5211.0723477095444</v>
      </c>
      <c r="BV33" s="31">
        <v>8.858459562464283</v>
      </c>
      <c r="BW33" s="32">
        <v>0.89816448512055724</v>
      </c>
      <c r="BX33" s="31">
        <v>0</v>
      </c>
      <c r="BY33" s="31">
        <v>5.0061834041382918</v>
      </c>
      <c r="BZ33" s="31">
        <v>0</v>
      </c>
      <c r="CA33" s="31">
        <v>122.92240165883783</v>
      </c>
      <c r="CB33" s="127">
        <v>26.529068791615451</v>
      </c>
      <c r="CC33" s="31">
        <v>0</v>
      </c>
      <c r="CD33" s="128">
        <v>0</v>
      </c>
      <c r="CE33" s="31">
        <v>0</v>
      </c>
      <c r="CF33" s="128">
        <v>0</v>
      </c>
      <c r="CG33" s="32">
        <v>0</v>
      </c>
      <c r="CH33" s="11"/>
      <c r="CI33" s="11"/>
      <c r="CJ33" s="127">
        <v>72378</v>
      </c>
      <c r="CK33" s="31">
        <v>0</v>
      </c>
      <c r="CL33" s="128">
        <v>0</v>
      </c>
      <c r="CM33" s="127">
        <v>131155</v>
      </c>
      <c r="CN33" s="31">
        <v>-67046</v>
      </c>
      <c r="CO33" s="128">
        <v>0</v>
      </c>
      <c r="CP33" s="171">
        <f>SUM('[2]SIOT(dov)'!CU35:CZ35)</f>
        <v>928</v>
      </c>
      <c r="CQ33" s="172">
        <v>137415</v>
      </c>
      <c r="CR33" s="159">
        <f t="shared" si="3"/>
        <v>444429.00015472854</v>
      </c>
      <c r="CS33" s="12"/>
      <c r="CT33" s="12"/>
    </row>
    <row r="34" spans="1:98" x14ac:dyDescent="0.2">
      <c r="A34" s="23" t="s">
        <v>30</v>
      </c>
      <c r="B34" s="98" t="s">
        <v>130</v>
      </c>
      <c r="C34" s="183">
        <f t="shared" si="2"/>
        <v>194462.99951612399</v>
      </c>
      <c r="D34" s="30">
        <v>3715.9701666624028</v>
      </c>
      <c r="E34" s="31">
        <v>319.41059061733728</v>
      </c>
      <c r="F34" s="32">
        <v>15.111008095517892</v>
      </c>
      <c r="G34" s="64">
        <v>232.20530406813077</v>
      </c>
      <c r="H34" s="31">
        <v>1080.4338988530326</v>
      </c>
      <c r="I34" s="31">
        <v>264.2935483316279</v>
      </c>
      <c r="J34" s="31">
        <v>441.12503141508796</v>
      </c>
      <c r="K34" s="31">
        <v>148.94746277492118</v>
      </c>
      <c r="L34" s="31">
        <v>6180.9230978701107</v>
      </c>
      <c r="M34" s="31">
        <v>51.547763436690758</v>
      </c>
      <c r="N34" s="31">
        <v>89.117491627988343</v>
      </c>
      <c r="O34" s="31">
        <v>0</v>
      </c>
      <c r="P34" s="31">
        <v>148.34436902934971</v>
      </c>
      <c r="Q34" s="31">
        <v>0</v>
      </c>
      <c r="R34" s="31">
        <v>625.67075866887831</v>
      </c>
      <c r="S34" s="31">
        <v>288.05981010919641</v>
      </c>
      <c r="T34" s="31">
        <v>324.71470023984591</v>
      </c>
      <c r="U34" s="31">
        <v>1059.9090135541128</v>
      </c>
      <c r="V34" s="31">
        <v>2986.2708661510051</v>
      </c>
      <c r="W34" s="31">
        <v>1047.4613227606701</v>
      </c>
      <c r="X34" s="31">
        <v>400.27123998722254</v>
      </c>
      <c r="Y34" s="31">
        <v>1216.7638810607657</v>
      </c>
      <c r="Z34" s="31">
        <v>185.24097420992533</v>
      </c>
      <c r="AA34" s="31">
        <v>10754.614778894405</v>
      </c>
      <c r="AB34" s="31">
        <v>482.63163716600695</v>
      </c>
      <c r="AC34" s="32">
        <v>219.54666149968975</v>
      </c>
      <c r="AD34" s="30">
        <v>501.83707711882374</v>
      </c>
      <c r="AE34" s="31">
        <v>97.731437542624334</v>
      </c>
      <c r="AF34" s="31">
        <v>225.15859758477129</v>
      </c>
      <c r="AG34" s="31">
        <v>54.542566339784948</v>
      </c>
      <c r="AH34" s="32">
        <v>9.1279673303359967</v>
      </c>
      <c r="AI34" s="31">
        <v>811.39264670388616</v>
      </c>
      <c r="AJ34" s="31">
        <v>810.90117128268764</v>
      </c>
      <c r="AK34" s="32">
        <v>192.70729089177362</v>
      </c>
      <c r="AL34" s="31">
        <v>3218.5917724168398</v>
      </c>
      <c r="AM34" s="31">
        <v>18989.997592346157</v>
      </c>
      <c r="AN34" s="32">
        <v>18554.195889462888</v>
      </c>
      <c r="AO34" s="31">
        <v>630.95206822108094</v>
      </c>
      <c r="AP34" s="31">
        <v>9.7487972966548799</v>
      </c>
      <c r="AQ34" s="31">
        <v>4.1266195911851797</v>
      </c>
      <c r="AR34" s="31">
        <v>51.726287732068656</v>
      </c>
      <c r="AS34" s="32">
        <v>37.887691218531486</v>
      </c>
      <c r="AT34" s="31">
        <v>40754.161507124401</v>
      </c>
      <c r="AU34" s="32">
        <v>11680.898376193818</v>
      </c>
      <c r="AV34" s="31">
        <v>794.76998869104273</v>
      </c>
      <c r="AW34" s="31">
        <v>416.63938381082664</v>
      </c>
      <c r="AX34" s="31">
        <v>721.44380169866963</v>
      </c>
      <c r="AY34" s="31">
        <v>633.41767914885486</v>
      </c>
      <c r="AZ34" s="31">
        <v>4223.2074531844401</v>
      </c>
      <c r="BA34" s="32">
        <v>158.14230895406877</v>
      </c>
      <c r="BB34" s="31">
        <v>143.53040586556824</v>
      </c>
      <c r="BC34" s="31">
        <v>81.375975512183246</v>
      </c>
      <c r="BD34" s="32">
        <v>175.56234271250204</v>
      </c>
      <c r="BE34" s="64">
        <v>8156.7625873568477</v>
      </c>
      <c r="BF34" s="31">
        <v>2122.3726846859267</v>
      </c>
      <c r="BG34" s="31">
        <v>1902.1244434167454</v>
      </c>
      <c r="BH34" s="31">
        <v>4361.1278554870114</v>
      </c>
      <c r="BI34" s="31">
        <v>59.03389890619475</v>
      </c>
      <c r="BJ34" s="31">
        <v>1554.8168784977192</v>
      </c>
      <c r="BK34" s="31">
        <v>1291.6119771004228</v>
      </c>
      <c r="BL34" s="32">
        <v>2.5861850219346998</v>
      </c>
      <c r="BM34" s="31">
        <v>4373.0384443540715</v>
      </c>
      <c r="BN34" s="31">
        <v>355.57513672396482</v>
      </c>
      <c r="BO34" s="31">
        <v>130.50198064143945</v>
      </c>
      <c r="BP34" s="31">
        <v>2389.7603301644981</v>
      </c>
      <c r="BQ34" s="31">
        <v>251.4208086545886</v>
      </c>
      <c r="BR34" s="31">
        <v>2006.6546119829654</v>
      </c>
      <c r="BS34" s="72">
        <v>6822.1804812323689</v>
      </c>
      <c r="BT34" s="72">
        <v>5524.0281680424905</v>
      </c>
      <c r="BU34" s="31">
        <v>11540.942317277986</v>
      </c>
      <c r="BV34" s="31">
        <v>575.79055791823021</v>
      </c>
      <c r="BW34" s="32">
        <v>333.21944692682723</v>
      </c>
      <c r="BX34" s="31">
        <v>69.018012600090515</v>
      </c>
      <c r="BY34" s="31">
        <v>155.18845510324388</v>
      </c>
      <c r="BZ34" s="31">
        <v>1830.2317686857275</v>
      </c>
      <c r="CA34" s="31">
        <v>1493.8419697708696</v>
      </c>
      <c r="CB34" s="127">
        <v>665.07179255217159</v>
      </c>
      <c r="CC34" s="31">
        <v>226.41886494784322</v>
      </c>
      <c r="CD34" s="128">
        <v>7.3197850114809153</v>
      </c>
      <c r="CE34" s="31">
        <v>0</v>
      </c>
      <c r="CF34" s="128">
        <v>0</v>
      </c>
      <c r="CG34" s="32">
        <v>0</v>
      </c>
      <c r="CH34" s="11"/>
      <c r="CI34" s="11"/>
      <c r="CJ34" s="127">
        <v>308084</v>
      </c>
      <c r="CK34" s="31">
        <v>0</v>
      </c>
      <c r="CL34" s="128">
        <v>0</v>
      </c>
      <c r="CM34" s="127">
        <v>37073</v>
      </c>
      <c r="CN34" s="31">
        <v>-22009</v>
      </c>
      <c r="CO34" s="128">
        <v>0</v>
      </c>
      <c r="CP34" s="171">
        <f>SUM('[2]SIOT(dov)'!CU36:CZ36)</f>
        <v>0</v>
      </c>
      <c r="CQ34" s="172">
        <v>323148</v>
      </c>
      <c r="CR34" s="159">
        <f t="shared" si="3"/>
        <v>517610.99951612402</v>
      </c>
      <c r="CS34" s="12"/>
      <c r="CT34" s="12"/>
    </row>
    <row r="35" spans="1:98" x14ac:dyDescent="0.2">
      <c r="A35" s="23" t="s">
        <v>31</v>
      </c>
      <c r="B35" s="98" t="s">
        <v>131</v>
      </c>
      <c r="C35" s="183">
        <f t="shared" si="2"/>
        <v>166954.99952126379</v>
      </c>
      <c r="D35" s="30">
        <v>335.45720799778826</v>
      </c>
      <c r="E35" s="31">
        <v>10.704940451664912</v>
      </c>
      <c r="F35" s="32">
        <v>0.67936045846051685</v>
      </c>
      <c r="G35" s="64">
        <v>186.49563664397138</v>
      </c>
      <c r="H35" s="31">
        <v>457.10698517977227</v>
      </c>
      <c r="I35" s="31">
        <v>66.897704992042691</v>
      </c>
      <c r="J35" s="31">
        <v>90.032403813360503</v>
      </c>
      <c r="K35" s="31">
        <v>99.449518194882629</v>
      </c>
      <c r="L35" s="31">
        <v>1699.7652092583971</v>
      </c>
      <c r="M35" s="31">
        <v>2.1926754271747595</v>
      </c>
      <c r="N35" s="31">
        <v>64.325481667627443</v>
      </c>
      <c r="O35" s="31">
        <v>46.787528086518208</v>
      </c>
      <c r="P35" s="31">
        <v>415.59838076170439</v>
      </c>
      <c r="Q35" s="31">
        <v>0</v>
      </c>
      <c r="R35" s="31">
        <v>1764.6409421830494</v>
      </c>
      <c r="S35" s="31">
        <v>2566.7484024615783</v>
      </c>
      <c r="T35" s="31">
        <v>439.57123059588605</v>
      </c>
      <c r="U35" s="31">
        <v>6282.3048274915118</v>
      </c>
      <c r="V35" s="31">
        <v>1380.5041482222277</v>
      </c>
      <c r="W35" s="31">
        <v>2571.9159492432736</v>
      </c>
      <c r="X35" s="31">
        <v>2016.6011432211706</v>
      </c>
      <c r="Y35" s="31">
        <v>4936.2894659138137</v>
      </c>
      <c r="Z35" s="31">
        <v>362.75334643136648</v>
      </c>
      <c r="AA35" s="31">
        <v>12.890707202231612</v>
      </c>
      <c r="AB35" s="31">
        <v>1511.3967472207912</v>
      </c>
      <c r="AC35" s="32">
        <v>3022.4279981044729</v>
      </c>
      <c r="AD35" s="30">
        <v>39.949353760341367</v>
      </c>
      <c r="AE35" s="31">
        <v>19.331663838536393</v>
      </c>
      <c r="AF35" s="31">
        <v>8.4150189026104592</v>
      </c>
      <c r="AG35" s="31">
        <v>47.581209834743703</v>
      </c>
      <c r="AH35" s="32">
        <v>1.2218849908216174</v>
      </c>
      <c r="AI35" s="31">
        <v>958.3579298217345</v>
      </c>
      <c r="AJ35" s="31">
        <v>250.44443867524365</v>
      </c>
      <c r="AK35" s="32">
        <v>7475.0586803078413</v>
      </c>
      <c r="AL35" s="31">
        <v>79.603913430158471</v>
      </c>
      <c r="AM35" s="31">
        <v>14430.465267156669</v>
      </c>
      <c r="AN35" s="32">
        <v>4063.9888892487165</v>
      </c>
      <c r="AO35" s="31">
        <v>772.94179017318493</v>
      </c>
      <c r="AP35" s="31">
        <v>1.4855935007786087</v>
      </c>
      <c r="AQ35" s="31">
        <v>27.821990604504002</v>
      </c>
      <c r="AR35" s="31">
        <v>247.61909648874752</v>
      </c>
      <c r="AS35" s="32">
        <v>0</v>
      </c>
      <c r="AT35" s="31">
        <v>64.404014888178352</v>
      </c>
      <c r="AU35" s="32">
        <v>2382.0947129019382</v>
      </c>
      <c r="AV35" s="31">
        <v>154.36695722505837</v>
      </c>
      <c r="AW35" s="31">
        <v>1.6420690354122012</v>
      </c>
      <c r="AX35" s="31">
        <v>383.96507361212372</v>
      </c>
      <c r="AY35" s="31">
        <v>69.47632217042576</v>
      </c>
      <c r="AZ35" s="31">
        <v>721.53635766329649</v>
      </c>
      <c r="BA35" s="32">
        <v>0</v>
      </c>
      <c r="BB35" s="31">
        <v>10718.075822209385</v>
      </c>
      <c r="BC35" s="31">
        <v>22.431357583463406</v>
      </c>
      <c r="BD35" s="32">
        <v>18.629072177821744</v>
      </c>
      <c r="BE35" s="64">
        <v>745.48235062822027</v>
      </c>
      <c r="BF35" s="31">
        <v>250.01825021009637</v>
      </c>
      <c r="BG35" s="31">
        <v>690.04500390567546</v>
      </c>
      <c r="BH35" s="31">
        <v>11.152166245443059</v>
      </c>
      <c r="BI35" s="31">
        <v>356.02105880183416</v>
      </c>
      <c r="BJ35" s="31">
        <v>993.37127192698745</v>
      </c>
      <c r="BK35" s="31">
        <v>0</v>
      </c>
      <c r="BL35" s="32">
        <v>13.768386946626725</v>
      </c>
      <c r="BM35" s="31">
        <v>388.4981889275569</v>
      </c>
      <c r="BN35" s="31">
        <v>55.727950852643851</v>
      </c>
      <c r="BO35" s="31">
        <v>1909.8851367871839</v>
      </c>
      <c r="BP35" s="31">
        <v>3.8712750157477793</v>
      </c>
      <c r="BQ35" s="31">
        <v>264.32045315045343</v>
      </c>
      <c r="BR35" s="31">
        <v>142.1203640023067</v>
      </c>
      <c r="BS35" s="72">
        <v>3811.1954970186125</v>
      </c>
      <c r="BT35" s="72">
        <v>9363.4561224210756</v>
      </c>
      <c r="BU35" s="31">
        <v>60431.668603884435</v>
      </c>
      <c r="BV35" s="31">
        <v>403.09129876922901</v>
      </c>
      <c r="BW35" s="32">
        <v>823.4642614861599</v>
      </c>
      <c r="BX35" s="31">
        <v>1006.6678220672005</v>
      </c>
      <c r="BY35" s="31">
        <v>158.94821195751396</v>
      </c>
      <c r="BZ35" s="31">
        <v>641.96326937141271</v>
      </c>
      <c r="CA35" s="31">
        <v>7210.1492062133339</v>
      </c>
      <c r="CB35" s="127">
        <v>762.98632470306381</v>
      </c>
      <c r="CC35" s="31">
        <v>3050.725042860121</v>
      </c>
      <c r="CD35" s="128">
        <v>161.95558168435568</v>
      </c>
      <c r="CE35" s="31">
        <v>0</v>
      </c>
      <c r="CF35" s="128">
        <v>0</v>
      </c>
      <c r="CG35" s="32">
        <v>0</v>
      </c>
      <c r="CH35" s="11"/>
      <c r="CI35" s="11"/>
      <c r="CJ35" s="127">
        <v>301934</v>
      </c>
      <c r="CK35" s="31">
        <v>69004</v>
      </c>
      <c r="CL35" s="128">
        <v>0</v>
      </c>
      <c r="CM35" s="127">
        <v>23011</v>
      </c>
      <c r="CN35" s="31">
        <v>31820</v>
      </c>
      <c r="CO35" s="128">
        <v>0</v>
      </c>
      <c r="CP35" s="171">
        <f>SUM('[2]SIOT(dov)'!CU37:CZ37)</f>
        <v>11166</v>
      </c>
      <c r="CQ35" s="172">
        <v>436935</v>
      </c>
      <c r="CR35" s="159">
        <f t="shared" si="3"/>
        <v>603889.99952126376</v>
      </c>
      <c r="CS35" s="12"/>
      <c r="CT35" s="12"/>
    </row>
    <row r="36" spans="1:98" x14ac:dyDescent="0.2">
      <c r="A36" s="23" t="s">
        <v>32</v>
      </c>
      <c r="B36" s="98" t="s">
        <v>132</v>
      </c>
      <c r="C36" s="183">
        <f t="shared" si="2"/>
        <v>0</v>
      </c>
      <c r="D36" s="30">
        <v>0</v>
      </c>
      <c r="E36" s="31">
        <v>0</v>
      </c>
      <c r="F36" s="32">
        <v>0</v>
      </c>
      <c r="G36" s="64">
        <v>0</v>
      </c>
      <c r="H36" s="31">
        <v>0</v>
      </c>
      <c r="I36" s="31">
        <v>0</v>
      </c>
      <c r="J36" s="31">
        <v>0</v>
      </c>
      <c r="K36" s="31">
        <v>0</v>
      </c>
      <c r="L36" s="31">
        <v>0</v>
      </c>
      <c r="M36" s="31">
        <v>0</v>
      </c>
      <c r="N36" s="31">
        <v>0</v>
      </c>
      <c r="O36" s="31">
        <v>0</v>
      </c>
      <c r="P36" s="31">
        <v>0</v>
      </c>
      <c r="Q36" s="31">
        <v>0</v>
      </c>
      <c r="R36" s="31">
        <v>0</v>
      </c>
      <c r="S36" s="31">
        <v>0</v>
      </c>
      <c r="T36" s="31">
        <v>0</v>
      </c>
      <c r="U36" s="31">
        <v>0</v>
      </c>
      <c r="V36" s="31">
        <v>0</v>
      </c>
      <c r="W36" s="31">
        <v>0</v>
      </c>
      <c r="X36" s="31">
        <v>0</v>
      </c>
      <c r="Y36" s="31">
        <v>0</v>
      </c>
      <c r="Z36" s="31">
        <v>0</v>
      </c>
      <c r="AA36" s="31">
        <v>0</v>
      </c>
      <c r="AB36" s="31">
        <v>0</v>
      </c>
      <c r="AC36" s="32">
        <v>0</v>
      </c>
      <c r="AD36" s="30">
        <v>0</v>
      </c>
      <c r="AE36" s="31">
        <v>0</v>
      </c>
      <c r="AF36" s="31">
        <v>0</v>
      </c>
      <c r="AG36" s="31">
        <v>0</v>
      </c>
      <c r="AH36" s="32">
        <v>0</v>
      </c>
      <c r="AI36" s="31">
        <v>0</v>
      </c>
      <c r="AJ36" s="31">
        <v>0</v>
      </c>
      <c r="AK36" s="32">
        <v>0</v>
      </c>
      <c r="AL36" s="31">
        <v>0</v>
      </c>
      <c r="AM36" s="31">
        <v>0</v>
      </c>
      <c r="AN36" s="32">
        <v>0</v>
      </c>
      <c r="AO36" s="31">
        <v>0</v>
      </c>
      <c r="AP36" s="31">
        <v>0</v>
      </c>
      <c r="AQ36" s="31">
        <v>0</v>
      </c>
      <c r="AR36" s="31">
        <v>0</v>
      </c>
      <c r="AS36" s="32">
        <v>0</v>
      </c>
      <c r="AT36" s="31">
        <v>0</v>
      </c>
      <c r="AU36" s="32">
        <v>0</v>
      </c>
      <c r="AV36" s="31">
        <v>0</v>
      </c>
      <c r="AW36" s="31">
        <v>0</v>
      </c>
      <c r="AX36" s="31">
        <v>0</v>
      </c>
      <c r="AY36" s="31">
        <v>0</v>
      </c>
      <c r="AZ36" s="31">
        <v>0</v>
      </c>
      <c r="BA36" s="32">
        <v>0</v>
      </c>
      <c r="BB36" s="31">
        <v>0</v>
      </c>
      <c r="BC36" s="31">
        <v>0</v>
      </c>
      <c r="BD36" s="32">
        <v>0</v>
      </c>
      <c r="BE36" s="64">
        <v>0</v>
      </c>
      <c r="BF36" s="31">
        <v>0</v>
      </c>
      <c r="BG36" s="31">
        <v>0</v>
      </c>
      <c r="BH36" s="31">
        <v>0</v>
      </c>
      <c r="BI36" s="31">
        <v>0</v>
      </c>
      <c r="BJ36" s="31">
        <v>0</v>
      </c>
      <c r="BK36" s="31">
        <v>0</v>
      </c>
      <c r="BL36" s="32">
        <v>0</v>
      </c>
      <c r="BM36" s="31">
        <v>0</v>
      </c>
      <c r="BN36" s="31">
        <v>0</v>
      </c>
      <c r="BO36" s="31">
        <v>0</v>
      </c>
      <c r="BP36" s="31">
        <v>0</v>
      </c>
      <c r="BQ36" s="31">
        <v>0</v>
      </c>
      <c r="BR36" s="31">
        <v>0</v>
      </c>
      <c r="BS36" s="72">
        <v>0</v>
      </c>
      <c r="BT36" s="72">
        <v>0</v>
      </c>
      <c r="BU36" s="31">
        <v>0</v>
      </c>
      <c r="BV36" s="31">
        <v>0</v>
      </c>
      <c r="BW36" s="32">
        <v>0</v>
      </c>
      <c r="BX36" s="31">
        <v>0</v>
      </c>
      <c r="BY36" s="31">
        <v>0</v>
      </c>
      <c r="BZ36" s="31">
        <v>0</v>
      </c>
      <c r="CA36" s="31">
        <v>0</v>
      </c>
      <c r="CB36" s="127">
        <v>0</v>
      </c>
      <c r="CC36" s="31">
        <v>0</v>
      </c>
      <c r="CD36" s="128">
        <v>0</v>
      </c>
      <c r="CE36" s="31">
        <v>0</v>
      </c>
      <c r="CF36" s="128">
        <v>0</v>
      </c>
      <c r="CG36" s="32">
        <v>0</v>
      </c>
      <c r="CH36" s="11"/>
      <c r="CI36" s="11"/>
      <c r="CJ36" s="127">
        <v>47</v>
      </c>
      <c r="CK36" s="31">
        <v>0</v>
      </c>
      <c r="CL36" s="128">
        <v>0</v>
      </c>
      <c r="CM36" s="127">
        <v>0</v>
      </c>
      <c r="CN36" s="31">
        <v>0</v>
      </c>
      <c r="CO36" s="128">
        <v>0</v>
      </c>
      <c r="CP36" s="171">
        <f>SUM('[2]SIOT(dov)'!CU38:CZ38)</f>
        <v>0</v>
      </c>
      <c r="CQ36" s="172">
        <v>47</v>
      </c>
      <c r="CR36" s="159">
        <f t="shared" si="3"/>
        <v>47</v>
      </c>
      <c r="CS36" s="12"/>
      <c r="CT36" s="12"/>
    </row>
    <row r="37" spans="1:98" x14ac:dyDescent="0.2">
      <c r="A37" s="22" t="s">
        <v>33</v>
      </c>
      <c r="B37" s="99" t="s">
        <v>133</v>
      </c>
      <c r="C37" s="184">
        <f t="shared" ref="C37:C68" si="4">SUM(D37:CG37)</f>
        <v>55922.0009909492</v>
      </c>
      <c r="D37" s="33">
        <v>677.85699629328371</v>
      </c>
      <c r="E37" s="34">
        <v>12.193750056405166</v>
      </c>
      <c r="F37" s="35">
        <v>5.8404245485013613</v>
      </c>
      <c r="G37" s="65">
        <v>124.41760960979362</v>
      </c>
      <c r="H37" s="34">
        <v>675.4166349838232</v>
      </c>
      <c r="I37" s="34">
        <v>59.81464748685957</v>
      </c>
      <c r="J37" s="34">
        <v>103.48353370402373</v>
      </c>
      <c r="K37" s="34">
        <v>59.447478838986648</v>
      </c>
      <c r="L37" s="34">
        <v>136.80338383296836</v>
      </c>
      <c r="M37" s="34">
        <v>315.44999487808866</v>
      </c>
      <c r="N37" s="34">
        <v>31.665014620450243</v>
      </c>
      <c r="O37" s="34">
        <v>631.60506319734691</v>
      </c>
      <c r="P37" s="34">
        <v>630.64513124047301</v>
      </c>
      <c r="Q37" s="34">
        <v>50.783723708740006</v>
      </c>
      <c r="R37" s="34">
        <v>324.5647157892559</v>
      </c>
      <c r="S37" s="34">
        <v>471.40542113310107</v>
      </c>
      <c r="T37" s="34">
        <v>1293.1357175332066</v>
      </c>
      <c r="U37" s="34">
        <v>572.33446297008572</v>
      </c>
      <c r="V37" s="34">
        <v>159.21306186687696</v>
      </c>
      <c r="W37" s="34">
        <v>93.623934537535007</v>
      </c>
      <c r="X37" s="34">
        <v>231.36232013385327</v>
      </c>
      <c r="Y37" s="34">
        <v>977.36819573830644</v>
      </c>
      <c r="Z37" s="34">
        <v>20.011303579847624</v>
      </c>
      <c r="AA37" s="34">
        <v>32.756445960106859</v>
      </c>
      <c r="AB37" s="34">
        <v>52.219449626671341</v>
      </c>
      <c r="AC37" s="35">
        <v>46.772196302054091</v>
      </c>
      <c r="AD37" s="33">
        <v>32393.306452505956</v>
      </c>
      <c r="AE37" s="34">
        <v>102.34903266541797</v>
      </c>
      <c r="AF37" s="34">
        <v>75.939186409809238</v>
      </c>
      <c r="AG37" s="34">
        <v>34.351107387664648</v>
      </c>
      <c r="AH37" s="35">
        <v>5.7011255692984184</v>
      </c>
      <c r="AI37" s="34">
        <v>20.509374548185342</v>
      </c>
      <c r="AJ37" s="34">
        <v>62.728039144439279</v>
      </c>
      <c r="AK37" s="35">
        <v>87.168720990832099</v>
      </c>
      <c r="AL37" s="34">
        <v>246.98166424424301</v>
      </c>
      <c r="AM37" s="34">
        <v>756.80513197785467</v>
      </c>
      <c r="AN37" s="35">
        <v>1035.1343830643173</v>
      </c>
      <c r="AO37" s="34">
        <v>3229.5324218100068</v>
      </c>
      <c r="AP37" s="34">
        <v>11.50073693714609</v>
      </c>
      <c r="AQ37" s="34">
        <v>4.5772730282730603</v>
      </c>
      <c r="AR37" s="34">
        <v>399.88504164871091</v>
      </c>
      <c r="AS37" s="35">
        <v>72.05536056812474</v>
      </c>
      <c r="AT37" s="34">
        <v>262.1610139616318</v>
      </c>
      <c r="AU37" s="35">
        <v>404.46978432280264</v>
      </c>
      <c r="AV37" s="34">
        <v>32.968161146090161</v>
      </c>
      <c r="AW37" s="34">
        <v>4.0544653059296634</v>
      </c>
      <c r="AX37" s="34">
        <v>106.68406480156499</v>
      </c>
      <c r="AY37" s="34">
        <v>224.98170184106644</v>
      </c>
      <c r="AZ37" s="34">
        <v>75.185733933426178</v>
      </c>
      <c r="BA37" s="35">
        <v>5.2582938126888461</v>
      </c>
      <c r="BB37" s="34">
        <v>75.096612808301941</v>
      </c>
      <c r="BC37" s="34">
        <v>34.223952589351597</v>
      </c>
      <c r="BD37" s="35">
        <v>8.6370896181693215</v>
      </c>
      <c r="BE37" s="65">
        <v>2649.7293956930716</v>
      </c>
      <c r="BF37" s="34">
        <v>136.25612992094131</v>
      </c>
      <c r="BG37" s="34">
        <v>127.27453509221603</v>
      </c>
      <c r="BH37" s="34">
        <v>90.129340998677094</v>
      </c>
      <c r="BI37" s="34">
        <v>110.1321726071471</v>
      </c>
      <c r="BJ37" s="34">
        <v>66.592670430321746</v>
      </c>
      <c r="BK37" s="34">
        <v>58.56947815291413</v>
      </c>
      <c r="BL37" s="35">
        <v>64.797524042254011</v>
      </c>
      <c r="BM37" s="34">
        <v>80.16348934518922</v>
      </c>
      <c r="BN37" s="34">
        <v>10.747666351478447</v>
      </c>
      <c r="BO37" s="34">
        <v>30.917016420364238</v>
      </c>
      <c r="BP37" s="34">
        <v>0.31530825677103391</v>
      </c>
      <c r="BQ37" s="34">
        <v>30.659355971830895</v>
      </c>
      <c r="BR37" s="34">
        <v>91.075043011489385</v>
      </c>
      <c r="BS37" s="73">
        <v>1540.4540265474127</v>
      </c>
      <c r="BT37" s="73">
        <v>1171.3808889571869</v>
      </c>
      <c r="BU37" s="34">
        <v>1235.773221549121</v>
      </c>
      <c r="BV37" s="34">
        <v>185.63216799839978</v>
      </c>
      <c r="BW37" s="35">
        <v>32.144238916878066</v>
      </c>
      <c r="BX37" s="34">
        <v>65.152702129538142</v>
      </c>
      <c r="BY37" s="34">
        <v>43.209827521884755</v>
      </c>
      <c r="BZ37" s="34">
        <v>18.745199686346588</v>
      </c>
      <c r="CA37" s="34">
        <v>184.28509260330981</v>
      </c>
      <c r="CB37" s="129">
        <v>154.62939344449899</v>
      </c>
      <c r="CC37" s="34">
        <v>6.3077319771682188</v>
      </c>
      <c r="CD37" s="130">
        <v>174.49083451082203</v>
      </c>
      <c r="CE37" s="34">
        <v>0</v>
      </c>
      <c r="CF37" s="130">
        <v>0</v>
      </c>
      <c r="CG37" s="35">
        <v>0</v>
      </c>
      <c r="CH37" s="11"/>
      <c r="CI37" s="11"/>
      <c r="CJ37" s="129">
        <v>26353</v>
      </c>
      <c r="CK37" s="34">
        <v>0</v>
      </c>
      <c r="CL37" s="130">
        <v>0</v>
      </c>
      <c r="CM37" s="129">
        <v>0</v>
      </c>
      <c r="CN37" s="34">
        <v>195</v>
      </c>
      <c r="CO37" s="130">
        <v>0</v>
      </c>
      <c r="CP37" s="173">
        <f>SUM('[2]SIOT(dov)'!CU39:CZ39)</f>
        <v>4</v>
      </c>
      <c r="CQ37" s="174">
        <v>26552</v>
      </c>
      <c r="CR37" s="161">
        <f t="shared" ref="CR37:CR68" si="5">C37+CP37+CJ37+CK37+CL37+CM37+CN37+CO37</f>
        <v>82474.000990949193</v>
      </c>
      <c r="CS37" s="12"/>
      <c r="CT37" s="12"/>
    </row>
    <row r="38" spans="1:98" x14ac:dyDescent="0.2">
      <c r="A38" s="23" t="s">
        <v>34</v>
      </c>
      <c r="B38" s="98" t="s">
        <v>134</v>
      </c>
      <c r="C38" s="183">
        <f t="shared" si="4"/>
        <v>0</v>
      </c>
      <c r="D38" s="30">
        <v>0</v>
      </c>
      <c r="E38" s="31">
        <v>0</v>
      </c>
      <c r="F38" s="32">
        <v>0</v>
      </c>
      <c r="G38" s="64">
        <v>0</v>
      </c>
      <c r="H38" s="31">
        <v>0</v>
      </c>
      <c r="I38" s="31">
        <v>0</v>
      </c>
      <c r="J38" s="31">
        <v>0</v>
      </c>
      <c r="K38" s="31">
        <v>0</v>
      </c>
      <c r="L38" s="31">
        <v>0</v>
      </c>
      <c r="M38" s="31">
        <v>0</v>
      </c>
      <c r="N38" s="31">
        <v>0</v>
      </c>
      <c r="O38" s="31">
        <v>0</v>
      </c>
      <c r="P38" s="31">
        <v>0</v>
      </c>
      <c r="Q38" s="31">
        <v>0</v>
      </c>
      <c r="R38" s="31">
        <v>0</v>
      </c>
      <c r="S38" s="31">
        <v>0</v>
      </c>
      <c r="T38" s="31">
        <v>0</v>
      </c>
      <c r="U38" s="31">
        <v>0</v>
      </c>
      <c r="V38" s="31">
        <v>0</v>
      </c>
      <c r="W38" s="31">
        <v>0</v>
      </c>
      <c r="X38" s="31">
        <v>0</v>
      </c>
      <c r="Y38" s="31">
        <v>0</v>
      </c>
      <c r="Z38" s="31">
        <v>0</v>
      </c>
      <c r="AA38" s="31">
        <v>0</v>
      </c>
      <c r="AB38" s="31">
        <v>0</v>
      </c>
      <c r="AC38" s="32">
        <v>0</v>
      </c>
      <c r="AD38" s="30">
        <v>0</v>
      </c>
      <c r="AE38" s="31">
        <v>0</v>
      </c>
      <c r="AF38" s="31">
        <v>0</v>
      </c>
      <c r="AG38" s="31">
        <v>0</v>
      </c>
      <c r="AH38" s="32">
        <v>0</v>
      </c>
      <c r="AI38" s="31">
        <v>0</v>
      </c>
      <c r="AJ38" s="31">
        <v>0</v>
      </c>
      <c r="AK38" s="32">
        <v>0</v>
      </c>
      <c r="AL38" s="31">
        <v>0</v>
      </c>
      <c r="AM38" s="31">
        <v>0</v>
      </c>
      <c r="AN38" s="32">
        <v>0</v>
      </c>
      <c r="AO38" s="31">
        <v>0</v>
      </c>
      <c r="AP38" s="31">
        <v>0</v>
      </c>
      <c r="AQ38" s="31">
        <v>0</v>
      </c>
      <c r="AR38" s="31">
        <v>0</v>
      </c>
      <c r="AS38" s="32">
        <v>0</v>
      </c>
      <c r="AT38" s="31">
        <v>0</v>
      </c>
      <c r="AU38" s="32">
        <v>0</v>
      </c>
      <c r="AV38" s="31">
        <v>0</v>
      </c>
      <c r="AW38" s="31">
        <v>0</v>
      </c>
      <c r="AX38" s="31">
        <v>0</v>
      </c>
      <c r="AY38" s="31">
        <v>0</v>
      </c>
      <c r="AZ38" s="31">
        <v>0</v>
      </c>
      <c r="BA38" s="32">
        <v>0</v>
      </c>
      <c r="BB38" s="31">
        <v>0</v>
      </c>
      <c r="BC38" s="31">
        <v>0</v>
      </c>
      <c r="BD38" s="32">
        <v>0</v>
      </c>
      <c r="BE38" s="64">
        <v>0</v>
      </c>
      <c r="BF38" s="31">
        <v>0</v>
      </c>
      <c r="BG38" s="31">
        <v>0</v>
      </c>
      <c r="BH38" s="31">
        <v>0</v>
      </c>
      <c r="BI38" s="31">
        <v>0</v>
      </c>
      <c r="BJ38" s="31">
        <v>0</v>
      </c>
      <c r="BK38" s="31">
        <v>0</v>
      </c>
      <c r="BL38" s="32">
        <v>0</v>
      </c>
      <c r="BM38" s="31">
        <v>0</v>
      </c>
      <c r="BN38" s="31">
        <v>0</v>
      </c>
      <c r="BO38" s="31">
        <v>0</v>
      </c>
      <c r="BP38" s="31">
        <v>0</v>
      </c>
      <c r="BQ38" s="31">
        <v>0</v>
      </c>
      <c r="BR38" s="31">
        <v>0</v>
      </c>
      <c r="BS38" s="72">
        <v>0</v>
      </c>
      <c r="BT38" s="72">
        <v>0</v>
      </c>
      <c r="BU38" s="31">
        <v>0</v>
      </c>
      <c r="BV38" s="31">
        <v>0</v>
      </c>
      <c r="BW38" s="32">
        <v>0</v>
      </c>
      <c r="BX38" s="31">
        <v>0</v>
      </c>
      <c r="BY38" s="31">
        <v>0</v>
      </c>
      <c r="BZ38" s="31">
        <v>0</v>
      </c>
      <c r="CA38" s="31">
        <v>0</v>
      </c>
      <c r="CB38" s="127">
        <v>0</v>
      </c>
      <c r="CC38" s="31">
        <v>0</v>
      </c>
      <c r="CD38" s="128">
        <v>0</v>
      </c>
      <c r="CE38" s="31">
        <v>0</v>
      </c>
      <c r="CF38" s="128">
        <v>0</v>
      </c>
      <c r="CG38" s="32">
        <v>0</v>
      </c>
      <c r="CH38" s="11"/>
      <c r="CI38" s="11"/>
      <c r="CJ38" s="127">
        <v>477</v>
      </c>
      <c r="CK38" s="31">
        <v>0</v>
      </c>
      <c r="CL38" s="128">
        <v>0</v>
      </c>
      <c r="CM38" s="127">
        <v>0</v>
      </c>
      <c r="CN38" s="31">
        <v>0</v>
      </c>
      <c r="CO38" s="128">
        <v>0</v>
      </c>
      <c r="CP38" s="171">
        <f>SUM('[2]SIOT(dov)'!CU40:CZ40)</f>
        <v>0</v>
      </c>
      <c r="CQ38" s="172">
        <v>477</v>
      </c>
      <c r="CR38" s="159">
        <f t="shared" si="5"/>
        <v>477</v>
      </c>
      <c r="CS38" s="12"/>
      <c r="CT38" s="12"/>
    </row>
    <row r="39" spans="1:98" x14ac:dyDescent="0.2">
      <c r="A39" s="23" t="s">
        <v>35</v>
      </c>
      <c r="B39" s="98" t="s">
        <v>135</v>
      </c>
      <c r="C39" s="183">
        <f t="shared" si="4"/>
        <v>7.0002763675404971</v>
      </c>
      <c r="D39" s="30">
        <v>0</v>
      </c>
      <c r="E39" s="31">
        <v>0</v>
      </c>
      <c r="F39" s="32">
        <v>1.9652134661785746E-8</v>
      </c>
      <c r="G39" s="64">
        <v>3.5010108598777307E-8</v>
      </c>
      <c r="H39" s="31">
        <v>1.0065797420149551</v>
      </c>
      <c r="I39" s="31">
        <v>0</v>
      </c>
      <c r="J39" s="31">
        <v>0</v>
      </c>
      <c r="K39" s="31">
        <v>0</v>
      </c>
      <c r="L39" s="31">
        <v>0</v>
      </c>
      <c r="M39" s="31">
        <v>0</v>
      </c>
      <c r="N39" s="31">
        <v>1.0948074980476738E-4</v>
      </c>
      <c r="O39" s="31">
        <v>0</v>
      </c>
      <c r="P39" s="31">
        <v>0</v>
      </c>
      <c r="Q39" s="31">
        <v>0</v>
      </c>
      <c r="R39" s="31">
        <v>0</v>
      </c>
      <c r="S39" s="31">
        <v>2.2025390813490239E-5</v>
      </c>
      <c r="T39" s="31">
        <v>0</v>
      </c>
      <c r="U39" s="31">
        <v>0</v>
      </c>
      <c r="V39" s="31">
        <v>5.1487764725598672E-5</v>
      </c>
      <c r="W39" s="31">
        <v>0</v>
      </c>
      <c r="X39" s="31">
        <v>0</v>
      </c>
      <c r="Y39" s="31">
        <v>0</v>
      </c>
      <c r="Z39" s="31">
        <v>1.240057428162094E-5</v>
      </c>
      <c r="AA39" s="31">
        <v>2.6813430669352955E-5</v>
      </c>
      <c r="AB39" s="31">
        <v>0</v>
      </c>
      <c r="AC39" s="32">
        <v>0</v>
      </c>
      <c r="AD39" s="30">
        <v>0.98584589670556233</v>
      </c>
      <c r="AE39" s="31">
        <v>0.70006238588914238</v>
      </c>
      <c r="AF39" s="31">
        <v>0.35230109931352799</v>
      </c>
      <c r="AG39" s="31">
        <v>0</v>
      </c>
      <c r="AH39" s="32">
        <v>0</v>
      </c>
      <c r="AI39" s="31">
        <v>3.4331516621808131E-4</v>
      </c>
      <c r="AJ39" s="31">
        <v>0</v>
      </c>
      <c r="AK39" s="32">
        <v>0</v>
      </c>
      <c r="AL39" s="31">
        <v>2.5883288308196628E-5</v>
      </c>
      <c r="AM39" s="31">
        <v>0</v>
      </c>
      <c r="AN39" s="32">
        <v>0</v>
      </c>
      <c r="AO39" s="31">
        <v>0</v>
      </c>
      <c r="AP39" s="31">
        <v>3.1493057286509431E-5</v>
      </c>
      <c r="AQ39" s="31">
        <v>4.4181549912084525E-6</v>
      </c>
      <c r="AR39" s="31">
        <v>0</v>
      </c>
      <c r="AS39" s="32">
        <v>4.2704309612383726E-6</v>
      </c>
      <c r="AT39" s="31">
        <v>0</v>
      </c>
      <c r="AU39" s="32">
        <v>0</v>
      </c>
      <c r="AV39" s="31">
        <v>0</v>
      </c>
      <c r="AW39" s="31">
        <v>2.2404321392088678E-4</v>
      </c>
      <c r="AX39" s="31">
        <v>0</v>
      </c>
      <c r="AY39" s="31">
        <v>3.4765905997221708E-4</v>
      </c>
      <c r="AZ39" s="31">
        <v>0</v>
      </c>
      <c r="BA39" s="32">
        <v>1.3196443367850545E-5</v>
      </c>
      <c r="BB39" s="31">
        <v>0</v>
      </c>
      <c r="BC39" s="31">
        <v>0</v>
      </c>
      <c r="BD39" s="32">
        <v>0</v>
      </c>
      <c r="BE39" s="64">
        <v>0</v>
      </c>
      <c r="BF39" s="31">
        <v>6.4734616821430374E-4</v>
      </c>
      <c r="BG39" s="31">
        <v>0</v>
      </c>
      <c r="BH39" s="31">
        <v>0</v>
      </c>
      <c r="BI39" s="31">
        <v>0</v>
      </c>
      <c r="BJ39" s="31">
        <v>5.8812030574209562E-4</v>
      </c>
      <c r="BK39" s="31">
        <v>5.7753055130461864E-4</v>
      </c>
      <c r="BL39" s="32">
        <v>0</v>
      </c>
      <c r="BM39" s="31">
        <v>6.3140630986193588E-5</v>
      </c>
      <c r="BN39" s="31">
        <v>4.5459775886578331E-4</v>
      </c>
      <c r="BO39" s="31">
        <v>1.181715564381597E-5</v>
      </c>
      <c r="BP39" s="31">
        <v>0</v>
      </c>
      <c r="BQ39" s="31">
        <v>0</v>
      </c>
      <c r="BR39" s="31">
        <v>0</v>
      </c>
      <c r="BS39" s="72">
        <v>2.9586337965228573</v>
      </c>
      <c r="BT39" s="72">
        <v>0</v>
      </c>
      <c r="BU39" s="31">
        <v>0.99289646876999582</v>
      </c>
      <c r="BV39" s="31">
        <v>0</v>
      </c>
      <c r="BW39" s="32">
        <v>8.796382783636162E-5</v>
      </c>
      <c r="BX39" s="31">
        <v>0</v>
      </c>
      <c r="BY39" s="31">
        <v>0</v>
      </c>
      <c r="BZ39" s="31">
        <v>3.0809527993791149E-4</v>
      </c>
      <c r="CA39" s="31">
        <v>0</v>
      </c>
      <c r="CB39" s="127">
        <v>0</v>
      </c>
      <c r="CC39" s="31">
        <v>1.8252583606490092E-6</v>
      </c>
      <c r="CD39" s="128">
        <v>0</v>
      </c>
      <c r="CE39" s="31">
        <v>0</v>
      </c>
      <c r="CF39" s="128">
        <v>0</v>
      </c>
      <c r="CG39" s="32">
        <v>0</v>
      </c>
      <c r="CH39" s="11"/>
      <c r="CI39" s="11"/>
      <c r="CJ39" s="127">
        <v>371</v>
      </c>
      <c r="CK39" s="31">
        <v>0</v>
      </c>
      <c r="CL39" s="128">
        <v>0</v>
      </c>
      <c r="CM39" s="127">
        <v>0</v>
      </c>
      <c r="CN39" s="31">
        <v>0</v>
      </c>
      <c r="CO39" s="128">
        <v>0</v>
      </c>
      <c r="CP39" s="171">
        <f>SUM('[2]SIOT(dov)'!CU41:CZ41)</f>
        <v>0</v>
      </c>
      <c r="CQ39" s="172">
        <v>371</v>
      </c>
      <c r="CR39" s="159">
        <f t="shared" si="5"/>
        <v>378.00027636754049</v>
      </c>
      <c r="CS39" s="12"/>
      <c r="CT39" s="12"/>
    </row>
    <row r="40" spans="1:98" x14ac:dyDescent="0.2">
      <c r="A40" s="23" t="s">
        <v>36</v>
      </c>
      <c r="B40" s="98" t="s">
        <v>136</v>
      </c>
      <c r="C40" s="183">
        <f t="shared" si="4"/>
        <v>274722.00095386076</v>
      </c>
      <c r="D40" s="30">
        <v>2157.2468037478279</v>
      </c>
      <c r="E40" s="31">
        <v>19.741980636253025</v>
      </c>
      <c r="F40" s="32">
        <v>5.2190334943510219</v>
      </c>
      <c r="G40" s="64">
        <v>416.93498065267045</v>
      </c>
      <c r="H40" s="31">
        <v>6722.708536373776</v>
      </c>
      <c r="I40" s="31">
        <v>311.71999807739405</v>
      </c>
      <c r="J40" s="31">
        <v>171.68171109251358</v>
      </c>
      <c r="K40" s="31">
        <v>751.69830874176102</v>
      </c>
      <c r="L40" s="31">
        <v>251.60897492105977</v>
      </c>
      <c r="M40" s="31">
        <v>2652.5416972122621</v>
      </c>
      <c r="N40" s="31">
        <v>340.7026641914494</v>
      </c>
      <c r="O40" s="31">
        <v>284.06815439522177</v>
      </c>
      <c r="P40" s="31">
        <v>6980.3350186308953</v>
      </c>
      <c r="Q40" s="31">
        <v>4407.7927608443924</v>
      </c>
      <c r="R40" s="31">
        <v>2297.130535485479</v>
      </c>
      <c r="S40" s="31">
        <v>4483.6804059672068</v>
      </c>
      <c r="T40" s="31">
        <v>12890.391749646862</v>
      </c>
      <c r="U40" s="31">
        <v>1777.6507152760003</v>
      </c>
      <c r="V40" s="31">
        <v>2935.9455462280889</v>
      </c>
      <c r="W40" s="31">
        <v>1351.8849170742399</v>
      </c>
      <c r="X40" s="31">
        <v>3741.3035022903869</v>
      </c>
      <c r="Y40" s="31">
        <v>13369.72998794729</v>
      </c>
      <c r="Z40" s="31">
        <v>683.24447131241732</v>
      </c>
      <c r="AA40" s="31">
        <v>529.77355340430165</v>
      </c>
      <c r="AB40" s="31">
        <v>291.12682976042123</v>
      </c>
      <c r="AC40" s="32">
        <v>1885.1744764187188</v>
      </c>
      <c r="AD40" s="30">
        <v>44049.154474114148</v>
      </c>
      <c r="AE40" s="31">
        <v>1001.1344085439847</v>
      </c>
      <c r="AF40" s="31">
        <v>1957.367402346996</v>
      </c>
      <c r="AG40" s="31">
        <v>22943.706245513695</v>
      </c>
      <c r="AH40" s="32">
        <v>266.53074306856138</v>
      </c>
      <c r="AI40" s="31">
        <v>1172.2039670058996</v>
      </c>
      <c r="AJ40" s="31">
        <v>1796.8383766398958</v>
      </c>
      <c r="AK40" s="32">
        <v>4274.0003185744663</v>
      </c>
      <c r="AL40" s="31">
        <v>1744.1562885481383</v>
      </c>
      <c r="AM40" s="31">
        <v>8891.1456511299803</v>
      </c>
      <c r="AN40" s="32">
        <v>6918.9400234689892</v>
      </c>
      <c r="AO40" s="31">
        <v>406.00143624756549</v>
      </c>
      <c r="AP40" s="31">
        <v>44.90797318650003</v>
      </c>
      <c r="AQ40" s="31">
        <v>0</v>
      </c>
      <c r="AR40" s="31">
        <v>120.11894770753895</v>
      </c>
      <c r="AS40" s="32">
        <v>0</v>
      </c>
      <c r="AT40" s="31">
        <v>341.25706564710003</v>
      </c>
      <c r="AU40" s="32">
        <v>870.06838293862779</v>
      </c>
      <c r="AV40" s="31">
        <v>183.08682126066415</v>
      </c>
      <c r="AW40" s="31">
        <v>0</v>
      </c>
      <c r="AX40" s="31">
        <v>2678.136128691769</v>
      </c>
      <c r="AY40" s="31">
        <v>0</v>
      </c>
      <c r="AZ40" s="31">
        <v>125.02412026425296</v>
      </c>
      <c r="BA40" s="32">
        <v>18.564942571952145</v>
      </c>
      <c r="BB40" s="31">
        <v>29.015114823343577</v>
      </c>
      <c r="BC40" s="31">
        <v>27.755111533045643</v>
      </c>
      <c r="BD40" s="32">
        <v>33.502144891807873</v>
      </c>
      <c r="BE40" s="64">
        <v>888.74116986034437</v>
      </c>
      <c r="BF40" s="31">
        <v>381.18610618929705</v>
      </c>
      <c r="BG40" s="31">
        <v>1032.1784752353192</v>
      </c>
      <c r="BH40" s="31">
        <v>527.63764049534632</v>
      </c>
      <c r="BI40" s="31">
        <v>158.41332110002926</v>
      </c>
      <c r="BJ40" s="31">
        <v>238.39179606699747</v>
      </c>
      <c r="BK40" s="31">
        <v>0</v>
      </c>
      <c r="BL40" s="32">
        <v>724.34827390157363</v>
      </c>
      <c r="BM40" s="31">
        <v>361.43119774233378</v>
      </c>
      <c r="BN40" s="31">
        <v>0</v>
      </c>
      <c r="BO40" s="31">
        <v>34.515149850904223</v>
      </c>
      <c r="BP40" s="31">
        <v>1.8604891448946042</v>
      </c>
      <c r="BQ40" s="31">
        <v>1190.5755033297062</v>
      </c>
      <c r="BR40" s="31">
        <v>195.46972950588187</v>
      </c>
      <c r="BS40" s="72">
        <v>83186.233546821037</v>
      </c>
      <c r="BT40" s="72">
        <v>2751.8407775021888</v>
      </c>
      <c r="BU40" s="31">
        <v>8682.6557893973677</v>
      </c>
      <c r="BV40" s="31">
        <v>451.66237040878036</v>
      </c>
      <c r="BW40" s="32">
        <v>122.26056932330519</v>
      </c>
      <c r="BX40" s="31">
        <v>64.125233824197466</v>
      </c>
      <c r="BY40" s="31">
        <v>33.297831237476672</v>
      </c>
      <c r="BZ40" s="31">
        <v>10.154673144096396</v>
      </c>
      <c r="CA40" s="31">
        <v>126.78641890454591</v>
      </c>
      <c r="CB40" s="127">
        <v>1551.0431869859317</v>
      </c>
      <c r="CC40" s="31">
        <v>67.79376976028621</v>
      </c>
      <c r="CD40" s="128">
        <v>335.74453158677937</v>
      </c>
      <c r="CE40" s="31">
        <v>0</v>
      </c>
      <c r="CF40" s="128">
        <v>0</v>
      </c>
      <c r="CG40" s="32">
        <v>0</v>
      </c>
      <c r="CH40" s="11"/>
      <c r="CI40" s="11"/>
      <c r="CJ40" s="127">
        <v>120661</v>
      </c>
      <c r="CK40" s="31">
        <v>0</v>
      </c>
      <c r="CL40" s="128">
        <v>0</v>
      </c>
      <c r="CM40" s="127">
        <v>0</v>
      </c>
      <c r="CN40" s="31">
        <v>2044</v>
      </c>
      <c r="CO40" s="128">
        <v>0</v>
      </c>
      <c r="CP40" s="171">
        <f>SUM('[2]SIOT(dov)'!CU42:CZ42)</f>
        <v>9</v>
      </c>
      <c r="CQ40" s="172">
        <v>122714</v>
      </c>
      <c r="CR40" s="159">
        <f t="shared" si="5"/>
        <v>397436.00095386076</v>
      </c>
      <c r="CS40" s="12"/>
      <c r="CT40" s="12"/>
    </row>
    <row r="41" spans="1:98" x14ac:dyDescent="0.2">
      <c r="A41" s="23" t="s">
        <v>37</v>
      </c>
      <c r="B41" s="98" t="s">
        <v>137</v>
      </c>
      <c r="C41" s="183">
        <f t="shared" si="4"/>
        <v>0</v>
      </c>
      <c r="D41" s="30">
        <v>0</v>
      </c>
      <c r="E41" s="31">
        <v>0</v>
      </c>
      <c r="F41" s="32">
        <v>0</v>
      </c>
      <c r="G41" s="64">
        <v>0</v>
      </c>
      <c r="H41" s="31">
        <v>0</v>
      </c>
      <c r="I41" s="31">
        <v>0</v>
      </c>
      <c r="J41" s="31">
        <v>0</v>
      </c>
      <c r="K41" s="31">
        <v>0</v>
      </c>
      <c r="L41" s="31">
        <v>0</v>
      </c>
      <c r="M41" s="31">
        <v>0</v>
      </c>
      <c r="N41" s="31">
        <v>0</v>
      </c>
      <c r="O41" s="31">
        <v>0</v>
      </c>
      <c r="P41" s="31">
        <v>0</v>
      </c>
      <c r="Q41" s="31">
        <v>0</v>
      </c>
      <c r="R41" s="31">
        <v>0</v>
      </c>
      <c r="S41" s="31">
        <v>0</v>
      </c>
      <c r="T41" s="31">
        <v>0</v>
      </c>
      <c r="U41" s="31">
        <v>0</v>
      </c>
      <c r="V41" s="31">
        <v>0</v>
      </c>
      <c r="W41" s="31">
        <v>0</v>
      </c>
      <c r="X41" s="31">
        <v>0</v>
      </c>
      <c r="Y41" s="31">
        <v>0</v>
      </c>
      <c r="Z41" s="31">
        <v>0</v>
      </c>
      <c r="AA41" s="31">
        <v>0</v>
      </c>
      <c r="AB41" s="31">
        <v>0</v>
      </c>
      <c r="AC41" s="32">
        <v>0</v>
      </c>
      <c r="AD41" s="30">
        <v>0</v>
      </c>
      <c r="AE41" s="31">
        <v>0</v>
      </c>
      <c r="AF41" s="31">
        <v>0</v>
      </c>
      <c r="AG41" s="31">
        <v>0</v>
      </c>
      <c r="AH41" s="32">
        <v>0</v>
      </c>
      <c r="AI41" s="31">
        <v>0</v>
      </c>
      <c r="AJ41" s="31">
        <v>0</v>
      </c>
      <c r="AK41" s="32">
        <v>0</v>
      </c>
      <c r="AL41" s="31">
        <v>0</v>
      </c>
      <c r="AM41" s="31">
        <v>0</v>
      </c>
      <c r="AN41" s="32">
        <v>0</v>
      </c>
      <c r="AO41" s="31">
        <v>0</v>
      </c>
      <c r="AP41" s="31">
        <v>0</v>
      </c>
      <c r="AQ41" s="31">
        <v>0</v>
      </c>
      <c r="AR41" s="31">
        <v>0</v>
      </c>
      <c r="AS41" s="32">
        <v>0</v>
      </c>
      <c r="AT41" s="31">
        <v>0</v>
      </c>
      <c r="AU41" s="32">
        <v>0</v>
      </c>
      <c r="AV41" s="31">
        <v>0</v>
      </c>
      <c r="AW41" s="31">
        <v>0</v>
      </c>
      <c r="AX41" s="31">
        <v>0</v>
      </c>
      <c r="AY41" s="31">
        <v>0</v>
      </c>
      <c r="AZ41" s="31">
        <v>0</v>
      </c>
      <c r="BA41" s="32">
        <v>0</v>
      </c>
      <c r="BB41" s="31">
        <v>0</v>
      </c>
      <c r="BC41" s="31">
        <v>0</v>
      </c>
      <c r="BD41" s="32">
        <v>0</v>
      </c>
      <c r="BE41" s="64">
        <v>0</v>
      </c>
      <c r="BF41" s="31">
        <v>0</v>
      </c>
      <c r="BG41" s="31">
        <v>0</v>
      </c>
      <c r="BH41" s="31">
        <v>0</v>
      </c>
      <c r="BI41" s="31">
        <v>0</v>
      </c>
      <c r="BJ41" s="31">
        <v>0</v>
      </c>
      <c r="BK41" s="31">
        <v>0</v>
      </c>
      <c r="BL41" s="32">
        <v>0</v>
      </c>
      <c r="BM41" s="31">
        <v>0</v>
      </c>
      <c r="BN41" s="31">
        <v>0</v>
      </c>
      <c r="BO41" s="31">
        <v>0</v>
      </c>
      <c r="BP41" s="31">
        <v>0</v>
      </c>
      <c r="BQ41" s="31">
        <v>0</v>
      </c>
      <c r="BR41" s="31">
        <v>0</v>
      </c>
      <c r="BS41" s="72">
        <v>0</v>
      </c>
      <c r="BT41" s="72">
        <v>0</v>
      </c>
      <c r="BU41" s="31">
        <v>0</v>
      </c>
      <c r="BV41" s="31">
        <v>0</v>
      </c>
      <c r="BW41" s="32">
        <v>0</v>
      </c>
      <c r="BX41" s="31">
        <v>0</v>
      </c>
      <c r="BY41" s="31">
        <v>0</v>
      </c>
      <c r="BZ41" s="31">
        <v>0</v>
      </c>
      <c r="CA41" s="31">
        <v>0</v>
      </c>
      <c r="CB41" s="127">
        <v>0</v>
      </c>
      <c r="CC41" s="31">
        <v>0</v>
      </c>
      <c r="CD41" s="128">
        <v>0</v>
      </c>
      <c r="CE41" s="31">
        <v>0</v>
      </c>
      <c r="CF41" s="128">
        <v>0</v>
      </c>
      <c r="CG41" s="32">
        <v>0</v>
      </c>
      <c r="CH41" s="11"/>
      <c r="CI41" s="11"/>
      <c r="CJ41" s="127">
        <v>0</v>
      </c>
      <c r="CK41" s="31">
        <v>0</v>
      </c>
      <c r="CL41" s="128">
        <v>0</v>
      </c>
      <c r="CM41" s="127">
        <v>0</v>
      </c>
      <c r="CN41" s="31">
        <v>0</v>
      </c>
      <c r="CO41" s="128">
        <v>0</v>
      </c>
      <c r="CP41" s="171">
        <f>SUM('[2]SIOT(dov)'!CU43:CZ43)</f>
        <v>0</v>
      </c>
      <c r="CQ41" s="172">
        <v>0</v>
      </c>
      <c r="CR41" s="159">
        <f t="shared" si="5"/>
        <v>0</v>
      </c>
      <c r="CS41" s="12"/>
      <c r="CT41" s="12"/>
    </row>
    <row r="42" spans="1:98" x14ac:dyDescent="0.2">
      <c r="A42" s="22" t="s">
        <v>38</v>
      </c>
      <c r="B42" s="99" t="s">
        <v>138</v>
      </c>
      <c r="C42" s="184">
        <f t="shared" si="4"/>
        <v>0</v>
      </c>
      <c r="D42" s="33">
        <v>0</v>
      </c>
      <c r="E42" s="34">
        <v>0</v>
      </c>
      <c r="F42" s="35">
        <v>0</v>
      </c>
      <c r="G42" s="65">
        <v>0</v>
      </c>
      <c r="H42" s="34">
        <v>0</v>
      </c>
      <c r="I42" s="34">
        <v>0</v>
      </c>
      <c r="J42" s="34">
        <v>0</v>
      </c>
      <c r="K42" s="34">
        <v>0</v>
      </c>
      <c r="L42" s="34">
        <v>0</v>
      </c>
      <c r="M42" s="34">
        <v>0</v>
      </c>
      <c r="N42" s="34">
        <v>0</v>
      </c>
      <c r="O42" s="34">
        <v>0</v>
      </c>
      <c r="P42" s="34">
        <v>0</v>
      </c>
      <c r="Q42" s="34">
        <v>0</v>
      </c>
      <c r="R42" s="34">
        <v>0</v>
      </c>
      <c r="S42" s="34">
        <v>0</v>
      </c>
      <c r="T42" s="34">
        <v>0</v>
      </c>
      <c r="U42" s="34">
        <v>0</v>
      </c>
      <c r="V42" s="34">
        <v>0</v>
      </c>
      <c r="W42" s="34">
        <v>0</v>
      </c>
      <c r="X42" s="34">
        <v>0</v>
      </c>
      <c r="Y42" s="34">
        <v>0</v>
      </c>
      <c r="Z42" s="34">
        <v>0</v>
      </c>
      <c r="AA42" s="34">
        <v>0</v>
      </c>
      <c r="AB42" s="34">
        <v>0</v>
      </c>
      <c r="AC42" s="35">
        <v>0</v>
      </c>
      <c r="AD42" s="33">
        <v>0</v>
      </c>
      <c r="AE42" s="34">
        <v>0</v>
      </c>
      <c r="AF42" s="34">
        <v>0</v>
      </c>
      <c r="AG42" s="34">
        <v>0</v>
      </c>
      <c r="AH42" s="35">
        <v>0</v>
      </c>
      <c r="AI42" s="34">
        <v>0</v>
      </c>
      <c r="AJ42" s="34">
        <v>0</v>
      </c>
      <c r="AK42" s="35">
        <v>0</v>
      </c>
      <c r="AL42" s="34">
        <v>0</v>
      </c>
      <c r="AM42" s="34">
        <v>0</v>
      </c>
      <c r="AN42" s="35">
        <v>0</v>
      </c>
      <c r="AO42" s="34">
        <v>0</v>
      </c>
      <c r="AP42" s="34">
        <v>0</v>
      </c>
      <c r="AQ42" s="34">
        <v>0</v>
      </c>
      <c r="AR42" s="34">
        <v>0</v>
      </c>
      <c r="AS42" s="35">
        <v>0</v>
      </c>
      <c r="AT42" s="34">
        <v>0</v>
      </c>
      <c r="AU42" s="35">
        <v>0</v>
      </c>
      <c r="AV42" s="34">
        <v>0</v>
      </c>
      <c r="AW42" s="34">
        <v>0</v>
      </c>
      <c r="AX42" s="34">
        <v>0</v>
      </c>
      <c r="AY42" s="34">
        <v>0</v>
      </c>
      <c r="AZ42" s="34">
        <v>0</v>
      </c>
      <c r="BA42" s="35">
        <v>0</v>
      </c>
      <c r="BB42" s="34">
        <v>0</v>
      </c>
      <c r="BC42" s="34">
        <v>0</v>
      </c>
      <c r="BD42" s="35">
        <v>0</v>
      </c>
      <c r="BE42" s="65">
        <v>0</v>
      </c>
      <c r="BF42" s="34">
        <v>0</v>
      </c>
      <c r="BG42" s="34">
        <v>0</v>
      </c>
      <c r="BH42" s="34">
        <v>0</v>
      </c>
      <c r="BI42" s="34">
        <v>0</v>
      </c>
      <c r="BJ42" s="34">
        <v>0</v>
      </c>
      <c r="BK42" s="34">
        <v>0</v>
      </c>
      <c r="BL42" s="35">
        <v>0</v>
      </c>
      <c r="BM42" s="34">
        <v>0</v>
      </c>
      <c r="BN42" s="34">
        <v>0</v>
      </c>
      <c r="BO42" s="34">
        <v>0</v>
      </c>
      <c r="BP42" s="34">
        <v>0</v>
      </c>
      <c r="BQ42" s="34">
        <v>0</v>
      </c>
      <c r="BR42" s="34">
        <v>0</v>
      </c>
      <c r="BS42" s="73">
        <v>0</v>
      </c>
      <c r="BT42" s="73">
        <v>0</v>
      </c>
      <c r="BU42" s="34">
        <v>0</v>
      </c>
      <c r="BV42" s="34">
        <v>0</v>
      </c>
      <c r="BW42" s="35">
        <v>0</v>
      </c>
      <c r="BX42" s="34">
        <v>0</v>
      </c>
      <c r="BY42" s="34">
        <v>0</v>
      </c>
      <c r="BZ42" s="34">
        <v>0</v>
      </c>
      <c r="CA42" s="34">
        <v>0</v>
      </c>
      <c r="CB42" s="129">
        <v>0</v>
      </c>
      <c r="CC42" s="34">
        <v>0</v>
      </c>
      <c r="CD42" s="130">
        <v>0</v>
      </c>
      <c r="CE42" s="34">
        <v>0</v>
      </c>
      <c r="CF42" s="130">
        <v>0</v>
      </c>
      <c r="CG42" s="35">
        <v>0</v>
      </c>
      <c r="CH42" s="11"/>
      <c r="CI42" s="11"/>
      <c r="CJ42" s="129">
        <v>0</v>
      </c>
      <c r="CK42" s="34">
        <v>0</v>
      </c>
      <c r="CL42" s="130">
        <v>0</v>
      </c>
      <c r="CM42" s="129">
        <v>0</v>
      </c>
      <c r="CN42" s="34">
        <v>0</v>
      </c>
      <c r="CO42" s="130">
        <v>0</v>
      </c>
      <c r="CP42" s="173">
        <f>SUM('[2]SIOT(dov)'!CU44:CZ44)</f>
        <v>0</v>
      </c>
      <c r="CQ42" s="174">
        <v>0</v>
      </c>
      <c r="CR42" s="161">
        <f t="shared" si="5"/>
        <v>0</v>
      </c>
      <c r="CS42" s="12"/>
      <c r="CT42" s="12"/>
    </row>
    <row r="43" spans="1:98" x14ac:dyDescent="0.2">
      <c r="A43" s="23" t="s">
        <v>39</v>
      </c>
      <c r="B43" s="98" t="s">
        <v>139</v>
      </c>
      <c r="C43" s="183">
        <f t="shared" si="4"/>
        <v>357235.00003414898</v>
      </c>
      <c r="D43" s="30">
        <v>79.595977289344518</v>
      </c>
      <c r="E43" s="31">
        <v>475.04773510039985</v>
      </c>
      <c r="F43" s="32">
        <v>0</v>
      </c>
      <c r="G43" s="64">
        <v>296.90688706136666</v>
      </c>
      <c r="H43" s="31">
        <v>55.941677423765405</v>
      </c>
      <c r="I43" s="31">
        <v>5.8553685624415932</v>
      </c>
      <c r="J43" s="31">
        <v>19.796118521295469</v>
      </c>
      <c r="K43" s="31">
        <v>0</v>
      </c>
      <c r="L43" s="31">
        <v>0.94290145581647766</v>
      </c>
      <c r="M43" s="31">
        <v>0</v>
      </c>
      <c r="N43" s="31">
        <v>0</v>
      </c>
      <c r="O43" s="31">
        <v>0</v>
      </c>
      <c r="P43" s="31">
        <v>517.61402036085576</v>
      </c>
      <c r="Q43" s="31">
        <v>0</v>
      </c>
      <c r="R43" s="31">
        <v>110.49946728455555</v>
      </c>
      <c r="S43" s="31">
        <v>177.8996506982981</v>
      </c>
      <c r="T43" s="31">
        <v>25.113615835852801</v>
      </c>
      <c r="U43" s="31">
        <v>401.69103696618578</v>
      </c>
      <c r="V43" s="31">
        <v>200.60289304185045</v>
      </c>
      <c r="W43" s="31">
        <v>102.81537353007862</v>
      </c>
      <c r="X43" s="31">
        <v>1.0033758099758145</v>
      </c>
      <c r="Y43" s="31">
        <v>80.310023559300859</v>
      </c>
      <c r="Z43" s="31">
        <v>130.88517064439765</v>
      </c>
      <c r="AA43" s="31">
        <v>1.0013415133182708</v>
      </c>
      <c r="AB43" s="31">
        <v>0</v>
      </c>
      <c r="AC43" s="32">
        <v>927.87313292308818</v>
      </c>
      <c r="AD43" s="30">
        <v>8461.5448234017076</v>
      </c>
      <c r="AE43" s="31">
        <v>2641.3918838494874</v>
      </c>
      <c r="AF43" s="31">
        <v>1888.3471462249054</v>
      </c>
      <c r="AG43" s="31">
        <v>1569.4155277560351</v>
      </c>
      <c r="AH43" s="32">
        <v>1.2411066381776481</v>
      </c>
      <c r="AI43" s="31">
        <v>41027.913764715238</v>
      </c>
      <c r="AJ43" s="31">
        <v>229190.24554399069</v>
      </c>
      <c r="AK43" s="32">
        <v>30109.800887192239</v>
      </c>
      <c r="AL43" s="31">
        <v>0</v>
      </c>
      <c r="AM43" s="31">
        <v>5804.5763140513536</v>
      </c>
      <c r="AN43" s="32">
        <v>1024.7599705290506</v>
      </c>
      <c r="AO43" s="31">
        <v>3126.9812388874525</v>
      </c>
      <c r="AP43" s="31">
        <v>0</v>
      </c>
      <c r="AQ43" s="31">
        <v>131.00574143006287</v>
      </c>
      <c r="AR43" s="31">
        <v>14723.494715582443</v>
      </c>
      <c r="AS43" s="32">
        <v>0</v>
      </c>
      <c r="AT43" s="31">
        <v>0</v>
      </c>
      <c r="AU43" s="32">
        <v>0</v>
      </c>
      <c r="AV43" s="31">
        <v>14.966068745624154</v>
      </c>
      <c r="AW43" s="31">
        <v>0</v>
      </c>
      <c r="AX43" s="31">
        <v>1014.1236910156347</v>
      </c>
      <c r="AY43" s="31">
        <v>2361.2867104087845</v>
      </c>
      <c r="AZ43" s="31">
        <v>295.51067751479621</v>
      </c>
      <c r="BA43" s="32">
        <v>0</v>
      </c>
      <c r="BB43" s="31">
        <v>13.481741143594105</v>
      </c>
      <c r="BC43" s="31">
        <v>0.30425510767922348</v>
      </c>
      <c r="BD43" s="32">
        <v>0.24483157157164392</v>
      </c>
      <c r="BE43" s="64">
        <v>532.39853432001973</v>
      </c>
      <c r="BF43" s="31">
        <v>0</v>
      </c>
      <c r="BG43" s="31">
        <v>0</v>
      </c>
      <c r="BH43" s="31">
        <v>5141.4245901175927</v>
      </c>
      <c r="BI43" s="31">
        <v>324.95265053001003</v>
      </c>
      <c r="BJ43" s="31">
        <v>101.45233524631179</v>
      </c>
      <c r="BK43" s="31">
        <v>123.21616598319197</v>
      </c>
      <c r="BL43" s="32">
        <v>0.19801901890405099</v>
      </c>
      <c r="BM43" s="31">
        <v>165.03554148298866</v>
      </c>
      <c r="BN43" s="31">
        <v>0</v>
      </c>
      <c r="BO43" s="31">
        <v>0</v>
      </c>
      <c r="BP43" s="31">
        <v>0</v>
      </c>
      <c r="BQ43" s="31">
        <v>760.69810082474521</v>
      </c>
      <c r="BR43" s="31">
        <v>35.364017898842498</v>
      </c>
      <c r="BS43" s="72">
        <v>3003.3422896912548</v>
      </c>
      <c r="BT43" s="72">
        <v>14.949580071088317</v>
      </c>
      <c r="BU43" s="31">
        <v>10.063542801307573</v>
      </c>
      <c r="BV43" s="31">
        <v>5.4596318254438474</v>
      </c>
      <c r="BW43" s="32">
        <v>0.98596876855408622</v>
      </c>
      <c r="BX43" s="31">
        <v>0</v>
      </c>
      <c r="BY43" s="31">
        <v>0</v>
      </c>
      <c r="BZ43" s="31">
        <v>1.5263975769206333</v>
      </c>
      <c r="CA43" s="31">
        <v>0.99018120357156247</v>
      </c>
      <c r="CB43" s="127">
        <v>0.91007944955666975</v>
      </c>
      <c r="CC43" s="31">
        <v>0</v>
      </c>
      <c r="CD43" s="128">
        <v>0</v>
      </c>
      <c r="CE43" s="31">
        <v>0</v>
      </c>
      <c r="CF43" s="128">
        <v>0</v>
      </c>
      <c r="CG43" s="32">
        <v>0</v>
      </c>
      <c r="CH43" s="11"/>
      <c r="CI43" s="11"/>
      <c r="CJ43" s="127">
        <v>0</v>
      </c>
      <c r="CK43" s="31">
        <v>0</v>
      </c>
      <c r="CL43" s="128">
        <v>0</v>
      </c>
      <c r="CM43" s="127">
        <v>0</v>
      </c>
      <c r="CN43" s="31">
        <v>0</v>
      </c>
      <c r="CO43" s="128">
        <v>0</v>
      </c>
      <c r="CP43" s="171">
        <f>SUM('[2]SIOT(dov)'!CU45:CZ45)</f>
        <v>0</v>
      </c>
      <c r="CQ43" s="172">
        <v>0</v>
      </c>
      <c r="CR43" s="159">
        <f t="shared" si="5"/>
        <v>357235.00003414898</v>
      </c>
      <c r="CS43" s="12"/>
      <c r="CT43" s="12"/>
    </row>
    <row r="44" spans="1:98" x14ac:dyDescent="0.2">
      <c r="A44" s="23" t="s">
        <v>40</v>
      </c>
      <c r="B44" s="98" t="s">
        <v>140</v>
      </c>
      <c r="C44" s="183">
        <f t="shared" si="4"/>
        <v>0</v>
      </c>
      <c r="D44" s="30">
        <v>0</v>
      </c>
      <c r="E44" s="31">
        <v>0</v>
      </c>
      <c r="F44" s="32">
        <v>0</v>
      </c>
      <c r="G44" s="64">
        <v>0</v>
      </c>
      <c r="H44" s="31">
        <v>0</v>
      </c>
      <c r="I44" s="31">
        <v>0</v>
      </c>
      <c r="J44" s="31">
        <v>0</v>
      </c>
      <c r="K44" s="31">
        <v>0</v>
      </c>
      <c r="L44" s="31">
        <v>0</v>
      </c>
      <c r="M44" s="31">
        <v>0</v>
      </c>
      <c r="N44" s="31">
        <v>0</v>
      </c>
      <c r="O44" s="31">
        <v>0</v>
      </c>
      <c r="P44" s="31">
        <v>0</v>
      </c>
      <c r="Q44" s="31">
        <v>0</v>
      </c>
      <c r="R44" s="31">
        <v>0</v>
      </c>
      <c r="S44" s="31">
        <v>0</v>
      </c>
      <c r="T44" s="31">
        <v>0</v>
      </c>
      <c r="U44" s="31">
        <v>0</v>
      </c>
      <c r="V44" s="31">
        <v>0</v>
      </c>
      <c r="W44" s="31">
        <v>0</v>
      </c>
      <c r="X44" s="31">
        <v>0</v>
      </c>
      <c r="Y44" s="31">
        <v>0</v>
      </c>
      <c r="Z44" s="31">
        <v>0</v>
      </c>
      <c r="AA44" s="31">
        <v>0</v>
      </c>
      <c r="AB44" s="31">
        <v>0</v>
      </c>
      <c r="AC44" s="32">
        <v>0</v>
      </c>
      <c r="AD44" s="30">
        <v>0</v>
      </c>
      <c r="AE44" s="31">
        <v>0</v>
      </c>
      <c r="AF44" s="31">
        <v>0</v>
      </c>
      <c r="AG44" s="31">
        <v>0</v>
      </c>
      <c r="AH44" s="32">
        <v>0</v>
      </c>
      <c r="AI44" s="31">
        <v>0</v>
      </c>
      <c r="AJ44" s="31">
        <v>0</v>
      </c>
      <c r="AK44" s="32">
        <v>0</v>
      </c>
      <c r="AL44" s="31">
        <v>0</v>
      </c>
      <c r="AM44" s="31">
        <v>0</v>
      </c>
      <c r="AN44" s="32">
        <v>0</v>
      </c>
      <c r="AO44" s="31">
        <v>0</v>
      </c>
      <c r="AP44" s="31">
        <v>0</v>
      </c>
      <c r="AQ44" s="31">
        <v>0</v>
      </c>
      <c r="AR44" s="31">
        <v>0</v>
      </c>
      <c r="AS44" s="32">
        <v>0</v>
      </c>
      <c r="AT44" s="31">
        <v>0</v>
      </c>
      <c r="AU44" s="32">
        <v>0</v>
      </c>
      <c r="AV44" s="31">
        <v>0</v>
      </c>
      <c r="AW44" s="31">
        <v>0</v>
      </c>
      <c r="AX44" s="31">
        <v>0</v>
      </c>
      <c r="AY44" s="31">
        <v>0</v>
      </c>
      <c r="AZ44" s="31">
        <v>0</v>
      </c>
      <c r="BA44" s="32">
        <v>0</v>
      </c>
      <c r="BB44" s="31">
        <v>0</v>
      </c>
      <c r="BC44" s="31">
        <v>0</v>
      </c>
      <c r="BD44" s="32">
        <v>0</v>
      </c>
      <c r="BE44" s="64">
        <v>0</v>
      </c>
      <c r="BF44" s="31">
        <v>0</v>
      </c>
      <c r="BG44" s="31">
        <v>0</v>
      </c>
      <c r="BH44" s="31">
        <v>0</v>
      </c>
      <c r="BI44" s="31">
        <v>0</v>
      </c>
      <c r="BJ44" s="31">
        <v>0</v>
      </c>
      <c r="BK44" s="31">
        <v>0</v>
      </c>
      <c r="BL44" s="32">
        <v>0</v>
      </c>
      <c r="BM44" s="31">
        <v>0</v>
      </c>
      <c r="BN44" s="31">
        <v>0</v>
      </c>
      <c r="BO44" s="31">
        <v>0</v>
      </c>
      <c r="BP44" s="31">
        <v>0</v>
      </c>
      <c r="BQ44" s="31">
        <v>0</v>
      </c>
      <c r="BR44" s="31">
        <v>0</v>
      </c>
      <c r="BS44" s="72">
        <v>0</v>
      </c>
      <c r="BT44" s="72">
        <v>0</v>
      </c>
      <c r="BU44" s="31">
        <v>0</v>
      </c>
      <c r="BV44" s="31">
        <v>0</v>
      </c>
      <c r="BW44" s="32">
        <v>0</v>
      </c>
      <c r="BX44" s="31">
        <v>0</v>
      </c>
      <c r="BY44" s="31">
        <v>0</v>
      </c>
      <c r="BZ44" s="31">
        <v>0</v>
      </c>
      <c r="CA44" s="31">
        <v>0</v>
      </c>
      <c r="CB44" s="127">
        <v>0</v>
      </c>
      <c r="CC44" s="31">
        <v>0</v>
      </c>
      <c r="CD44" s="128">
        <v>0</v>
      </c>
      <c r="CE44" s="31">
        <v>0</v>
      </c>
      <c r="CF44" s="128">
        <v>0</v>
      </c>
      <c r="CG44" s="32">
        <v>0</v>
      </c>
      <c r="CH44" s="11"/>
      <c r="CI44" s="11"/>
      <c r="CJ44" s="127">
        <v>0</v>
      </c>
      <c r="CK44" s="31">
        <v>0</v>
      </c>
      <c r="CL44" s="128">
        <v>0</v>
      </c>
      <c r="CM44" s="127">
        <v>0</v>
      </c>
      <c r="CN44" s="31">
        <v>0</v>
      </c>
      <c r="CO44" s="128">
        <v>0</v>
      </c>
      <c r="CP44" s="171">
        <f>SUM('[2]SIOT(dov)'!CU46:CZ46)</f>
        <v>0</v>
      </c>
      <c r="CQ44" s="172">
        <v>0</v>
      </c>
      <c r="CR44" s="159">
        <f t="shared" si="5"/>
        <v>0</v>
      </c>
      <c r="CS44" s="12"/>
      <c r="CT44" s="12"/>
    </row>
    <row r="45" spans="1:98" x14ac:dyDescent="0.2">
      <c r="A45" s="22" t="s">
        <v>41</v>
      </c>
      <c r="B45" s="99" t="s">
        <v>141</v>
      </c>
      <c r="C45" s="184">
        <f t="shared" si="4"/>
        <v>0</v>
      </c>
      <c r="D45" s="33">
        <v>0</v>
      </c>
      <c r="E45" s="34">
        <v>0</v>
      </c>
      <c r="F45" s="35">
        <v>0</v>
      </c>
      <c r="G45" s="65">
        <v>0</v>
      </c>
      <c r="H45" s="34">
        <v>0</v>
      </c>
      <c r="I45" s="34">
        <v>0</v>
      </c>
      <c r="J45" s="34">
        <v>0</v>
      </c>
      <c r="K45" s="34">
        <v>0</v>
      </c>
      <c r="L45" s="34">
        <v>0</v>
      </c>
      <c r="M45" s="34">
        <v>0</v>
      </c>
      <c r="N45" s="34">
        <v>0</v>
      </c>
      <c r="O45" s="34">
        <v>0</v>
      </c>
      <c r="P45" s="34">
        <v>0</v>
      </c>
      <c r="Q45" s="34">
        <v>0</v>
      </c>
      <c r="R45" s="34">
        <v>0</v>
      </c>
      <c r="S45" s="34">
        <v>0</v>
      </c>
      <c r="T45" s="34">
        <v>0</v>
      </c>
      <c r="U45" s="34">
        <v>0</v>
      </c>
      <c r="V45" s="34">
        <v>0</v>
      </c>
      <c r="W45" s="34">
        <v>0</v>
      </c>
      <c r="X45" s="34">
        <v>0</v>
      </c>
      <c r="Y45" s="34">
        <v>0</v>
      </c>
      <c r="Z45" s="34">
        <v>0</v>
      </c>
      <c r="AA45" s="34">
        <v>0</v>
      </c>
      <c r="AB45" s="34">
        <v>0</v>
      </c>
      <c r="AC45" s="35">
        <v>0</v>
      </c>
      <c r="AD45" s="33">
        <v>0</v>
      </c>
      <c r="AE45" s="34">
        <v>0</v>
      </c>
      <c r="AF45" s="34">
        <v>0</v>
      </c>
      <c r="AG45" s="34">
        <v>0</v>
      </c>
      <c r="AH45" s="35">
        <v>0</v>
      </c>
      <c r="AI45" s="34">
        <v>0</v>
      </c>
      <c r="AJ45" s="34">
        <v>0</v>
      </c>
      <c r="AK45" s="35">
        <v>0</v>
      </c>
      <c r="AL45" s="34">
        <v>0</v>
      </c>
      <c r="AM45" s="34">
        <v>0</v>
      </c>
      <c r="AN45" s="35">
        <v>0</v>
      </c>
      <c r="AO45" s="34">
        <v>0</v>
      </c>
      <c r="AP45" s="34">
        <v>0</v>
      </c>
      <c r="AQ45" s="34">
        <v>0</v>
      </c>
      <c r="AR45" s="34">
        <v>0</v>
      </c>
      <c r="AS45" s="35">
        <v>0</v>
      </c>
      <c r="AT45" s="34">
        <v>0</v>
      </c>
      <c r="AU45" s="35">
        <v>0</v>
      </c>
      <c r="AV45" s="34">
        <v>0</v>
      </c>
      <c r="AW45" s="34">
        <v>0</v>
      </c>
      <c r="AX45" s="34">
        <v>0</v>
      </c>
      <c r="AY45" s="34">
        <v>0</v>
      </c>
      <c r="AZ45" s="34">
        <v>0</v>
      </c>
      <c r="BA45" s="35">
        <v>0</v>
      </c>
      <c r="BB45" s="34">
        <v>0</v>
      </c>
      <c r="BC45" s="34">
        <v>0</v>
      </c>
      <c r="BD45" s="35">
        <v>0</v>
      </c>
      <c r="BE45" s="65">
        <v>0</v>
      </c>
      <c r="BF45" s="34">
        <v>0</v>
      </c>
      <c r="BG45" s="34">
        <v>0</v>
      </c>
      <c r="BH45" s="34">
        <v>0</v>
      </c>
      <c r="BI45" s="34">
        <v>0</v>
      </c>
      <c r="BJ45" s="34">
        <v>0</v>
      </c>
      <c r="BK45" s="34">
        <v>0</v>
      </c>
      <c r="BL45" s="35">
        <v>0</v>
      </c>
      <c r="BM45" s="34">
        <v>0</v>
      </c>
      <c r="BN45" s="34">
        <v>0</v>
      </c>
      <c r="BO45" s="34">
        <v>0</v>
      </c>
      <c r="BP45" s="34">
        <v>0</v>
      </c>
      <c r="BQ45" s="34">
        <v>0</v>
      </c>
      <c r="BR45" s="34">
        <v>0</v>
      </c>
      <c r="BS45" s="73">
        <v>0</v>
      </c>
      <c r="BT45" s="73">
        <v>0</v>
      </c>
      <c r="BU45" s="34">
        <v>0</v>
      </c>
      <c r="BV45" s="34">
        <v>0</v>
      </c>
      <c r="BW45" s="35">
        <v>0</v>
      </c>
      <c r="BX45" s="34">
        <v>0</v>
      </c>
      <c r="BY45" s="34">
        <v>0</v>
      </c>
      <c r="BZ45" s="34">
        <v>0</v>
      </c>
      <c r="CA45" s="34">
        <v>0</v>
      </c>
      <c r="CB45" s="129">
        <v>0</v>
      </c>
      <c r="CC45" s="34">
        <v>0</v>
      </c>
      <c r="CD45" s="130">
        <v>0</v>
      </c>
      <c r="CE45" s="34">
        <v>0</v>
      </c>
      <c r="CF45" s="130">
        <v>0</v>
      </c>
      <c r="CG45" s="35">
        <v>0</v>
      </c>
      <c r="CH45" s="11"/>
      <c r="CI45" s="11"/>
      <c r="CJ45" s="129">
        <v>5933</v>
      </c>
      <c r="CK45" s="34">
        <v>0</v>
      </c>
      <c r="CL45" s="130">
        <v>0</v>
      </c>
      <c r="CM45" s="129">
        <v>0</v>
      </c>
      <c r="CN45" s="34">
        <v>0</v>
      </c>
      <c r="CO45" s="130">
        <v>0</v>
      </c>
      <c r="CP45" s="173">
        <f>SUM('[2]SIOT(dov)'!CU47:CZ47)</f>
        <v>0</v>
      </c>
      <c r="CQ45" s="174">
        <v>5933</v>
      </c>
      <c r="CR45" s="161">
        <f t="shared" si="5"/>
        <v>5933</v>
      </c>
      <c r="CS45" s="12"/>
      <c r="CT45" s="12"/>
    </row>
    <row r="46" spans="1:98" x14ac:dyDescent="0.2">
      <c r="A46" s="23" t="s">
        <v>42</v>
      </c>
      <c r="B46" s="98" t="s">
        <v>142</v>
      </c>
      <c r="C46" s="183">
        <f t="shared" si="4"/>
        <v>193364.99982356778</v>
      </c>
      <c r="D46" s="30">
        <v>1904.703488422103</v>
      </c>
      <c r="E46" s="31">
        <v>0</v>
      </c>
      <c r="F46" s="32">
        <v>2.618653954129293</v>
      </c>
      <c r="G46" s="64">
        <v>667.43455001198436</v>
      </c>
      <c r="H46" s="31">
        <v>4597.4495075024906</v>
      </c>
      <c r="I46" s="31">
        <v>908.80312314399919</v>
      </c>
      <c r="J46" s="31">
        <v>527.40085390199954</v>
      </c>
      <c r="K46" s="31">
        <v>316.31106686061793</v>
      </c>
      <c r="L46" s="31">
        <v>659.32608431802805</v>
      </c>
      <c r="M46" s="31">
        <v>5997.5303084861307</v>
      </c>
      <c r="N46" s="31">
        <v>562.18825616331742</v>
      </c>
      <c r="O46" s="31">
        <v>8451.4461251188386</v>
      </c>
      <c r="P46" s="31">
        <v>1255.2716063281916</v>
      </c>
      <c r="Q46" s="31">
        <v>47.638263182634645</v>
      </c>
      <c r="R46" s="31">
        <v>1111.0362673940081</v>
      </c>
      <c r="S46" s="31">
        <v>2337.9510935592625</v>
      </c>
      <c r="T46" s="31">
        <v>11382.184560755124</v>
      </c>
      <c r="U46" s="31">
        <v>7014.0469473904577</v>
      </c>
      <c r="V46" s="31">
        <v>7797.3153538452889</v>
      </c>
      <c r="W46" s="31">
        <v>4897.1239093732793</v>
      </c>
      <c r="X46" s="31">
        <v>1542.3897000978261</v>
      </c>
      <c r="Y46" s="31">
        <v>0</v>
      </c>
      <c r="Z46" s="31">
        <v>544.42100961595963</v>
      </c>
      <c r="AA46" s="31">
        <v>34.607033048934056</v>
      </c>
      <c r="AB46" s="31">
        <v>792.14220961095236</v>
      </c>
      <c r="AC46" s="32">
        <v>1055.9737130563158</v>
      </c>
      <c r="AD46" s="30">
        <v>469.70915923961513</v>
      </c>
      <c r="AE46" s="31">
        <v>0</v>
      </c>
      <c r="AF46" s="31">
        <v>0</v>
      </c>
      <c r="AG46" s="31">
        <v>115.00435318766229</v>
      </c>
      <c r="AH46" s="32">
        <v>0</v>
      </c>
      <c r="AI46" s="31">
        <v>1018.3396968215496</v>
      </c>
      <c r="AJ46" s="31">
        <v>34.012595576053343</v>
      </c>
      <c r="AK46" s="32">
        <v>762.48430813224854</v>
      </c>
      <c r="AL46" s="31">
        <v>846.78977888937436</v>
      </c>
      <c r="AM46" s="31">
        <v>81701.804768529852</v>
      </c>
      <c r="AN46" s="32">
        <v>22160.589729279349</v>
      </c>
      <c r="AO46" s="31">
        <v>725.68426035899654</v>
      </c>
      <c r="AP46" s="31">
        <v>21.818432240767525</v>
      </c>
      <c r="AQ46" s="31">
        <v>0</v>
      </c>
      <c r="AR46" s="31">
        <v>15.665406656397581</v>
      </c>
      <c r="AS46" s="32">
        <v>23.644003507153979</v>
      </c>
      <c r="AT46" s="31">
        <v>11.663388641158244</v>
      </c>
      <c r="AU46" s="32">
        <v>42.320277930136363</v>
      </c>
      <c r="AV46" s="31">
        <v>467.40727906761748</v>
      </c>
      <c r="AW46" s="31">
        <v>0</v>
      </c>
      <c r="AX46" s="31">
        <v>0.70137771808228322</v>
      </c>
      <c r="AY46" s="31">
        <v>938.9667952040719</v>
      </c>
      <c r="AZ46" s="31">
        <v>2530.2212744503408</v>
      </c>
      <c r="BA46" s="32">
        <v>0</v>
      </c>
      <c r="BB46" s="31">
        <v>569.59107536790816</v>
      </c>
      <c r="BC46" s="31">
        <v>20.940580683065416</v>
      </c>
      <c r="BD46" s="32">
        <v>77.688109589683322</v>
      </c>
      <c r="BE46" s="64">
        <v>3758.4280710002654</v>
      </c>
      <c r="BF46" s="31">
        <v>76.598105872590139</v>
      </c>
      <c r="BG46" s="31">
        <v>2434.2525317507266</v>
      </c>
      <c r="BH46" s="31">
        <v>0</v>
      </c>
      <c r="BI46" s="31">
        <v>17.364181097804149</v>
      </c>
      <c r="BJ46" s="31">
        <v>2062.5520526526807</v>
      </c>
      <c r="BK46" s="31">
        <v>8.1800154682692483</v>
      </c>
      <c r="BL46" s="32">
        <v>2.7382543358593292</v>
      </c>
      <c r="BM46" s="31">
        <v>2867.3288291863146</v>
      </c>
      <c r="BN46" s="31">
        <v>256.03098781780113</v>
      </c>
      <c r="BO46" s="31">
        <v>0</v>
      </c>
      <c r="BP46" s="31">
        <v>0</v>
      </c>
      <c r="BQ46" s="31">
        <v>329.42068120074106</v>
      </c>
      <c r="BR46" s="31">
        <v>4146.0744293090229</v>
      </c>
      <c r="BS46" s="72">
        <v>70.511992082955857</v>
      </c>
      <c r="BT46" s="72">
        <v>21.684992950664622</v>
      </c>
      <c r="BU46" s="31">
        <v>0</v>
      </c>
      <c r="BV46" s="31">
        <v>2.4569732197834604</v>
      </c>
      <c r="BW46" s="32">
        <v>0</v>
      </c>
      <c r="BX46" s="31">
        <v>0</v>
      </c>
      <c r="BY46" s="31">
        <v>23.86566940703576</v>
      </c>
      <c r="BZ46" s="31">
        <v>14.243540642928247</v>
      </c>
      <c r="CA46" s="31">
        <v>153.74931879225443</v>
      </c>
      <c r="CB46" s="127">
        <v>12.601034867658598</v>
      </c>
      <c r="CC46" s="31">
        <v>144.55782569942536</v>
      </c>
      <c r="CD46" s="128">
        <v>0</v>
      </c>
      <c r="CE46" s="31">
        <v>0</v>
      </c>
      <c r="CF46" s="128">
        <v>0</v>
      </c>
      <c r="CG46" s="32">
        <v>0</v>
      </c>
      <c r="CH46" s="11"/>
      <c r="CI46" s="11"/>
      <c r="CJ46" s="127">
        <v>0</v>
      </c>
      <c r="CK46" s="31">
        <v>0</v>
      </c>
      <c r="CL46" s="128">
        <v>0</v>
      </c>
      <c r="CM46" s="127">
        <v>0</v>
      </c>
      <c r="CN46" s="31">
        <v>0</v>
      </c>
      <c r="CO46" s="128">
        <v>0</v>
      </c>
      <c r="CP46" s="171">
        <f>SUM('[2]SIOT(dov)'!CU48:CZ48)</f>
        <v>0</v>
      </c>
      <c r="CQ46" s="172">
        <v>0</v>
      </c>
      <c r="CR46" s="159">
        <f t="shared" si="5"/>
        <v>193364.99982356778</v>
      </c>
      <c r="CS46" s="12"/>
      <c r="CT46" s="12"/>
    </row>
    <row r="47" spans="1:98" x14ac:dyDescent="0.2">
      <c r="A47" s="23" t="s">
        <v>43</v>
      </c>
      <c r="B47" s="98" t="s">
        <v>143</v>
      </c>
      <c r="C47" s="183">
        <f t="shared" si="4"/>
        <v>0</v>
      </c>
      <c r="D47" s="30">
        <v>0</v>
      </c>
      <c r="E47" s="31">
        <v>0</v>
      </c>
      <c r="F47" s="32">
        <v>0</v>
      </c>
      <c r="G47" s="64">
        <v>0</v>
      </c>
      <c r="H47" s="31">
        <v>0</v>
      </c>
      <c r="I47" s="31">
        <v>0</v>
      </c>
      <c r="J47" s="31">
        <v>0</v>
      </c>
      <c r="K47" s="31">
        <v>0</v>
      </c>
      <c r="L47" s="31">
        <v>0</v>
      </c>
      <c r="M47" s="31">
        <v>0</v>
      </c>
      <c r="N47" s="31">
        <v>0</v>
      </c>
      <c r="O47" s="31">
        <v>0</v>
      </c>
      <c r="P47" s="31">
        <v>0</v>
      </c>
      <c r="Q47" s="31">
        <v>0</v>
      </c>
      <c r="R47" s="31">
        <v>0</v>
      </c>
      <c r="S47" s="31">
        <v>0</v>
      </c>
      <c r="T47" s="31">
        <v>0</v>
      </c>
      <c r="U47" s="31">
        <v>0</v>
      </c>
      <c r="V47" s="31">
        <v>0</v>
      </c>
      <c r="W47" s="31">
        <v>0</v>
      </c>
      <c r="X47" s="31">
        <v>0</v>
      </c>
      <c r="Y47" s="31">
        <v>0</v>
      </c>
      <c r="Z47" s="31">
        <v>0</v>
      </c>
      <c r="AA47" s="31">
        <v>0</v>
      </c>
      <c r="AB47" s="31">
        <v>0</v>
      </c>
      <c r="AC47" s="32">
        <v>0</v>
      </c>
      <c r="AD47" s="30">
        <v>0</v>
      </c>
      <c r="AE47" s="31">
        <v>0</v>
      </c>
      <c r="AF47" s="31">
        <v>0</v>
      </c>
      <c r="AG47" s="31">
        <v>0</v>
      </c>
      <c r="AH47" s="32">
        <v>0</v>
      </c>
      <c r="AI47" s="31">
        <v>0</v>
      </c>
      <c r="AJ47" s="31">
        <v>0</v>
      </c>
      <c r="AK47" s="32">
        <v>0</v>
      </c>
      <c r="AL47" s="31">
        <v>0</v>
      </c>
      <c r="AM47" s="31">
        <v>0</v>
      </c>
      <c r="AN47" s="32">
        <v>0</v>
      </c>
      <c r="AO47" s="31">
        <v>0</v>
      </c>
      <c r="AP47" s="31">
        <v>0</v>
      </c>
      <c r="AQ47" s="31">
        <v>0</v>
      </c>
      <c r="AR47" s="31">
        <v>0</v>
      </c>
      <c r="AS47" s="32">
        <v>0</v>
      </c>
      <c r="AT47" s="31">
        <v>0</v>
      </c>
      <c r="AU47" s="32">
        <v>0</v>
      </c>
      <c r="AV47" s="31">
        <v>0</v>
      </c>
      <c r="AW47" s="31">
        <v>0</v>
      </c>
      <c r="AX47" s="31">
        <v>0</v>
      </c>
      <c r="AY47" s="31">
        <v>0</v>
      </c>
      <c r="AZ47" s="31">
        <v>0</v>
      </c>
      <c r="BA47" s="32">
        <v>0</v>
      </c>
      <c r="BB47" s="31">
        <v>0</v>
      </c>
      <c r="BC47" s="31">
        <v>0</v>
      </c>
      <c r="BD47" s="32">
        <v>0</v>
      </c>
      <c r="BE47" s="64">
        <v>0</v>
      </c>
      <c r="BF47" s="31">
        <v>0</v>
      </c>
      <c r="BG47" s="31">
        <v>0</v>
      </c>
      <c r="BH47" s="31">
        <v>0</v>
      </c>
      <c r="BI47" s="31">
        <v>0</v>
      </c>
      <c r="BJ47" s="31">
        <v>0</v>
      </c>
      <c r="BK47" s="31">
        <v>0</v>
      </c>
      <c r="BL47" s="32">
        <v>0</v>
      </c>
      <c r="BM47" s="31">
        <v>0</v>
      </c>
      <c r="BN47" s="31">
        <v>0</v>
      </c>
      <c r="BO47" s="31">
        <v>0</v>
      </c>
      <c r="BP47" s="31">
        <v>0</v>
      </c>
      <c r="BQ47" s="31">
        <v>0</v>
      </c>
      <c r="BR47" s="31">
        <v>0</v>
      </c>
      <c r="BS47" s="72">
        <v>0</v>
      </c>
      <c r="BT47" s="72">
        <v>0</v>
      </c>
      <c r="BU47" s="31">
        <v>0</v>
      </c>
      <c r="BV47" s="31">
        <v>0</v>
      </c>
      <c r="BW47" s="32">
        <v>0</v>
      </c>
      <c r="BX47" s="31">
        <v>0</v>
      </c>
      <c r="BY47" s="31">
        <v>0</v>
      </c>
      <c r="BZ47" s="31">
        <v>0</v>
      </c>
      <c r="CA47" s="31">
        <v>0</v>
      </c>
      <c r="CB47" s="127">
        <v>0</v>
      </c>
      <c r="CC47" s="31">
        <v>0</v>
      </c>
      <c r="CD47" s="128">
        <v>0</v>
      </c>
      <c r="CE47" s="31">
        <v>0</v>
      </c>
      <c r="CF47" s="128">
        <v>0</v>
      </c>
      <c r="CG47" s="32">
        <v>0</v>
      </c>
      <c r="CH47" s="11"/>
      <c r="CI47" s="11"/>
      <c r="CJ47" s="127">
        <v>0</v>
      </c>
      <c r="CK47" s="31">
        <v>0</v>
      </c>
      <c r="CL47" s="128">
        <v>0</v>
      </c>
      <c r="CM47" s="127">
        <v>0</v>
      </c>
      <c r="CN47" s="31">
        <v>0</v>
      </c>
      <c r="CO47" s="128">
        <v>0</v>
      </c>
      <c r="CP47" s="171">
        <f>SUM('[2]SIOT(dov)'!CU49:CZ49)</f>
        <v>0</v>
      </c>
      <c r="CQ47" s="172">
        <v>0</v>
      </c>
      <c r="CR47" s="159">
        <f t="shared" si="5"/>
        <v>0</v>
      </c>
      <c r="CS47" s="12"/>
      <c r="CT47" s="12"/>
    </row>
    <row r="48" spans="1:98" x14ac:dyDescent="0.2">
      <c r="A48" s="22" t="s">
        <v>44</v>
      </c>
      <c r="B48" s="99" t="s">
        <v>144</v>
      </c>
      <c r="C48" s="184">
        <f t="shared" si="4"/>
        <v>148798.99925156753</v>
      </c>
      <c r="D48" s="33">
        <v>544.90314732516902</v>
      </c>
      <c r="E48" s="34">
        <v>641.36235641256587</v>
      </c>
      <c r="F48" s="35">
        <v>16.121943951598908</v>
      </c>
      <c r="G48" s="65">
        <v>1470.9961953718764</v>
      </c>
      <c r="H48" s="34">
        <v>6190.8612078988117</v>
      </c>
      <c r="I48" s="34">
        <v>290.11859289451832</v>
      </c>
      <c r="J48" s="34">
        <v>297.17144373150308</v>
      </c>
      <c r="K48" s="34">
        <v>439.37124315393868</v>
      </c>
      <c r="L48" s="34">
        <v>1617.1116868335289</v>
      </c>
      <c r="M48" s="34">
        <v>3202.5582888594613</v>
      </c>
      <c r="N48" s="34">
        <v>152.44572887680459</v>
      </c>
      <c r="O48" s="34">
        <v>2511.6384594874785</v>
      </c>
      <c r="P48" s="34">
        <v>2688.8499334543953</v>
      </c>
      <c r="Q48" s="34">
        <v>74.088671331956363</v>
      </c>
      <c r="R48" s="34">
        <v>1969.3530819573941</v>
      </c>
      <c r="S48" s="34">
        <v>5088.5195274451207</v>
      </c>
      <c r="T48" s="34">
        <v>10751.737561998054</v>
      </c>
      <c r="U48" s="34">
        <v>2669.7643389904383</v>
      </c>
      <c r="V48" s="34">
        <v>4521.699779320048</v>
      </c>
      <c r="W48" s="34">
        <v>1341.115986215277</v>
      </c>
      <c r="X48" s="34">
        <v>2036.3365893851526</v>
      </c>
      <c r="Y48" s="34">
        <v>12125.616442096134</v>
      </c>
      <c r="Z48" s="34">
        <v>193.98007381990328</v>
      </c>
      <c r="AA48" s="34">
        <v>251.09807411301568</v>
      </c>
      <c r="AB48" s="34">
        <v>143.35473064317551</v>
      </c>
      <c r="AC48" s="35">
        <v>996.46046404414255</v>
      </c>
      <c r="AD48" s="33">
        <v>1317.1237934032049</v>
      </c>
      <c r="AE48" s="34">
        <v>273.76451743816995</v>
      </c>
      <c r="AF48" s="34">
        <v>155.84487454075651</v>
      </c>
      <c r="AG48" s="34">
        <v>29.369248069335548</v>
      </c>
      <c r="AH48" s="35">
        <v>12.976043371868434</v>
      </c>
      <c r="AI48" s="34">
        <v>113.13301455997654</v>
      </c>
      <c r="AJ48" s="34">
        <v>4493.9588429466648</v>
      </c>
      <c r="AK48" s="35">
        <v>1291.5256625875602</v>
      </c>
      <c r="AL48" s="34">
        <v>346.98266914518661</v>
      </c>
      <c r="AM48" s="34">
        <v>10354.976158961354</v>
      </c>
      <c r="AN48" s="35">
        <v>8274.0197021274835</v>
      </c>
      <c r="AO48" s="34">
        <v>21654.520082465493</v>
      </c>
      <c r="AP48" s="34">
        <v>0</v>
      </c>
      <c r="AQ48" s="34">
        <v>275.05229689940745</v>
      </c>
      <c r="AR48" s="34">
        <v>29215.770818856887</v>
      </c>
      <c r="AS48" s="35">
        <v>991.62475787323774</v>
      </c>
      <c r="AT48" s="34">
        <v>17.95987737093207</v>
      </c>
      <c r="AU48" s="35">
        <v>407.28433721295437</v>
      </c>
      <c r="AV48" s="34">
        <v>375.14266256980636</v>
      </c>
      <c r="AW48" s="34">
        <v>1.0925614923848022</v>
      </c>
      <c r="AX48" s="34">
        <v>44.159384415157163</v>
      </c>
      <c r="AY48" s="34">
        <v>94.406255312891361</v>
      </c>
      <c r="AZ48" s="34">
        <v>303.40294640703252</v>
      </c>
      <c r="BA48" s="35">
        <v>12.02315510901828</v>
      </c>
      <c r="BB48" s="34">
        <v>29.977957734019014</v>
      </c>
      <c r="BC48" s="34">
        <v>41.305206976289632</v>
      </c>
      <c r="BD48" s="35">
        <v>36.358826346525994</v>
      </c>
      <c r="BE48" s="65">
        <v>747.77579154515593</v>
      </c>
      <c r="BF48" s="34">
        <v>12.582107612581675</v>
      </c>
      <c r="BG48" s="34">
        <v>841.84375985033739</v>
      </c>
      <c r="BH48" s="34">
        <v>295.13134023457326</v>
      </c>
      <c r="BI48" s="34">
        <v>114.0407392748422</v>
      </c>
      <c r="BJ48" s="34">
        <v>405.74061509071191</v>
      </c>
      <c r="BK48" s="34">
        <v>210.19254735333928</v>
      </c>
      <c r="BL48" s="35">
        <v>1.3046416919064303</v>
      </c>
      <c r="BM48" s="34">
        <v>673.02707456538224</v>
      </c>
      <c r="BN48" s="34">
        <v>0.31923867133245126</v>
      </c>
      <c r="BO48" s="34">
        <v>64.462157011889062</v>
      </c>
      <c r="BP48" s="34">
        <v>4.6147465640030063</v>
      </c>
      <c r="BQ48" s="34">
        <v>7.1491330467002472</v>
      </c>
      <c r="BR48" s="34">
        <v>308.32531126805981</v>
      </c>
      <c r="BS48" s="73">
        <v>1143.1165558828138</v>
      </c>
      <c r="BT48" s="73">
        <v>469.89088397810531</v>
      </c>
      <c r="BU48" s="34">
        <v>53.708319674913348</v>
      </c>
      <c r="BV48" s="34">
        <v>28.554296418497174</v>
      </c>
      <c r="BW48" s="35">
        <v>77.348866709021522</v>
      </c>
      <c r="BX48" s="34">
        <v>152.02023686397737</v>
      </c>
      <c r="BY48" s="34">
        <v>17.758873359315462</v>
      </c>
      <c r="BZ48" s="34">
        <v>10.667149195505116</v>
      </c>
      <c r="CA48" s="34">
        <v>410.58403245164453</v>
      </c>
      <c r="CB48" s="129">
        <v>296.43474927123759</v>
      </c>
      <c r="CC48" s="34">
        <v>17.587945759821515</v>
      </c>
      <c r="CD48" s="130">
        <v>44.426934416791362</v>
      </c>
      <c r="CE48" s="34">
        <v>0</v>
      </c>
      <c r="CF48" s="130">
        <v>0</v>
      </c>
      <c r="CG48" s="35">
        <v>0</v>
      </c>
      <c r="CH48" s="11"/>
      <c r="CI48" s="11"/>
      <c r="CJ48" s="129">
        <v>88330</v>
      </c>
      <c r="CK48" s="34">
        <v>0</v>
      </c>
      <c r="CL48" s="130">
        <v>0</v>
      </c>
      <c r="CM48" s="129">
        <v>0</v>
      </c>
      <c r="CN48" s="34">
        <v>0</v>
      </c>
      <c r="CO48" s="130">
        <v>0</v>
      </c>
      <c r="CP48" s="173">
        <f>SUM('[2]SIOT(dov)'!CU50:CZ50)</f>
        <v>0</v>
      </c>
      <c r="CQ48" s="174">
        <v>88330</v>
      </c>
      <c r="CR48" s="161">
        <f t="shared" si="5"/>
        <v>237128.99925156753</v>
      </c>
      <c r="CS48" s="12"/>
      <c r="CT48" s="12"/>
    </row>
    <row r="49" spans="1:98" x14ac:dyDescent="0.2">
      <c r="A49" s="23" t="s">
        <v>45</v>
      </c>
      <c r="B49" s="98" t="s">
        <v>145</v>
      </c>
      <c r="C49" s="183">
        <f t="shared" si="4"/>
        <v>10505.000920618748</v>
      </c>
      <c r="D49" s="30">
        <v>0</v>
      </c>
      <c r="E49" s="31">
        <v>0</v>
      </c>
      <c r="F49" s="32">
        <v>0</v>
      </c>
      <c r="G49" s="64">
        <v>2.2985711580876429</v>
      </c>
      <c r="H49" s="31">
        <v>8.1090854159019088</v>
      </c>
      <c r="I49" s="31">
        <v>35.298898226910644</v>
      </c>
      <c r="J49" s="31">
        <v>0</v>
      </c>
      <c r="K49" s="31">
        <v>696.77824963859121</v>
      </c>
      <c r="L49" s="31">
        <v>0</v>
      </c>
      <c r="M49" s="31">
        <v>0</v>
      </c>
      <c r="N49" s="31">
        <v>0</v>
      </c>
      <c r="O49" s="31">
        <v>534.92700314449189</v>
      </c>
      <c r="P49" s="31">
        <v>0</v>
      </c>
      <c r="Q49" s="31">
        <v>0</v>
      </c>
      <c r="R49" s="31">
        <v>4.5674592821564177</v>
      </c>
      <c r="S49" s="31">
        <v>45.207515021392219</v>
      </c>
      <c r="T49" s="31">
        <v>1278.3975368783936</v>
      </c>
      <c r="U49" s="31">
        <v>33.705805648503798</v>
      </c>
      <c r="V49" s="31">
        <v>120.39151468003175</v>
      </c>
      <c r="W49" s="31">
        <v>55.108620612616697</v>
      </c>
      <c r="X49" s="31">
        <v>3.1449987186150663</v>
      </c>
      <c r="Y49" s="31">
        <v>0</v>
      </c>
      <c r="Z49" s="31">
        <v>16.019516823617217</v>
      </c>
      <c r="AA49" s="31">
        <v>0</v>
      </c>
      <c r="AB49" s="31">
        <v>65.027906726266451</v>
      </c>
      <c r="AC49" s="32">
        <v>136.28126870778993</v>
      </c>
      <c r="AD49" s="30">
        <v>227.11359544775945</v>
      </c>
      <c r="AE49" s="31">
        <v>27.566741457117761</v>
      </c>
      <c r="AF49" s="31">
        <v>10.610304646804291</v>
      </c>
      <c r="AG49" s="31">
        <v>7.1190223046407626</v>
      </c>
      <c r="AH49" s="32">
        <v>0.59823750097754702</v>
      </c>
      <c r="AI49" s="31">
        <v>0</v>
      </c>
      <c r="AJ49" s="31">
        <v>236.09434395241038</v>
      </c>
      <c r="AK49" s="32">
        <v>0</v>
      </c>
      <c r="AL49" s="31">
        <v>11.326352649110266</v>
      </c>
      <c r="AM49" s="31">
        <v>122.17120942624979</v>
      </c>
      <c r="AN49" s="32">
        <v>20.816888508397092</v>
      </c>
      <c r="AO49" s="31">
        <v>906.96818412375455</v>
      </c>
      <c r="AP49" s="31">
        <v>128.9097109055426</v>
      </c>
      <c r="AQ49" s="31">
        <v>53.818155574051957</v>
      </c>
      <c r="AR49" s="31">
        <v>5647.0919493174288</v>
      </c>
      <c r="AS49" s="32">
        <v>0</v>
      </c>
      <c r="AT49" s="31">
        <v>0</v>
      </c>
      <c r="AU49" s="32">
        <v>0</v>
      </c>
      <c r="AV49" s="31">
        <v>0.18659065792912422</v>
      </c>
      <c r="AW49" s="31">
        <v>0</v>
      </c>
      <c r="AX49" s="31">
        <v>0</v>
      </c>
      <c r="AY49" s="31">
        <v>0</v>
      </c>
      <c r="AZ49" s="31">
        <v>2.0261887782354999</v>
      </c>
      <c r="BA49" s="32">
        <v>0</v>
      </c>
      <c r="BB49" s="31">
        <v>0.28417151732140433</v>
      </c>
      <c r="BC49" s="31">
        <v>4.741652657553711E-3</v>
      </c>
      <c r="BD49" s="32">
        <v>1.2545486700254975E-4</v>
      </c>
      <c r="BE49" s="64">
        <v>0</v>
      </c>
      <c r="BF49" s="31">
        <v>0</v>
      </c>
      <c r="BG49" s="31">
        <v>63.524145859792363</v>
      </c>
      <c r="BH49" s="31">
        <v>0</v>
      </c>
      <c r="BI49" s="31">
        <v>0</v>
      </c>
      <c r="BJ49" s="31">
        <v>0.50785561590955852</v>
      </c>
      <c r="BK49" s="31">
        <v>0</v>
      </c>
      <c r="BL49" s="32">
        <v>4.1748589898976344E-3</v>
      </c>
      <c r="BM49" s="31">
        <v>0</v>
      </c>
      <c r="BN49" s="31">
        <v>0</v>
      </c>
      <c r="BO49" s="31">
        <v>0</v>
      </c>
      <c r="BP49" s="31">
        <v>0</v>
      </c>
      <c r="BQ49" s="31">
        <v>0</v>
      </c>
      <c r="BR49" s="31">
        <v>0.62872759093201647</v>
      </c>
      <c r="BS49" s="72">
        <v>1.9178316102129593</v>
      </c>
      <c r="BT49" s="72">
        <v>0.39723377308258606</v>
      </c>
      <c r="BU49" s="31">
        <v>0</v>
      </c>
      <c r="BV49" s="31">
        <v>1.5784822625862196E-2</v>
      </c>
      <c r="BW49" s="32">
        <v>0</v>
      </c>
      <c r="BX49" s="31">
        <v>2.5942404445163441E-3</v>
      </c>
      <c r="BY49" s="31">
        <v>3.2107688130985315E-2</v>
      </c>
      <c r="BZ49" s="31">
        <v>0</v>
      </c>
      <c r="CA49" s="31">
        <v>0</v>
      </c>
      <c r="CB49" s="127">
        <v>0</v>
      </c>
      <c r="CC49" s="31">
        <v>0</v>
      </c>
      <c r="CD49" s="128">
        <v>0</v>
      </c>
      <c r="CE49" s="31">
        <v>0</v>
      </c>
      <c r="CF49" s="128">
        <v>0</v>
      </c>
      <c r="CG49" s="32">
        <v>0</v>
      </c>
      <c r="CH49" s="11"/>
      <c r="CI49" s="11"/>
      <c r="CJ49" s="127">
        <v>78435</v>
      </c>
      <c r="CK49" s="31">
        <v>0</v>
      </c>
      <c r="CL49" s="128">
        <v>0</v>
      </c>
      <c r="CM49" s="127">
        <v>0</v>
      </c>
      <c r="CN49" s="31">
        <v>0</v>
      </c>
      <c r="CO49" s="128">
        <v>0</v>
      </c>
      <c r="CP49" s="171">
        <f>SUM('[2]SIOT(dov)'!CU51:CZ51)</f>
        <v>0</v>
      </c>
      <c r="CQ49" s="172">
        <v>78435</v>
      </c>
      <c r="CR49" s="159">
        <f t="shared" si="5"/>
        <v>88940.000920618753</v>
      </c>
      <c r="CS49" s="12"/>
      <c r="CT49" s="12"/>
    </row>
    <row r="50" spans="1:98" x14ac:dyDescent="0.2">
      <c r="A50" s="23" t="s">
        <v>46</v>
      </c>
      <c r="B50" s="98" t="s">
        <v>146</v>
      </c>
      <c r="C50" s="183">
        <f t="shared" si="4"/>
        <v>34619.999283534009</v>
      </c>
      <c r="D50" s="30">
        <v>1.0033204521051555</v>
      </c>
      <c r="E50" s="31">
        <v>3.6034591096160175E-2</v>
      </c>
      <c r="F50" s="32">
        <v>4.1604427702344585E-2</v>
      </c>
      <c r="G50" s="64">
        <v>1.5215896004803553</v>
      </c>
      <c r="H50" s="31">
        <v>11.430934771987808</v>
      </c>
      <c r="I50" s="31">
        <v>8.4944493880143863</v>
      </c>
      <c r="J50" s="31">
        <v>4.0100285868222958</v>
      </c>
      <c r="K50" s="31">
        <v>1351.9082146711992</v>
      </c>
      <c r="L50" s="31">
        <v>1.7819838550183553</v>
      </c>
      <c r="M50" s="31">
        <v>9.1058204632412671</v>
      </c>
      <c r="N50" s="31">
        <v>2.8762797964333888</v>
      </c>
      <c r="O50" s="31">
        <v>0</v>
      </c>
      <c r="P50" s="31">
        <v>1.8168944737248953</v>
      </c>
      <c r="Q50" s="31">
        <v>0</v>
      </c>
      <c r="R50" s="31">
        <v>22.00581977480871</v>
      </c>
      <c r="S50" s="31">
        <v>13.594755504878361</v>
      </c>
      <c r="T50" s="31">
        <v>7.1082532986149189</v>
      </c>
      <c r="U50" s="31">
        <v>26.016698891946312</v>
      </c>
      <c r="V50" s="31">
        <v>981.82095911102817</v>
      </c>
      <c r="W50" s="31">
        <v>97.694166514858139</v>
      </c>
      <c r="X50" s="31">
        <v>182.68642568466706</v>
      </c>
      <c r="Y50" s="31">
        <v>113.89591421436005</v>
      </c>
      <c r="Z50" s="31">
        <v>8.679907934719207</v>
      </c>
      <c r="AA50" s="31">
        <v>2.9914318488719434</v>
      </c>
      <c r="AB50" s="31">
        <v>10.831910731883717</v>
      </c>
      <c r="AC50" s="32">
        <v>94.278615539136979</v>
      </c>
      <c r="AD50" s="30">
        <v>192.31765403294142</v>
      </c>
      <c r="AE50" s="31">
        <v>4.2984769307040658</v>
      </c>
      <c r="AF50" s="31">
        <v>0</v>
      </c>
      <c r="AG50" s="31">
        <v>1.8527252891060224</v>
      </c>
      <c r="AH50" s="32">
        <v>0.29143745009572281</v>
      </c>
      <c r="AI50" s="31">
        <v>162.73385599457492</v>
      </c>
      <c r="AJ50" s="31">
        <v>166.57365286991646</v>
      </c>
      <c r="AK50" s="32">
        <v>4.9999806239309867</v>
      </c>
      <c r="AL50" s="31">
        <v>4.3802907776310089</v>
      </c>
      <c r="AM50" s="31">
        <v>240.65495141929324</v>
      </c>
      <c r="AN50" s="32">
        <v>99.992806550098919</v>
      </c>
      <c r="AO50" s="31">
        <v>650.33946854015358</v>
      </c>
      <c r="AP50" s="31">
        <v>0</v>
      </c>
      <c r="AQ50" s="31">
        <v>555.18444626264716</v>
      </c>
      <c r="AR50" s="31">
        <v>4358.4773107500041</v>
      </c>
      <c r="AS50" s="32">
        <v>2464.941339900618</v>
      </c>
      <c r="AT50" s="31">
        <v>386.32296340206079</v>
      </c>
      <c r="AU50" s="32">
        <v>0.9909615930234339</v>
      </c>
      <c r="AV50" s="31">
        <v>6.4203227726115397</v>
      </c>
      <c r="AW50" s="31">
        <v>0.55042052934988572</v>
      </c>
      <c r="AX50" s="31">
        <v>191.95556366843462</v>
      </c>
      <c r="AY50" s="31">
        <v>33.370680512066251</v>
      </c>
      <c r="AZ50" s="31">
        <v>93.724984604373162</v>
      </c>
      <c r="BA50" s="32">
        <v>23.931664622375116</v>
      </c>
      <c r="BB50" s="31">
        <v>3.2942415177463826</v>
      </c>
      <c r="BC50" s="31">
        <v>3.2050513246347379</v>
      </c>
      <c r="BD50" s="32">
        <v>2.7939949196144687</v>
      </c>
      <c r="BE50" s="64">
        <v>4.6942967364068284</v>
      </c>
      <c r="BF50" s="31">
        <v>63.045428491574782</v>
      </c>
      <c r="BG50" s="31">
        <v>263.13223520476271</v>
      </c>
      <c r="BH50" s="31">
        <v>9.2607287023203</v>
      </c>
      <c r="BI50" s="31">
        <v>795.81671416260826</v>
      </c>
      <c r="BJ50" s="31">
        <v>0.64484272843473589</v>
      </c>
      <c r="BK50" s="31">
        <v>34.400477948722951</v>
      </c>
      <c r="BL50" s="32">
        <v>6.1769635071807061</v>
      </c>
      <c r="BM50" s="31">
        <v>271.85356036619481</v>
      </c>
      <c r="BN50" s="31">
        <v>0.94033121492808214</v>
      </c>
      <c r="BO50" s="31">
        <v>13927.913866985487</v>
      </c>
      <c r="BP50" s="31">
        <v>0.92994353701035981</v>
      </c>
      <c r="BQ50" s="31">
        <v>0.79636889497397512</v>
      </c>
      <c r="BR50" s="31">
        <v>7.4058415033943099</v>
      </c>
      <c r="BS50" s="72">
        <v>5253.0374614666034</v>
      </c>
      <c r="BT50" s="72">
        <v>90.313934778652424</v>
      </c>
      <c r="BU50" s="31">
        <v>8.8033144316687775</v>
      </c>
      <c r="BV50" s="31">
        <v>8.008086461014658</v>
      </c>
      <c r="BW50" s="32">
        <v>259.50580636525206</v>
      </c>
      <c r="BX50" s="31">
        <v>14.363782446737629</v>
      </c>
      <c r="BY50" s="31">
        <v>14.638234132971453</v>
      </c>
      <c r="BZ50" s="31">
        <v>0.84594891677801853</v>
      </c>
      <c r="CA50" s="31">
        <v>707.18552081689472</v>
      </c>
      <c r="CB50" s="127">
        <v>267.05433274783815</v>
      </c>
      <c r="CC50" s="31">
        <v>0</v>
      </c>
      <c r="CD50" s="128">
        <v>0</v>
      </c>
      <c r="CE50" s="31">
        <v>0</v>
      </c>
      <c r="CF50" s="128">
        <v>0</v>
      </c>
      <c r="CG50" s="32">
        <v>0</v>
      </c>
      <c r="CH50" s="11"/>
      <c r="CI50" s="11"/>
      <c r="CJ50" s="127">
        <v>105693</v>
      </c>
      <c r="CK50" s="31">
        <v>0</v>
      </c>
      <c r="CL50" s="128">
        <v>0</v>
      </c>
      <c r="CM50" s="127">
        <v>0</v>
      </c>
      <c r="CN50" s="31">
        <v>0</v>
      </c>
      <c r="CO50" s="128">
        <v>0</v>
      </c>
      <c r="CP50" s="171">
        <f>SUM('[2]SIOT(dov)'!CU52:CZ52)</f>
        <v>0</v>
      </c>
      <c r="CQ50" s="172">
        <v>105693</v>
      </c>
      <c r="CR50" s="159">
        <f t="shared" si="5"/>
        <v>140312.99928353401</v>
      </c>
      <c r="CS50" s="12"/>
      <c r="CT50" s="12"/>
    </row>
    <row r="51" spans="1:98" x14ac:dyDescent="0.2">
      <c r="A51" s="23" t="s">
        <v>47</v>
      </c>
      <c r="B51" s="98" t="s">
        <v>147</v>
      </c>
      <c r="C51" s="183">
        <f t="shared" si="4"/>
        <v>131282.00086634819</v>
      </c>
      <c r="D51" s="30">
        <v>131.7538139251246</v>
      </c>
      <c r="E51" s="31">
        <v>32.601561450242521</v>
      </c>
      <c r="F51" s="32">
        <v>7.5026573368406781</v>
      </c>
      <c r="G51" s="64">
        <v>37.608008988954914</v>
      </c>
      <c r="H51" s="31">
        <v>1062.0575457124621</v>
      </c>
      <c r="I51" s="31">
        <v>0</v>
      </c>
      <c r="J51" s="31">
        <v>1.7257463199251095</v>
      </c>
      <c r="K51" s="31">
        <v>5.8514077823398534</v>
      </c>
      <c r="L51" s="31">
        <v>58.087581886120816</v>
      </c>
      <c r="M51" s="31">
        <v>675.52299421988346</v>
      </c>
      <c r="N51" s="31">
        <v>0.92575165727418407</v>
      </c>
      <c r="O51" s="31">
        <v>124.5476352890813</v>
      </c>
      <c r="P51" s="31">
        <v>250.96418728609359</v>
      </c>
      <c r="Q51" s="31">
        <v>0.9575788856240447</v>
      </c>
      <c r="R51" s="31">
        <v>780.72940878733402</v>
      </c>
      <c r="S51" s="31">
        <v>82.72628418230849</v>
      </c>
      <c r="T51" s="31">
        <v>4769.4114925399954</v>
      </c>
      <c r="U51" s="31">
        <v>98.551590263359643</v>
      </c>
      <c r="V51" s="31">
        <v>429.38084240569776</v>
      </c>
      <c r="W51" s="31">
        <v>98.051056798601039</v>
      </c>
      <c r="X51" s="31">
        <v>52.097591444020566</v>
      </c>
      <c r="Y51" s="31">
        <v>2857.0036775973963</v>
      </c>
      <c r="Z51" s="31">
        <v>226.80973822638347</v>
      </c>
      <c r="AA51" s="31">
        <v>35.726546064038168</v>
      </c>
      <c r="AB51" s="31">
        <v>63.405416707231083</v>
      </c>
      <c r="AC51" s="32">
        <v>1607.5831457826587</v>
      </c>
      <c r="AD51" s="30">
        <v>14208.402759421269</v>
      </c>
      <c r="AE51" s="31">
        <v>11.619899744338964</v>
      </c>
      <c r="AF51" s="31">
        <v>10.446905053353019</v>
      </c>
      <c r="AG51" s="31">
        <v>346.15979188429111</v>
      </c>
      <c r="AH51" s="32">
        <v>1.5235720289405406</v>
      </c>
      <c r="AI51" s="31">
        <v>38.51142157383584</v>
      </c>
      <c r="AJ51" s="31">
        <v>2427.6277211696311</v>
      </c>
      <c r="AK51" s="32">
        <v>73.21541610616768</v>
      </c>
      <c r="AL51" s="31">
        <v>87.237428065050125</v>
      </c>
      <c r="AM51" s="31">
        <v>1876.5445669466601</v>
      </c>
      <c r="AN51" s="32">
        <v>923.9751173869472</v>
      </c>
      <c r="AO51" s="31">
        <v>36801.269676766125</v>
      </c>
      <c r="AP51" s="31">
        <v>793.49366967079163</v>
      </c>
      <c r="AQ51" s="31">
        <v>609.02203876052533</v>
      </c>
      <c r="AR51" s="31">
        <v>56174.042148473811</v>
      </c>
      <c r="AS51" s="32">
        <v>111.08767713882216</v>
      </c>
      <c r="AT51" s="31">
        <v>0.9196299738318745</v>
      </c>
      <c r="AU51" s="32">
        <v>0</v>
      </c>
      <c r="AV51" s="31">
        <v>37.721925387022381</v>
      </c>
      <c r="AW51" s="31">
        <v>0</v>
      </c>
      <c r="AX51" s="31">
        <v>181.35125200859275</v>
      </c>
      <c r="AY51" s="31">
        <v>224.48778513003646</v>
      </c>
      <c r="AZ51" s="31">
        <v>71.671901666601116</v>
      </c>
      <c r="BA51" s="32">
        <v>0</v>
      </c>
      <c r="BB51" s="31">
        <v>18.984016551876525</v>
      </c>
      <c r="BC51" s="31">
        <v>23.062089213641425</v>
      </c>
      <c r="BD51" s="32">
        <v>31.112039690036873</v>
      </c>
      <c r="BE51" s="64">
        <v>46.117390497867895</v>
      </c>
      <c r="BF51" s="31">
        <v>20.576996924723762</v>
      </c>
      <c r="BG51" s="31">
        <v>63.610117302645264</v>
      </c>
      <c r="BH51" s="31">
        <v>11.730875618185069</v>
      </c>
      <c r="BI51" s="31">
        <v>97.565749132511044</v>
      </c>
      <c r="BJ51" s="31">
        <v>98.838099824843567</v>
      </c>
      <c r="BK51" s="31">
        <v>16.155727683549028</v>
      </c>
      <c r="BL51" s="32">
        <v>6.0944401330698852E-2</v>
      </c>
      <c r="BM51" s="31">
        <v>5.8021618404154518</v>
      </c>
      <c r="BN51" s="31">
        <v>31.778509196846937</v>
      </c>
      <c r="BO51" s="31">
        <v>0</v>
      </c>
      <c r="BP51" s="31">
        <v>0.89792735563446535</v>
      </c>
      <c r="BQ51" s="31">
        <v>18.027483643186152</v>
      </c>
      <c r="BR51" s="31">
        <v>360.58703748728482</v>
      </c>
      <c r="BS51" s="72">
        <v>1872.4100707460605</v>
      </c>
      <c r="BT51" s="72">
        <v>16.9655166612397</v>
      </c>
      <c r="BU51" s="31">
        <v>14.294002834881724</v>
      </c>
      <c r="BV51" s="31">
        <v>1.1395579692396913</v>
      </c>
      <c r="BW51" s="32">
        <v>1.5421126507145708</v>
      </c>
      <c r="BX51" s="31">
        <v>0.91378638456785299</v>
      </c>
      <c r="BY51" s="31">
        <v>4.1129599558179448</v>
      </c>
      <c r="BZ51" s="31">
        <v>2.5116519964025534</v>
      </c>
      <c r="CA51" s="31">
        <v>0.95208327738956378</v>
      </c>
      <c r="CB51" s="127">
        <v>6.1254444673906372</v>
      </c>
      <c r="CC51" s="31">
        <v>0</v>
      </c>
      <c r="CD51" s="128">
        <v>14.210947144228035</v>
      </c>
      <c r="CE51" s="31">
        <v>0</v>
      </c>
      <c r="CF51" s="128">
        <v>0</v>
      </c>
      <c r="CG51" s="32">
        <v>0</v>
      </c>
      <c r="CH51" s="11"/>
      <c r="CI51" s="11"/>
      <c r="CJ51" s="127">
        <v>0</v>
      </c>
      <c r="CK51" s="31">
        <v>0</v>
      </c>
      <c r="CL51" s="128">
        <v>0</v>
      </c>
      <c r="CM51" s="127">
        <v>0</v>
      </c>
      <c r="CN51" s="31">
        <v>0</v>
      </c>
      <c r="CO51" s="128">
        <v>0</v>
      </c>
      <c r="CP51" s="171">
        <f>SUM('[2]SIOT(dov)'!CU53:CZ53)</f>
        <v>0</v>
      </c>
      <c r="CQ51" s="172">
        <v>0</v>
      </c>
      <c r="CR51" s="159">
        <f t="shared" si="5"/>
        <v>131282.00086634819</v>
      </c>
      <c r="CS51" s="12"/>
      <c r="CT51" s="12"/>
    </row>
    <row r="52" spans="1:98" x14ac:dyDescent="0.2">
      <c r="A52" s="23" t="s">
        <v>48</v>
      </c>
      <c r="B52" s="98" t="s">
        <v>148</v>
      </c>
      <c r="C52" s="183">
        <f t="shared" si="4"/>
        <v>25778.999254319617</v>
      </c>
      <c r="D52" s="30">
        <v>75.292402121380093</v>
      </c>
      <c r="E52" s="31">
        <v>2.7844826571367656</v>
      </c>
      <c r="F52" s="32">
        <v>6.0236634942086891</v>
      </c>
      <c r="G52" s="64">
        <v>17.250011561904078</v>
      </c>
      <c r="H52" s="31">
        <v>88.60843933563055</v>
      </c>
      <c r="I52" s="31">
        <v>10.042212223338346</v>
      </c>
      <c r="J52" s="31">
        <v>33.83781266178697</v>
      </c>
      <c r="K52" s="31">
        <v>15.101703468737728</v>
      </c>
      <c r="L52" s="31">
        <v>18.793441582163531</v>
      </c>
      <c r="M52" s="31">
        <v>29.138559731675631</v>
      </c>
      <c r="N52" s="31">
        <v>212.92174081512422</v>
      </c>
      <c r="O52" s="31">
        <v>83.400622176237533</v>
      </c>
      <c r="P52" s="31">
        <v>53.478655972824981</v>
      </c>
      <c r="Q52" s="31">
        <v>0.40805472708098567</v>
      </c>
      <c r="R52" s="31">
        <v>9.286054344492614</v>
      </c>
      <c r="S52" s="31">
        <v>37.738094467617358</v>
      </c>
      <c r="T52" s="31">
        <v>79.023397276178628</v>
      </c>
      <c r="U52" s="31">
        <v>63.339439480173226</v>
      </c>
      <c r="V52" s="31">
        <v>155.74468733070304</v>
      </c>
      <c r="W52" s="31">
        <v>111.12915704693341</v>
      </c>
      <c r="X52" s="31">
        <v>40.069048074858344</v>
      </c>
      <c r="Y52" s="31">
        <v>103.63677093781997</v>
      </c>
      <c r="Z52" s="31">
        <v>9.7947292852613952</v>
      </c>
      <c r="AA52" s="31">
        <v>2.2592663135621502</v>
      </c>
      <c r="AB52" s="31">
        <v>23.927057569502054</v>
      </c>
      <c r="AC52" s="32">
        <v>40.960670552014506</v>
      </c>
      <c r="AD52" s="30">
        <v>1022.4543698209143</v>
      </c>
      <c r="AE52" s="31">
        <v>174.14668581025106</v>
      </c>
      <c r="AF52" s="31">
        <v>92.622873081042044</v>
      </c>
      <c r="AG52" s="31">
        <v>1.0075775085291558</v>
      </c>
      <c r="AH52" s="32">
        <v>0</v>
      </c>
      <c r="AI52" s="31">
        <v>15.427682404670168</v>
      </c>
      <c r="AJ52" s="31">
        <v>41.693287724196615</v>
      </c>
      <c r="AK52" s="32">
        <v>61.397151096969388</v>
      </c>
      <c r="AL52" s="31">
        <v>129.67582013704433</v>
      </c>
      <c r="AM52" s="31">
        <v>1432.1777574119033</v>
      </c>
      <c r="AN52" s="32">
        <v>969.14573153934271</v>
      </c>
      <c r="AO52" s="31">
        <v>164.24903064037096</v>
      </c>
      <c r="AP52" s="31">
        <v>0.81886546433866714</v>
      </c>
      <c r="AQ52" s="31">
        <v>6.3389901965549864</v>
      </c>
      <c r="AR52" s="31">
        <v>185.91582550978342</v>
      </c>
      <c r="AS52" s="32">
        <v>8662.40920184467</v>
      </c>
      <c r="AT52" s="31">
        <v>22.690487723241457</v>
      </c>
      <c r="AU52" s="32">
        <v>51.596860987401293</v>
      </c>
      <c r="AV52" s="31">
        <v>495.73540168800866</v>
      </c>
      <c r="AW52" s="31">
        <v>11.120278945024925</v>
      </c>
      <c r="AX52" s="31">
        <v>128.51100977664285</v>
      </c>
      <c r="AY52" s="31">
        <v>1329.9005626459009</v>
      </c>
      <c r="AZ52" s="31">
        <v>354.49588930227583</v>
      </c>
      <c r="BA52" s="32">
        <v>49.93106009942781</v>
      </c>
      <c r="BB52" s="31">
        <v>1022.3999256088914</v>
      </c>
      <c r="BC52" s="31">
        <v>1115.0880950825876</v>
      </c>
      <c r="BD52" s="32">
        <v>129.23515884560317</v>
      </c>
      <c r="BE52" s="64">
        <v>85.272328439342701</v>
      </c>
      <c r="BF52" s="31">
        <v>25.829464389661617</v>
      </c>
      <c r="BG52" s="31">
        <v>388.64294327281181</v>
      </c>
      <c r="BH52" s="31">
        <v>15.899735326354628</v>
      </c>
      <c r="BI52" s="31">
        <v>64.356773479115915</v>
      </c>
      <c r="BJ52" s="31">
        <v>619.17509721262047</v>
      </c>
      <c r="BK52" s="31">
        <v>22.733415503235754</v>
      </c>
      <c r="BL52" s="32">
        <v>1.1332570273948661</v>
      </c>
      <c r="BM52" s="31">
        <v>105.95073460693754</v>
      </c>
      <c r="BN52" s="31">
        <v>11.888822807302567</v>
      </c>
      <c r="BO52" s="31">
        <v>102.6589378392312</v>
      </c>
      <c r="BP52" s="31">
        <v>9.3226145336525459</v>
      </c>
      <c r="BQ52" s="31">
        <v>7.2274591368540575</v>
      </c>
      <c r="BR52" s="31">
        <v>24.415023111695753</v>
      </c>
      <c r="BS52" s="72">
        <v>3859.247080541842</v>
      </c>
      <c r="BT52" s="72">
        <v>745.66008095599295</v>
      </c>
      <c r="BU52" s="31">
        <v>242.60230476613989</v>
      </c>
      <c r="BV52" s="31">
        <v>12.144266220273959</v>
      </c>
      <c r="BW52" s="32">
        <v>31.359182170521478</v>
      </c>
      <c r="BX52" s="31">
        <v>25.781375851590493</v>
      </c>
      <c r="BY52" s="31">
        <v>29.810659892839958</v>
      </c>
      <c r="BZ52" s="31">
        <v>18.736063666917719</v>
      </c>
      <c r="CA52" s="31">
        <v>16.794689156397578</v>
      </c>
      <c r="CB52" s="127">
        <v>189.53147594961948</v>
      </c>
      <c r="CC52" s="31">
        <v>40.78757216478877</v>
      </c>
      <c r="CD52" s="128">
        <v>87.86214019254605</v>
      </c>
      <c r="CE52" s="31">
        <v>0</v>
      </c>
      <c r="CF52" s="128">
        <v>0</v>
      </c>
      <c r="CG52" s="32">
        <v>0</v>
      </c>
      <c r="CH52" s="11"/>
      <c r="CI52" s="11"/>
      <c r="CJ52" s="127">
        <v>344</v>
      </c>
      <c r="CK52" s="31">
        <v>0</v>
      </c>
      <c r="CL52" s="128">
        <v>0</v>
      </c>
      <c r="CM52" s="127">
        <v>0</v>
      </c>
      <c r="CN52" s="31">
        <v>0</v>
      </c>
      <c r="CO52" s="128">
        <v>0</v>
      </c>
      <c r="CP52" s="171">
        <f>SUM('[2]SIOT(dov)'!CU54:CZ54)</f>
        <v>0</v>
      </c>
      <c r="CQ52" s="172">
        <v>344</v>
      </c>
      <c r="CR52" s="159">
        <f t="shared" si="5"/>
        <v>26122.999254319617</v>
      </c>
      <c r="CS52" s="12"/>
      <c r="CT52" s="12"/>
    </row>
    <row r="53" spans="1:98" x14ac:dyDescent="0.2">
      <c r="A53" s="22" t="s">
        <v>49</v>
      </c>
      <c r="B53" s="99" t="s">
        <v>149</v>
      </c>
      <c r="C53" s="184">
        <f t="shared" si="4"/>
        <v>50137.999492320618</v>
      </c>
      <c r="D53" s="33">
        <v>12.281857102600478</v>
      </c>
      <c r="E53" s="34">
        <v>48.536660647306775</v>
      </c>
      <c r="F53" s="35">
        <v>0.36150042789042591</v>
      </c>
      <c r="G53" s="65">
        <v>25.018447530248572</v>
      </c>
      <c r="H53" s="34">
        <v>341.64793953523883</v>
      </c>
      <c r="I53" s="34">
        <v>24.306393411616515</v>
      </c>
      <c r="J53" s="34">
        <v>13.768494706870726</v>
      </c>
      <c r="K53" s="34">
        <v>27.501174180524735</v>
      </c>
      <c r="L53" s="34">
        <v>10.425985000541706</v>
      </c>
      <c r="M53" s="34">
        <v>63.240538432327796</v>
      </c>
      <c r="N53" s="34">
        <v>6.4359624959519506</v>
      </c>
      <c r="O53" s="34">
        <v>11.952438789392463</v>
      </c>
      <c r="P53" s="34">
        <v>308.33385389457658</v>
      </c>
      <c r="Q53" s="34">
        <v>9.4015005004489716</v>
      </c>
      <c r="R53" s="34">
        <v>43.877447227652226</v>
      </c>
      <c r="S53" s="34">
        <v>99.147115023977264</v>
      </c>
      <c r="T53" s="34">
        <v>36.294700552811854</v>
      </c>
      <c r="U53" s="34">
        <v>730.1138596560512</v>
      </c>
      <c r="V53" s="34">
        <v>228.04951581332145</v>
      </c>
      <c r="W53" s="34">
        <v>160.00760283035984</v>
      </c>
      <c r="X53" s="34">
        <v>337.57623700729943</v>
      </c>
      <c r="Y53" s="34">
        <v>548.53559220469754</v>
      </c>
      <c r="Z53" s="34">
        <v>8.891378944299337</v>
      </c>
      <c r="AA53" s="34">
        <v>5.0328076240701494</v>
      </c>
      <c r="AB53" s="34">
        <v>45.374527838086635</v>
      </c>
      <c r="AC53" s="35">
        <v>183.51026276415973</v>
      </c>
      <c r="AD53" s="33">
        <v>20.923305099119133</v>
      </c>
      <c r="AE53" s="34">
        <v>6.5411621314520945</v>
      </c>
      <c r="AF53" s="34">
        <v>1.884645811896291</v>
      </c>
      <c r="AG53" s="34">
        <v>27.411048050256859</v>
      </c>
      <c r="AH53" s="35">
        <v>0</v>
      </c>
      <c r="AI53" s="34">
        <v>116.41471434142115</v>
      </c>
      <c r="AJ53" s="34">
        <v>245.25265465556083</v>
      </c>
      <c r="AK53" s="35">
        <v>302.0118599126389</v>
      </c>
      <c r="AL53" s="34">
        <v>149.70668862233001</v>
      </c>
      <c r="AM53" s="34">
        <v>1354.8701125378975</v>
      </c>
      <c r="AN53" s="35">
        <v>671.14404388435764</v>
      </c>
      <c r="AO53" s="34">
        <v>920.84217114039927</v>
      </c>
      <c r="AP53" s="34">
        <v>114.81746778106726</v>
      </c>
      <c r="AQ53" s="34">
        <v>12.101814280265325</v>
      </c>
      <c r="AR53" s="34">
        <v>106.12495433798365</v>
      </c>
      <c r="AS53" s="35">
        <v>20.494724211129423</v>
      </c>
      <c r="AT53" s="34">
        <v>820.05396600562563</v>
      </c>
      <c r="AU53" s="35">
        <v>30.009623359253613</v>
      </c>
      <c r="AV53" s="34">
        <v>164.45782500150199</v>
      </c>
      <c r="AW53" s="34">
        <v>5.5561900317430561</v>
      </c>
      <c r="AX53" s="34">
        <v>125.97522121721467</v>
      </c>
      <c r="AY53" s="34">
        <v>68.120986569089894</v>
      </c>
      <c r="AZ53" s="34">
        <v>1141.028756099983</v>
      </c>
      <c r="BA53" s="35">
        <v>66.845553648820015</v>
      </c>
      <c r="BB53" s="34">
        <v>12.611209673610659</v>
      </c>
      <c r="BC53" s="34">
        <v>111.35291842029388</v>
      </c>
      <c r="BD53" s="35">
        <v>166.41904071533662</v>
      </c>
      <c r="BE53" s="65">
        <v>22.203899323950115</v>
      </c>
      <c r="BF53" s="34">
        <v>456.79437451268939</v>
      </c>
      <c r="BG53" s="34">
        <v>1873.5529987619641</v>
      </c>
      <c r="BH53" s="34">
        <v>175.96313749433855</v>
      </c>
      <c r="BI53" s="34">
        <v>1197.4046777963442</v>
      </c>
      <c r="BJ53" s="34">
        <v>561.82566745191752</v>
      </c>
      <c r="BK53" s="34">
        <v>259.28929847159611</v>
      </c>
      <c r="BL53" s="35">
        <v>3.1564273183893534</v>
      </c>
      <c r="BM53" s="34">
        <v>335.14890264277921</v>
      </c>
      <c r="BN53" s="34">
        <v>353.54016214441043</v>
      </c>
      <c r="BO53" s="34">
        <v>26938.110919128223</v>
      </c>
      <c r="BP53" s="34">
        <v>41.446461467771051</v>
      </c>
      <c r="BQ53" s="34">
        <v>16.077804805248956</v>
      </c>
      <c r="BR53" s="34">
        <v>151.71990838295292</v>
      </c>
      <c r="BS53" s="73">
        <v>1984.4258335043303</v>
      </c>
      <c r="BT53" s="73">
        <v>596.91115868971667</v>
      </c>
      <c r="BU53" s="34">
        <v>258.03718231227271</v>
      </c>
      <c r="BV53" s="34">
        <v>61.311538818157267</v>
      </c>
      <c r="BW53" s="35">
        <v>558.71271758970295</v>
      </c>
      <c r="BX53" s="34">
        <v>706.58219766239301</v>
      </c>
      <c r="BY53" s="34">
        <v>39.783406516236461</v>
      </c>
      <c r="BZ53" s="34">
        <v>13.663016368426341</v>
      </c>
      <c r="CA53" s="34">
        <v>1913.2822697224485</v>
      </c>
      <c r="CB53" s="129">
        <v>1485.1763927667905</v>
      </c>
      <c r="CC53" s="34">
        <v>15.809184641952305</v>
      </c>
      <c r="CD53" s="130">
        <v>5.4735023430424317</v>
      </c>
      <c r="CE53" s="34">
        <v>0</v>
      </c>
      <c r="CF53" s="130">
        <v>0</v>
      </c>
      <c r="CG53" s="35">
        <v>0</v>
      </c>
      <c r="CH53" s="11"/>
      <c r="CI53" s="11"/>
      <c r="CJ53" s="129">
        <v>278320</v>
      </c>
      <c r="CK53" s="34">
        <v>0</v>
      </c>
      <c r="CL53" s="130">
        <v>0</v>
      </c>
      <c r="CM53" s="129">
        <v>0</v>
      </c>
      <c r="CN53" s="34">
        <v>0</v>
      </c>
      <c r="CO53" s="130">
        <v>0</v>
      </c>
      <c r="CP53" s="173">
        <f>SUM('[2]SIOT(dov)'!CU55:CZ55)</f>
        <v>0</v>
      </c>
      <c r="CQ53" s="174">
        <v>278320</v>
      </c>
      <c r="CR53" s="161">
        <f t="shared" si="5"/>
        <v>328457.99949232064</v>
      </c>
      <c r="CS53" s="12"/>
      <c r="CT53" s="12"/>
    </row>
    <row r="54" spans="1:98" x14ac:dyDescent="0.2">
      <c r="A54" s="23" t="s">
        <v>50</v>
      </c>
      <c r="B54" s="98" t="s">
        <v>150</v>
      </c>
      <c r="C54" s="183">
        <f t="shared" si="4"/>
        <v>21489.999993072368</v>
      </c>
      <c r="D54" s="30">
        <v>2.5102498742106154</v>
      </c>
      <c r="E54" s="31">
        <v>0</v>
      </c>
      <c r="F54" s="32">
        <v>8.454784151571304E-2</v>
      </c>
      <c r="G54" s="64">
        <v>5.8496143729744201</v>
      </c>
      <c r="H54" s="31">
        <v>137.45831145276486</v>
      </c>
      <c r="I54" s="31">
        <v>6.5664369490096517</v>
      </c>
      <c r="J54" s="31">
        <v>0.89951901317011029</v>
      </c>
      <c r="K54" s="31">
        <v>1.7533376714835429</v>
      </c>
      <c r="L54" s="31">
        <v>7.6476716277711807</v>
      </c>
      <c r="M54" s="31">
        <v>12.986950790035072</v>
      </c>
      <c r="N54" s="31">
        <v>0.21943523141325011</v>
      </c>
      <c r="O54" s="31">
        <v>0</v>
      </c>
      <c r="P54" s="31">
        <v>4.9714081851731544</v>
      </c>
      <c r="Q54" s="31">
        <v>4.4052053242448501</v>
      </c>
      <c r="R54" s="31">
        <v>5.0923640343259908</v>
      </c>
      <c r="S54" s="31">
        <v>12.494805459430211</v>
      </c>
      <c r="T54" s="31">
        <v>2.0165859183502057</v>
      </c>
      <c r="U54" s="31">
        <v>18.227840676771759</v>
      </c>
      <c r="V54" s="31">
        <v>38.203712980416206</v>
      </c>
      <c r="W54" s="31">
        <v>11.951704930245615</v>
      </c>
      <c r="X54" s="31">
        <v>6.6948622477039681</v>
      </c>
      <c r="Y54" s="31">
        <v>11.679622573723764</v>
      </c>
      <c r="Z54" s="31">
        <v>1.0414126496931502</v>
      </c>
      <c r="AA54" s="31">
        <v>9.0910761123615114</v>
      </c>
      <c r="AB54" s="31">
        <v>3.8580048697715532</v>
      </c>
      <c r="AC54" s="32">
        <v>40.01978770704185</v>
      </c>
      <c r="AD54" s="30">
        <v>16.154320462607298</v>
      </c>
      <c r="AE54" s="31">
        <v>0.76060104837676523</v>
      </c>
      <c r="AF54" s="31">
        <v>3.6557318948221829</v>
      </c>
      <c r="AG54" s="31">
        <v>15.292921073139773</v>
      </c>
      <c r="AH54" s="32">
        <v>2.8005701397632277</v>
      </c>
      <c r="AI54" s="31">
        <v>238.33985630477466</v>
      </c>
      <c r="AJ54" s="31">
        <v>209.14408721884431</v>
      </c>
      <c r="AK54" s="32">
        <v>283.95989341744456</v>
      </c>
      <c r="AL54" s="31">
        <v>2.0114965746173996</v>
      </c>
      <c r="AM54" s="31">
        <v>174.52843597934231</v>
      </c>
      <c r="AN54" s="32">
        <v>132.51831984650502</v>
      </c>
      <c r="AO54" s="31">
        <v>1951.1086242986557</v>
      </c>
      <c r="AP54" s="31">
        <v>0</v>
      </c>
      <c r="AQ54" s="31">
        <v>1.1890572805500861</v>
      </c>
      <c r="AR54" s="31">
        <v>152.64868588838695</v>
      </c>
      <c r="AS54" s="32">
        <v>0.87476435450708356</v>
      </c>
      <c r="AT54" s="31">
        <v>0.10457592347100148</v>
      </c>
      <c r="AU54" s="32">
        <v>1.9679257014580993</v>
      </c>
      <c r="AV54" s="31">
        <v>16.737460334455399</v>
      </c>
      <c r="AW54" s="31">
        <v>0</v>
      </c>
      <c r="AX54" s="31">
        <v>633.92253466648856</v>
      </c>
      <c r="AY54" s="31">
        <v>1.9483576387954331</v>
      </c>
      <c r="AZ54" s="31">
        <v>51.077089077548798</v>
      </c>
      <c r="BA54" s="32">
        <v>4.4578480045440978</v>
      </c>
      <c r="BB54" s="31">
        <v>62.468512525174027</v>
      </c>
      <c r="BC54" s="31">
        <v>21.535520777935002</v>
      </c>
      <c r="BD54" s="32">
        <v>15.399146409485299</v>
      </c>
      <c r="BE54" s="64">
        <v>38.262196085703003</v>
      </c>
      <c r="BF54" s="31">
        <v>6.2098576992485048</v>
      </c>
      <c r="BG54" s="31">
        <v>70.409047648779236</v>
      </c>
      <c r="BH54" s="31">
        <v>53.471951828048489</v>
      </c>
      <c r="BI54" s="31">
        <v>574.1886089637942</v>
      </c>
      <c r="BJ54" s="31">
        <v>194.0018030181586</v>
      </c>
      <c r="BK54" s="31">
        <v>1.845955689206447</v>
      </c>
      <c r="BL54" s="32">
        <v>3.0678338979354001</v>
      </c>
      <c r="BM54" s="31">
        <v>176.93603035722327</v>
      </c>
      <c r="BN54" s="31">
        <v>67.57749793578482</v>
      </c>
      <c r="BO54" s="31">
        <v>27.602695873777076</v>
      </c>
      <c r="BP54" s="31">
        <v>7.3870059153514003</v>
      </c>
      <c r="BQ54" s="31">
        <v>40.251791973457188</v>
      </c>
      <c r="BR54" s="31">
        <v>16.584523439582242</v>
      </c>
      <c r="BS54" s="72">
        <v>9110.470492823144</v>
      </c>
      <c r="BT54" s="72">
        <v>2931.7219395087982</v>
      </c>
      <c r="BU54" s="31">
        <v>249.39768448224433</v>
      </c>
      <c r="BV54" s="31">
        <v>1088.123907016321</v>
      </c>
      <c r="BW54" s="32">
        <v>314.9627089124026</v>
      </c>
      <c r="BX54" s="31">
        <v>122.06651657393073</v>
      </c>
      <c r="BY54" s="31">
        <v>178.35062591287925</v>
      </c>
      <c r="BZ54" s="31">
        <v>0</v>
      </c>
      <c r="CA54" s="31">
        <v>775.04163558407004</v>
      </c>
      <c r="CB54" s="127">
        <v>1098.8114942565744</v>
      </c>
      <c r="CC54" s="31">
        <v>1.3870977983620429</v>
      </c>
      <c r="CD54" s="128">
        <v>1.5382845422973155</v>
      </c>
      <c r="CE54" s="31">
        <v>0</v>
      </c>
      <c r="CF54" s="128">
        <v>0</v>
      </c>
      <c r="CG54" s="32">
        <v>0</v>
      </c>
      <c r="CH54" s="11"/>
      <c r="CI54" s="11"/>
      <c r="CJ54" s="127">
        <v>421960</v>
      </c>
      <c r="CK54" s="31">
        <v>0</v>
      </c>
      <c r="CL54" s="128">
        <v>0</v>
      </c>
      <c r="CM54" s="127">
        <v>0</v>
      </c>
      <c r="CN54" s="31">
        <v>0</v>
      </c>
      <c r="CO54" s="128">
        <v>0</v>
      </c>
      <c r="CP54" s="171">
        <f>SUM('[2]SIOT(dov)'!CU56:CZ56)</f>
        <v>0</v>
      </c>
      <c r="CQ54" s="172">
        <v>421960</v>
      </c>
      <c r="CR54" s="159">
        <f t="shared" si="5"/>
        <v>443449.99999307236</v>
      </c>
      <c r="CS54" s="12"/>
      <c r="CT54" s="12"/>
    </row>
    <row r="55" spans="1:98" x14ac:dyDescent="0.2">
      <c r="A55" s="22" t="s">
        <v>51</v>
      </c>
      <c r="B55" s="99" t="s">
        <v>151</v>
      </c>
      <c r="C55" s="184">
        <f t="shared" si="4"/>
        <v>67032.999051427498</v>
      </c>
      <c r="D55" s="33">
        <v>151.76177069518684</v>
      </c>
      <c r="E55" s="34">
        <v>6.9843421632177236</v>
      </c>
      <c r="F55" s="35">
        <v>3.6928871849690146</v>
      </c>
      <c r="G55" s="65">
        <v>35.1564715362193</v>
      </c>
      <c r="H55" s="34">
        <v>120.53507889833702</v>
      </c>
      <c r="I55" s="34">
        <v>11.646639903918672</v>
      </c>
      <c r="J55" s="34">
        <v>27.245034167484103</v>
      </c>
      <c r="K55" s="34">
        <v>82.89844414964503</v>
      </c>
      <c r="L55" s="34">
        <v>13.70696318231219</v>
      </c>
      <c r="M55" s="34">
        <v>95.613945721003191</v>
      </c>
      <c r="N55" s="34">
        <v>40.822523556139672</v>
      </c>
      <c r="O55" s="34">
        <v>150.71849925222887</v>
      </c>
      <c r="P55" s="34">
        <v>51.851975557247656</v>
      </c>
      <c r="Q55" s="34">
        <v>3.8606281622727074</v>
      </c>
      <c r="R55" s="34">
        <v>3.1595093867894453</v>
      </c>
      <c r="S55" s="34">
        <v>147.03977890712875</v>
      </c>
      <c r="T55" s="34">
        <v>1147.5306741767968</v>
      </c>
      <c r="U55" s="34">
        <v>73.590500497029922</v>
      </c>
      <c r="V55" s="34">
        <v>3244.3216962365968</v>
      </c>
      <c r="W55" s="34">
        <v>188.83977226489554</v>
      </c>
      <c r="X55" s="34">
        <v>185.07823006555213</v>
      </c>
      <c r="Y55" s="34">
        <v>1126.0512342936995</v>
      </c>
      <c r="Z55" s="34">
        <v>8.2413157386020686</v>
      </c>
      <c r="AA55" s="34">
        <v>6.7930364089938919</v>
      </c>
      <c r="AB55" s="34">
        <v>44.392398165102293</v>
      </c>
      <c r="AC55" s="35">
        <v>84.87504871284851</v>
      </c>
      <c r="AD55" s="33">
        <v>959.42788814699156</v>
      </c>
      <c r="AE55" s="34">
        <v>40.597700829130382</v>
      </c>
      <c r="AF55" s="34">
        <v>24.032468674878675</v>
      </c>
      <c r="AG55" s="34">
        <v>8.1139361749526451</v>
      </c>
      <c r="AH55" s="35">
        <v>1.4201425239659065</v>
      </c>
      <c r="AI55" s="34">
        <v>38.044254759036932</v>
      </c>
      <c r="AJ55" s="34">
        <v>58.568958529379437</v>
      </c>
      <c r="AK55" s="35">
        <v>12.901836347814848</v>
      </c>
      <c r="AL55" s="34">
        <v>645.97255357217011</v>
      </c>
      <c r="AM55" s="34">
        <v>6612.3475606109232</v>
      </c>
      <c r="AN55" s="35">
        <v>4898.6562486483936</v>
      </c>
      <c r="AO55" s="34">
        <v>3361.5119225181516</v>
      </c>
      <c r="AP55" s="34">
        <v>0</v>
      </c>
      <c r="AQ55" s="34">
        <v>1.9780895232974971</v>
      </c>
      <c r="AR55" s="34">
        <v>248.62692667347289</v>
      </c>
      <c r="AS55" s="35">
        <v>87.267667342680284</v>
      </c>
      <c r="AT55" s="34">
        <v>20.322877546707996</v>
      </c>
      <c r="AU55" s="35">
        <v>8.231993081729879</v>
      </c>
      <c r="AV55" s="34">
        <v>7961.9647472611177</v>
      </c>
      <c r="AW55" s="34">
        <v>59.995778102713231</v>
      </c>
      <c r="AX55" s="34">
        <v>371.11267734339873</v>
      </c>
      <c r="AY55" s="34">
        <v>94.144190073227449</v>
      </c>
      <c r="AZ55" s="34">
        <v>15465.902190436354</v>
      </c>
      <c r="BA55" s="35">
        <v>104.2389078118658</v>
      </c>
      <c r="BB55" s="34">
        <v>427.65894645881889</v>
      </c>
      <c r="BC55" s="34">
        <v>866.84590665680628</v>
      </c>
      <c r="BD55" s="35">
        <v>270.37324113800844</v>
      </c>
      <c r="BE55" s="65">
        <v>283.13378675396626</v>
      </c>
      <c r="BF55" s="34">
        <v>397.45565002885127</v>
      </c>
      <c r="BG55" s="34">
        <v>641.37184616202501</v>
      </c>
      <c r="BH55" s="34">
        <v>43.388378458789738</v>
      </c>
      <c r="BI55" s="34">
        <v>669.81060124754856</v>
      </c>
      <c r="BJ55" s="34">
        <v>2034.3449386174825</v>
      </c>
      <c r="BK55" s="34">
        <v>40.708955035902505</v>
      </c>
      <c r="BL55" s="35">
        <v>6.1710289556101641</v>
      </c>
      <c r="BM55" s="34">
        <v>224.70899334014368</v>
      </c>
      <c r="BN55" s="34">
        <v>5.5449130046157808</v>
      </c>
      <c r="BO55" s="34">
        <v>524.15988879466977</v>
      </c>
      <c r="BP55" s="34">
        <v>9.9553677972864545</v>
      </c>
      <c r="BQ55" s="34">
        <v>2.7194324004907799</v>
      </c>
      <c r="BR55" s="34">
        <v>136.68640356749543</v>
      </c>
      <c r="BS55" s="73">
        <v>5052.0958636029418</v>
      </c>
      <c r="BT55" s="73">
        <v>3064.9145403451862</v>
      </c>
      <c r="BU55" s="34">
        <v>780.95299775905823</v>
      </c>
      <c r="BV55" s="34">
        <v>25.793737345001517</v>
      </c>
      <c r="BW55" s="35">
        <v>198.4815857290333</v>
      </c>
      <c r="BX55" s="34">
        <v>72.433668200625263</v>
      </c>
      <c r="BY55" s="34">
        <v>404.6696616379312</v>
      </c>
      <c r="BZ55" s="34">
        <v>99.752135376288223</v>
      </c>
      <c r="CA55" s="34">
        <v>898.67238865917102</v>
      </c>
      <c r="CB55" s="129">
        <v>1706.6879615032497</v>
      </c>
      <c r="CC55" s="34">
        <v>0.96245361109203764</v>
      </c>
      <c r="CD55" s="130">
        <v>0.75386372286379999</v>
      </c>
      <c r="CE55" s="34">
        <v>0</v>
      </c>
      <c r="CF55" s="130">
        <v>0</v>
      </c>
      <c r="CG55" s="35">
        <v>0</v>
      </c>
      <c r="CH55" s="11"/>
      <c r="CI55" s="11"/>
      <c r="CJ55" s="129">
        <v>98009</v>
      </c>
      <c r="CK55" s="34">
        <v>0</v>
      </c>
      <c r="CL55" s="130">
        <v>0</v>
      </c>
      <c r="CM55" s="129">
        <v>10691</v>
      </c>
      <c r="CN55" s="34">
        <v>143</v>
      </c>
      <c r="CO55" s="130">
        <v>0</v>
      </c>
      <c r="CP55" s="173">
        <f>SUM('[2]SIOT(dov)'!CU57:CZ57)</f>
        <v>215</v>
      </c>
      <c r="CQ55" s="174">
        <v>109058</v>
      </c>
      <c r="CR55" s="161">
        <f t="shared" si="5"/>
        <v>176090.9990514275</v>
      </c>
      <c r="CS55" s="12"/>
      <c r="CT55" s="12"/>
    </row>
    <row r="56" spans="1:98" x14ac:dyDescent="0.2">
      <c r="A56" s="23" t="s">
        <v>52</v>
      </c>
      <c r="B56" s="98" t="s">
        <v>152</v>
      </c>
      <c r="C56" s="183">
        <f t="shared" si="4"/>
        <v>20665.999799783382</v>
      </c>
      <c r="D56" s="30">
        <v>0</v>
      </c>
      <c r="E56" s="31">
        <v>0</v>
      </c>
      <c r="F56" s="32">
        <v>0.2502295509234243</v>
      </c>
      <c r="G56" s="64">
        <v>0.60370452512646977</v>
      </c>
      <c r="H56" s="31">
        <v>0</v>
      </c>
      <c r="I56" s="31">
        <v>0</v>
      </c>
      <c r="J56" s="31">
        <v>0.75726309822553206</v>
      </c>
      <c r="K56" s="31">
        <v>2.1611101770246477</v>
      </c>
      <c r="L56" s="31">
        <v>0</v>
      </c>
      <c r="M56" s="31">
        <v>0</v>
      </c>
      <c r="N56" s="31">
        <v>2330.2065392349209</v>
      </c>
      <c r="O56" s="31">
        <v>0</v>
      </c>
      <c r="P56" s="31">
        <v>5.7400862063406501</v>
      </c>
      <c r="Q56" s="31">
        <v>0</v>
      </c>
      <c r="R56" s="31">
        <v>0</v>
      </c>
      <c r="S56" s="31">
        <v>4.5682061047216465</v>
      </c>
      <c r="T56" s="31">
        <v>0.48466748849513669</v>
      </c>
      <c r="U56" s="31">
        <v>0</v>
      </c>
      <c r="V56" s="31">
        <v>3073.7622118429122</v>
      </c>
      <c r="W56" s="31">
        <v>0</v>
      </c>
      <c r="X56" s="31">
        <v>101.32110453321461</v>
      </c>
      <c r="Y56" s="31">
        <v>0</v>
      </c>
      <c r="Z56" s="31">
        <v>0</v>
      </c>
      <c r="AA56" s="31">
        <v>0</v>
      </c>
      <c r="AB56" s="31">
        <v>0.29806581133041204</v>
      </c>
      <c r="AC56" s="32">
        <v>0</v>
      </c>
      <c r="AD56" s="30">
        <v>0</v>
      </c>
      <c r="AE56" s="31">
        <v>0.35132785241718001</v>
      </c>
      <c r="AF56" s="31">
        <v>0</v>
      </c>
      <c r="AG56" s="31">
        <v>0</v>
      </c>
      <c r="AH56" s="32">
        <v>0</v>
      </c>
      <c r="AI56" s="31">
        <v>0.87957639625628914</v>
      </c>
      <c r="AJ56" s="31">
        <v>0</v>
      </c>
      <c r="AK56" s="32">
        <v>0</v>
      </c>
      <c r="AL56" s="31">
        <v>1.311556904007261</v>
      </c>
      <c r="AM56" s="31">
        <v>217.83403919905982</v>
      </c>
      <c r="AN56" s="32">
        <v>262.67094633735115</v>
      </c>
      <c r="AO56" s="31">
        <v>0.57668894120892455</v>
      </c>
      <c r="AP56" s="31">
        <v>0</v>
      </c>
      <c r="AQ56" s="31">
        <v>0</v>
      </c>
      <c r="AR56" s="31">
        <v>0</v>
      </c>
      <c r="AS56" s="32">
        <v>0</v>
      </c>
      <c r="AT56" s="31">
        <v>14.134657479421055</v>
      </c>
      <c r="AU56" s="32">
        <v>0</v>
      </c>
      <c r="AV56" s="31">
        <v>1380.4557830494387</v>
      </c>
      <c r="AW56" s="31">
        <v>8797.23966634926</v>
      </c>
      <c r="AX56" s="31">
        <v>315.47481689686151</v>
      </c>
      <c r="AY56" s="31">
        <v>736.32274445832275</v>
      </c>
      <c r="AZ56" s="31">
        <v>0</v>
      </c>
      <c r="BA56" s="32">
        <v>0</v>
      </c>
      <c r="BB56" s="31">
        <v>0.12485337878396649</v>
      </c>
      <c r="BC56" s="31">
        <v>0.54900816928274132</v>
      </c>
      <c r="BD56" s="32">
        <v>1.1664199702838676</v>
      </c>
      <c r="BE56" s="64">
        <v>12.051278627105365</v>
      </c>
      <c r="BF56" s="31">
        <v>0.35819828557599842</v>
      </c>
      <c r="BG56" s="31">
        <v>7.819022922021702</v>
      </c>
      <c r="BH56" s="31">
        <v>0</v>
      </c>
      <c r="BI56" s="31">
        <v>12.97379586569904</v>
      </c>
      <c r="BJ56" s="31">
        <v>963.0321800045341</v>
      </c>
      <c r="BK56" s="31">
        <v>0</v>
      </c>
      <c r="BL56" s="32">
        <v>1.2208178522712947E-3</v>
      </c>
      <c r="BM56" s="31">
        <v>0</v>
      </c>
      <c r="BN56" s="31">
        <v>0</v>
      </c>
      <c r="BO56" s="31">
        <v>0</v>
      </c>
      <c r="BP56" s="31">
        <v>0</v>
      </c>
      <c r="BQ56" s="31">
        <v>0</v>
      </c>
      <c r="BR56" s="31">
        <v>1.7328353986469738</v>
      </c>
      <c r="BS56" s="72">
        <v>317.26396140016993</v>
      </c>
      <c r="BT56" s="72">
        <v>23.244408791206787</v>
      </c>
      <c r="BU56" s="31">
        <v>0</v>
      </c>
      <c r="BV56" s="31">
        <v>0</v>
      </c>
      <c r="BW56" s="32">
        <v>446.11222533243648</v>
      </c>
      <c r="BX56" s="31">
        <v>256.3415998013844</v>
      </c>
      <c r="BY56" s="31">
        <v>866.03003436817278</v>
      </c>
      <c r="BZ56" s="31">
        <v>0.27646075210646465</v>
      </c>
      <c r="CA56" s="31">
        <v>23.691385385445674</v>
      </c>
      <c r="CB56" s="127">
        <v>485.82591807582884</v>
      </c>
      <c r="CC56" s="31">
        <v>0</v>
      </c>
      <c r="CD56" s="128">
        <v>0</v>
      </c>
      <c r="CE56" s="31">
        <v>0</v>
      </c>
      <c r="CF56" s="128">
        <v>0</v>
      </c>
      <c r="CG56" s="32">
        <v>0</v>
      </c>
      <c r="CH56" s="11"/>
      <c r="CI56" s="11"/>
      <c r="CJ56" s="127">
        <v>29691</v>
      </c>
      <c r="CK56" s="31">
        <v>0</v>
      </c>
      <c r="CL56" s="128">
        <v>0</v>
      </c>
      <c r="CM56" s="127">
        <v>1498</v>
      </c>
      <c r="CN56" s="31">
        <v>43</v>
      </c>
      <c r="CO56" s="128">
        <v>0</v>
      </c>
      <c r="CP56" s="171">
        <f>SUM('[2]SIOT(dov)'!CU58:CZ58)</f>
        <v>223</v>
      </c>
      <c r="CQ56" s="172">
        <v>31455</v>
      </c>
      <c r="CR56" s="159">
        <f t="shared" si="5"/>
        <v>52120.999799783385</v>
      </c>
      <c r="CS56" s="12"/>
      <c r="CT56" s="12"/>
    </row>
    <row r="57" spans="1:98" x14ac:dyDescent="0.2">
      <c r="A57" s="23" t="s">
        <v>53</v>
      </c>
      <c r="B57" s="98" t="s">
        <v>153</v>
      </c>
      <c r="C57" s="183">
        <f t="shared" si="4"/>
        <v>0</v>
      </c>
      <c r="D57" s="30">
        <v>0</v>
      </c>
      <c r="E57" s="31">
        <v>0</v>
      </c>
      <c r="F57" s="32">
        <v>0</v>
      </c>
      <c r="G57" s="64">
        <v>0</v>
      </c>
      <c r="H57" s="31">
        <v>0</v>
      </c>
      <c r="I57" s="31">
        <v>0</v>
      </c>
      <c r="J57" s="31">
        <v>0</v>
      </c>
      <c r="K57" s="31">
        <v>0</v>
      </c>
      <c r="L57" s="31">
        <v>0</v>
      </c>
      <c r="M57" s="31">
        <v>0</v>
      </c>
      <c r="N57" s="31">
        <v>0</v>
      </c>
      <c r="O57" s="31">
        <v>0</v>
      </c>
      <c r="P57" s="31">
        <v>0</v>
      </c>
      <c r="Q57" s="31">
        <v>0</v>
      </c>
      <c r="R57" s="31">
        <v>0</v>
      </c>
      <c r="S57" s="31">
        <v>0</v>
      </c>
      <c r="T57" s="31">
        <v>0</v>
      </c>
      <c r="U57" s="31">
        <v>0</v>
      </c>
      <c r="V57" s="31">
        <v>0</v>
      </c>
      <c r="W57" s="31">
        <v>0</v>
      </c>
      <c r="X57" s="31">
        <v>0</v>
      </c>
      <c r="Y57" s="31">
        <v>0</v>
      </c>
      <c r="Z57" s="31">
        <v>0</v>
      </c>
      <c r="AA57" s="31">
        <v>0</v>
      </c>
      <c r="AB57" s="31">
        <v>0</v>
      </c>
      <c r="AC57" s="32">
        <v>0</v>
      </c>
      <c r="AD57" s="30">
        <v>0</v>
      </c>
      <c r="AE57" s="31">
        <v>0</v>
      </c>
      <c r="AF57" s="31">
        <v>0</v>
      </c>
      <c r="AG57" s="31">
        <v>0</v>
      </c>
      <c r="AH57" s="32">
        <v>0</v>
      </c>
      <c r="AI57" s="31">
        <v>0</v>
      </c>
      <c r="AJ57" s="31">
        <v>0</v>
      </c>
      <c r="AK57" s="32">
        <v>0</v>
      </c>
      <c r="AL57" s="31">
        <v>0</v>
      </c>
      <c r="AM57" s="31">
        <v>0</v>
      </c>
      <c r="AN57" s="32">
        <v>0</v>
      </c>
      <c r="AO57" s="31">
        <v>0</v>
      </c>
      <c r="AP57" s="31">
        <v>0</v>
      </c>
      <c r="AQ57" s="31">
        <v>0</v>
      </c>
      <c r="AR57" s="31">
        <v>0</v>
      </c>
      <c r="AS57" s="32">
        <v>0</v>
      </c>
      <c r="AT57" s="31">
        <v>0</v>
      </c>
      <c r="AU57" s="32">
        <v>0</v>
      </c>
      <c r="AV57" s="31">
        <v>0</v>
      </c>
      <c r="AW57" s="31">
        <v>0</v>
      </c>
      <c r="AX57" s="31">
        <v>0</v>
      </c>
      <c r="AY57" s="31">
        <v>0</v>
      </c>
      <c r="AZ57" s="31">
        <v>0</v>
      </c>
      <c r="BA57" s="32">
        <v>0</v>
      </c>
      <c r="BB57" s="31">
        <v>0</v>
      </c>
      <c r="BC57" s="31">
        <v>0</v>
      </c>
      <c r="BD57" s="32">
        <v>0</v>
      </c>
      <c r="BE57" s="64">
        <v>0</v>
      </c>
      <c r="BF57" s="31">
        <v>0</v>
      </c>
      <c r="BG57" s="31">
        <v>0</v>
      </c>
      <c r="BH57" s="31">
        <v>0</v>
      </c>
      <c r="BI57" s="31">
        <v>0</v>
      </c>
      <c r="BJ57" s="31">
        <v>0</v>
      </c>
      <c r="BK57" s="31">
        <v>0</v>
      </c>
      <c r="BL57" s="32">
        <v>0</v>
      </c>
      <c r="BM57" s="31">
        <v>0</v>
      </c>
      <c r="BN57" s="31">
        <v>0</v>
      </c>
      <c r="BO57" s="31">
        <v>0</v>
      </c>
      <c r="BP57" s="31">
        <v>0</v>
      </c>
      <c r="BQ57" s="31">
        <v>0</v>
      </c>
      <c r="BR57" s="31">
        <v>0</v>
      </c>
      <c r="BS57" s="72">
        <v>0</v>
      </c>
      <c r="BT57" s="72">
        <v>0</v>
      </c>
      <c r="BU57" s="31">
        <v>0</v>
      </c>
      <c r="BV57" s="31">
        <v>0</v>
      </c>
      <c r="BW57" s="32">
        <v>0</v>
      </c>
      <c r="BX57" s="31">
        <v>0</v>
      </c>
      <c r="BY57" s="31">
        <v>0</v>
      </c>
      <c r="BZ57" s="31">
        <v>0</v>
      </c>
      <c r="CA57" s="31">
        <v>0</v>
      </c>
      <c r="CB57" s="127">
        <v>0</v>
      </c>
      <c r="CC57" s="31">
        <v>0</v>
      </c>
      <c r="CD57" s="128">
        <v>0</v>
      </c>
      <c r="CE57" s="31">
        <v>0</v>
      </c>
      <c r="CF57" s="128">
        <v>0</v>
      </c>
      <c r="CG57" s="32">
        <v>0</v>
      </c>
      <c r="CH57" s="11"/>
      <c r="CI57" s="11"/>
      <c r="CJ57" s="127">
        <v>1840</v>
      </c>
      <c r="CK57" s="31">
        <v>0</v>
      </c>
      <c r="CL57" s="128">
        <v>0</v>
      </c>
      <c r="CM57" s="127">
        <v>0</v>
      </c>
      <c r="CN57" s="31">
        <v>0</v>
      </c>
      <c r="CO57" s="128">
        <v>0</v>
      </c>
      <c r="CP57" s="171">
        <f>SUM('[2]SIOT(dov)'!CU59:CZ59)</f>
        <v>0</v>
      </c>
      <c r="CQ57" s="172">
        <v>1840</v>
      </c>
      <c r="CR57" s="159">
        <f t="shared" si="5"/>
        <v>1840</v>
      </c>
      <c r="CS57" s="12"/>
      <c r="CT57" s="12"/>
    </row>
    <row r="58" spans="1:98" x14ac:dyDescent="0.2">
      <c r="A58" s="23" t="s">
        <v>54</v>
      </c>
      <c r="B58" s="98" t="s">
        <v>154</v>
      </c>
      <c r="C58" s="183">
        <f t="shared" si="4"/>
        <v>86587.999208438981</v>
      </c>
      <c r="D58" s="30">
        <v>493.17416346769471</v>
      </c>
      <c r="E58" s="31">
        <v>42.560518503490052</v>
      </c>
      <c r="F58" s="32">
        <v>9.5165230992424323</v>
      </c>
      <c r="G58" s="64">
        <v>64.878109310741635</v>
      </c>
      <c r="H58" s="31">
        <v>599.03537772372772</v>
      </c>
      <c r="I58" s="31">
        <v>66.266992186952479</v>
      </c>
      <c r="J58" s="31">
        <v>209.67838657884818</v>
      </c>
      <c r="K58" s="31">
        <v>52.825915286979942</v>
      </c>
      <c r="L58" s="31">
        <v>236.19322411411434</v>
      </c>
      <c r="M58" s="31">
        <v>94.737980394723365</v>
      </c>
      <c r="N58" s="31">
        <v>77.858696006499031</v>
      </c>
      <c r="O58" s="31">
        <v>6.4637034533589084</v>
      </c>
      <c r="P58" s="31">
        <v>318.84627346097164</v>
      </c>
      <c r="Q58" s="31">
        <v>48.451162028614796</v>
      </c>
      <c r="R58" s="31">
        <v>273.99280640575643</v>
      </c>
      <c r="S58" s="31">
        <v>188.353711914266</v>
      </c>
      <c r="T58" s="31">
        <v>290.51934118604902</v>
      </c>
      <c r="U58" s="31">
        <v>319.50853742863416</v>
      </c>
      <c r="V58" s="31">
        <v>820.10962242608343</v>
      </c>
      <c r="W58" s="31">
        <v>283.45656401335469</v>
      </c>
      <c r="X58" s="31">
        <v>343.30034554450907</v>
      </c>
      <c r="Y58" s="31">
        <v>990.94222454643739</v>
      </c>
      <c r="Z58" s="31">
        <v>58.916646534618629</v>
      </c>
      <c r="AA58" s="31">
        <v>37.77683255105854</v>
      </c>
      <c r="AB58" s="31">
        <v>257.86869607685151</v>
      </c>
      <c r="AC58" s="32">
        <v>295.61556770580557</v>
      </c>
      <c r="AD58" s="30">
        <v>606.78562941957</v>
      </c>
      <c r="AE58" s="31">
        <v>160.35322088619336</v>
      </c>
      <c r="AF58" s="31">
        <v>92.456071212699101</v>
      </c>
      <c r="AG58" s="31">
        <v>71.223134050252042</v>
      </c>
      <c r="AH58" s="32">
        <v>5.6063976186645554</v>
      </c>
      <c r="AI58" s="31">
        <v>256.93156256752189</v>
      </c>
      <c r="AJ58" s="31">
        <v>233.89644697555298</v>
      </c>
      <c r="AK58" s="32">
        <v>724.12488219658599</v>
      </c>
      <c r="AL58" s="31">
        <v>894.83691768076835</v>
      </c>
      <c r="AM58" s="31">
        <v>3736.9748268736062</v>
      </c>
      <c r="AN58" s="32">
        <v>2587.2355963991031</v>
      </c>
      <c r="AO58" s="31">
        <v>1106.4232213275027</v>
      </c>
      <c r="AP58" s="31">
        <v>6.4291231075774213</v>
      </c>
      <c r="AQ58" s="31">
        <v>18.806344478114944</v>
      </c>
      <c r="AR58" s="31">
        <v>790.89451898436755</v>
      </c>
      <c r="AS58" s="32">
        <v>412.77820402379382</v>
      </c>
      <c r="AT58" s="31">
        <v>278.38496138813207</v>
      </c>
      <c r="AU58" s="32">
        <v>356.44220217886567</v>
      </c>
      <c r="AV58" s="31">
        <v>291.23287886753701</v>
      </c>
      <c r="AW58" s="31">
        <v>1142.4149369408105</v>
      </c>
      <c r="AX58" s="31">
        <v>2988.4702013873534</v>
      </c>
      <c r="AY58" s="31">
        <v>40953.287887431936</v>
      </c>
      <c r="AZ58" s="31">
        <v>1287.6828547285065</v>
      </c>
      <c r="BA58" s="32">
        <v>821.64943564264718</v>
      </c>
      <c r="BB58" s="31">
        <v>1356.1289997023969</v>
      </c>
      <c r="BC58" s="31">
        <v>615.53001443605331</v>
      </c>
      <c r="BD58" s="32">
        <v>135.77106571616906</v>
      </c>
      <c r="BE58" s="64">
        <v>839.05560451244526</v>
      </c>
      <c r="BF58" s="31">
        <v>858.71342484829358</v>
      </c>
      <c r="BG58" s="31">
        <v>1590.536681481057</v>
      </c>
      <c r="BH58" s="31">
        <v>120.74017179962843</v>
      </c>
      <c r="BI58" s="31">
        <v>233.25989720026118</v>
      </c>
      <c r="BJ58" s="31">
        <v>645.78391358016927</v>
      </c>
      <c r="BK58" s="31">
        <v>424.82813393970355</v>
      </c>
      <c r="BL58" s="32">
        <v>30.930236383859125</v>
      </c>
      <c r="BM58" s="31">
        <v>1269.5943674475618</v>
      </c>
      <c r="BN58" s="31">
        <v>109.73357488915796</v>
      </c>
      <c r="BO58" s="31">
        <v>365.47965043309222</v>
      </c>
      <c r="BP58" s="31">
        <v>154.28094247109016</v>
      </c>
      <c r="BQ58" s="31">
        <v>167.11747733950781</v>
      </c>
      <c r="BR58" s="31">
        <v>1117.3445920786505</v>
      </c>
      <c r="BS58" s="72">
        <v>5563.9922327054264</v>
      </c>
      <c r="BT58" s="72">
        <v>1216.8832559662742</v>
      </c>
      <c r="BU58" s="31">
        <v>1245.7703991978869</v>
      </c>
      <c r="BV58" s="31">
        <v>121.12099710302461</v>
      </c>
      <c r="BW58" s="32">
        <v>132.10096234842962</v>
      </c>
      <c r="BX58" s="31">
        <v>104.67042825279084</v>
      </c>
      <c r="BY58" s="31">
        <v>68.538169153506075</v>
      </c>
      <c r="BZ58" s="31">
        <v>791.01374482560595</v>
      </c>
      <c r="CA58" s="31">
        <v>260.63375126139266</v>
      </c>
      <c r="CB58" s="127">
        <v>390.95168809399183</v>
      </c>
      <c r="CC58" s="31">
        <v>126.75804041202221</v>
      </c>
      <c r="CD58" s="128">
        <v>224.56741254253086</v>
      </c>
      <c r="CE58" s="31">
        <v>0</v>
      </c>
      <c r="CF58" s="128">
        <v>0</v>
      </c>
      <c r="CG58" s="32">
        <v>0</v>
      </c>
      <c r="CH58" s="11"/>
      <c r="CI58" s="11"/>
      <c r="CJ58" s="127">
        <v>10820</v>
      </c>
      <c r="CK58" s="31">
        <v>0</v>
      </c>
      <c r="CL58" s="128">
        <v>0</v>
      </c>
      <c r="CM58" s="127">
        <v>0</v>
      </c>
      <c r="CN58" s="31">
        <v>0</v>
      </c>
      <c r="CO58" s="128">
        <v>0</v>
      </c>
      <c r="CP58" s="171">
        <f>SUM('[2]SIOT(dov)'!CU60:CZ60)</f>
        <v>0</v>
      </c>
      <c r="CQ58" s="172">
        <v>10820</v>
      </c>
      <c r="CR58" s="159">
        <f t="shared" si="5"/>
        <v>97407.999208438981</v>
      </c>
      <c r="CS58" s="12"/>
      <c r="CT58" s="12"/>
    </row>
    <row r="59" spans="1:98" x14ac:dyDescent="0.2">
      <c r="A59" s="23" t="s">
        <v>55</v>
      </c>
      <c r="B59" s="98" t="s">
        <v>155</v>
      </c>
      <c r="C59" s="183">
        <f t="shared" si="4"/>
        <v>147531.00025861771</v>
      </c>
      <c r="D59" s="30">
        <v>156.79953658457859</v>
      </c>
      <c r="E59" s="31">
        <v>10.652497108967705</v>
      </c>
      <c r="F59" s="32">
        <v>1.5410699162019779</v>
      </c>
      <c r="G59" s="64">
        <v>53.751920862521608</v>
      </c>
      <c r="H59" s="31">
        <v>690.08679963460099</v>
      </c>
      <c r="I59" s="31">
        <v>24.959989621044713</v>
      </c>
      <c r="J59" s="31">
        <v>53.480886557717604</v>
      </c>
      <c r="K59" s="31">
        <v>59.050257364905207</v>
      </c>
      <c r="L59" s="31">
        <v>28.803571379544117</v>
      </c>
      <c r="M59" s="31">
        <v>234.63817557248603</v>
      </c>
      <c r="N59" s="31">
        <v>3.7837605176600322</v>
      </c>
      <c r="O59" s="31">
        <v>775.00450205156733</v>
      </c>
      <c r="P59" s="31">
        <v>282.48740629949634</v>
      </c>
      <c r="Q59" s="31">
        <v>28.793529831119056</v>
      </c>
      <c r="R59" s="31">
        <v>884.7075789652414</v>
      </c>
      <c r="S59" s="31">
        <v>409.42762183147022</v>
      </c>
      <c r="T59" s="31">
        <v>906.15280510161563</v>
      </c>
      <c r="U59" s="31">
        <v>230.56602370190609</v>
      </c>
      <c r="V59" s="31">
        <v>448.6278438722465</v>
      </c>
      <c r="W59" s="31">
        <v>726.16201382760744</v>
      </c>
      <c r="X59" s="31">
        <v>823.19953992185674</v>
      </c>
      <c r="Y59" s="31">
        <v>4886.2359285347966</v>
      </c>
      <c r="Z59" s="31">
        <v>83.952278590866811</v>
      </c>
      <c r="AA59" s="31">
        <v>29.755472800809361</v>
      </c>
      <c r="AB59" s="31">
        <v>239.1865392196456</v>
      </c>
      <c r="AC59" s="32">
        <v>219.02369176511127</v>
      </c>
      <c r="AD59" s="30">
        <v>8682.4902657567363</v>
      </c>
      <c r="AE59" s="31">
        <v>953.94221318979044</v>
      </c>
      <c r="AF59" s="31">
        <v>489.7946001129925</v>
      </c>
      <c r="AG59" s="31">
        <v>363.55511711220589</v>
      </c>
      <c r="AH59" s="32">
        <v>0.40766758750322024</v>
      </c>
      <c r="AI59" s="31">
        <v>32.729750197878339</v>
      </c>
      <c r="AJ59" s="31">
        <v>1613.1329248444379</v>
      </c>
      <c r="AK59" s="32">
        <v>3881.5604478472601</v>
      </c>
      <c r="AL59" s="31">
        <v>851.75234803471244</v>
      </c>
      <c r="AM59" s="31">
        <v>6366.5914513618172</v>
      </c>
      <c r="AN59" s="32">
        <v>3008.3829427991968</v>
      </c>
      <c r="AO59" s="31">
        <v>627.91243223331435</v>
      </c>
      <c r="AP59" s="31">
        <v>14.869061095432368</v>
      </c>
      <c r="AQ59" s="31">
        <v>1.0056586784067338</v>
      </c>
      <c r="AR59" s="31">
        <v>52.585360996471579</v>
      </c>
      <c r="AS59" s="32">
        <v>1318.3313993617901</v>
      </c>
      <c r="AT59" s="31">
        <v>80.927136396274065</v>
      </c>
      <c r="AU59" s="32">
        <v>26.876289445480577</v>
      </c>
      <c r="AV59" s="31">
        <v>4041.4373447894232</v>
      </c>
      <c r="AW59" s="31">
        <v>26.689067876036439</v>
      </c>
      <c r="AX59" s="31">
        <v>621.04556373989453</v>
      </c>
      <c r="AY59" s="31">
        <v>2722.4844421565922</v>
      </c>
      <c r="AZ59" s="31">
        <v>65617.045661188691</v>
      </c>
      <c r="BA59" s="32">
        <v>934.15834837108935</v>
      </c>
      <c r="BB59" s="31">
        <v>5696.7661767178861</v>
      </c>
      <c r="BC59" s="31">
        <v>1905.8709871376266</v>
      </c>
      <c r="BD59" s="32">
        <v>339.10935827707635</v>
      </c>
      <c r="BE59" s="64">
        <v>400.38291527789721</v>
      </c>
      <c r="BF59" s="31">
        <v>338.9221497752493</v>
      </c>
      <c r="BG59" s="31">
        <v>1037.6160428118117</v>
      </c>
      <c r="BH59" s="31">
        <v>237.67214260205651</v>
      </c>
      <c r="BI59" s="31">
        <v>74.422743076122458</v>
      </c>
      <c r="BJ59" s="31">
        <v>1134.6353664936312</v>
      </c>
      <c r="BK59" s="31">
        <v>12.958240890304735</v>
      </c>
      <c r="BL59" s="32">
        <v>49.043128749049075</v>
      </c>
      <c r="BM59" s="31">
        <v>322.26896594548589</v>
      </c>
      <c r="BN59" s="31">
        <v>67.233449608882239</v>
      </c>
      <c r="BO59" s="31">
        <v>846.47068132497805</v>
      </c>
      <c r="BP59" s="31">
        <v>17.484486574175623</v>
      </c>
      <c r="BQ59" s="31">
        <v>149.08187362203066</v>
      </c>
      <c r="BR59" s="31">
        <v>1069.6945830981442</v>
      </c>
      <c r="BS59" s="72">
        <v>15241.213651257625</v>
      </c>
      <c r="BT59" s="72">
        <v>1907.2552293190197</v>
      </c>
      <c r="BU59" s="31">
        <v>1054.8001366100889</v>
      </c>
      <c r="BV59" s="31">
        <v>40.833759513733753</v>
      </c>
      <c r="BW59" s="32">
        <v>189.87102384757063</v>
      </c>
      <c r="BX59" s="31">
        <v>73.754715434501549</v>
      </c>
      <c r="BY59" s="31">
        <v>76.714859470998718</v>
      </c>
      <c r="BZ59" s="31">
        <v>23.313544939828478</v>
      </c>
      <c r="CA59" s="31">
        <v>18.539013402985802</v>
      </c>
      <c r="CB59" s="127">
        <v>525.66004100648183</v>
      </c>
      <c r="CC59" s="31">
        <v>55.806146895010343</v>
      </c>
      <c r="CD59" s="128">
        <v>3.0661083284852708</v>
      </c>
      <c r="CE59" s="31">
        <v>0</v>
      </c>
      <c r="CF59" s="128">
        <v>0</v>
      </c>
      <c r="CG59" s="32">
        <v>0</v>
      </c>
      <c r="CH59" s="11"/>
      <c r="CI59" s="11"/>
      <c r="CJ59" s="127">
        <v>0</v>
      </c>
      <c r="CK59" s="31">
        <v>0</v>
      </c>
      <c r="CL59" s="128">
        <v>0</v>
      </c>
      <c r="CM59" s="127">
        <v>0</v>
      </c>
      <c r="CN59" s="31">
        <v>0</v>
      </c>
      <c r="CO59" s="128">
        <v>0</v>
      </c>
      <c r="CP59" s="171">
        <f>SUM('[2]SIOT(dov)'!CU61:CZ61)</f>
        <v>0</v>
      </c>
      <c r="CQ59" s="172">
        <v>0</v>
      </c>
      <c r="CR59" s="159">
        <f t="shared" si="5"/>
        <v>147531.00025861771</v>
      </c>
      <c r="CS59" s="12"/>
      <c r="CT59" s="12"/>
    </row>
    <row r="60" spans="1:98" x14ac:dyDescent="0.2">
      <c r="A60" s="23" t="s">
        <v>56</v>
      </c>
      <c r="B60" s="98" t="s">
        <v>156</v>
      </c>
      <c r="C60" s="183">
        <f t="shared" si="4"/>
        <v>35586.999955134292</v>
      </c>
      <c r="D60" s="30">
        <v>18.862719966303821</v>
      </c>
      <c r="E60" s="31">
        <v>4.7783582603296022</v>
      </c>
      <c r="F60" s="32">
        <v>3.4033364121278025</v>
      </c>
      <c r="G60" s="64">
        <v>20.052972188868626</v>
      </c>
      <c r="H60" s="31">
        <v>678.94798728781166</v>
      </c>
      <c r="I60" s="31">
        <v>4.4101682482638198</v>
      </c>
      <c r="J60" s="31">
        <v>4.2719749358261163</v>
      </c>
      <c r="K60" s="31">
        <v>31.198636393514345</v>
      </c>
      <c r="L60" s="31">
        <v>26.007374928761273</v>
      </c>
      <c r="M60" s="31">
        <v>133.49008772838238</v>
      </c>
      <c r="N60" s="31">
        <v>18.384998908733714</v>
      </c>
      <c r="O60" s="31">
        <v>4.4423805691528573</v>
      </c>
      <c r="P60" s="31">
        <v>30.065443949597579</v>
      </c>
      <c r="Q60" s="31">
        <v>0</v>
      </c>
      <c r="R60" s="31">
        <v>129.34440051949994</v>
      </c>
      <c r="S60" s="31">
        <v>17.575310545577199</v>
      </c>
      <c r="T60" s="31">
        <v>750.75153863402215</v>
      </c>
      <c r="U60" s="31">
        <v>72.079740106850579</v>
      </c>
      <c r="V60" s="31">
        <v>183.77253972291402</v>
      </c>
      <c r="W60" s="31">
        <v>234.82457653805869</v>
      </c>
      <c r="X60" s="31">
        <v>144.92100607170443</v>
      </c>
      <c r="Y60" s="31">
        <v>5620.8835970457912</v>
      </c>
      <c r="Z60" s="31">
        <v>23.432996448338852</v>
      </c>
      <c r="AA60" s="31">
        <v>35.536791978515438</v>
      </c>
      <c r="AB60" s="31">
        <v>31.651587561727993</v>
      </c>
      <c r="AC60" s="32">
        <v>107.75830417982165</v>
      </c>
      <c r="AD60" s="30">
        <v>955.57105708926167</v>
      </c>
      <c r="AE60" s="31">
        <v>12.84660949923793</v>
      </c>
      <c r="AF60" s="31">
        <v>8.2253596672580134</v>
      </c>
      <c r="AG60" s="31">
        <v>1.9737505174007048</v>
      </c>
      <c r="AH60" s="32">
        <v>7.9307330212460267E-2</v>
      </c>
      <c r="AI60" s="31">
        <v>48.522962213960696</v>
      </c>
      <c r="AJ60" s="31">
        <v>81.42648782252013</v>
      </c>
      <c r="AK60" s="32">
        <v>59.121729103855451</v>
      </c>
      <c r="AL60" s="31">
        <v>313.23666662860677</v>
      </c>
      <c r="AM60" s="31">
        <v>4223.8426662704196</v>
      </c>
      <c r="AN60" s="32">
        <v>4131.161785676708</v>
      </c>
      <c r="AO60" s="31">
        <v>1022.8266699583975</v>
      </c>
      <c r="AP60" s="31">
        <v>0</v>
      </c>
      <c r="AQ60" s="31">
        <v>0</v>
      </c>
      <c r="AR60" s="31">
        <v>231.95718010011649</v>
      </c>
      <c r="AS60" s="32">
        <v>0</v>
      </c>
      <c r="AT60" s="31">
        <v>9.6826030868309392</v>
      </c>
      <c r="AU60" s="32">
        <v>13.071708322734557</v>
      </c>
      <c r="AV60" s="31">
        <v>697.74325048911737</v>
      </c>
      <c r="AW60" s="31">
        <v>39.287161640032664</v>
      </c>
      <c r="AX60" s="31">
        <v>1181.8393626961488</v>
      </c>
      <c r="AY60" s="31">
        <v>1610.6573469175094</v>
      </c>
      <c r="AZ60" s="31">
        <v>1152.7225024244067</v>
      </c>
      <c r="BA60" s="32">
        <v>4719.6098766490286</v>
      </c>
      <c r="BB60" s="31">
        <v>1126.994057457395</v>
      </c>
      <c r="BC60" s="31">
        <v>514.95145418044149</v>
      </c>
      <c r="BD60" s="32">
        <v>148.30460596814638</v>
      </c>
      <c r="BE60" s="64">
        <v>1280.70186029202</v>
      </c>
      <c r="BF60" s="31">
        <v>617.50086078711183</v>
      </c>
      <c r="BG60" s="31">
        <v>242.16321629975243</v>
      </c>
      <c r="BH60" s="31">
        <v>2.4258508401725414</v>
      </c>
      <c r="BI60" s="31">
        <v>26.491957167061916</v>
      </c>
      <c r="BJ60" s="31">
        <v>671.58716233555856</v>
      </c>
      <c r="BK60" s="31">
        <v>56.734293601023353</v>
      </c>
      <c r="BL60" s="32">
        <v>0.10578564664563674</v>
      </c>
      <c r="BM60" s="31">
        <v>85.971107576688723</v>
      </c>
      <c r="BN60" s="31">
        <v>61.34658744676085</v>
      </c>
      <c r="BO60" s="31">
        <v>272.3175883228817</v>
      </c>
      <c r="BP60" s="31">
        <v>0.85854410072355369</v>
      </c>
      <c r="BQ60" s="31">
        <v>6.8395184367966229</v>
      </c>
      <c r="BR60" s="31">
        <v>65.844747005799618</v>
      </c>
      <c r="BS60" s="72">
        <v>1225.3322756339389</v>
      </c>
      <c r="BT60" s="72">
        <v>78.707163730226455</v>
      </c>
      <c r="BU60" s="31">
        <v>98.550104896384994</v>
      </c>
      <c r="BV60" s="31">
        <v>5.3216226852038773</v>
      </c>
      <c r="BW60" s="32">
        <v>19.919014943677535</v>
      </c>
      <c r="BX60" s="31">
        <v>13.870888417159975</v>
      </c>
      <c r="BY60" s="31">
        <v>6.9674862001693967</v>
      </c>
      <c r="BZ60" s="31">
        <v>10.836374484988054</v>
      </c>
      <c r="CA60" s="31">
        <v>60.002350951327749</v>
      </c>
      <c r="CB60" s="127">
        <v>36.180853251717309</v>
      </c>
      <c r="CC60" s="31">
        <v>3.0925363023679067</v>
      </c>
      <c r="CD60" s="128">
        <v>0.82521293788378725</v>
      </c>
      <c r="CE60" s="31">
        <v>0</v>
      </c>
      <c r="CF60" s="128">
        <v>0</v>
      </c>
      <c r="CG60" s="32">
        <v>0</v>
      </c>
      <c r="CH60" s="11"/>
      <c r="CI60" s="11"/>
      <c r="CJ60" s="127">
        <v>0</v>
      </c>
      <c r="CK60" s="31">
        <v>0</v>
      </c>
      <c r="CL60" s="128">
        <v>0</v>
      </c>
      <c r="CM60" s="127">
        <v>0</v>
      </c>
      <c r="CN60" s="31">
        <v>0</v>
      </c>
      <c r="CO60" s="128">
        <v>0</v>
      </c>
      <c r="CP60" s="171">
        <f>SUM('[2]SIOT(dov)'!CU62:CZ62)</f>
        <v>0</v>
      </c>
      <c r="CQ60" s="172">
        <v>0</v>
      </c>
      <c r="CR60" s="159">
        <f t="shared" si="5"/>
        <v>35586.999955134292</v>
      </c>
      <c r="CS60" s="12"/>
      <c r="CT60" s="12"/>
    </row>
    <row r="61" spans="1:98" x14ac:dyDescent="0.2">
      <c r="A61" s="22" t="s">
        <v>57</v>
      </c>
      <c r="B61" s="99" t="s">
        <v>157</v>
      </c>
      <c r="C61" s="184">
        <f t="shared" si="4"/>
        <v>293105.99963223602</v>
      </c>
      <c r="D61" s="33">
        <v>1710.5283855433086</v>
      </c>
      <c r="E61" s="34">
        <v>11.12585391892577</v>
      </c>
      <c r="F61" s="35">
        <v>36.729671746325053</v>
      </c>
      <c r="G61" s="65">
        <v>524.24187120975205</v>
      </c>
      <c r="H61" s="34">
        <v>3646.7727453413777</v>
      </c>
      <c r="I61" s="34">
        <v>164.3351578393106</v>
      </c>
      <c r="J61" s="34">
        <v>120.7914863827708</v>
      </c>
      <c r="K61" s="34">
        <v>499.4999280065332</v>
      </c>
      <c r="L61" s="34">
        <v>329.82369737297915</v>
      </c>
      <c r="M61" s="34">
        <v>706.63192079657824</v>
      </c>
      <c r="N61" s="34">
        <v>187.62213153128658</v>
      </c>
      <c r="O61" s="34">
        <v>162.79838818656737</v>
      </c>
      <c r="P61" s="34">
        <v>2825.6618772566089</v>
      </c>
      <c r="Q61" s="34">
        <v>12.823066799107949</v>
      </c>
      <c r="R61" s="34">
        <v>2226.9783124312476</v>
      </c>
      <c r="S61" s="34">
        <v>1329.0815122858478</v>
      </c>
      <c r="T61" s="34">
        <v>1139.5217503287668</v>
      </c>
      <c r="U61" s="34">
        <v>1675.2190132887531</v>
      </c>
      <c r="V61" s="34">
        <v>782.95546781294979</v>
      </c>
      <c r="W61" s="34">
        <v>1312.6860164238321</v>
      </c>
      <c r="X61" s="34">
        <v>1242.4789243418948</v>
      </c>
      <c r="Y61" s="34">
        <v>2907.1597765090851</v>
      </c>
      <c r="Z61" s="34">
        <v>850.26166475217917</v>
      </c>
      <c r="AA61" s="34">
        <v>79.715624794272586</v>
      </c>
      <c r="AB61" s="34">
        <v>636.55566578254661</v>
      </c>
      <c r="AC61" s="35">
        <v>182.95953582102243</v>
      </c>
      <c r="AD61" s="33">
        <v>4172.573356410162</v>
      </c>
      <c r="AE61" s="34">
        <v>479.73334762165541</v>
      </c>
      <c r="AF61" s="34">
        <v>297.24092044920729</v>
      </c>
      <c r="AG61" s="34">
        <v>88.516432770415989</v>
      </c>
      <c r="AH61" s="35">
        <v>83.276982359019044</v>
      </c>
      <c r="AI61" s="34">
        <v>3444.7467989861643</v>
      </c>
      <c r="AJ61" s="34">
        <v>1359.2823364325723</v>
      </c>
      <c r="AK61" s="35">
        <v>509.70284191202597</v>
      </c>
      <c r="AL61" s="34">
        <v>1931.0997146915402</v>
      </c>
      <c r="AM61" s="34">
        <v>20392.14442910095</v>
      </c>
      <c r="AN61" s="35">
        <v>27121.68161620219</v>
      </c>
      <c r="AO61" s="34">
        <v>4214.783231150991</v>
      </c>
      <c r="AP61" s="34">
        <v>18.390084089327917</v>
      </c>
      <c r="AQ61" s="34">
        <v>351.83317071174145</v>
      </c>
      <c r="AR61" s="34">
        <v>2444.9624863640956</v>
      </c>
      <c r="AS61" s="35">
        <v>634.07729871138827</v>
      </c>
      <c r="AT61" s="34">
        <v>2228.6460026246464</v>
      </c>
      <c r="AU61" s="35">
        <v>5013.201636407427</v>
      </c>
      <c r="AV61" s="34">
        <v>308.00874883192239</v>
      </c>
      <c r="AW61" s="34">
        <v>81.773750721097528</v>
      </c>
      <c r="AX61" s="34">
        <v>30.493719076127025</v>
      </c>
      <c r="AY61" s="34">
        <v>1244.0600592185108</v>
      </c>
      <c r="AZ61" s="34">
        <v>1569.3637295853387</v>
      </c>
      <c r="BA61" s="35">
        <v>1494.5709943509851</v>
      </c>
      <c r="BB61" s="34">
        <v>101213.10350888054</v>
      </c>
      <c r="BC61" s="34">
        <v>4865.0562793301015</v>
      </c>
      <c r="BD61" s="35">
        <v>19065.644409118049</v>
      </c>
      <c r="BE61" s="65">
        <v>18356.201888971464</v>
      </c>
      <c r="BF61" s="34">
        <v>150.85731213701592</v>
      </c>
      <c r="BG61" s="34">
        <v>1999.4833292866986</v>
      </c>
      <c r="BH61" s="34">
        <v>418.31910686415387</v>
      </c>
      <c r="BI61" s="34">
        <v>80.743686342076401</v>
      </c>
      <c r="BJ61" s="34">
        <v>4930.3805692601009</v>
      </c>
      <c r="BK61" s="34">
        <v>382.9674941603044</v>
      </c>
      <c r="BL61" s="35">
        <v>544.72759618044563</v>
      </c>
      <c r="BM61" s="34">
        <v>659.88938237944274</v>
      </c>
      <c r="BN61" s="34">
        <v>36.550169084758508</v>
      </c>
      <c r="BO61" s="34">
        <v>932.35722941486335</v>
      </c>
      <c r="BP61" s="34">
        <v>32.061979731362698</v>
      </c>
      <c r="BQ61" s="34">
        <v>9.6905934177069941</v>
      </c>
      <c r="BR61" s="34">
        <v>2414.9818158897906</v>
      </c>
      <c r="BS61" s="73">
        <v>29047.160488839618</v>
      </c>
      <c r="BT61" s="73">
        <v>278.69311513356917</v>
      </c>
      <c r="BU61" s="34">
        <v>1250.4966915906009</v>
      </c>
      <c r="BV61" s="34">
        <v>96.95660493663074</v>
      </c>
      <c r="BW61" s="35">
        <v>274.13352925984952</v>
      </c>
      <c r="BX61" s="34">
        <v>56.343235971500313</v>
      </c>
      <c r="BY61" s="34">
        <v>1.4618635676796008</v>
      </c>
      <c r="BZ61" s="34">
        <v>112.05005477256763</v>
      </c>
      <c r="CA61" s="34">
        <v>31.82024316430121</v>
      </c>
      <c r="CB61" s="129">
        <v>602.30824940797197</v>
      </c>
      <c r="CC61" s="34">
        <v>17.608829909779505</v>
      </c>
      <c r="CD61" s="130">
        <v>424.82723994967176</v>
      </c>
      <c r="CE61" s="34">
        <v>0</v>
      </c>
      <c r="CF61" s="130">
        <v>0</v>
      </c>
      <c r="CG61" s="35">
        <v>0</v>
      </c>
      <c r="CH61" s="11"/>
      <c r="CI61" s="11"/>
      <c r="CJ61" s="129">
        <v>1110</v>
      </c>
      <c r="CK61" s="34">
        <v>0</v>
      </c>
      <c r="CL61" s="130">
        <v>0</v>
      </c>
      <c r="CM61" s="129">
        <v>0</v>
      </c>
      <c r="CN61" s="34">
        <v>0</v>
      </c>
      <c r="CO61" s="130">
        <v>0</v>
      </c>
      <c r="CP61" s="173">
        <f>SUM('[2]SIOT(dov)'!CU63:CZ63)</f>
        <v>0</v>
      </c>
      <c r="CQ61" s="174">
        <v>1110</v>
      </c>
      <c r="CR61" s="161">
        <f t="shared" si="5"/>
        <v>294215.99963223602</v>
      </c>
      <c r="CS61" s="12"/>
      <c r="CT61" s="12"/>
    </row>
    <row r="62" spans="1:98" x14ac:dyDescent="0.2">
      <c r="A62" s="23" t="s">
        <v>58</v>
      </c>
      <c r="B62" s="98" t="s">
        <v>158</v>
      </c>
      <c r="C62" s="183">
        <f t="shared" si="4"/>
        <v>113368.99982035284</v>
      </c>
      <c r="D62" s="30">
        <v>795.42655000269019</v>
      </c>
      <c r="E62" s="31">
        <v>34.601246817187651</v>
      </c>
      <c r="F62" s="32">
        <v>0.5148275852894787</v>
      </c>
      <c r="G62" s="64">
        <v>39.064234069149073</v>
      </c>
      <c r="H62" s="31">
        <v>673.59171651260363</v>
      </c>
      <c r="I62" s="31">
        <v>59.62100725352947</v>
      </c>
      <c r="J62" s="31">
        <v>28.46624980711481</v>
      </c>
      <c r="K62" s="31">
        <v>22.95157166723704</v>
      </c>
      <c r="L62" s="31">
        <v>143.16361876411938</v>
      </c>
      <c r="M62" s="31">
        <v>127.50673816419592</v>
      </c>
      <c r="N62" s="31">
        <v>38.007628209051234</v>
      </c>
      <c r="O62" s="31">
        <v>155.78898051380907</v>
      </c>
      <c r="P62" s="31">
        <v>4905.1694135598309</v>
      </c>
      <c r="Q62" s="31">
        <v>19.046761775241453</v>
      </c>
      <c r="R62" s="31">
        <v>219.70086825737644</v>
      </c>
      <c r="S62" s="31">
        <v>230.94754023102939</v>
      </c>
      <c r="T62" s="31">
        <v>308.20421262057795</v>
      </c>
      <c r="U62" s="31">
        <v>344.81618413585733</v>
      </c>
      <c r="V62" s="31">
        <v>296.70091344505539</v>
      </c>
      <c r="W62" s="31">
        <v>305.92828186012127</v>
      </c>
      <c r="X62" s="31">
        <v>271.00563424125215</v>
      </c>
      <c r="Y62" s="31">
        <v>879.18912348073729</v>
      </c>
      <c r="Z62" s="31">
        <v>78.464576492009897</v>
      </c>
      <c r="AA62" s="31">
        <v>62.977723139832072</v>
      </c>
      <c r="AB62" s="31">
        <v>29.255299589820847</v>
      </c>
      <c r="AC62" s="32">
        <v>166.59224299577195</v>
      </c>
      <c r="AD62" s="30">
        <v>1157.7094774600416</v>
      </c>
      <c r="AE62" s="31">
        <v>463.49261429438769</v>
      </c>
      <c r="AF62" s="31">
        <v>241.5328500244228</v>
      </c>
      <c r="AG62" s="31">
        <v>38.916830387125621</v>
      </c>
      <c r="AH62" s="32">
        <v>0.37146290961700618</v>
      </c>
      <c r="AI62" s="31">
        <v>480.7159725460383</v>
      </c>
      <c r="AJ62" s="31">
        <v>439.25094610081959</v>
      </c>
      <c r="AK62" s="32">
        <v>566.55569110253782</v>
      </c>
      <c r="AL62" s="31">
        <v>117.64925298404802</v>
      </c>
      <c r="AM62" s="31">
        <v>1989.0720750220701</v>
      </c>
      <c r="AN62" s="32">
        <v>955.72701810252715</v>
      </c>
      <c r="AO62" s="31">
        <v>1228.9978960650785</v>
      </c>
      <c r="AP62" s="31">
        <v>6.9186339803115962</v>
      </c>
      <c r="AQ62" s="31">
        <v>9.2621766025784034</v>
      </c>
      <c r="AR62" s="31">
        <v>318.81505803942457</v>
      </c>
      <c r="AS62" s="32">
        <v>15.054607039793867</v>
      </c>
      <c r="AT62" s="31">
        <v>839.15587793577959</v>
      </c>
      <c r="AU62" s="32">
        <v>74.081964068874854</v>
      </c>
      <c r="AV62" s="31">
        <v>268.88628041329747</v>
      </c>
      <c r="AW62" s="31">
        <v>4.9952336984753405</v>
      </c>
      <c r="AX62" s="31">
        <v>71.731141725433545</v>
      </c>
      <c r="AY62" s="31">
        <v>275.35104272428634</v>
      </c>
      <c r="AZ62" s="31">
        <v>2972.8455122853379</v>
      </c>
      <c r="BA62" s="32">
        <v>14.079150308172014</v>
      </c>
      <c r="BB62" s="31">
        <v>1367.014718453159</v>
      </c>
      <c r="BC62" s="31">
        <v>48417.872023413154</v>
      </c>
      <c r="BD62" s="32">
        <v>7085.23877783843</v>
      </c>
      <c r="BE62" s="64">
        <v>2353.6035445042735</v>
      </c>
      <c r="BF62" s="31">
        <v>55.116591428651041</v>
      </c>
      <c r="BG62" s="31">
        <v>24.790663216199444</v>
      </c>
      <c r="BH62" s="31">
        <v>93.250438532114472</v>
      </c>
      <c r="BI62" s="31">
        <v>96.040309392914551</v>
      </c>
      <c r="BJ62" s="31">
        <v>205.66213185362835</v>
      </c>
      <c r="BK62" s="31">
        <v>13.912625127269944</v>
      </c>
      <c r="BL62" s="32">
        <v>2.1133007885562387</v>
      </c>
      <c r="BM62" s="31">
        <v>1258.6768914003917</v>
      </c>
      <c r="BN62" s="31">
        <v>19.218902307669556</v>
      </c>
      <c r="BO62" s="31">
        <v>25517.663345917605</v>
      </c>
      <c r="BP62" s="31">
        <v>8.8503954758426584</v>
      </c>
      <c r="BQ62" s="31">
        <v>10.385077180802899</v>
      </c>
      <c r="BR62" s="31">
        <v>54.836014790385995</v>
      </c>
      <c r="BS62" s="72">
        <v>2375.7057950103595</v>
      </c>
      <c r="BT62" s="72">
        <v>424.62907886971766</v>
      </c>
      <c r="BU62" s="31">
        <v>202.15584952681326</v>
      </c>
      <c r="BV62" s="31">
        <v>77.565580704286063</v>
      </c>
      <c r="BW62" s="32">
        <v>63.201477549940527</v>
      </c>
      <c r="BX62" s="31">
        <v>51.596441089587444</v>
      </c>
      <c r="BY62" s="31">
        <v>65.885483747201263</v>
      </c>
      <c r="BZ62" s="31">
        <v>27.891800036996365</v>
      </c>
      <c r="CA62" s="31">
        <v>121.21604561770535</v>
      </c>
      <c r="CB62" s="127">
        <v>569.10093520276507</v>
      </c>
      <c r="CC62" s="31">
        <v>5.3694585222922608</v>
      </c>
      <c r="CD62" s="128">
        <v>12.564211843109911</v>
      </c>
      <c r="CE62" s="31">
        <v>0</v>
      </c>
      <c r="CF62" s="128">
        <v>0</v>
      </c>
      <c r="CG62" s="32">
        <v>0</v>
      </c>
      <c r="CH62" s="11"/>
      <c r="CI62" s="11"/>
      <c r="CJ62" s="127">
        <v>300</v>
      </c>
      <c r="CK62" s="31">
        <v>0</v>
      </c>
      <c r="CL62" s="128">
        <v>0</v>
      </c>
      <c r="CM62" s="127">
        <v>0</v>
      </c>
      <c r="CN62" s="31">
        <v>0</v>
      </c>
      <c r="CO62" s="128">
        <v>0</v>
      </c>
      <c r="CP62" s="171">
        <f>SUM('[2]SIOT(dov)'!CU64:CZ64)</f>
        <v>0</v>
      </c>
      <c r="CQ62" s="172">
        <v>300</v>
      </c>
      <c r="CR62" s="159">
        <f t="shared" si="5"/>
        <v>113668.99982035284</v>
      </c>
      <c r="CS62" s="12"/>
      <c r="CT62" s="12"/>
    </row>
    <row r="63" spans="1:98" x14ac:dyDescent="0.2">
      <c r="A63" s="23" t="s">
        <v>59</v>
      </c>
      <c r="B63" s="98" t="s">
        <v>159</v>
      </c>
      <c r="C63" s="183">
        <f t="shared" si="4"/>
        <v>6588.9996888223914</v>
      </c>
      <c r="D63" s="30">
        <v>4.3504880175012284</v>
      </c>
      <c r="E63" s="31">
        <v>0</v>
      </c>
      <c r="F63" s="32">
        <v>5.7821325158842508E-3</v>
      </c>
      <c r="G63" s="64">
        <v>0.45592313958341291</v>
      </c>
      <c r="H63" s="31">
        <v>2.7216457332028963</v>
      </c>
      <c r="I63" s="31">
        <v>0.14540547615550409</v>
      </c>
      <c r="J63" s="31">
        <v>1.3935910125638363E-3</v>
      </c>
      <c r="K63" s="31">
        <v>9.7912080426216172E-3</v>
      </c>
      <c r="L63" s="31">
        <v>0</v>
      </c>
      <c r="M63" s="31">
        <v>0.93640183667445098</v>
      </c>
      <c r="N63" s="31">
        <v>3.8551346518122447</v>
      </c>
      <c r="O63" s="31">
        <v>1.9673567989008392E-2</v>
      </c>
      <c r="P63" s="31">
        <v>0.36302402214662044</v>
      </c>
      <c r="Q63" s="31">
        <v>0</v>
      </c>
      <c r="R63" s="31">
        <v>9.0201958591280658</v>
      </c>
      <c r="S63" s="31">
        <v>6.9416876095676026</v>
      </c>
      <c r="T63" s="31">
        <v>1.8238952548693841</v>
      </c>
      <c r="U63" s="31">
        <v>10.616277311445522</v>
      </c>
      <c r="V63" s="31">
        <v>1.0164893348026085</v>
      </c>
      <c r="W63" s="31">
        <v>4.3051223125861089</v>
      </c>
      <c r="X63" s="31">
        <v>0.30835511626068624</v>
      </c>
      <c r="Y63" s="31">
        <v>5.7675933348093666</v>
      </c>
      <c r="Z63" s="31">
        <v>4.8221317076792378E-2</v>
      </c>
      <c r="AA63" s="31">
        <v>0</v>
      </c>
      <c r="AB63" s="31">
        <v>9.1057170815974136</v>
      </c>
      <c r="AC63" s="32">
        <v>0</v>
      </c>
      <c r="AD63" s="30">
        <v>5.4758797662768108</v>
      </c>
      <c r="AE63" s="31">
        <v>0</v>
      </c>
      <c r="AF63" s="31">
        <v>0</v>
      </c>
      <c r="AG63" s="31">
        <v>0.14033513592210428</v>
      </c>
      <c r="AH63" s="32">
        <v>0</v>
      </c>
      <c r="AI63" s="31">
        <v>3.14873111853582</v>
      </c>
      <c r="AJ63" s="31">
        <v>0</v>
      </c>
      <c r="AK63" s="32">
        <v>1.9167247982073583</v>
      </c>
      <c r="AL63" s="31">
        <v>0</v>
      </c>
      <c r="AM63" s="31">
        <v>33.765598590711804</v>
      </c>
      <c r="AN63" s="32">
        <v>17.920608629179423</v>
      </c>
      <c r="AO63" s="31">
        <v>2.594239084477572</v>
      </c>
      <c r="AP63" s="31">
        <v>0</v>
      </c>
      <c r="AQ63" s="31">
        <v>0</v>
      </c>
      <c r="AR63" s="31">
        <v>0.99456224469324017</v>
      </c>
      <c r="AS63" s="32">
        <v>0</v>
      </c>
      <c r="AT63" s="31">
        <v>0.2581471405365045</v>
      </c>
      <c r="AU63" s="32">
        <v>0</v>
      </c>
      <c r="AV63" s="31">
        <v>2.0491787389976537</v>
      </c>
      <c r="AW63" s="31">
        <v>1.8168744492414984E-2</v>
      </c>
      <c r="AX63" s="31">
        <v>0</v>
      </c>
      <c r="AY63" s="31">
        <v>6.883983405645929</v>
      </c>
      <c r="AZ63" s="31">
        <v>1.9750592290537237</v>
      </c>
      <c r="BA63" s="32">
        <v>0.63100906186373185</v>
      </c>
      <c r="BB63" s="31">
        <v>324.79747518648088</v>
      </c>
      <c r="BC63" s="31">
        <v>4441.3590539900661</v>
      </c>
      <c r="BD63" s="32">
        <v>1558.2436495992986</v>
      </c>
      <c r="BE63" s="64">
        <v>8.0325700921605137</v>
      </c>
      <c r="BF63" s="31">
        <v>0.89091105544648042</v>
      </c>
      <c r="BG63" s="31">
        <v>0.28330949077425882</v>
      </c>
      <c r="BH63" s="31">
        <v>0.9194597329160562</v>
      </c>
      <c r="BI63" s="31">
        <v>0.40708065943528404</v>
      </c>
      <c r="BJ63" s="31">
        <v>4.635664962293907</v>
      </c>
      <c r="BK63" s="31">
        <v>1.3746500250956279</v>
      </c>
      <c r="BL63" s="32">
        <v>1.5351891710486112E-3</v>
      </c>
      <c r="BM63" s="31">
        <v>5.2504267020240869</v>
      </c>
      <c r="BN63" s="31">
        <v>0.86057121117923618</v>
      </c>
      <c r="BO63" s="31">
        <v>14.368935211500306</v>
      </c>
      <c r="BP63" s="31">
        <v>0</v>
      </c>
      <c r="BQ63" s="31">
        <v>0</v>
      </c>
      <c r="BR63" s="31">
        <v>51.810687725293036</v>
      </c>
      <c r="BS63" s="72">
        <v>25.770927954546277</v>
      </c>
      <c r="BT63" s="72">
        <v>0.85695670364058063</v>
      </c>
      <c r="BU63" s="31">
        <v>5.8721419924182552</v>
      </c>
      <c r="BV63" s="31">
        <v>0</v>
      </c>
      <c r="BW63" s="32">
        <v>0</v>
      </c>
      <c r="BX63" s="31">
        <v>0.98275974842496283</v>
      </c>
      <c r="BY63" s="31">
        <v>0</v>
      </c>
      <c r="BZ63" s="31">
        <v>0.84368784909822614</v>
      </c>
      <c r="CA63" s="31">
        <v>1.0058799182522895</v>
      </c>
      <c r="CB63" s="127">
        <v>0.840910225500623</v>
      </c>
      <c r="CC63" s="31">
        <v>0</v>
      </c>
      <c r="CD63" s="128">
        <v>0</v>
      </c>
      <c r="CE63" s="31">
        <v>0</v>
      </c>
      <c r="CF63" s="128">
        <v>0</v>
      </c>
      <c r="CG63" s="32">
        <v>0</v>
      </c>
      <c r="CH63" s="11"/>
      <c r="CI63" s="11"/>
      <c r="CJ63" s="127">
        <v>173</v>
      </c>
      <c r="CK63" s="31">
        <v>0</v>
      </c>
      <c r="CL63" s="128">
        <v>0</v>
      </c>
      <c r="CM63" s="127">
        <v>0</v>
      </c>
      <c r="CN63" s="31">
        <v>0</v>
      </c>
      <c r="CO63" s="128">
        <v>0</v>
      </c>
      <c r="CP63" s="171">
        <f>SUM('[2]SIOT(dov)'!CU65:CZ65)</f>
        <v>0</v>
      </c>
      <c r="CQ63" s="172">
        <v>173</v>
      </c>
      <c r="CR63" s="159">
        <f t="shared" si="5"/>
        <v>6761.9996888223914</v>
      </c>
      <c r="CS63" s="12"/>
      <c r="CT63" s="12"/>
    </row>
    <row r="64" spans="1:98" x14ac:dyDescent="0.2">
      <c r="A64" s="44" t="s">
        <v>60</v>
      </c>
      <c r="B64" s="100" t="s">
        <v>160</v>
      </c>
      <c r="C64" s="185">
        <f t="shared" si="4"/>
        <v>13573.999572975417</v>
      </c>
      <c r="D64" s="45">
        <v>220.06724194797059</v>
      </c>
      <c r="E64" s="46">
        <v>93.187528319360382</v>
      </c>
      <c r="F64" s="47">
        <v>1.30992747696249</v>
      </c>
      <c r="G64" s="66">
        <v>17.189494386359062</v>
      </c>
      <c r="H64" s="46">
        <v>107.1701537439225</v>
      </c>
      <c r="I64" s="46">
        <v>28.297794437205834</v>
      </c>
      <c r="J64" s="46">
        <v>53.40462688547408</v>
      </c>
      <c r="K64" s="46">
        <v>21.071210319035618</v>
      </c>
      <c r="L64" s="46">
        <v>5.8818646160469505</v>
      </c>
      <c r="M64" s="46">
        <v>11.296273563173143</v>
      </c>
      <c r="N64" s="46">
        <v>21.716352463560725</v>
      </c>
      <c r="O64" s="46">
        <v>16.987698263535712</v>
      </c>
      <c r="P64" s="46">
        <v>75.365530291440095</v>
      </c>
      <c r="Q64" s="46">
        <v>15.559526146281</v>
      </c>
      <c r="R64" s="46">
        <v>91.260396642114543</v>
      </c>
      <c r="S64" s="46">
        <v>30.149172107355849</v>
      </c>
      <c r="T64" s="46">
        <v>19.345572957704768</v>
      </c>
      <c r="U64" s="46">
        <v>142.15371117428464</v>
      </c>
      <c r="V64" s="46">
        <v>71.988395795711014</v>
      </c>
      <c r="W64" s="46">
        <v>66.538879106788272</v>
      </c>
      <c r="X64" s="46">
        <v>95.428604910488446</v>
      </c>
      <c r="Y64" s="46">
        <v>245.80916395675936</v>
      </c>
      <c r="Z64" s="46">
        <v>15.125816349823221</v>
      </c>
      <c r="AA64" s="46">
        <v>26.922116315207901</v>
      </c>
      <c r="AB64" s="46">
        <v>69.696474079161177</v>
      </c>
      <c r="AC64" s="47">
        <v>50.870612178750214</v>
      </c>
      <c r="AD64" s="45">
        <v>77.383280048575799</v>
      </c>
      <c r="AE64" s="46">
        <v>82.648199245005728</v>
      </c>
      <c r="AF64" s="46">
        <v>48.807398242483323</v>
      </c>
      <c r="AG64" s="46">
        <v>3.483553740799441</v>
      </c>
      <c r="AH64" s="47">
        <v>0</v>
      </c>
      <c r="AI64" s="46">
        <v>146.35515597632499</v>
      </c>
      <c r="AJ64" s="46">
        <v>14.836322973228427</v>
      </c>
      <c r="AK64" s="47">
        <v>165.51084108109407</v>
      </c>
      <c r="AL64" s="46">
        <v>215.3581145792019</v>
      </c>
      <c r="AM64" s="46">
        <v>1106.897980091645</v>
      </c>
      <c r="AN64" s="47">
        <v>1492.7233349655705</v>
      </c>
      <c r="AO64" s="46">
        <v>2293.6237726858049</v>
      </c>
      <c r="AP64" s="46">
        <v>1.1962662289445294</v>
      </c>
      <c r="AQ64" s="46">
        <v>0</v>
      </c>
      <c r="AR64" s="46">
        <v>100.21512761753372</v>
      </c>
      <c r="AS64" s="47">
        <v>17.341312116314775</v>
      </c>
      <c r="AT64" s="46">
        <v>99.339268973929862</v>
      </c>
      <c r="AU64" s="47">
        <v>251.65137681292816</v>
      </c>
      <c r="AV64" s="46">
        <v>69.623852603456555</v>
      </c>
      <c r="AW64" s="46">
        <v>6.658009089051971</v>
      </c>
      <c r="AX64" s="46">
        <v>22.586488595403875</v>
      </c>
      <c r="AY64" s="46">
        <v>299.12974079161353</v>
      </c>
      <c r="AZ64" s="46">
        <v>347.64515956574127</v>
      </c>
      <c r="BA64" s="47">
        <v>12.033764104289062</v>
      </c>
      <c r="BB64" s="46">
        <v>148.8396318158544</v>
      </c>
      <c r="BC64" s="46">
        <v>98.65447399797624</v>
      </c>
      <c r="BD64" s="47">
        <v>36.532877075040922</v>
      </c>
      <c r="BE64" s="66">
        <v>2523.8690715964794</v>
      </c>
      <c r="BF64" s="46">
        <v>184.21057636413377</v>
      </c>
      <c r="BG64" s="46">
        <v>241.45213072470042</v>
      </c>
      <c r="BH64" s="46">
        <v>107.80969201686243</v>
      </c>
      <c r="BI64" s="46">
        <v>13.907766534349115</v>
      </c>
      <c r="BJ64" s="46">
        <v>250.55876330546701</v>
      </c>
      <c r="BK64" s="46">
        <v>63.262909893783451</v>
      </c>
      <c r="BL64" s="47">
        <v>12.591207951790162</v>
      </c>
      <c r="BM64" s="46">
        <v>70.22461083295957</v>
      </c>
      <c r="BN64" s="46">
        <v>29.971978156680027</v>
      </c>
      <c r="BO64" s="46">
        <v>49.743307313763353</v>
      </c>
      <c r="BP64" s="46">
        <v>9.9192300253122152</v>
      </c>
      <c r="BQ64" s="46">
        <v>36.680949242989271</v>
      </c>
      <c r="BR64" s="46">
        <v>154.60282979296178</v>
      </c>
      <c r="BS64" s="74">
        <v>186.91338509170359</v>
      </c>
      <c r="BT64" s="74">
        <v>183.43549844442236</v>
      </c>
      <c r="BU64" s="46">
        <v>312.62920157700574</v>
      </c>
      <c r="BV64" s="46">
        <v>35.226045891371712</v>
      </c>
      <c r="BW64" s="47">
        <v>22.829497708544164</v>
      </c>
      <c r="BX64" s="46">
        <v>11.705932851824356</v>
      </c>
      <c r="BY64" s="46">
        <v>5.9911812060461003</v>
      </c>
      <c r="BZ64" s="46">
        <v>67.559979953800095</v>
      </c>
      <c r="CA64" s="46">
        <v>71.725558145605603</v>
      </c>
      <c r="CB64" s="132">
        <v>62.109325109004288</v>
      </c>
      <c r="CC64" s="46">
        <v>7.8320154388499841</v>
      </c>
      <c r="CD64" s="133">
        <v>84.367486352718728</v>
      </c>
      <c r="CE64" s="46">
        <v>0</v>
      </c>
      <c r="CF64" s="133">
        <v>0</v>
      </c>
      <c r="CG64" s="47">
        <v>0</v>
      </c>
      <c r="CH64" s="11"/>
      <c r="CI64" s="11"/>
      <c r="CJ64" s="132">
        <v>310</v>
      </c>
      <c r="CK64" s="46">
        <v>0</v>
      </c>
      <c r="CL64" s="133">
        <v>0</v>
      </c>
      <c r="CM64" s="132">
        <v>0</v>
      </c>
      <c r="CN64" s="46">
        <v>0</v>
      </c>
      <c r="CO64" s="133">
        <v>0</v>
      </c>
      <c r="CP64" s="175">
        <f>SUM('[2]SIOT(dov)'!CU66:CZ66)</f>
        <v>0</v>
      </c>
      <c r="CQ64" s="176">
        <v>310</v>
      </c>
      <c r="CR64" s="163">
        <f t="shared" si="5"/>
        <v>13883.999572975417</v>
      </c>
      <c r="CS64" s="12"/>
      <c r="CT64" s="12"/>
    </row>
    <row r="65" spans="1:98" x14ac:dyDescent="0.2">
      <c r="A65" s="23" t="s">
        <v>61</v>
      </c>
      <c r="B65" s="98" t="s">
        <v>161</v>
      </c>
      <c r="C65" s="183">
        <f t="shared" si="4"/>
        <v>73628.000224565913</v>
      </c>
      <c r="D65" s="30">
        <v>525.1299058867387</v>
      </c>
      <c r="E65" s="31">
        <v>67.417387149569706</v>
      </c>
      <c r="F65" s="32">
        <v>14.87074800946165</v>
      </c>
      <c r="G65" s="64">
        <v>116.70106571428416</v>
      </c>
      <c r="H65" s="31">
        <v>966.99772453010644</v>
      </c>
      <c r="I65" s="31">
        <v>90.09990729500052</v>
      </c>
      <c r="J65" s="31">
        <v>138.46337970626968</v>
      </c>
      <c r="K65" s="31">
        <v>101.77921945053437</v>
      </c>
      <c r="L65" s="31">
        <v>370.17160903004469</v>
      </c>
      <c r="M65" s="31">
        <v>628.01805411811665</v>
      </c>
      <c r="N65" s="31">
        <v>106.49363305242321</v>
      </c>
      <c r="O65" s="31">
        <v>45.492390862074529</v>
      </c>
      <c r="P65" s="31">
        <v>582.6383765239367</v>
      </c>
      <c r="Q65" s="31">
        <v>545.37498957644982</v>
      </c>
      <c r="R65" s="31">
        <v>968.92287223180676</v>
      </c>
      <c r="S65" s="31">
        <v>389.37440119486689</v>
      </c>
      <c r="T65" s="31">
        <v>394.17585109160007</v>
      </c>
      <c r="U65" s="31">
        <v>455.52171246187731</v>
      </c>
      <c r="V65" s="31">
        <v>872.84638635988301</v>
      </c>
      <c r="W65" s="31">
        <v>361.9950530264291</v>
      </c>
      <c r="X65" s="31">
        <v>494.49152647251464</v>
      </c>
      <c r="Y65" s="31">
        <v>3094.7083271720958</v>
      </c>
      <c r="Z65" s="31">
        <v>56.741151106791285</v>
      </c>
      <c r="AA65" s="31">
        <v>69.153795208562414</v>
      </c>
      <c r="AB65" s="31">
        <v>166.55161920282933</v>
      </c>
      <c r="AC65" s="32">
        <v>248.86396286019141</v>
      </c>
      <c r="AD65" s="30">
        <v>4671.3218402625016</v>
      </c>
      <c r="AE65" s="31">
        <v>146.4698359215829</v>
      </c>
      <c r="AF65" s="31">
        <v>96.170658046828379</v>
      </c>
      <c r="AG65" s="31">
        <v>172.00381269422488</v>
      </c>
      <c r="AH65" s="32">
        <v>0.23125504040368242</v>
      </c>
      <c r="AI65" s="31">
        <v>585.15000519923058</v>
      </c>
      <c r="AJ65" s="31">
        <v>1030.8206041530054</v>
      </c>
      <c r="AK65" s="32">
        <v>906.55485099578459</v>
      </c>
      <c r="AL65" s="31">
        <v>1628.7425568027754</v>
      </c>
      <c r="AM65" s="31">
        <v>6562.9834850980033</v>
      </c>
      <c r="AN65" s="32">
        <v>8197.6073228990208</v>
      </c>
      <c r="AO65" s="31">
        <v>917.24978136794232</v>
      </c>
      <c r="AP65" s="31">
        <v>0.79400850668701084</v>
      </c>
      <c r="AQ65" s="31">
        <v>4.5367212980260643</v>
      </c>
      <c r="AR65" s="31">
        <v>566.77561501897344</v>
      </c>
      <c r="AS65" s="32">
        <v>19.13564910074971</v>
      </c>
      <c r="AT65" s="31">
        <v>195.35049233695725</v>
      </c>
      <c r="AU65" s="32">
        <v>711.42293913142589</v>
      </c>
      <c r="AV65" s="31">
        <v>667.7995615255395</v>
      </c>
      <c r="AW65" s="31">
        <v>63.90952737589361</v>
      </c>
      <c r="AX65" s="31">
        <v>171.49828401502276</v>
      </c>
      <c r="AY65" s="31">
        <v>521.36495699583804</v>
      </c>
      <c r="AZ65" s="31">
        <v>4580.8608596254708</v>
      </c>
      <c r="BA65" s="32">
        <v>126.19209519514875</v>
      </c>
      <c r="BB65" s="31">
        <v>879.34295893070407</v>
      </c>
      <c r="BC65" s="31">
        <v>365.98420530543916</v>
      </c>
      <c r="BD65" s="32">
        <v>271.30936235681389</v>
      </c>
      <c r="BE65" s="64">
        <v>4086.5174365265088</v>
      </c>
      <c r="BF65" s="31">
        <v>10159.321050177472</v>
      </c>
      <c r="BG65" s="31">
        <v>2417.5088145346344</v>
      </c>
      <c r="BH65" s="31">
        <v>140.76827531835812</v>
      </c>
      <c r="BI65" s="31">
        <v>178.88496997471918</v>
      </c>
      <c r="BJ65" s="31">
        <v>1144.0180620728195</v>
      </c>
      <c r="BK65" s="31">
        <v>823.05225131386544</v>
      </c>
      <c r="BL65" s="32">
        <v>89.248201892903367</v>
      </c>
      <c r="BM65" s="31">
        <v>624.57429714405896</v>
      </c>
      <c r="BN65" s="31">
        <v>150.0745303266778</v>
      </c>
      <c r="BO65" s="31">
        <v>789.0578489424272</v>
      </c>
      <c r="BP65" s="31">
        <v>84.211968337775858</v>
      </c>
      <c r="BQ65" s="31">
        <v>190.58274436042541</v>
      </c>
      <c r="BR65" s="31">
        <v>353.40923982252758</v>
      </c>
      <c r="BS65" s="72">
        <v>3475.795856167153</v>
      </c>
      <c r="BT65" s="72">
        <v>494.43832971614103</v>
      </c>
      <c r="BU65" s="31">
        <v>1449.1850263104611</v>
      </c>
      <c r="BV65" s="31">
        <v>32.886323927614988</v>
      </c>
      <c r="BW65" s="32">
        <v>182.73758992569532</v>
      </c>
      <c r="BX65" s="31">
        <v>62.798182968327609</v>
      </c>
      <c r="BY65" s="31">
        <v>38.400201660282384</v>
      </c>
      <c r="BZ65" s="31">
        <v>31.527501313052628</v>
      </c>
      <c r="CA65" s="31">
        <v>123.83537131035872</v>
      </c>
      <c r="CB65" s="127">
        <v>296.87570724879913</v>
      </c>
      <c r="CC65" s="31">
        <v>42.235840664441064</v>
      </c>
      <c r="CD65" s="128">
        <v>231.4763081139721</v>
      </c>
      <c r="CE65" s="31">
        <v>0</v>
      </c>
      <c r="CF65" s="128">
        <v>0</v>
      </c>
      <c r="CG65" s="32">
        <v>0</v>
      </c>
      <c r="CH65" s="11"/>
      <c r="CI65" s="11"/>
      <c r="CJ65" s="127">
        <v>180</v>
      </c>
      <c r="CK65" s="31">
        <v>0</v>
      </c>
      <c r="CL65" s="128">
        <v>0</v>
      </c>
      <c r="CM65" s="127">
        <v>0</v>
      </c>
      <c r="CN65" s="31">
        <v>0</v>
      </c>
      <c r="CO65" s="128">
        <v>0</v>
      </c>
      <c r="CP65" s="171">
        <f>SUM('[2]SIOT(dov)'!CU67:CZ67)</f>
        <v>0</v>
      </c>
      <c r="CQ65" s="172">
        <v>180</v>
      </c>
      <c r="CR65" s="159">
        <f t="shared" si="5"/>
        <v>73808.000224565913</v>
      </c>
      <c r="CS65" s="12"/>
      <c r="CT65" s="12"/>
    </row>
    <row r="66" spans="1:98" x14ac:dyDescent="0.2">
      <c r="A66" s="23" t="s">
        <v>62</v>
      </c>
      <c r="B66" s="98" t="s">
        <v>162</v>
      </c>
      <c r="C66" s="183">
        <f t="shared" si="4"/>
        <v>144533.99983785662</v>
      </c>
      <c r="D66" s="30">
        <v>1232.5849999878715</v>
      </c>
      <c r="E66" s="31">
        <v>1.8079537606324436</v>
      </c>
      <c r="F66" s="32">
        <v>7.2902391439712186</v>
      </c>
      <c r="G66" s="64">
        <v>347.1093749484138</v>
      </c>
      <c r="H66" s="31">
        <v>6082.0291509326426</v>
      </c>
      <c r="I66" s="31">
        <v>458.64864197977289</v>
      </c>
      <c r="J66" s="31">
        <v>330.37540493480913</v>
      </c>
      <c r="K66" s="31">
        <v>587.74323200299921</v>
      </c>
      <c r="L66" s="31">
        <v>181.52161262804546</v>
      </c>
      <c r="M66" s="31">
        <v>1763.1845621832472</v>
      </c>
      <c r="N66" s="31">
        <v>72.210840480544576</v>
      </c>
      <c r="O66" s="31">
        <v>5.835623008239236</v>
      </c>
      <c r="P66" s="31">
        <v>1481.4458220380852</v>
      </c>
      <c r="Q66" s="31">
        <v>4948.2327117120467</v>
      </c>
      <c r="R66" s="31">
        <v>3405.6681804486288</v>
      </c>
      <c r="S66" s="31">
        <v>2215.7998281313307</v>
      </c>
      <c r="T66" s="31">
        <v>3888.4595790261419</v>
      </c>
      <c r="U66" s="31">
        <v>2487.8050620464664</v>
      </c>
      <c r="V66" s="31">
        <v>4660.7414883348338</v>
      </c>
      <c r="W66" s="31">
        <v>3688.277040434516</v>
      </c>
      <c r="X66" s="31">
        <v>2993.8303355098042</v>
      </c>
      <c r="Y66" s="31">
        <v>20577.963397320324</v>
      </c>
      <c r="Z66" s="31">
        <v>385.55376685649895</v>
      </c>
      <c r="AA66" s="31">
        <v>169.49925757448608</v>
      </c>
      <c r="AB66" s="31">
        <v>449.77644777162465</v>
      </c>
      <c r="AC66" s="32">
        <v>306.48492463988555</v>
      </c>
      <c r="AD66" s="30">
        <v>3423.1041755768074</v>
      </c>
      <c r="AE66" s="31">
        <v>36.380516487824174</v>
      </c>
      <c r="AF66" s="31">
        <v>9.0242650038983339</v>
      </c>
      <c r="AG66" s="31">
        <v>862.43325684580748</v>
      </c>
      <c r="AH66" s="32">
        <v>1.2454164058200705</v>
      </c>
      <c r="AI66" s="31">
        <v>790.41930236421524</v>
      </c>
      <c r="AJ66" s="31">
        <v>1205.9664362367675</v>
      </c>
      <c r="AK66" s="32">
        <v>1266.9706536479243</v>
      </c>
      <c r="AL66" s="31">
        <v>3375.4867560481052</v>
      </c>
      <c r="AM66" s="31">
        <v>15077.903175327818</v>
      </c>
      <c r="AN66" s="32">
        <v>10321.732168371802</v>
      </c>
      <c r="AO66" s="31">
        <v>875.38548151096825</v>
      </c>
      <c r="AP66" s="31">
        <v>0</v>
      </c>
      <c r="AQ66" s="31">
        <v>144.69382395141491</v>
      </c>
      <c r="AR66" s="31">
        <v>1490.4520290427547</v>
      </c>
      <c r="AS66" s="32">
        <v>52.996909617443023</v>
      </c>
      <c r="AT66" s="31">
        <v>174.64227567875321</v>
      </c>
      <c r="AU66" s="32">
        <v>399.96117786397559</v>
      </c>
      <c r="AV66" s="31">
        <v>330.47994680802782</v>
      </c>
      <c r="AW66" s="31">
        <v>45.481871085242283</v>
      </c>
      <c r="AX66" s="31">
        <v>89.880630005746738</v>
      </c>
      <c r="AY66" s="31">
        <v>3268.9751034951282</v>
      </c>
      <c r="AZ66" s="31">
        <v>1166.5320367429204</v>
      </c>
      <c r="BA66" s="32">
        <v>1474.181618451365</v>
      </c>
      <c r="BB66" s="31">
        <v>1029.1895580999608</v>
      </c>
      <c r="BC66" s="31">
        <v>572.7240746812098</v>
      </c>
      <c r="BD66" s="32">
        <v>1005.7916435392196</v>
      </c>
      <c r="BE66" s="64">
        <v>7326.3011626620228</v>
      </c>
      <c r="BF66" s="31">
        <v>4137.1620264621524</v>
      </c>
      <c r="BG66" s="31">
        <v>10702.095977284536</v>
      </c>
      <c r="BH66" s="31">
        <v>228.84349714347113</v>
      </c>
      <c r="BI66" s="31">
        <v>186.88241069737566</v>
      </c>
      <c r="BJ66" s="31">
        <v>1766.6115599895641</v>
      </c>
      <c r="BK66" s="31">
        <v>2380.5942886697203</v>
      </c>
      <c r="BL66" s="32">
        <v>0.43429072263835816</v>
      </c>
      <c r="BM66" s="31">
        <v>509.60879169170278</v>
      </c>
      <c r="BN66" s="31">
        <v>367.86982480426485</v>
      </c>
      <c r="BO66" s="31">
        <v>30.873945273256496</v>
      </c>
      <c r="BP66" s="31">
        <v>177.61949077465658</v>
      </c>
      <c r="BQ66" s="31">
        <v>109.21265575228907</v>
      </c>
      <c r="BR66" s="31">
        <v>544.37034557327672</v>
      </c>
      <c r="BS66" s="72">
        <v>2144.2614339946704</v>
      </c>
      <c r="BT66" s="72">
        <v>673.70446280249428</v>
      </c>
      <c r="BU66" s="31">
        <v>357.78878146106689</v>
      </c>
      <c r="BV66" s="31">
        <v>12.104583742904365</v>
      </c>
      <c r="BW66" s="32">
        <v>497.75983417028948</v>
      </c>
      <c r="BX66" s="31">
        <v>6.7546903765603021</v>
      </c>
      <c r="BY66" s="31">
        <v>31.650222300514077</v>
      </c>
      <c r="BZ66" s="31">
        <v>9.3770594766759139</v>
      </c>
      <c r="CA66" s="31">
        <v>20.866012180018345</v>
      </c>
      <c r="CB66" s="127">
        <v>663.19443523693315</v>
      </c>
      <c r="CC66" s="31">
        <v>387.89609799587527</v>
      </c>
      <c r="CD66" s="128">
        <v>38.248175890784296</v>
      </c>
      <c r="CE66" s="31">
        <v>0</v>
      </c>
      <c r="CF66" s="128">
        <v>0</v>
      </c>
      <c r="CG66" s="32">
        <v>0</v>
      </c>
      <c r="CH66" s="11"/>
      <c r="CI66" s="11"/>
      <c r="CJ66" s="127">
        <v>0</v>
      </c>
      <c r="CK66" s="31">
        <v>0</v>
      </c>
      <c r="CL66" s="128">
        <v>0</v>
      </c>
      <c r="CM66" s="127">
        <v>0</v>
      </c>
      <c r="CN66" s="31">
        <v>0</v>
      </c>
      <c r="CO66" s="128">
        <v>0</v>
      </c>
      <c r="CP66" s="171">
        <f>SUM('[2]SIOT(dov)'!CU68:CZ68)</f>
        <v>0</v>
      </c>
      <c r="CQ66" s="172">
        <v>0</v>
      </c>
      <c r="CR66" s="159">
        <f t="shared" si="5"/>
        <v>144533.99983785662</v>
      </c>
      <c r="CS66" s="12"/>
      <c r="CT66" s="12"/>
    </row>
    <row r="67" spans="1:98" x14ac:dyDescent="0.2">
      <c r="A67" s="23" t="s">
        <v>63</v>
      </c>
      <c r="B67" s="98" t="s">
        <v>163</v>
      </c>
      <c r="C67" s="183">
        <f t="shared" si="4"/>
        <v>305766.99954991433</v>
      </c>
      <c r="D67" s="30">
        <v>95.287127416354949</v>
      </c>
      <c r="E67" s="31">
        <v>96.689844642328509</v>
      </c>
      <c r="F67" s="32">
        <v>27.911664212339566</v>
      </c>
      <c r="G67" s="64">
        <v>1489.0024094074352</v>
      </c>
      <c r="H67" s="31">
        <v>465.9785469560901</v>
      </c>
      <c r="I67" s="31">
        <v>19.34743796510838</v>
      </c>
      <c r="J67" s="31">
        <v>211.58975409865022</v>
      </c>
      <c r="K67" s="31">
        <v>208.6385969696374</v>
      </c>
      <c r="L67" s="31">
        <v>156.55334358178419</v>
      </c>
      <c r="M67" s="31">
        <v>1058.2209421172081</v>
      </c>
      <c r="N67" s="31">
        <v>2.906481685284827</v>
      </c>
      <c r="O67" s="31">
        <v>636.7562293003798</v>
      </c>
      <c r="P67" s="31">
        <v>2411.4741336005541</v>
      </c>
      <c r="Q67" s="31">
        <v>156.36598487665168</v>
      </c>
      <c r="R67" s="31">
        <v>1095.6743539781121</v>
      </c>
      <c r="S67" s="31">
        <v>816.96295972831945</v>
      </c>
      <c r="T67" s="31">
        <v>620.45033377922869</v>
      </c>
      <c r="U67" s="31">
        <v>601.47413716056428</v>
      </c>
      <c r="V67" s="31">
        <v>10805.76705765031</v>
      </c>
      <c r="W67" s="31">
        <v>2115.3925272520919</v>
      </c>
      <c r="X67" s="31">
        <v>10478.265018142547</v>
      </c>
      <c r="Y67" s="31">
        <v>39223.676053518764</v>
      </c>
      <c r="Z67" s="31">
        <v>562.95314533925182</v>
      </c>
      <c r="AA67" s="31">
        <v>194.47729817145338</v>
      </c>
      <c r="AB67" s="31">
        <v>423.06306385491257</v>
      </c>
      <c r="AC67" s="32">
        <v>1809.3365844360235</v>
      </c>
      <c r="AD67" s="30">
        <v>12076.996233328508</v>
      </c>
      <c r="AE67" s="31">
        <v>3228.4047247197209</v>
      </c>
      <c r="AF67" s="31">
        <v>1762.1169755227168</v>
      </c>
      <c r="AG67" s="31">
        <v>482.14514345200075</v>
      </c>
      <c r="AH67" s="32">
        <v>17.237552168819992</v>
      </c>
      <c r="AI67" s="31">
        <v>5198.9746575166355</v>
      </c>
      <c r="AJ67" s="31">
        <v>12447.49484853067</v>
      </c>
      <c r="AK67" s="32">
        <v>10937.836580631816</v>
      </c>
      <c r="AL67" s="31">
        <v>184.67533892598505</v>
      </c>
      <c r="AM67" s="31">
        <v>24694.710969627402</v>
      </c>
      <c r="AN67" s="32">
        <v>31629.801522952166</v>
      </c>
      <c r="AO67" s="31">
        <v>2612.3531947252341</v>
      </c>
      <c r="AP67" s="31">
        <v>0</v>
      </c>
      <c r="AQ67" s="31">
        <v>27.356468696324868</v>
      </c>
      <c r="AR67" s="31">
        <v>5239.7845636435268</v>
      </c>
      <c r="AS67" s="32">
        <v>0.47089654572753181</v>
      </c>
      <c r="AT67" s="31">
        <v>15.398731212221374</v>
      </c>
      <c r="AU67" s="32">
        <v>132.00060126159761</v>
      </c>
      <c r="AV67" s="31">
        <v>970.51678435308531</v>
      </c>
      <c r="AW67" s="31">
        <v>555.03164044214702</v>
      </c>
      <c r="AX67" s="31">
        <v>83.051969476930878</v>
      </c>
      <c r="AY67" s="31">
        <v>5789.5454855407343</v>
      </c>
      <c r="AZ67" s="31">
        <v>6788.3237296254292</v>
      </c>
      <c r="BA67" s="32">
        <v>0</v>
      </c>
      <c r="BB67" s="31">
        <v>42.20503153689905</v>
      </c>
      <c r="BC67" s="31">
        <v>62.139663198177949</v>
      </c>
      <c r="BD67" s="32">
        <v>170.35995835755443</v>
      </c>
      <c r="BE67" s="64">
        <v>17200.36038147828</v>
      </c>
      <c r="BF67" s="31">
        <v>527.08078817825196</v>
      </c>
      <c r="BG67" s="31">
        <v>2127.5976183131766</v>
      </c>
      <c r="BH67" s="31">
        <v>54160.970209138963</v>
      </c>
      <c r="BI67" s="31">
        <v>315.96867120122675</v>
      </c>
      <c r="BJ67" s="31">
        <v>2859.2310769139585</v>
      </c>
      <c r="BK67" s="31">
        <v>13610.400544075728</v>
      </c>
      <c r="BL67" s="32">
        <v>0.55571140019035548</v>
      </c>
      <c r="BM67" s="31">
        <v>108.48762399276535</v>
      </c>
      <c r="BN67" s="31">
        <v>49.381293730591551</v>
      </c>
      <c r="BO67" s="31">
        <v>0</v>
      </c>
      <c r="BP67" s="31">
        <v>129.27752681911767</v>
      </c>
      <c r="BQ67" s="31">
        <v>13.680427538490216</v>
      </c>
      <c r="BR67" s="31">
        <v>1522.0837630335116</v>
      </c>
      <c r="BS67" s="72">
        <v>10627.565541819453</v>
      </c>
      <c r="BT67" s="72">
        <v>365.03614282104468</v>
      </c>
      <c r="BU67" s="31">
        <v>619.67554491264787</v>
      </c>
      <c r="BV67" s="31">
        <v>80.951131852692313</v>
      </c>
      <c r="BW67" s="32">
        <v>1.9019380990519383</v>
      </c>
      <c r="BX67" s="31">
        <v>11.611685529238581</v>
      </c>
      <c r="BY67" s="31">
        <v>23.47962958890421</v>
      </c>
      <c r="BZ67" s="31">
        <v>69.597248547123755</v>
      </c>
      <c r="CA67" s="31">
        <v>69.746884807912721</v>
      </c>
      <c r="CB67" s="127">
        <v>123.63037119178263</v>
      </c>
      <c r="CC67" s="31">
        <v>191.31435052494348</v>
      </c>
      <c r="CD67" s="128">
        <v>24.265148572082175</v>
      </c>
      <c r="CE67" s="31">
        <v>0</v>
      </c>
      <c r="CF67" s="128">
        <v>0</v>
      </c>
      <c r="CG67" s="32">
        <v>0</v>
      </c>
      <c r="CH67" s="11"/>
      <c r="CI67" s="11"/>
      <c r="CJ67" s="127">
        <v>878</v>
      </c>
      <c r="CK67" s="31">
        <v>0</v>
      </c>
      <c r="CL67" s="128">
        <v>0</v>
      </c>
      <c r="CM67" s="127">
        <v>0</v>
      </c>
      <c r="CN67" s="31">
        <v>0</v>
      </c>
      <c r="CO67" s="128">
        <v>0</v>
      </c>
      <c r="CP67" s="171">
        <f>SUM('[2]SIOT(dov)'!CU69:CZ69)</f>
        <v>0</v>
      </c>
      <c r="CQ67" s="172">
        <v>878</v>
      </c>
      <c r="CR67" s="159">
        <f t="shared" si="5"/>
        <v>306644.99954991433</v>
      </c>
      <c r="CS67" s="12"/>
      <c r="CT67" s="12"/>
    </row>
    <row r="68" spans="1:98" x14ac:dyDescent="0.2">
      <c r="A68" s="23" t="s">
        <v>64</v>
      </c>
      <c r="B68" s="98" t="s">
        <v>164</v>
      </c>
      <c r="C68" s="183">
        <f t="shared" si="4"/>
        <v>372.99941977203184</v>
      </c>
      <c r="D68" s="30">
        <v>0</v>
      </c>
      <c r="E68" s="31">
        <v>0</v>
      </c>
      <c r="F68" s="32">
        <v>0</v>
      </c>
      <c r="G68" s="64">
        <v>8.9472964770245644E-3</v>
      </c>
      <c r="H68" s="31">
        <v>0</v>
      </c>
      <c r="I68" s="31">
        <v>9.4516745343936996E-3</v>
      </c>
      <c r="J68" s="31">
        <v>0</v>
      </c>
      <c r="K68" s="31">
        <v>1.3060024316188185E-2</v>
      </c>
      <c r="L68" s="31">
        <v>1.8780736565736707E-2</v>
      </c>
      <c r="M68" s="31">
        <v>5.9775781009784916E-2</v>
      </c>
      <c r="N68" s="31">
        <v>5.3641004878230147E-3</v>
      </c>
      <c r="O68" s="31">
        <v>0</v>
      </c>
      <c r="P68" s="31">
        <v>0</v>
      </c>
      <c r="Q68" s="31">
        <v>0</v>
      </c>
      <c r="R68" s="31">
        <v>0</v>
      </c>
      <c r="S68" s="31">
        <v>0</v>
      </c>
      <c r="T68" s="31">
        <v>0</v>
      </c>
      <c r="U68" s="31">
        <v>0</v>
      </c>
      <c r="V68" s="31">
        <v>0</v>
      </c>
      <c r="W68" s="31">
        <v>0</v>
      </c>
      <c r="X68" s="31">
        <v>0</v>
      </c>
      <c r="Y68" s="31">
        <v>0</v>
      </c>
      <c r="Z68" s="31">
        <v>0</v>
      </c>
      <c r="AA68" s="31">
        <v>2.7708037649368279E-2</v>
      </c>
      <c r="AB68" s="31">
        <v>0</v>
      </c>
      <c r="AC68" s="32">
        <v>0</v>
      </c>
      <c r="AD68" s="30">
        <v>8.5588105060425107E-2</v>
      </c>
      <c r="AE68" s="31">
        <v>0</v>
      </c>
      <c r="AF68" s="31">
        <v>0</v>
      </c>
      <c r="AG68" s="31">
        <v>3.3979563402890545E-2</v>
      </c>
      <c r="AH68" s="32">
        <v>0</v>
      </c>
      <c r="AI68" s="31">
        <v>3.1418911877038998E-2</v>
      </c>
      <c r="AJ68" s="31">
        <v>0.16983920006049269</v>
      </c>
      <c r="AK68" s="32">
        <v>0.18164308581813413</v>
      </c>
      <c r="AL68" s="31">
        <v>4.6229993316721091E-2</v>
      </c>
      <c r="AM68" s="31">
        <v>0</v>
      </c>
      <c r="AN68" s="32">
        <v>0</v>
      </c>
      <c r="AO68" s="31">
        <v>5.7307897930826343E-2</v>
      </c>
      <c r="AP68" s="31">
        <v>1.5652699424739996E-2</v>
      </c>
      <c r="AQ68" s="31">
        <v>2.3765280453314042E-2</v>
      </c>
      <c r="AR68" s="31">
        <v>0</v>
      </c>
      <c r="AS68" s="32">
        <v>0</v>
      </c>
      <c r="AT68" s="31">
        <v>3.5000374411586284E-3</v>
      </c>
      <c r="AU68" s="32">
        <v>8.3924424611609375E-3</v>
      </c>
      <c r="AV68" s="31">
        <v>0</v>
      </c>
      <c r="AW68" s="31">
        <v>1.4655257220662443E-2</v>
      </c>
      <c r="AX68" s="31">
        <v>0</v>
      </c>
      <c r="AY68" s="31">
        <v>0</v>
      </c>
      <c r="AZ68" s="31">
        <v>0</v>
      </c>
      <c r="BA68" s="32">
        <v>0</v>
      </c>
      <c r="BB68" s="31">
        <v>0</v>
      </c>
      <c r="BC68" s="31">
        <v>0</v>
      </c>
      <c r="BD68" s="32">
        <v>0</v>
      </c>
      <c r="BE68" s="64">
        <v>0</v>
      </c>
      <c r="BF68" s="31">
        <v>0.17282218682553155</v>
      </c>
      <c r="BG68" s="31">
        <v>0</v>
      </c>
      <c r="BH68" s="31">
        <v>2.0315111007763358</v>
      </c>
      <c r="BI68" s="31">
        <v>369.49223096618448</v>
      </c>
      <c r="BJ68" s="31">
        <v>0.12412432301755201</v>
      </c>
      <c r="BK68" s="31">
        <v>0</v>
      </c>
      <c r="BL68" s="32">
        <v>0</v>
      </c>
      <c r="BM68" s="31">
        <v>0.11919866308947139</v>
      </c>
      <c r="BN68" s="31">
        <v>1.4164301520364993E-2</v>
      </c>
      <c r="BO68" s="31">
        <v>1.0283422260916586E-2</v>
      </c>
      <c r="BP68" s="31">
        <v>6.7827826213222309E-2</v>
      </c>
      <c r="BQ68" s="31">
        <v>0</v>
      </c>
      <c r="BR68" s="31">
        <v>0</v>
      </c>
      <c r="BS68" s="72">
        <v>0</v>
      </c>
      <c r="BT68" s="72">
        <v>0</v>
      </c>
      <c r="BU68" s="31">
        <v>0</v>
      </c>
      <c r="BV68" s="31">
        <v>9.5105540861474016E-4</v>
      </c>
      <c r="BW68" s="32">
        <v>9.4424263202498832E-2</v>
      </c>
      <c r="BX68" s="31">
        <v>1.0732030088741089E-2</v>
      </c>
      <c r="BY68" s="31">
        <v>0</v>
      </c>
      <c r="BZ68" s="31">
        <v>7.4436554872493697E-3</v>
      </c>
      <c r="CA68" s="31">
        <v>2.5588004002703439E-2</v>
      </c>
      <c r="CB68" s="127">
        <v>0</v>
      </c>
      <c r="CC68" s="31">
        <v>1.2916143725511477E-2</v>
      </c>
      <c r="CD68" s="128">
        <v>1.4170472082599512E-4</v>
      </c>
      <c r="CE68" s="31">
        <v>0</v>
      </c>
      <c r="CF68" s="128">
        <v>0</v>
      </c>
      <c r="CG68" s="32">
        <v>0</v>
      </c>
      <c r="CH68" s="11"/>
      <c r="CI68" s="11"/>
      <c r="CJ68" s="127">
        <v>0</v>
      </c>
      <c r="CK68" s="31">
        <v>0</v>
      </c>
      <c r="CL68" s="128">
        <v>0</v>
      </c>
      <c r="CM68" s="127">
        <v>18875</v>
      </c>
      <c r="CN68" s="31">
        <v>0</v>
      </c>
      <c r="CO68" s="128">
        <v>0</v>
      </c>
      <c r="CP68" s="171">
        <f>SUM('[2]SIOT(dov)'!CU70:CZ70)</f>
        <v>0</v>
      </c>
      <c r="CQ68" s="172">
        <v>18875</v>
      </c>
      <c r="CR68" s="159">
        <f t="shared" si="5"/>
        <v>19247.999419772033</v>
      </c>
      <c r="CS68" s="12"/>
      <c r="CT68" s="12"/>
    </row>
    <row r="69" spans="1:98" x14ac:dyDescent="0.2">
      <c r="A69" s="23" t="s">
        <v>65</v>
      </c>
      <c r="B69" s="98" t="s">
        <v>165</v>
      </c>
      <c r="C69" s="183">
        <f t="shared" ref="C69:C100" si="6">SUM(D69:CG69)</f>
        <v>62030.999509913861</v>
      </c>
      <c r="D69" s="30">
        <v>104.65858314351537</v>
      </c>
      <c r="E69" s="31">
        <v>1.8055872657170924</v>
      </c>
      <c r="F69" s="32">
        <v>3.0819580382945451</v>
      </c>
      <c r="G69" s="64">
        <v>51.754957709301678</v>
      </c>
      <c r="H69" s="31">
        <v>4020.8807867298301</v>
      </c>
      <c r="I69" s="31">
        <v>31.918892228684488</v>
      </c>
      <c r="J69" s="31">
        <v>198.1356886089763</v>
      </c>
      <c r="K69" s="31">
        <v>40.690344243849268</v>
      </c>
      <c r="L69" s="31">
        <v>44.412049199108999</v>
      </c>
      <c r="M69" s="31">
        <v>277.54881413615112</v>
      </c>
      <c r="N69" s="31">
        <v>15.726084543183065</v>
      </c>
      <c r="O69" s="31">
        <v>111.79825255959261</v>
      </c>
      <c r="P69" s="31">
        <v>291.4433464797533</v>
      </c>
      <c r="Q69" s="31">
        <v>103.04548810015994</v>
      </c>
      <c r="R69" s="31">
        <v>137.31226761211258</v>
      </c>
      <c r="S69" s="31">
        <v>219.77372744678001</v>
      </c>
      <c r="T69" s="31">
        <v>167.28608494076158</v>
      </c>
      <c r="U69" s="31">
        <v>79.769011125352918</v>
      </c>
      <c r="V69" s="31">
        <v>3028.344905134375</v>
      </c>
      <c r="W69" s="31">
        <v>286.24850811917065</v>
      </c>
      <c r="X69" s="31">
        <v>226.72077788381162</v>
      </c>
      <c r="Y69" s="31">
        <v>216.52997117813609</v>
      </c>
      <c r="Z69" s="31">
        <v>60.402107765722711</v>
      </c>
      <c r="AA69" s="31">
        <v>2.779462414468532</v>
      </c>
      <c r="AB69" s="31">
        <v>171.48977208924623</v>
      </c>
      <c r="AC69" s="32">
        <v>152.80414856486217</v>
      </c>
      <c r="AD69" s="30">
        <v>496.04091775467674</v>
      </c>
      <c r="AE69" s="31">
        <v>5.0309357883220054</v>
      </c>
      <c r="AF69" s="31">
        <v>8.6306111756250203</v>
      </c>
      <c r="AG69" s="31">
        <v>9.6518659383439793</v>
      </c>
      <c r="AH69" s="32">
        <v>0</v>
      </c>
      <c r="AI69" s="31">
        <v>216.02558231545834</v>
      </c>
      <c r="AJ69" s="31">
        <v>343.8547446355276</v>
      </c>
      <c r="AK69" s="32">
        <v>184.98015697446166</v>
      </c>
      <c r="AL69" s="31">
        <v>1696.6171384322652</v>
      </c>
      <c r="AM69" s="31">
        <v>7369.7364470671801</v>
      </c>
      <c r="AN69" s="32">
        <v>4644.9968245616355</v>
      </c>
      <c r="AO69" s="31">
        <v>202.87840493328531</v>
      </c>
      <c r="AP69" s="31">
        <v>11.222723799488062</v>
      </c>
      <c r="AQ69" s="31">
        <v>1.0227486484049613</v>
      </c>
      <c r="AR69" s="31">
        <v>48.94332445713755</v>
      </c>
      <c r="AS69" s="32">
        <v>155.29432339576658</v>
      </c>
      <c r="AT69" s="31">
        <v>165.47263001129971</v>
      </c>
      <c r="AU69" s="32">
        <v>416.25304476639849</v>
      </c>
      <c r="AV69" s="31">
        <v>548.74162745093679</v>
      </c>
      <c r="AW69" s="31">
        <v>50.131106962534759</v>
      </c>
      <c r="AX69" s="31">
        <v>250.00262995742239</v>
      </c>
      <c r="AY69" s="31">
        <v>2742.0887964126991</v>
      </c>
      <c r="AZ69" s="31">
        <v>1002.1708660259433</v>
      </c>
      <c r="BA69" s="32">
        <v>104.56380122327073</v>
      </c>
      <c r="BB69" s="31">
        <v>1065.8410218529298</v>
      </c>
      <c r="BC69" s="31">
        <v>571.12661313169963</v>
      </c>
      <c r="BD69" s="32">
        <v>221.95531889855368</v>
      </c>
      <c r="BE69" s="64">
        <v>1229.243689092086</v>
      </c>
      <c r="BF69" s="31">
        <v>146.14414837004091</v>
      </c>
      <c r="BG69" s="31">
        <v>426.9259615886869</v>
      </c>
      <c r="BH69" s="31">
        <v>59.508524466171899</v>
      </c>
      <c r="BI69" s="31">
        <v>4.0558673909845799</v>
      </c>
      <c r="BJ69" s="31">
        <v>22343.397463828154</v>
      </c>
      <c r="BK69" s="31">
        <v>172.25366584243997</v>
      </c>
      <c r="BL69" s="32">
        <v>0.22114516399360404</v>
      </c>
      <c r="BM69" s="31">
        <v>990.27000989603903</v>
      </c>
      <c r="BN69" s="31">
        <v>50.897907084107857</v>
      </c>
      <c r="BO69" s="31">
        <v>249.89823257847033</v>
      </c>
      <c r="BP69" s="31">
        <v>671.79581889220538</v>
      </c>
      <c r="BQ69" s="31">
        <v>20.573644219545116</v>
      </c>
      <c r="BR69" s="31">
        <v>807.20460017540506</v>
      </c>
      <c r="BS69" s="72">
        <v>464.23934989815831</v>
      </c>
      <c r="BT69" s="72">
        <v>237.6264380121452</v>
      </c>
      <c r="BU69" s="31">
        <v>256.22659782549744</v>
      </c>
      <c r="BV69" s="31">
        <v>1.0073949685964689</v>
      </c>
      <c r="BW69" s="32">
        <v>160.7159857486686</v>
      </c>
      <c r="BX69" s="31">
        <v>175.13103195904077</v>
      </c>
      <c r="BY69" s="31">
        <v>15.557285822610643</v>
      </c>
      <c r="BZ69" s="31">
        <v>417.04999397400536</v>
      </c>
      <c r="CA69" s="31">
        <v>243.11816567837897</v>
      </c>
      <c r="CB69" s="127">
        <v>226.96304769666725</v>
      </c>
      <c r="CC69" s="31">
        <v>29.940520696600739</v>
      </c>
      <c r="CD69" s="128">
        <v>51.397235212960929</v>
      </c>
      <c r="CE69" s="31">
        <v>0</v>
      </c>
      <c r="CF69" s="128">
        <v>0</v>
      </c>
      <c r="CG69" s="32">
        <v>0</v>
      </c>
      <c r="CH69" s="11"/>
      <c r="CI69" s="11"/>
      <c r="CJ69" s="127">
        <v>0</v>
      </c>
      <c r="CK69" s="31">
        <v>0</v>
      </c>
      <c r="CL69" s="128">
        <v>0</v>
      </c>
      <c r="CM69" s="127">
        <v>0</v>
      </c>
      <c r="CN69" s="31">
        <v>0</v>
      </c>
      <c r="CO69" s="128">
        <v>0</v>
      </c>
      <c r="CP69" s="171">
        <f>SUM('[2]SIOT(dov)'!CU71:CZ71)</f>
        <v>0</v>
      </c>
      <c r="CQ69" s="172">
        <v>0</v>
      </c>
      <c r="CR69" s="159">
        <f t="shared" ref="CR69:CR92" si="7">C69+CP69+CJ69+CK69+CL69+CM69+CN69+CO69</f>
        <v>62030.999509913861</v>
      </c>
      <c r="CS69" s="12"/>
      <c r="CT69" s="12"/>
    </row>
    <row r="70" spans="1:98" x14ac:dyDescent="0.2">
      <c r="A70" s="23" t="s">
        <v>66</v>
      </c>
      <c r="B70" s="98" t="s">
        <v>166</v>
      </c>
      <c r="C70" s="183">
        <f t="shared" si="6"/>
        <v>122288.00087102939</v>
      </c>
      <c r="D70" s="30">
        <v>58.06376113658542</v>
      </c>
      <c r="E70" s="31">
        <v>2.5957507004462759</v>
      </c>
      <c r="F70" s="32">
        <v>5.3715915490145436</v>
      </c>
      <c r="G70" s="64">
        <v>7.6541776074648311</v>
      </c>
      <c r="H70" s="31">
        <v>128.65729127480736</v>
      </c>
      <c r="I70" s="31">
        <v>123.94675269066703</v>
      </c>
      <c r="J70" s="31">
        <v>250.55839264493792</v>
      </c>
      <c r="K70" s="31">
        <v>35.331429124922273</v>
      </c>
      <c r="L70" s="31">
        <v>2.7169237283442871</v>
      </c>
      <c r="M70" s="31">
        <v>91.460116220489283</v>
      </c>
      <c r="N70" s="31">
        <v>27.883345141711647</v>
      </c>
      <c r="O70" s="31">
        <v>3.0165466478731675</v>
      </c>
      <c r="P70" s="31">
        <v>140.34467149472192</v>
      </c>
      <c r="Q70" s="31">
        <v>162.86311689842657</v>
      </c>
      <c r="R70" s="31">
        <v>482.15952133231167</v>
      </c>
      <c r="S70" s="31">
        <v>32.481001665922456</v>
      </c>
      <c r="T70" s="31">
        <v>638.21583662821274</v>
      </c>
      <c r="U70" s="31">
        <v>396.43505723846829</v>
      </c>
      <c r="V70" s="31">
        <v>506.19529115783268</v>
      </c>
      <c r="W70" s="31">
        <v>1054.6758701722806</v>
      </c>
      <c r="X70" s="31">
        <v>309.94111495785501</v>
      </c>
      <c r="Y70" s="31">
        <v>1916.1678518397468</v>
      </c>
      <c r="Z70" s="31">
        <v>93.489037221875776</v>
      </c>
      <c r="AA70" s="31">
        <v>69.469967058993106</v>
      </c>
      <c r="AB70" s="31">
        <v>60.103514527422334</v>
      </c>
      <c r="AC70" s="32">
        <v>850.35681423153392</v>
      </c>
      <c r="AD70" s="30">
        <v>62097.590638067479</v>
      </c>
      <c r="AE70" s="31">
        <v>50.000768823824963</v>
      </c>
      <c r="AF70" s="31">
        <v>18.231257598609407</v>
      </c>
      <c r="AG70" s="31">
        <v>432.69007560198821</v>
      </c>
      <c r="AH70" s="32">
        <v>0</v>
      </c>
      <c r="AI70" s="31">
        <v>0.60703809778296569</v>
      </c>
      <c r="AJ70" s="31">
        <v>113.96806837356689</v>
      </c>
      <c r="AK70" s="32">
        <v>477.1452786433415</v>
      </c>
      <c r="AL70" s="31">
        <v>108.6456437703726</v>
      </c>
      <c r="AM70" s="31">
        <v>2919.4946159484371</v>
      </c>
      <c r="AN70" s="32">
        <v>3401.6566871746822</v>
      </c>
      <c r="AO70" s="31">
        <v>98.690116669660881</v>
      </c>
      <c r="AP70" s="31">
        <v>24.956464924115977</v>
      </c>
      <c r="AQ70" s="31">
        <v>1.9055228901171717</v>
      </c>
      <c r="AR70" s="31">
        <v>667.79891737206572</v>
      </c>
      <c r="AS70" s="32">
        <v>0</v>
      </c>
      <c r="AT70" s="31">
        <v>8.2677103629444897</v>
      </c>
      <c r="AU70" s="32">
        <v>4.7790445143187021</v>
      </c>
      <c r="AV70" s="31">
        <v>1857.8250460399433</v>
      </c>
      <c r="AW70" s="31">
        <v>44.064309067031274</v>
      </c>
      <c r="AX70" s="31">
        <v>318.44942002651635</v>
      </c>
      <c r="AY70" s="31">
        <v>908.27292551407538</v>
      </c>
      <c r="AZ70" s="31">
        <v>202.35732132473288</v>
      </c>
      <c r="BA70" s="32">
        <v>72.580999594331516</v>
      </c>
      <c r="BB70" s="31">
        <v>76.993833933267595</v>
      </c>
      <c r="BC70" s="31">
        <v>33.223945021039796</v>
      </c>
      <c r="BD70" s="32">
        <v>65.764911077037723</v>
      </c>
      <c r="BE70" s="64">
        <v>66.105507434375269</v>
      </c>
      <c r="BF70" s="31">
        <v>1157.5844898086118</v>
      </c>
      <c r="BG70" s="31">
        <v>19836.024602333604</v>
      </c>
      <c r="BH70" s="31">
        <v>392.10823298853421</v>
      </c>
      <c r="BI70" s="31">
        <v>889.38515834305088</v>
      </c>
      <c r="BJ70" s="31">
        <v>855.70629770852224</v>
      </c>
      <c r="BK70" s="31">
        <v>835.82054216715244</v>
      </c>
      <c r="BL70" s="32">
        <v>2.04900979888221</v>
      </c>
      <c r="BM70" s="31">
        <v>3396.3671053680032</v>
      </c>
      <c r="BN70" s="31">
        <v>0</v>
      </c>
      <c r="BO70" s="31">
        <v>0</v>
      </c>
      <c r="BP70" s="31">
        <v>4.4847767970664378</v>
      </c>
      <c r="BQ70" s="31">
        <v>7.7331588667258346</v>
      </c>
      <c r="BR70" s="31">
        <v>245.17006298234602</v>
      </c>
      <c r="BS70" s="72">
        <v>10319.677480851646</v>
      </c>
      <c r="BT70" s="72">
        <v>1002.6346513193006</v>
      </c>
      <c r="BU70" s="31">
        <v>16.212241370516878</v>
      </c>
      <c r="BV70" s="31">
        <v>21.241036047840375</v>
      </c>
      <c r="BW70" s="32">
        <v>1084.0585340971281</v>
      </c>
      <c r="BX70" s="31">
        <v>90.087543494609832</v>
      </c>
      <c r="BY70" s="31">
        <v>85.891854929535199</v>
      </c>
      <c r="BZ70" s="31">
        <v>5.7115821460869949</v>
      </c>
      <c r="CA70" s="31">
        <v>109.85068910038932</v>
      </c>
      <c r="CB70" s="127">
        <v>403.49819808149255</v>
      </c>
      <c r="CC70" s="31">
        <v>0</v>
      </c>
      <c r="CD70" s="128">
        <v>4.4828096698245812</v>
      </c>
      <c r="CE70" s="31">
        <v>0</v>
      </c>
      <c r="CF70" s="128">
        <v>0</v>
      </c>
      <c r="CG70" s="32">
        <v>0</v>
      </c>
      <c r="CH70" s="11"/>
      <c r="CI70" s="11"/>
      <c r="CJ70" s="127">
        <v>100</v>
      </c>
      <c r="CK70" s="31">
        <v>0</v>
      </c>
      <c r="CL70" s="128">
        <v>0</v>
      </c>
      <c r="CM70" s="127">
        <v>0</v>
      </c>
      <c r="CN70" s="31">
        <v>0</v>
      </c>
      <c r="CO70" s="128">
        <v>0</v>
      </c>
      <c r="CP70" s="171">
        <f>SUM('[2]SIOT(dov)'!CU72:CZ72)</f>
        <v>0</v>
      </c>
      <c r="CQ70" s="172">
        <v>100</v>
      </c>
      <c r="CR70" s="159">
        <f t="shared" si="7"/>
        <v>122388.00087102939</v>
      </c>
      <c r="CS70" s="12"/>
      <c r="CT70" s="12"/>
    </row>
    <row r="71" spans="1:98" x14ac:dyDescent="0.2">
      <c r="A71" s="23" t="s">
        <v>67</v>
      </c>
      <c r="B71" s="98" t="s">
        <v>167</v>
      </c>
      <c r="C71" s="183">
        <f t="shared" si="6"/>
        <v>0</v>
      </c>
      <c r="D71" s="30">
        <v>0</v>
      </c>
      <c r="E71" s="31">
        <v>0</v>
      </c>
      <c r="F71" s="32">
        <v>0</v>
      </c>
      <c r="G71" s="64">
        <v>0</v>
      </c>
      <c r="H71" s="31">
        <v>0</v>
      </c>
      <c r="I71" s="31">
        <v>0</v>
      </c>
      <c r="J71" s="31">
        <v>0</v>
      </c>
      <c r="K71" s="31">
        <v>0</v>
      </c>
      <c r="L71" s="31">
        <v>0</v>
      </c>
      <c r="M71" s="31">
        <v>0</v>
      </c>
      <c r="N71" s="31">
        <v>0</v>
      </c>
      <c r="O71" s="31">
        <v>0</v>
      </c>
      <c r="P71" s="31">
        <v>0</v>
      </c>
      <c r="Q71" s="31">
        <v>0</v>
      </c>
      <c r="R71" s="31">
        <v>0</v>
      </c>
      <c r="S71" s="31">
        <v>0</v>
      </c>
      <c r="T71" s="31">
        <v>0</v>
      </c>
      <c r="U71" s="31">
        <v>0</v>
      </c>
      <c r="V71" s="31">
        <v>0</v>
      </c>
      <c r="W71" s="31">
        <v>0</v>
      </c>
      <c r="X71" s="31">
        <v>0</v>
      </c>
      <c r="Y71" s="31">
        <v>0</v>
      </c>
      <c r="Z71" s="31">
        <v>0</v>
      </c>
      <c r="AA71" s="31">
        <v>0</v>
      </c>
      <c r="AB71" s="31">
        <v>0</v>
      </c>
      <c r="AC71" s="32">
        <v>0</v>
      </c>
      <c r="AD71" s="30">
        <v>0</v>
      </c>
      <c r="AE71" s="31">
        <v>0</v>
      </c>
      <c r="AF71" s="31">
        <v>0</v>
      </c>
      <c r="AG71" s="31">
        <v>0</v>
      </c>
      <c r="AH71" s="32">
        <v>0</v>
      </c>
      <c r="AI71" s="31">
        <v>0</v>
      </c>
      <c r="AJ71" s="31">
        <v>0</v>
      </c>
      <c r="AK71" s="32">
        <v>0</v>
      </c>
      <c r="AL71" s="31">
        <v>0</v>
      </c>
      <c r="AM71" s="31">
        <v>0</v>
      </c>
      <c r="AN71" s="32">
        <v>0</v>
      </c>
      <c r="AO71" s="31">
        <v>0</v>
      </c>
      <c r="AP71" s="31">
        <v>0</v>
      </c>
      <c r="AQ71" s="31">
        <v>0</v>
      </c>
      <c r="AR71" s="31">
        <v>0</v>
      </c>
      <c r="AS71" s="32">
        <v>0</v>
      </c>
      <c r="AT71" s="31">
        <v>0</v>
      </c>
      <c r="AU71" s="32">
        <v>0</v>
      </c>
      <c r="AV71" s="31">
        <v>0</v>
      </c>
      <c r="AW71" s="31">
        <v>0</v>
      </c>
      <c r="AX71" s="31">
        <v>0</v>
      </c>
      <c r="AY71" s="31">
        <v>0</v>
      </c>
      <c r="AZ71" s="31">
        <v>0</v>
      </c>
      <c r="BA71" s="32">
        <v>0</v>
      </c>
      <c r="BB71" s="31">
        <v>0</v>
      </c>
      <c r="BC71" s="31">
        <v>0</v>
      </c>
      <c r="BD71" s="32">
        <v>0</v>
      </c>
      <c r="BE71" s="64">
        <v>0</v>
      </c>
      <c r="BF71" s="31">
        <v>0</v>
      </c>
      <c r="BG71" s="31">
        <v>0</v>
      </c>
      <c r="BH71" s="31">
        <v>0</v>
      </c>
      <c r="BI71" s="31">
        <v>0</v>
      </c>
      <c r="BJ71" s="31">
        <v>0</v>
      </c>
      <c r="BK71" s="31">
        <v>0</v>
      </c>
      <c r="BL71" s="32">
        <v>0</v>
      </c>
      <c r="BM71" s="31">
        <v>0</v>
      </c>
      <c r="BN71" s="31">
        <v>0</v>
      </c>
      <c r="BO71" s="31">
        <v>0</v>
      </c>
      <c r="BP71" s="31">
        <v>0</v>
      </c>
      <c r="BQ71" s="31">
        <v>0</v>
      </c>
      <c r="BR71" s="31">
        <v>0</v>
      </c>
      <c r="BS71" s="72">
        <v>0</v>
      </c>
      <c r="BT71" s="72">
        <v>0</v>
      </c>
      <c r="BU71" s="31">
        <v>0</v>
      </c>
      <c r="BV71" s="31">
        <v>0</v>
      </c>
      <c r="BW71" s="32">
        <v>0</v>
      </c>
      <c r="BX71" s="31">
        <v>0</v>
      </c>
      <c r="BY71" s="31">
        <v>0</v>
      </c>
      <c r="BZ71" s="31">
        <v>0</v>
      </c>
      <c r="CA71" s="31">
        <v>0</v>
      </c>
      <c r="CB71" s="127">
        <v>0</v>
      </c>
      <c r="CC71" s="31">
        <v>0</v>
      </c>
      <c r="CD71" s="128">
        <v>0</v>
      </c>
      <c r="CE71" s="31">
        <v>0</v>
      </c>
      <c r="CF71" s="128">
        <v>0</v>
      </c>
      <c r="CG71" s="32">
        <v>0</v>
      </c>
      <c r="CH71" s="11"/>
      <c r="CI71" s="11"/>
      <c r="CJ71" s="127">
        <v>850</v>
      </c>
      <c r="CK71" s="31">
        <v>0</v>
      </c>
      <c r="CL71" s="128">
        <v>0</v>
      </c>
      <c r="CM71" s="127">
        <v>0</v>
      </c>
      <c r="CN71" s="31">
        <v>0</v>
      </c>
      <c r="CO71" s="128">
        <v>0</v>
      </c>
      <c r="CP71" s="171">
        <f>SUM('[2]SIOT(dov)'!CU73:CZ73)</f>
        <v>0</v>
      </c>
      <c r="CQ71" s="172">
        <v>850</v>
      </c>
      <c r="CR71" s="159">
        <f t="shared" si="7"/>
        <v>850</v>
      </c>
      <c r="CS71" s="12"/>
      <c r="CT71" s="12"/>
    </row>
    <row r="72" spans="1:98" x14ac:dyDescent="0.2">
      <c r="A72" s="22" t="s">
        <v>68</v>
      </c>
      <c r="B72" s="99" t="s">
        <v>168</v>
      </c>
      <c r="C72" s="184">
        <f t="shared" si="6"/>
        <v>153089.99994618911</v>
      </c>
      <c r="D72" s="33">
        <v>1988.3574781788161</v>
      </c>
      <c r="E72" s="34">
        <v>19.084552384941411</v>
      </c>
      <c r="F72" s="35">
        <v>31.882069497512088</v>
      </c>
      <c r="G72" s="65">
        <v>1705.0515897726523</v>
      </c>
      <c r="H72" s="34">
        <v>4953.5669476996864</v>
      </c>
      <c r="I72" s="34">
        <v>564.05571232037414</v>
      </c>
      <c r="J72" s="34">
        <v>136.66621634818824</v>
      </c>
      <c r="K72" s="34">
        <v>158.18410412915532</v>
      </c>
      <c r="L72" s="34">
        <v>617.69657984523371</v>
      </c>
      <c r="M72" s="34">
        <v>716.26323350860025</v>
      </c>
      <c r="N72" s="34">
        <v>297.85621763480316</v>
      </c>
      <c r="O72" s="34">
        <v>103.74820664234389</v>
      </c>
      <c r="P72" s="34">
        <v>786.78546136142836</v>
      </c>
      <c r="Q72" s="34">
        <v>120.8053495185287</v>
      </c>
      <c r="R72" s="34">
        <v>2862.0927126259558</v>
      </c>
      <c r="S72" s="34">
        <v>1618.9610077208658</v>
      </c>
      <c r="T72" s="34">
        <v>1945.4644724601649</v>
      </c>
      <c r="U72" s="34">
        <v>1548.5067893833809</v>
      </c>
      <c r="V72" s="34">
        <v>15589.126802900406</v>
      </c>
      <c r="W72" s="34">
        <v>1640.9806550044525</v>
      </c>
      <c r="X72" s="34">
        <v>2125.2815029755361</v>
      </c>
      <c r="Y72" s="34">
        <v>17443.241165387892</v>
      </c>
      <c r="Z72" s="34">
        <v>112.02449707129851</v>
      </c>
      <c r="AA72" s="34">
        <v>159.91844190596194</v>
      </c>
      <c r="AB72" s="34">
        <v>204.22784060586585</v>
      </c>
      <c r="AC72" s="35">
        <v>701.75477585659087</v>
      </c>
      <c r="AD72" s="33">
        <v>3234.7850466644168</v>
      </c>
      <c r="AE72" s="34">
        <v>668.17348259184223</v>
      </c>
      <c r="AF72" s="34">
        <v>385.23838164572669</v>
      </c>
      <c r="AG72" s="34">
        <v>518.42142567918859</v>
      </c>
      <c r="AH72" s="35">
        <v>0.41459503296905137</v>
      </c>
      <c r="AI72" s="34">
        <v>2125.3245129855986</v>
      </c>
      <c r="AJ72" s="34">
        <v>3785.7240560449804</v>
      </c>
      <c r="AK72" s="35">
        <v>2188.3669975988187</v>
      </c>
      <c r="AL72" s="34">
        <v>2038.1699776105809</v>
      </c>
      <c r="AM72" s="34">
        <v>9110.6825915416284</v>
      </c>
      <c r="AN72" s="35">
        <v>10668.703847502322</v>
      </c>
      <c r="AO72" s="34">
        <v>14222.741398725571</v>
      </c>
      <c r="AP72" s="34">
        <v>8.0057304113206609</v>
      </c>
      <c r="AQ72" s="34">
        <v>415.64675125552606</v>
      </c>
      <c r="AR72" s="34">
        <v>1032.6957180168013</v>
      </c>
      <c r="AS72" s="35">
        <v>181.68335995151526</v>
      </c>
      <c r="AT72" s="34">
        <v>71.088080361068123</v>
      </c>
      <c r="AU72" s="35">
        <v>411.78505138347799</v>
      </c>
      <c r="AV72" s="34">
        <v>833.19408893391767</v>
      </c>
      <c r="AW72" s="34">
        <v>109.12429821973174</v>
      </c>
      <c r="AX72" s="34">
        <v>1230.4850677369318</v>
      </c>
      <c r="AY72" s="34">
        <v>4708.3969007629621</v>
      </c>
      <c r="AZ72" s="34">
        <v>3111.4292825972443</v>
      </c>
      <c r="BA72" s="35">
        <v>9.8103413675057212</v>
      </c>
      <c r="BB72" s="34">
        <v>1519.6366809717392</v>
      </c>
      <c r="BC72" s="34">
        <v>62.917099658257087</v>
      </c>
      <c r="BD72" s="35">
        <v>126.30845666948147</v>
      </c>
      <c r="BE72" s="65">
        <v>6221.2825666194403</v>
      </c>
      <c r="BF72" s="34">
        <v>3852.3587530477125</v>
      </c>
      <c r="BG72" s="34">
        <v>2858.7351990535353</v>
      </c>
      <c r="BH72" s="34">
        <v>337.6428193661261</v>
      </c>
      <c r="BI72" s="34">
        <v>388.33559257677234</v>
      </c>
      <c r="BJ72" s="34">
        <v>2408.9674477603385</v>
      </c>
      <c r="BK72" s="34">
        <v>324.55002673975366</v>
      </c>
      <c r="BL72" s="35">
        <v>1.2457320176339408</v>
      </c>
      <c r="BM72" s="34">
        <v>4731.8887783644805</v>
      </c>
      <c r="BN72" s="34">
        <v>93.880035457413356</v>
      </c>
      <c r="BO72" s="34">
        <v>429.97954115418128</v>
      </c>
      <c r="BP72" s="34">
        <v>302.62856734810327</v>
      </c>
      <c r="BQ72" s="34">
        <v>625.64872552023189</v>
      </c>
      <c r="BR72" s="34">
        <v>180.28969679737941</v>
      </c>
      <c r="BS72" s="73">
        <v>1198.890811210762</v>
      </c>
      <c r="BT72" s="73">
        <v>940.80876620485935</v>
      </c>
      <c r="BU72" s="34">
        <v>2943.6961515499438</v>
      </c>
      <c r="BV72" s="34">
        <v>29.222076729769785</v>
      </c>
      <c r="BW72" s="35">
        <v>11.004011189788669</v>
      </c>
      <c r="BX72" s="34">
        <v>390.18310003933806</v>
      </c>
      <c r="BY72" s="34">
        <v>61.321194664381558</v>
      </c>
      <c r="BZ72" s="34">
        <v>2928.8953338149458</v>
      </c>
      <c r="CA72" s="34">
        <v>846.33332706013869</v>
      </c>
      <c r="CB72" s="129">
        <v>3.4232929175940998</v>
      </c>
      <c r="CC72" s="34">
        <v>30.357142741206623</v>
      </c>
      <c r="CD72" s="130">
        <v>17.893651581511932</v>
      </c>
      <c r="CE72" s="34">
        <v>0</v>
      </c>
      <c r="CF72" s="130">
        <v>0</v>
      </c>
      <c r="CG72" s="35">
        <v>0</v>
      </c>
      <c r="CH72" s="11"/>
      <c r="CI72" s="11"/>
      <c r="CJ72" s="129">
        <v>377</v>
      </c>
      <c r="CK72" s="34">
        <v>0</v>
      </c>
      <c r="CL72" s="130">
        <v>0</v>
      </c>
      <c r="CM72" s="129">
        <v>0</v>
      </c>
      <c r="CN72" s="34">
        <v>0</v>
      </c>
      <c r="CO72" s="130">
        <v>0</v>
      </c>
      <c r="CP72" s="173">
        <f>SUM('[2]SIOT(dov)'!CU74:CZ74)</f>
        <v>0</v>
      </c>
      <c r="CQ72" s="174">
        <v>377</v>
      </c>
      <c r="CR72" s="161">
        <f t="shared" si="7"/>
        <v>153466.99994618911</v>
      </c>
      <c r="CS72" s="12"/>
      <c r="CT72" s="12"/>
    </row>
    <row r="73" spans="1:98" x14ac:dyDescent="0.2">
      <c r="A73" s="23" t="s">
        <v>69</v>
      </c>
      <c r="B73" s="98" t="s">
        <v>169</v>
      </c>
      <c r="C73" s="183">
        <f t="shared" si="6"/>
        <v>0</v>
      </c>
      <c r="D73" s="30">
        <v>0</v>
      </c>
      <c r="E73" s="31">
        <v>0</v>
      </c>
      <c r="F73" s="32">
        <v>0</v>
      </c>
      <c r="G73" s="64">
        <v>0</v>
      </c>
      <c r="H73" s="31">
        <v>0</v>
      </c>
      <c r="I73" s="31">
        <v>0</v>
      </c>
      <c r="J73" s="31">
        <v>0</v>
      </c>
      <c r="K73" s="31">
        <v>0</v>
      </c>
      <c r="L73" s="31">
        <v>0</v>
      </c>
      <c r="M73" s="31">
        <v>0</v>
      </c>
      <c r="N73" s="31">
        <v>0</v>
      </c>
      <c r="O73" s="31">
        <v>0</v>
      </c>
      <c r="P73" s="31">
        <v>0</v>
      </c>
      <c r="Q73" s="31">
        <v>0</v>
      </c>
      <c r="R73" s="31">
        <v>0</v>
      </c>
      <c r="S73" s="31">
        <v>0</v>
      </c>
      <c r="T73" s="31">
        <v>0</v>
      </c>
      <c r="U73" s="31">
        <v>0</v>
      </c>
      <c r="V73" s="31">
        <v>0</v>
      </c>
      <c r="W73" s="31">
        <v>0</v>
      </c>
      <c r="X73" s="31">
        <v>0</v>
      </c>
      <c r="Y73" s="31">
        <v>0</v>
      </c>
      <c r="Z73" s="31">
        <v>0</v>
      </c>
      <c r="AA73" s="31">
        <v>0</v>
      </c>
      <c r="AB73" s="31">
        <v>0</v>
      </c>
      <c r="AC73" s="32">
        <v>0</v>
      </c>
      <c r="AD73" s="30">
        <v>0</v>
      </c>
      <c r="AE73" s="31">
        <v>0</v>
      </c>
      <c r="AF73" s="31">
        <v>0</v>
      </c>
      <c r="AG73" s="31">
        <v>0</v>
      </c>
      <c r="AH73" s="32">
        <v>0</v>
      </c>
      <c r="AI73" s="31">
        <v>0</v>
      </c>
      <c r="AJ73" s="31">
        <v>0</v>
      </c>
      <c r="AK73" s="32">
        <v>0</v>
      </c>
      <c r="AL73" s="31">
        <v>0</v>
      </c>
      <c r="AM73" s="31">
        <v>0</v>
      </c>
      <c r="AN73" s="32">
        <v>0</v>
      </c>
      <c r="AO73" s="31">
        <v>0</v>
      </c>
      <c r="AP73" s="31">
        <v>0</v>
      </c>
      <c r="AQ73" s="31">
        <v>0</v>
      </c>
      <c r="AR73" s="31">
        <v>0</v>
      </c>
      <c r="AS73" s="32">
        <v>0</v>
      </c>
      <c r="AT73" s="31">
        <v>0</v>
      </c>
      <c r="AU73" s="32">
        <v>0</v>
      </c>
      <c r="AV73" s="31">
        <v>0</v>
      </c>
      <c r="AW73" s="31">
        <v>0</v>
      </c>
      <c r="AX73" s="31">
        <v>0</v>
      </c>
      <c r="AY73" s="31">
        <v>0</v>
      </c>
      <c r="AZ73" s="31">
        <v>0</v>
      </c>
      <c r="BA73" s="32">
        <v>0</v>
      </c>
      <c r="BB73" s="31">
        <v>0</v>
      </c>
      <c r="BC73" s="31">
        <v>0</v>
      </c>
      <c r="BD73" s="32">
        <v>0</v>
      </c>
      <c r="BE73" s="64">
        <v>0</v>
      </c>
      <c r="BF73" s="31">
        <v>0</v>
      </c>
      <c r="BG73" s="31">
        <v>0</v>
      </c>
      <c r="BH73" s="31">
        <v>0</v>
      </c>
      <c r="BI73" s="31">
        <v>0</v>
      </c>
      <c r="BJ73" s="31">
        <v>0</v>
      </c>
      <c r="BK73" s="31">
        <v>0</v>
      </c>
      <c r="BL73" s="32">
        <v>0</v>
      </c>
      <c r="BM73" s="31">
        <v>0</v>
      </c>
      <c r="BN73" s="31">
        <v>0</v>
      </c>
      <c r="BO73" s="31">
        <v>0</v>
      </c>
      <c r="BP73" s="31">
        <v>0</v>
      </c>
      <c r="BQ73" s="31">
        <v>0</v>
      </c>
      <c r="BR73" s="31">
        <v>0</v>
      </c>
      <c r="BS73" s="72">
        <v>0</v>
      </c>
      <c r="BT73" s="72">
        <v>0</v>
      </c>
      <c r="BU73" s="31">
        <v>0</v>
      </c>
      <c r="BV73" s="31">
        <v>0</v>
      </c>
      <c r="BW73" s="32">
        <v>0</v>
      </c>
      <c r="BX73" s="31">
        <v>0</v>
      </c>
      <c r="BY73" s="31">
        <v>0</v>
      </c>
      <c r="BZ73" s="31">
        <v>0</v>
      </c>
      <c r="CA73" s="31">
        <v>0</v>
      </c>
      <c r="CB73" s="127">
        <v>0</v>
      </c>
      <c r="CC73" s="31">
        <v>0</v>
      </c>
      <c r="CD73" s="128">
        <v>0</v>
      </c>
      <c r="CE73" s="31">
        <v>0</v>
      </c>
      <c r="CF73" s="128">
        <v>0</v>
      </c>
      <c r="CG73" s="32">
        <v>0</v>
      </c>
      <c r="CH73" s="11"/>
      <c r="CI73" s="11"/>
      <c r="CJ73" s="127">
        <v>0</v>
      </c>
      <c r="CK73" s="31">
        <v>0</v>
      </c>
      <c r="CL73" s="128">
        <v>0</v>
      </c>
      <c r="CM73" s="127">
        <v>0</v>
      </c>
      <c r="CN73" s="31">
        <v>0</v>
      </c>
      <c r="CO73" s="128">
        <v>0</v>
      </c>
      <c r="CP73" s="171">
        <f>SUM('[2]SIOT(dov)'!CU75:CZ75)</f>
        <v>0</v>
      </c>
      <c r="CQ73" s="172">
        <v>0</v>
      </c>
      <c r="CR73" s="159">
        <f t="shared" si="7"/>
        <v>0</v>
      </c>
      <c r="CS73" s="12"/>
      <c r="CT73" s="12"/>
    </row>
    <row r="74" spans="1:98" x14ac:dyDescent="0.2">
      <c r="A74" s="23" t="s">
        <v>70</v>
      </c>
      <c r="B74" s="98" t="s">
        <v>170</v>
      </c>
      <c r="C74" s="183">
        <f t="shared" si="6"/>
        <v>0</v>
      </c>
      <c r="D74" s="30">
        <v>0</v>
      </c>
      <c r="E74" s="31">
        <v>0</v>
      </c>
      <c r="F74" s="32">
        <v>0</v>
      </c>
      <c r="G74" s="64">
        <v>0</v>
      </c>
      <c r="H74" s="31">
        <v>0</v>
      </c>
      <c r="I74" s="31">
        <v>0</v>
      </c>
      <c r="J74" s="31">
        <v>0</v>
      </c>
      <c r="K74" s="31">
        <v>0</v>
      </c>
      <c r="L74" s="31">
        <v>0</v>
      </c>
      <c r="M74" s="31">
        <v>0</v>
      </c>
      <c r="N74" s="31">
        <v>0</v>
      </c>
      <c r="O74" s="31">
        <v>0</v>
      </c>
      <c r="P74" s="31">
        <v>0</v>
      </c>
      <c r="Q74" s="31">
        <v>0</v>
      </c>
      <c r="R74" s="31">
        <v>0</v>
      </c>
      <c r="S74" s="31">
        <v>0</v>
      </c>
      <c r="T74" s="31">
        <v>0</v>
      </c>
      <c r="U74" s="31">
        <v>0</v>
      </c>
      <c r="V74" s="31">
        <v>0</v>
      </c>
      <c r="W74" s="31">
        <v>0</v>
      </c>
      <c r="X74" s="31">
        <v>0</v>
      </c>
      <c r="Y74" s="31">
        <v>0</v>
      </c>
      <c r="Z74" s="31">
        <v>0</v>
      </c>
      <c r="AA74" s="31">
        <v>0</v>
      </c>
      <c r="AB74" s="31">
        <v>0</v>
      </c>
      <c r="AC74" s="32">
        <v>0</v>
      </c>
      <c r="AD74" s="30">
        <v>0</v>
      </c>
      <c r="AE74" s="31">
        <v>0</v>
      </c>
      <c r="AF74" s="31">
        <v>0</v>
      </c>
      <c r="AG74" s="31">
        <v>0</v>
      </c>
      <c r="AH74" s="32">
        <v>0</v>
      </c>
      <c r="AI74" s="31">
        <v>0</v>
      </c>
      <c r="AJ74" s="31">
        <v>0</v>
      </c>
      <c r="AK74" s="32">
        <v>0</v>
      </c>
      <c r="AL74" s="31">
        <v>0</v>
      </c>
      <c r="AM74" s="31">
        <v>0</v>
      </c>
      <c r="AN74" s="32">
        <v>0</v>
      </c>
      <c r="AO74" s="31">
        <v>0</v>
      </c>
      <c r="AP74" s="31">
        <v>0</v>
      </c>
      <c r="AQ74" s="31">
        <v>0</v>
      </c>
      <c r="AR74" s="31">
        <v>0</v>
      </c>
      <c r="AS74" s="32">
        <v>0</v>
      </c>
      <c r="AT74" s="31">
        <v>0</v>
      </c>
      <c r="AU74" s="32">
        <v>0</v>
      </c>
      <c r="AV74" s="31">
        <v>0</v>
      </c>
      <c r="AW74" s="31">
        <v>0</v>
      </c>
      <c r="AX74" s="31">
        <v>0</v>
      </c>
      <c r="AY74" s="31">
        <v>0</v>
      </c>
      <c r="AZ74" s="31">
        <v>0</v>
      </c>
      <c r="BA74" s="32">
        <v>0</v>
      </c>
      <c r="BB74" s="31">
        <v>0</v>
      </c>
      <c r="BC74" s="31">
        <v>0</v>
      </c>
      <c r="BD74" s="32">
        <v>0</v>
      </c>
      <c r="BE74" s="64">
        <v>0</v>
      </c>
      <c r="BF74" s="31">
        <v>0</v>
      </c>
      <c r="BG74" s="31">
        <v>0</v>
      </c>
      <c r="BH74" s="31">
        <v>0</v>
      </c>
      <c r="BI74" s="31">
        <v>0</v>
      </c>
      <c r="BJ74" s="31">
        <v>0</v>
      </c>
      <c r="BK74" s="31">
        <v>0</v>
      </c>
      <c r="BL74" s="32">
        <v>0</v>
      </c>
      <c r="BM74" s="31">
        <v>0</v>
      </c>
      <c r="BN74" s="31">
        <v>0</v>
      </c>
      <c r="BO74" s="31">
        <v>0</v>
      </c>
      <c r="BP74" s="31">
        <v>0</v>
      </c>
      <c r="BQ74" s="31">
        <v>0</v>
      </c>
      <c r="BR74" s="31">
        <v>0</v>
      </c>
      <c r="BS74" s="72">
        <v>0</v>
      </c>
      <c r="BT74" s="72">
        <v>0</v>
      </c>
      <c r="BU74" s="31">
        <v>0</v>
      </c>
      <c r="BV74" s="31">
        <v>0</v>
      </c>
      <c r="BW74" s="32">
        <v>0</v>
      </c>
      <c r="BX74" s="31">
        <v>0</v>
      </c>
      <c r="BY74" s="31">
        <v>0</v>
      </c>
      <c r="BZ74" s="31">
        <v>0</v>
      </c>
      <c r="CA74" s="31">
        <v>0</v>
      </c>
      <c r="CB74" s="127">
        <v>0</v>
      </c>
      <c r="CC74" s="31">
        <v>0</v>
      </c>
      <c r="CD74" s="128">
        <v>0</v>
      </c>
      <c r="CE74" s="31">
        <v>0</v>
      </c>
      <c r="CF74" s="128">
        <v>0</v>
      </c>
      <c r="CG74" s="32">
        <v>0</v>
      </c>
      <c r="CH74" s="11"/>
      <c r="CI74" s="11"/>
      <c r="CJ74" s="127">
        <v>8000</v>
      </c>
      <c r="CK74" s="31">
        <v>0</v>
      </c>
      <c r="CL74" s="128">
        <v>0</v>
      </c>
      <c r="CM74" s="127">
        <v>0</v>
      </c>
      <c r="CN74" s="31">
        <v>0</v>
      </c>
      <c r="CO74" s="128">
        <v>0</v>
      </c>
      <c r="CP74" s="171">
        <f>SUM('[2]SIOT(dov)'!CU76:CZ76)</f>
        <v>0</v>
      </c>
      <c r="CQ74" s="172">
        <v>8000</v>
      </c>
      <c r="CR74" s="159">
        <f t="shared" si="7"/>
        <v>8000</v>
      </c>
      <c r="CS74" s="12"/>
      <c r="CT74" s="12"/>
    </row>
    <row r="75" spans="1:98" x14ac:dyDescent="0.2">
      <c r="A75" s="23" t="s">
        <v>71</v>
      </c>
      <c r="B75" s="98" t="s">
        <v>171</v>
      </c>
      <c r="C75" s="183">
        <f t="shared" si="6"/>
        <v>0</v>
      </c>
      <c r="D75" s="30">
        <v>0</v>
      </c>
      <c r="E75" s="31">
        <v>0</v>
      </c>
      <c r="F75" s="32">
        <v>0</v>
      </c>
      <c r="G75" s="64">
        <v>0</v>
      </c>
      <c r="H75" s="31">
        <v>0</v>
      </c>
      <c r="I75" s="31">
        <v>0</v>
      </c>
      <c r="J75" s="31">
        <v>0</v>
      </c>
      <c r="K75" s="31">
        <v>0</v>
      </c>
      <c r="L75" s="31">
        <v>0</v>
      </c>
      <c r="M75" s="31">
        <v>0</v>
      </c>
      <c r="N75" s="31">
        <v>0</v>
      </c>
      <c r="O75" s="31">
        <v>0</v>
      </c>
      <c r="P75" s="31">
        <v>0</v>
      </c>
      <c r="Q75" s="31">
        <v>0</v>
      </c>
      <c r="R75" s="31">
        <v>0</v>
      </c>
      <c r="S75" s="31">
        <v>0</v>
      </c>
      <c r="T75" s="31">
        <v>0</v>
      </c>
      <c r="U75" s="31">
        <v>0</v>
      </c>
      <c r="V75" s="31">
        <v>0</v>
      </c>
      <c r="W75" s="31">
        <v>0</v>
      </c>
      <c r="X75" s="31">
        <v>0</v>
      </c>
      <c r="Y75" s="31">
        <v>0</v>
      </c>
      <c r="Z75" s="31">
        <v>0</v>
      </c>
      <c r="AA75" s="31">
        <v>0</v>
      </c>
      <c r="AB75" s="31">
        <v>0</v>
      </c>
      <c r="AC75" s="32">
        <v>0</v>
      </c>
      <c r="AD75" s="30">
        <v>0</v>
      </c>
      <c r="AE75" s="31">
        <v>0</v>
      </c>
      <c r="AF75" s="31">
        <v>0</v>
      </c>
      <c r="AG75" s="31">
        <v>0</v>
      </c>
      <c r="AH75" s="32">
        <v>0</v>
      </c>
      <c r="AI75" s="31">
        <v>0</v>
      </c>
      <c r="AJ75" s="31">
        <v>0</v>
      </c>
      <c r="AK75" s="32">
        <v>0</v>
      </c>
      <c r="AL75" s="31">
        <v>0</v>
      </c>
      <c r="AM75" s="31">
        <v>0</v>
      </c>
      <c r="AN75" s="32">
        <v>0</v>
      </c>
      <c r="AO75" s="31">
        <v>0</v>
      </c>
      <c r="AP75" s="31">
        <v>0</v>
      </c>
      <c r="AQ75" s="31">
        <v>0</v>
      </c>
      <c r="AR75" s="31">
        <v>0</v>
      </c>
      <c r="AS75" s="32">
        <v>0</v>
      </c>
      <c r="AT75" s="31">
        <v>0</v>
      </c>
      <c r="AU75" s="32">
        <v>0</v>
      </c>
      <c r="AV75" s="31">
        <v>0</v>
      </c>
      <c r="AW75" s="31">
        <v>0</v>
      </c>
      <c r="AX75" s="31">
        <v>0</v>
      </c>
      <c r="AY75" s="31">
        <v>0</v>
      </c>
      <c r="AZ75" s="31">
        <v>0</v>
      </c>
      <c r="BA75" s="32">
        <v>0</v>
      </c>
      <c r="BB75" s="31">
        <v>0</v>
      </c>
      <c r="BC75" s="31">
        <v>0</v>
      </c>
      <c r="BD75" s="32">
        <v>0</v>
      </c>
      <c r="BE75" s="64">
        <v>0</v>
      </c>
      <c r="BF75" s="31">
        <v>0</v>
      </c>
      <c r="BG75" s="31">
        <v>0</v>
      </c>
      <c r="BH75" s="31">
        <v>0</v>
      </c>
      <c r="BI75" s="31">
        <v>0</v>
      </c>
      <c r="BJ75" s="31">
        <v>0</v>
      </c>
      <c r="BK75" s="31">
        <v>0</v>
      </c>
      <c r="BL75" s="32">
        <v>0</v>
      </c>
      <c r="BM75" s="31">
        <v>0</v>
      </c>
      <c r="BN75" s="31">
        <v>0</v>
      </c>
      <c r="BO75" s="31">
        <v>0</v>
      </c>
      <c r="BP75" s="31">
        <v>0</v>
      </c>
      <c r="BQ75" s="31">
        <v>0</v>
      </c>
      <c r="BR75" s="31">
        <v>0</v>
      </c>
      <c r="BS75" s="72">
        <v>0</v>
      </c>
      <c r="BT75" s="72">
        <v>0</v>
      </c>
      <c r="BU75" s="31">
        <v>0</v>
      </c>
      <c r="BV75" s="31">
        <v>0</v>
      </c>
      <c r="BW75" s="32">
        <v>0</v>
      </c>
      <c r="BX75" s="31">
        <v>0</v>
      </c>
      <c r="BY75" s="31">
        <v>0</v>
      </c>
      <c r="BZ75" s="31">
        <v>0</v>
      </c>
      <c r="CA75" s="31">
        <v>0</v>
      </c>
      <c r="CB75" s="127">
        <v>0</v>
      </c>
      <c r="CC75" s="31">
        <v>0</v>
      </c>
      <c r="CD75" s="128">
        <v>0</v>
      </c>
      <c r="CE75" s="31">
        <v>0</v>
      </c>
      <c r="CF75" s="128">
        <v>0</v>
      </c>
      <c r="CG75" s="32">
        <v>0</v>
      </c>
      <c r="CH75" s="11"/>
      <c r="CI75" s="11"/>
      <c r="CJ75" s="127">
        <v>3</v>
      </c>
      <c r="CK75" s="31">
        <v>0</v>
      </c>
      <c r="CL75" s="128">
        <v>0</v>
      </c>
      <c r="CM75" s="127">
        <v>0</v>
      </c>
      <c r="CN75" s="31">
        <v>0</v>
      </c>
      <c r="CO75" s="128">
        <v>0</v>
      </c>
      <c r="CP75" s="171">
        <f>SUM('[2]SIOT(dov)'!CU77:CZ77)</f>
        <v>0</v>
      </c>
      <c r="CQ75" s="172">
        <v>3</v>
      </c>
      <c r="CR75" s="159">
        <f t="shared" si="7"/>
        <v>3</v>
      </c>
      <c r="CS75" s="12"/>
      <c r="CT75" s="12"/>
    </row>
    <row r="76" spans="1:98" x14ac:dyDescent="0.2">
      <c r="A76" s="23" t="s">
        <v>72</v>
      </c>
      <c r="B76" s="98" t="s">
        <v>172</v>
      </c>
      <c r="C76" s="183">
        <f t="shared" si="6"/>
        <v>0</v>
      </c>
      <c r="D76" s="30">
        <v>0</v>
      </c>
      <c r="E76" s="31">
        <v>0</v>
      </c>
      <c r="F76" s="32">
        <v>0</v>
      </c>
      <c r="G76" s="64">
        <v>0</v>
      </c>
      <c r="H76" s="31">
        <v>0</v>
      </c>
      <c r="I76" s="31">
        <v>0</v>
      </c>
      <c r="J76" s="31">
        <v>0</v>
      </c>
      <c r="K76" s="31">
        <v>0</v>
      </c>
      <c r="L76" s="31">
        <v>0</v>
      </c>
      <c r="M76" s="31">
        <v>0</v>
      </c>
      <c r="N76" s="31">
        <v>0</v>
      </c>
      <c r="O76" s="31">
        <v>0</v>
      </c>
      <c r="P76" s="31">
        <v>0</v>
      </c>
      <c r="Q76" s="31">
        <v>0</v>
      </c>
      <c r="R76" s="31">
        <v>0</v>
      </c>
      <c r="S76" s="31">
        <v>0</v>
      </c>
      <c r="T76" s="31">
        <v>0</v>
      </c>
      <c r="U76" s="31">
        <v>0</v>
      </c>
      <c r="V76" s="31">
        <v>0</v>
      </c>
      <c r="W76" s="31">
        <v>0</v>
      </c>
      <c r="X76" s="31">
        <v>0</v>
      </c>
      <c r="Y76" s="31">
        <v>0</v>
      </c>
      <c r="Z76" s="31">
        <v>0</v>
      </c>
      <c r="AA76" s="31">
        <v>0</v>
      </c>
      <c r="AB76" s="31">
        <v>0</v>
      </c>
      <c r="AC76" s="32">
        <v>0</v>
      </c>
      <c r="AD76" s="30">
        <v>0</v>
      </c>
      <c r="AE76" s="31">
        <v>0</v>
      </c>
      <c r="AF76" s="31">
        <v>0</v>
      </c>
      <c r="AG76" s="31">
        <v>0</v>
      </c>
      <c r="AH76" s="32">
        <v>0</v>
      </c>
      <c r="AI76" s="31">
        <v>0</v>
      </c>
      <c r="AJ76" s="31">
        <v>0</v>
      </c>
      <c r="AK76" s="32">
        <v>0</v>
      </c>
      <c r="AL76" s="31">
        <v>0</v>
      </c>
      <c r="AM76" s="31">
        <v>0</v>
      </c>
      <c r="AN76" s="32">
        <v>0</v>
      </c>
      <c r="AO76" s="31">
        <v>0</v>
      </c>
      <c r="AP76" s="31">
        <v>0</v>
      </c>
      <c r="AQ76" s="31">
        <v>0</v>
      </c>
      <c r="AR76" s="31">
        <v>0</v>
      </c>
      <c r="AS76" s="32">
        <v>0</v>
      </c>
      <c r="AT76" s="31">
        <v>0</v>
      </c>
      <c r="AU76" s="32">
        <v>0</v>
      </c>
      <c r="AV76" s="31">
        <v>0</v>
      </c>
      <c r="AW76" s="31">
        <v>0</v>
      </c>
      <c r="AX76" s="31">
        <v>0</v>
      </c>
      <c r="AY76" s="31">
        <v>0</v>
      </c>
      <c r="AZ76" s="31">
        <v>0</v>
      </c>
      <c r="BA76" s="32">
        <v>0</v>
      </c>
      <c r="BB76" s="31">
        <v>0</v>
      </c>
      <c r="BC76" s="31">
        <v>0</v>
      </c>
      <c r="BD76" s="32">
        <v>0</v>
      </c>
      <c r="BE76" s="64">
        <v>0</v>
      </c>
      <c r="BF76" s="31">
        <v>0</v>
      </c>
      <c r="BG76" s="31">
        <v>0</v>
      </c>
      <c r="BH76" s="31">
        <v>0</v>
      </c>
      <c r="BI76" s="31">
        <v>0</v>
      </c>
      <c r="BJ76" s="31">
        <v>0</v>
      </c>
      <c r="BK76" s="31">
        <v>0</v>
      </c>
      <c r="BL76" s="32">
        <v>0</v>
      </c>
      <c r="BM76" s="31">
        <v>0</v>
      </c>
      <c r="BN76" s="31">
        <v>0</v>
      </c>
      <c r="BO76" s="31">
        <v>0</v>
      </c>
      <c r="BP76" s="31">
        <v>0</v>
      </c>
      <c r="BQ76" s="31">
        <v>0</v>
      </c>
      <c r="BR76" s="31">
        <v>0</v>
      </c>
      <c r="BS76" s="72">
        <v>0</v>
      </c>
      <c r="BT76" s="72">
        <v>0</v>
      </c>
      <c r="BU76" s="31">
        <v>0</v>
      </c>
      <c r="BV76" s="31">
        <v>0</v>
      </c>
      <c r="BW76" s="32">
        <v>0</v>
      </c>
      <c r="BX76" s="31">
        <v>0</v>
      </c>
      <c r="BY76" s="31">
        <v>0</v>
      </c>
      <c r="BZ76" s="31">
        <v>0</v>
      </c>
      <c r="CA76" s="31">
        <v>0</v>
      </c>
      <c r="CB76" s="127">
        <v>0</v>
      </c>
      <c r="CC76" s="31">
        <v>0</v>
      </c>
      <c r="CD76" s="128">
        <v>0</v>
      </c>
      <c r="CE76" s="31">
        <v>0</v>
      </c>
      <c r="CF76" s="128">
        <v>0</v>
      </c>
      <c r="CG76" s="32">
        <v>0</v>
      </c>
      <c r="CH76" s="11"/>
      <c r="CI76" s="11"/>
      <c r="CJ76" s="127">
        <v>70</v>
      </c>
      <c r="CK76" s="31">
        <v>0</v>
      </c>
      <c r="CL76" s="128">
        <v>0</v>
      </c>
      <c r="CM76" s="127">
        <v>0</v>
      </c>
      <c r="CN76" s="31">
        <v>0</v>
      </c>
      <c r="CO76" s="128">
        <v>0</v>
      </c>
      <c r="CP76" s="171">
        <f>SUM('[2]SIOT(dov)'!CU78:CZ78)</f>
        <v>0</v>
      </c>
      <c r="CQ76" s="172">
        <v>70</v>
      </c>
      <c r="CR76" s="159">
        <f t="shared" si="7"/>
        <v>70</v>
      </c>
      <c r="CS76" s="12"/>
      <c r="CT76" s="12"/>
    </row>
    <row r="77" spans="1:98" x14ac:dyDescent="0.2">
      <c r="A77" s="23" t="s">
        <v>73</v>
      </c>
      <c r="B77" s="98" t="s">
        <v>173</v>
      </c>
      <c r="C77" s="183">
        <f t="shared" si="6"/>
        <v>0</v>
      </c>
      <c r="D77" s="30">
        <v>0</v>
      </c>
      <c r="E77" s="31">
        <v>0</v>
      </c>
      <c r="F77" s="32">
        <v>0</v>
      </c>
      <c r="G77" s="64">
        <v>0</v>
      </c>
      <c r="H77" s="31">
        <v>0</v>
      </c>
      <c r="I77" s="31">
        <v>0</v>
      </c>
      <c r="J77" s="31">
        <v>0</v>
      </c>
      <c r="K77" s="31">
        <v>0</v>
      </c>
      <c r="L77" s="31">
        <v>0</v>
      </c>
      <c r="M77" s="31">
        <v>0</v>
      </c>
      <c r="N77" s="31">
        <v>0</v>
      </c>
      <c r="O77" s="31">
        <v>0</v>
      </c>
      <c r="P77" s="31">
        <v>0</v>
      </c>
      <c r="Q77" s="31">
        <v>0</v>
      </c>
      <c r="R77" s="31">
        <v>0</v>
      </c>
      <c r="S77" s="31">
        <v>0</v>
      </c>
      <c r="T77" s="31">
        <v>0</v>
      </c>
      <c r="U77" s="31">
        <v>0</v>
      </c>
      <c r="V77" s="31">
        <v>0</v>
      </c>
      <c r="W77" s="31">
        <v>0</v>
      </c>
      <c r="X77" s="31">
        <v>0</v>
      </c>
      <c r="Y77" s="31">
        <v>0</v>
      </c>
      <c r="Z77" s="31">
        <v>0</v>
      </c>
      <c r="AA77" s="31">
        <v>0</v>
      </c>
      <c r="AB77" s="31">
        <v>0</v>
      </c>
      <c r="AC77" s="32">
        <v>0</v>
      </c>
      <c r="AD77" s="30">
        <v>0</v>
      </c>
      <c r="AE77" s="31">
        <v>0</v>
      </c>
      <c r="AF77" s="31">
        <v>0</v>
      </c>
      <c r="AG77" s="31">
        <v>0</v>
      </c>
      <c r="AH77" s="32">
        <v>0</v>
      </c>
      <c r="AI77" s="31">
        <v>0</v>
      </c>
      <c r="AJ77" s="31">
        <v>0</v>
      </c>
      <c r="AK77" s="32">
        <v>0</v>
      </c>
      <c r="AL77" s="31">
        <v>0</v>
      </c>
      <c r="AM77" s="31">
        <v>0</v>
      </c>
      <c r="AN77" s="32">
        <v>0</v>
      </c>
      <c r="AO77" s="31">
        <v>0</v>
      </c>
      <c r="AP77" s="31">
        <v>0</v>
      </c>
      <c r="AQ77" s="31">
        <v>0</v>
      </c>
      <c r="AR77" s="31">
        <v>0</v>
      </c>
      <c r="AS77" s="32">
        <v>0</v>
      </c>
      <c r="AT77" s="31">
        <v>0</v>
      </c>
      <c r="AU77" s="32">
        <v>0</v>
      </c>
      <c r="AV77" s="31">
        <v>0</v>
      </c>
      <c r="AW77" s="31">
        <v>0</v>
      </c>
      <c r="AX77" s="31">
        <v>0</v>
      </c>
      <c r="AY77" s="31">
        <v>0</v>
      </c>
      <c r="AZ77" s="31">
        <v>0</v>
      </c>
      <c r="BA77" s="32">
        <v>0</v>
      </c>
      <c r="BB77" s="31">
        <v>0</v>
      </c>
      <c r="BC77" s="31">
        <v>0</v>
      </c>
      <c r="BD77" s="32">
        <v>0</v>
      </c>
      <c r="BE77" s="64">
        <v>0</v>
      </c>
      <c r="BF77" s="31">
        <v>0</v>
      </c>
      <c r="BG77" s="31">
        <v>0</v>
      </c>
      <c r="BH77" s="31">
        <v>0</v>
      </c>
      <c r="BI77" s="31">
        <v>0</v>
      </c>
      <c r="BJ77" s="31">
        <v>0</v>
      </c>
      <c r="BK77" s="31">
        <v>0</v>
      </c>
      <c r="BL77" s="32">
        <v>0</v>
      </c>
      <c r="BM77" s="31">
        <v>0</v>
      </c>
      <c r="BN77" s="31">
        <v>0</v>
      </c>
      <c r="BO77" s="31">
        <v>0</v>
      </c>
      <c r="BP77" s="31">
        <v>0</v>
      </c>
      <c r="BQ77" s="31">
        <v>0</v>
      </c>
      <c r="BR77" s="31">
        <v>0</v>
      </c>
      <c r="BS77" s="72">
        <v>0</v>
      </c>
      <c r="BT77" s="72">
        <v>0</v>
      </c>
      <c r="BU77" s="31">
        <v>0</v>
      </c>
      <c r="BV77" s="31">
        <v>0</v>
      </c>
      <c r="BW77" s="32">
        <v>0</v>
      </c>
      <c r="BX77" s="31">
        <v>0</v>
      </c>
      <c r="BY77" s="31">
        <v>0</v>
      </c>
      <c r="BZ77" s="31">
        <v>0</v>
      </c>
      <c r="CA77" s="31">
        <v>0</v>
      </c>
      <c r="CB77" s="127">
        <v>0</v>
      </c>
      <c r="CC77" s="31">
        <v>0</v>
      </c>
      <c r="CD77" s="128">
        <v>0</v>
      </c>
      <c r="CE77" s="31">
        <v>0</v>
      </c>
      <c r="CF77" s="128">
        <v>0</v>
      </c>
      <c r="CG77" s="32">
        <v>0</v>
      </c>
      <c r="CH77" s="11"/>
      <c r="CI77" s="11"/>
      <c r="CJ77" s="127">
        <v>35</v>
      </c>
      <c r="CK77" s="31">
        <v>0</v>
      </c>
      <c r="CL77" s="128">
        <v>0</v>
      </c>
      <c r="CM77" s="127">
        <v>0</v>
      </c>
      <c r="CN77" s="31">
        <v>0</v>
      </c>
      <c r="CO77" s="128">
        <v>0</v>
      </c>
      <c r="CP77" s="171">
        <f>SUM('[2]SIOT(dov)'!CU79:CZ79)</f>
        <v>0</v>
      </c>
      <c r="CQ77" s="172">
        <v>35</v>
      </c>
      <c r="CR77" s="159">
        <f t="shared" si="7"/>
        <v>35</v>
      </c>
      <c r="CS77" s="12"/>
      <c r="CT77" s="12"/>
    </row>
    <row r="78" spans="1:98" x14ac:dyDescent="0.2">
      <c r="A78" s="44" t="s">
        <v>74</v>
      </c>
      <c r="B78" s="100" t="s">
        <v>174</v>
      </c>
      <c r="C78" s="185">
        <f t="shared" si="6"/>
        <v>30584.999514757095</v>
      </c>
      <c r="D78" s="45">
        <v>62.995907283298571</v>
      </c>
      <c r="E78" s="46">
        <v>0</v>
      </c>
      <c r="F78" s="47">
        <v>0.57053752828225746</v>
      </c>
      <c r="G78" s="66">
        <v>6.821319324898246</v>
      </c>
      <c r="H78" s="46">
        <v>78.809375322626579</v>
      </c>
      <c r="I78" s="46">
        <v>0.94075277693841419</v>
      </c>
      <c r="J78" s="46">
        <v>200.64861641250729</v>
      </c>
      <c r="K78" s="46">
        <v>6.2570290943942881</v>
      </c>
      <c r="L78" s="46">
        <v>2.5204331991556601</v>
      </c>
      <c r="M78" s="46">
        <v>27.654024018162794</v>
      </c>
      <c r="N78" s="46">
        <v>9.0325724676073165</v>
      </c>
      <c r="O78" s="46">
        <v>133.79873500897875</v>
      </c>
      <c r="P78" s="46">
        <v>29.743183857020153</v>
      </c>
      <c r="Q78" s="46">
        <v>0.12406898534281033</v>
      </c>
      <c r="R78" s="46">
        <v>86.935359321899284</v>
      </c>
      <c r="S78" s="46">
        <v>66.499418252671191</v>
      </c>
      <c r="T78" s="46">
        <v>5.0556584949833896</v>
      </c>
      <c r="U78" s="46">
        <v>61.007728348018162</v>
      </c>
      <c r="V78" s="46">
        <v>90.491156162431281</v>
      </c>
      <c r="W78" s="46">
        <v>17.573192445781629</v>
      </c>
      <c r="X78" s="46">
        <v>67.933317604112304</v>
      </c>
      <c r="Y78" s="46">
        <v>352.84068560195345</v>
      </c>
      <c r="Z78" s="46">
        <v>6.0863348803214103</v>
      </c>
      <c r="AA78" s="46">
        <v>4.6948202673883896</v>
      </c>
      <c r="AB78" s="46">
        <v>7.8693890989020696</v>
      </c>
      <c r="AC78" s="47">
        <v>12.996176953913048</v>
      </c>
      <c r="AD78" s="45">
        <v>53.315798787642784</v>
      </c>
      <c r="AE78" s="46">
        <v>0.94283001132118582</v>
      </c>
      <c r="AF78" s="46">
        <v>1.2530377516985831</v>
      </c>
      <c r="AG78" s="46">
        <v>271.29235536125805</v>
      </c>
      <c r="AH78" s="47">
        <v>0</v>
      </c>
      <c r="AI78" s="46">
        <v>54.904800935162079</v>
      </c>
      <c r="AJ78" s="46">
        <v>19.071142849815296</v>
      </c>
      <c r="AK78" s="47">
        <v>59.204062126240565</v>
      </c>
      <c r="AL78" s="46">
        <v>15.653892740253154</v>
      </c>
      <c r="AM78" s="46">
        <v>291.01924147025852</v>
      </c>
      <c r="AN78" s="47">
        <v>598.45428375831057</v>
      </c>
      <c r="AO78" s="46">
        <v>667.91761618320675</v>
      </c>
      <c r="AP78" s="46">
        <v>5.9251394209523935</v>
      </c>
      <c r="AQ78" s="46">
        <v>0</v>
      </c>
      <c r="AR78" s="46">
        <v>1.2899362474441596</v>
      </c>
      <c r="AS78" s="47">
        <v>0</v>
      </c>
      <c r="AT78" s="46">
        <v>0</v>
      </c>
      <c r="AU78" s="47">
        <v>22.537252962882743</v>
      </c>
      <c r="AV78" s="46">
        <v>5.8259944546237898</v>
      </c>
      <c r="AW78" s="46">
        <v>2.7403592355020114</v>
      </c>
      <c r="AX78" s="46">
        <v>787.85751779757686</v>
      </c>
      <c r="AY78" s="46">
        <v>1.95384302909355</v>
      </c>
      <c r="AZ78" s="46">
        <v>61.970258435265997</v>
      </c>
      <c r="BA78" s="47">
        <v>11.809444378686512</v>
      </c>
      <c r="BB78" s="46">
        <v>13.744064628972348</v>
      </c>
      <c r="BC78" s="46">
        <v>109.06039469968782</v>
      </c>
      <c r="BD78" s="47">
        <v>129.3895439433698</v>
      </c>
      <c r="BE78" s="66">
        <v>76.722335802563364</v>
      </c>
      <c r="BF78" s="46">
        <v>3.6066745155220046</v>
      </c>
      <c r="BG78" s="46">
        <v>0</v>
      </c>
      <c r="BH78" s="46">
        <v>46.782984400083095</v>
      </c>
      <c r="BI78" s="46">
        <v>82.614071507166912</v>
      </c>
      <c r="BJ78" s="46">
        <v>130.1780129827209</v>
      </c>
      <c r="BK78" s="46">
        <v>1.3627500851706489</v>
      </c>
      <c r="BL78" s="47">
        <v>4.0653607876314736E-3</v>
      </c>
      <c r="BM78" s="46">
        <v>1.9944668947780513</v>
      </c>
      <c r="BN78" s="46">
        <v>0.7632496888542547</v>
      </c>
      <c r="BO78" s="46">
        <v>114.55136237638015</v>
      </c>
      <c r="BP78" s="46">
        <v>24.29238071082851</v>
      </c>
      <c r="BQ78" s="46">
        <v>32.827728781056251</v>
      </c>
      <c r="BR78" s="46">
        <v>16.397578912097778</v>
      </c>
      <c r="BS78" s="74">
        <v>23866.192574782286</v>
      </c>
      <c r="BT78" s="74">
        <v>418.38869339468334</v>
      </c>
      <c r="BU78" s="46">
        <v>217.88503827743489</v>
      </c>
      <c r="BV78" s="46">
        <v>57.138088038638919</v>
      </c>
      <c r="BW78" s="47">
        <v>25.828753950343209</v>
      </c>
      <c r="BX78" s="46">
        <v>138.61869453641808</v>
      </c>
      <c r="BY78" s="46">
        <v>434.26609407378538</v>
      </c>
      <c r="BZ78" s="46">
        <v>1.6846783891535799</v>
      </c>
      <c r="CA78" s="46">
        <v>91.248400202934292</v>
      </c>
      <c r="CB78" s="132">
        <v>273.40911722131523</v>
      </c>
      <c r="CC78" s="46">
        <v>0.43780824321652467</v>
      </c>
      <c r="CD78" s="133">
        <v>0.77130770806230298</v>
      </c>
      <c r="CE78" s="46">
        <v>0</v>
      </c>
      <c r="CF78" s="133">
        <v>0</v>
      </c>
      <c r="CG78" s="47">
        <v>0</v>
      </c>
      <c r="CH78" s="11"/>
      <c r="CI78" s="11"/>
      <c r="CJ78" s="132">
        <v>81</v>
      </c>
      <c r="CK78" s="46">
        <v>0</v>
      </c>
      <c r="CL78" s="133">
        <v>0</v>
      </c>
      <c r="CM78" s="132">
        <v>0</v>
      </c>
      <c r="CN78" s="46">
        <v>0</v>
      </c>
      <c r="CO78" s="133">
        <v>0</v>
      </c>
      <c r="CP78" s="175">
        <f>SUM('[2]SIOT(dov)'!CU80:CZ80)</f>
        <v>0</v>
      </c>
      <c r="CQ78" s="176">
        <v>81</v>
      </c>
      <c r="CR78" s="163">
        <f t="shared" si="7"/>
        <v>30665.999514757095</v>
      </c>
      <c r="CS78" s="12"/>
      <c r="CT78" s="12"/>
    </row>
    <row r="79" spans="1:98" x14ac:dyDescent="0.2">
      <c r="A79" s="44" t="s">
        <v>75</v>
      </c>
      <c r="B79" s="98" t="s">
        <v>175</v>
      </c>
      <c r="C79" s="185">
        <f t="shared" si="6"/>
        <v>41944.999179537699</v>
      </c>
      <c r="D79" s="45">
        <v>38.110700887309505</v>
      </c>
      <c r="E79" s="46">
        <v>1.8196480468763065</v>
      </c>
      <c r="F79" s="47">
        <v>1.1687328809420432</v>
      </c>
      <c r="G79" s="66">
        <v>40.751109141750376</v>
      </c>
      <c r="H79" s="46">
        <v>307.09167100139399</v>
      </c>
      <c r="I79" s="46">
        <v>13.57537803630475</v>
      </c>
      <c r="J79" s="46">
        <v>12.217693961250394</v>
      </c>
      <c r="K79" s="46">
        <v>20.073578985294183</v>
      </c>
      <c r="L79" s="46">
        <v>86.508365115187857</v>
      </c>
      <c r="M79" s="46">
        <v>121.74694761884349</v>
      </c>
      <c r="N79" s="46">
        <v>2.8948727594584462</v>
      </c>
      <c r="O79" s="46">
        <v>39.57143105425412</v>
      </c>
      <c r="P79" s="46">
        <v>60.203121795350704</v>
      </c>
      <c r="Q79" s="46">
        <v>55.241235645483791</v>
      </c>
      <c r="R79" s="46">
        <v>186.27617072083518</v>
      </c>
      <c r="S79" s="46">
        <v>127.69467400728647</v>
      </c>
      <c r="T79" s="46">
        <v>400.84128281537591</v>
      </c>
      <c r="U79" s="46">
        <v>141.72150968340972</v>
      </c>
      <c r="V79" s="46">
        <v>194.96310248105559</v>
      </c>
      <c r="W79" s="46">
        <v>91.095447241526131</v>
      </c>
      <c r="X79" s="46">
        <v>206.03940683663853</v>
      </c>
      <c r="Y79" s="46">
        <v>2075.5813222058309</v>
      </c>
      <c r="Z79" s="46">
        <v>23.866454283532786</v>
      </c>
      <c r="AA79" s="46">
        <v>6.5030417417015576</v>
      </c>
      <c r="AB79" s="46">
        <v>33.529730076057341</v>
      </c>
      <c r="AC79" s="47">
        <v>79.439203399495881</v>
      </c>
      <c r="AD79" s="45">
        <v>219.11139265216511</v>
      </c>
      <c r="AE79" s="46">
        <v>46.170966924117103</v>
      </c>
      <c r="AF79" s="46">
        <v>25.515672557338213</v>
      </c>
      <c r="AG79" s="46">
        <v>5.4817069163318362</v>
      </c>
      <c r="AH79" s="47">
        <v>0</v>
      </c>
      <c r="AI79" s="46">
        <v>76.20726783975978</v>
      </c>
      <c r="AJ79" s="46">
        <v>106.87991367872415</v>
      </c>
      <c r="AK79" s="47">
        <v>59.19934584955422</v>
      </c>
      <c r="AL79" s="46">
        <v>987.03288694275739</v>
      </c>
      <c r="AM79" s="46">
        <v>1080.0757306435153</v>
      </c>
      <c r="AN79" s="47">
        <v>1337.7407543566951</v>
      </c>
      <c r="AO79" s="46">
        <v>219.39222424376186</v>
      </c>
      <c r="AP79" s="46">
        <v>7.9390905072648001</v>
      </c>
      <c r="AQ79" s="46">
        <v>2.1824972971686609</v>
      </c>
      <c r="AR79" s="46">
        <v>183.30972792283004</v>
      </c>
      <c r="AS79" s="47">
        <v>22.074812169476324</v>
      </c>
      <c r="AT79" s="46">
        <v>168.3042507857088</v>
      </c>
      <c r="AU79" s="47">
        <v>56.930539458952886</v>
      </c>
      <c r="AV79" s="46">
        <v>115.85268062944539</v>
      </c>
      <c r="AW79" s="46">
        <v>2.2329784843663716</v>
      </c>
      <c r="AX79" s="46">
        <v>409.9344043233574</v>
      </c>
      <c r="AY79" s="46">
        <v>242.08472493563158</v>
      </c>
      <c r="AZ79" s="46">
        <v>967.43048358986914</v>
      </c>
      <c r="BA79" s="47">
        <v>247.53656925400622</v>
      </c>
      <c r="BB79" s="46">
        <v>475.68184322836754</v>
      </c>
      <c r="BC79" s="46">
        <v>229.51196706304765</v>
      </c>
      <c r="BD79" s="47">
        <v>64.16500678115726</v>
      </c>
      <c r="BE79" s="66">
        <v>80.052374334173024</v>
      </c>
      <c r="BF79" s="46">
        <v>507.4875538948271</v>
      </c>
      <c r="BG79" s="46">
        <v>646.504795237336</v>
      </c>
      <c r="BH79" s="46">
        <v>101.0957245135809</v>
      </c>
      <c r="BI79" s="46">
        <v>423.45591358236777</v>
      </c>
      <c r="BJ79" s="46">
        <v>429.7184367133429</v>
      </c>
      <c r="BK79" s="46">
        <v>30.891359344230889</v>
      </c>
      <c r="BL79" s="47">
        <v>18.796004490319326</v>
      </c>
      <c r="BM79" s="46">
        <v>126.43739945194515</v>
      </c>
      <c r="BN79" s="46">
        <v>14.433795058384177</v>
      </c>
      <c r="BO79" s="46">
        <v>0</v>
      </c>
      <c r="BP79" s="46">
        <v>44.766285913594217</v>
      </c>
      <c r="BQ79" s="46">
        <v>3.7222440878313758</v>
      </c>
      <c r="BR79" s="46">
        <v>89.828738324020279</v>
      </c>
      <c r="BS79" s="74">
        <v>8547.6977053927367</v>
      </c>
      <c r="BT79" s="74">
        <v>11923.63313610731</v>
      </c>
      <c r="BU79" s="46">
        <v>572.71623055371515</v>
      </c>
      <c r="BV79" s="46">
        <v>306.73780909207181</v>
      </c>
      <c r="BW79" s="47">
        <v>1507.1177222660722</v>
      </c>
      <c r="BX79" s="46">
        <v>46.556709553127895</v>
      </c>
      <c r="BY79" s="46">
        <v>75.959254815875624</v>
      </c>
      <c r="BZ79" s="46">
        <v>4.2898693574108648</v>
      </c>
      <c r="CA79" s="46">
        <v>1594.5621505037186</v>
      </c>
      <c r="CB79" s="132">
        <v>3096.1901133771489</v>
      </c>
      <c r="CC79" s="46">
        <v>17.64872066276029</v>
      </c>
      <c r="CD79" s="133">
        <v>8.1938614519957156</v>
      </c>
      <c r="CE79" s="46">
        <v>0</v>
      </c>
      <c r="CF79" s="133">
        <v>0</v>
      </c>
      <c r="CG79" s="47">
        <v>0</v>
      </c>
      <c r="CH79" s="11"/>
      <c r="CI79" s="11"/>
      <c r="CJ79" s="132">
        <v>2276</v>
      </c>
      <c r="CK79" s="46">
        <v>0</v>
      </c>
      <c r="CL79" s="133">
        <v>0</v>
      </c>
      <c r="CM79" s="132">
        <v>0</v>
      </c>
      <c r="CN79" s="46">
        <v>0</v>
      </c>
      <c r="CO79" s="133">
        <v>0</v>
      </c>
      <c r="CP79" s="175">
        <f>SUM('[2]SIOT(dov)'!CU81:CZ81)</f>
        <v>0</v>
      </c>
      <c r="CQ79" s="176">
        <v>2276</v>
      </c>
      <c r="CR79" s="163">
        <f t="shared" si="7"/>
        <v>44220.999179537699</v>
      </c>
      <c r="CS79" s="12"/>
      <c r="CT79" s="12"/>
    </row>
    <row r="80" spans="1:98" x14ac:dyDescent="0.2">
      <c r="A80" s="23" t="s">
        <v>76</v>
      </c>
      <c r="B80" s="99" t="s">
        <v>176</v>
      </c>
      <c r="C80" s="183">
        <f t="shared" si="6"/>
        <v>8690.9997710329244</v>
      </c>
      <c r="D80" s="30">
        <v>18.40422716971667</v>
      </c>
      <c r="E80" s="31">
        <v>1.4586793025477545</v>
      </c>
      <c r="F80" s="32">
        <v>0.10976360398690434</v>
      </c>
      <c r="G80" s="64">
        <v>5.0128273983248928</v>
      </c>
      <c r="H80" s="31">
        <v>39.698331769249364</v>
      </c>
      <c r="I80" s="31">
        <v>7.5000608737419627</v>
      </c>
      <c r="J80" s="31">
        <v>1.2516845434760802</v>
      </c>
      <c r="K80" s="31">
        <v>0.72253592185207083</v>
      </c>
      <c r="L80" s="31">
        <v>14.206341738308799</v>
      </c>
      <c r="M80" s="31">
        <v>1.2705374628161605</v>
      </c>
      <c r="N80" s="31">
        <v>4.6960231523816116</v>
      </c>
      <c r="O80" s="31">
        <v>0</v>
      </c>
      <c r="P80" s="31">
        <v>2.0030348335764092</v>
      </c>
      <c r="Q80" s="31">
        <v>4.4513031858849317</v>
      </c>
      <c r="R80" s="31">
        <v>69.771695046504561</v>
      </c>
      <c r="S80" s="31">
        <v>12.108531275238084</v>
      </c>
      <c r="T80" s="31">
        <v>2.2676868036088846</v>
      </c>
      <c r="U80" s="31">
        <v>1.4582106010351013</v>
      </c>
      <c r="V80" s="31">
        <v>29.435057339756483</v>
      </c>
      <c r="W80" s="31">
        <v>4.012894067470854</v>
      </c>
      <c r="X80" s="31">
        <v>85.52397672730207</v>
      </c>
      <c r="Y80" s="31">
        <v>56.028707540403566</v>
      </c>
      <c r="Z80" s="31">
        <v>0.14057515631799239</v>
      </c>
      <c r="AA80" s="31">
        <v>59.508581601229352</v>
      </c>
      <c r="AB80" s="31">
        <v>0.44257340761171354</v>
      </c>
      <c r="AC80" s="32">
        <v>0.53755734412344536</v>
      </c>
      <c r="AD80" s="30">
        <v>3.109639516150621</v>
      </c>
      <c r="AE80" s="31">
        <v>0</v>
      </c>
      <c r="AF80" s="31">
        <v>0</v>
      </c>
      <c r="AG80" s="31">
        <v>0.11187322557708476</v>
      </c>
      <c r="AH80" s="32">
        <v>0</v>
      </c>
      <c r="AI80" s="31">
        <v>0.97295339543559556</v>
      </c>
      <c r="AJ80" s="31">
        <v>22.285441943669742</v>
      </c>
      <c r="AK80" s="32">
        <v>4.0006381791811307</v>
      </c>
      <c r="AL80" s="31">
        <v>2.9481645664652594</v>
      </c>
      <c r="AM80" s="31">
        <v>37.501539846044963</v>
      </c>
      <c r="AN80" s="32">
        <v>110.87142235313617</v>
      </c>
      <c r="AO80" s="31">
        <v>85.315128851411728</v>
      </c>
      <c r="AP80" s="31">
        <v>0</v>
      </c>
      <c r="AQ80" s="31">
        <v>7.4786805113358863</v>
      </c>
      <c r="AR80" s="31">
        <v>28.687423131168092</v>
      </c>
      <c r="AS80" s="32">
        <v>0</v>
      </c>
      <c r="AT80" s="31">
        <v>0.95257562119883465</v>
      </c>
      <c r="AU80" s="32">
        <v>98.21740456689848</v>
      </c>
      <c r="AV80" s="31">
        <v>3.9166802861720647</v>
      </c>
      <c r="AW80" s="31">
        <v>2.2020419177054738</v>
      </c>
      <c r="AX80" s="31">
        <v>9.6586205448031599</v>
      </c>
      <c r="AY80" s="31">
        <v>0</v>
      </c>
      <c r="AZ80" s="31">
        <v>44.147309640094981</v>
      </c>
      <c r="BA80" s="32">
        <v>0.64146993189414947</v>
      </c>
      <c r="BB80" s="31">
        <v>2.0376386581827766</v>
      </c>
      <c r="BC80" s="31">
        <v>5.3427248673284531</v>
      </c>
      <c r="BD80" s="32">
        <v>0.54515256330296791</v>
      </c>
      <c r="BE80" s="64">
        <v>13.176462586411274</v>
      </c>
      <c r="BF80" s="31">
        <v>0</v>
      </c>
      <c r="BG80" s="31">
        <v>8.4152258840069436</v>
      </c>
      <c r="BH80" s="31">
        <v>469.11967180789259</v>
      </c>
      <c r="BI80" s="31">
        <v>12.319979621028466</v>
      </c>
      <c r="BJ80" s="31">
        <v>191.65401458814364</v>
      </c>
      <c r="BK80" s="31">
        <v>79.460872305234943</v>
      </c>
      <c r="BL80" s="32">
        <v>2.0686374165236138E-4</v>
      </c>
      <c r="BM80" s="31">
        <v>230.73273678011816</v>
      </c>
      <c r="BN80" s="31">
        <v>2.9153330690499968</v>
      </c>
      <c r="BO80" s="31">
        <v>0</v>
      </c>
      <c r="BP80" s="31">
        <v>1.8601910179611012</v>
      </c>
      <c r="BQ80" s="31">
        <v>2.6612402489256684</v>
      </c>
      <c r="BR80" s="31">
        <v>7.7541358287535482</v>
      </c>
      <c r="BS80" s="72">
        <v>1389.5486647328917</v>
      </c>
      <c r="BT80" s="72">
        <v>6.4739618162944206</v>
      </c>
      <c r="BU80" s="31">
        <v>4799.4055523401212</v>
      </c>
      <c r="BV80" s="31">
        <v>28.914107009046329</v>
      </c>
      <c r="BW80" s="32">
        <v>69.565839968591916</v>
      </c>
      <c r="BX80" s="31">
        <v>1.1189245617641761</v>
      </c>
      <c r="BY80" s="31">
        <v>0</v>
      </c>
      <c r="BZ80" s="31">
        <v>0.84608716229341485</v>
      </c>
      <c r="CA80" s="31">
        <v>79.313146521897721</v>
      </c>
      <c r="CB80" s="127">
        <v>402.77749433513281</v>
      </c>
      <c r="CC80" s="31">
        <v>0</v>
      </c>
      <c r="CD80" s="128">
        <v>0</v>
      </c>
      <c r="CE80" s="31">
        <v>0</v>
      </c>
      <c r="CF80" s="128">
        <v>0</v>
      </c>
      <c r="CG80" s="32">
        <v>0</v>
      </c>
      <c r="CH80" s="11"/>
      <c r="CI80" s="11"/>
      <c r="CJ80" s="127">
        <v>460</v>
      </c>
      <c r="CK80" s="31">
        <v>0</v>
      </c>
      <c r="CL80" s="128">
        <v>0</v>
      </c>
      <c r="CM80" s="127">
        <v>0</v>
      </c>
      <c r="CN80" s="31">
        <v>0</v>
      </c>
      <c r="CO80" s="128">
        <v>0</v>
      </c>
      <c r="CP80" s="171">
        <f>SUM('[2]SIOT(dov)'!CU82:CZ82)</f>
        <v>0</v>
      </c>
      <c r="CQ80" s="172">
        <v>460</v>
      </c>
      <c r="CR80" s="159">
        <f t="shared" si="7"/>
        <v>9150.9997710329244</v>
      </c>
      <c r="CS80" s="12"/>
      <c r="CT80" s="12"/>
    </row>
    <row r="81" spans="1:98" x14ac:dyDescent="0.2">
      <c r="A81" s="23" t="s">
        <v>77</v>
      </c>
      <c r="B81" s="98" t="s">
        <v>177</v>
      </c>
      <c r="C81" s="183">
        <f t="shared" si="6"/>
        <v>0</v>
      </c>
      <c r="D81" s="30">
        <v>0</v>
      </c>
      <c r="E81" s="31">
        <v>0</v>
      </c>
      <c r="F81" s="32">
        <v>0</v>
      </c>
      <c r="G81" s="64">
        <v>0</v>
      </c>
      <c r="H81" s="31">
        <v>0</v>
      </c>
      <c r="I81" s="31">
        <v>0</v>
      </c>
      <c r="J81" s="31">
        <v>0</v>
      </c>
      <c r="K81" s="31">
        <v>0</v>
      </c>
      <c r="L81" s="31">
        <v>0</v>
      </c>
      <c r="M81" s="31">
        <v>0</v>
      </c>
      <c r="N81" s="31">
        <v>0</v>
      </c>
      <c r="O81" s="31">
        <v>0</v>
      </c>
      <c r="P81" s="31">
        <v>0</v>
      </c>
      <c r="Q81" s="31">
        <v>0</v>
      </c>
      <c r="R81" s="31">
        <v>0</v>
      </c>
      <c r="S81" s="31">
        <v>0</v>
      </c>
      <c r="T81" s="31">
        <v>0</v>
      </c>
      <c r="U81" s="31">
        <v>0</v>
      </c>
      <c r="V81" s="31">
        <v>0</v>
      </c>
      <c r="W81" s="31">
        <v>0</v>
      </c>
      <c r="X81" s="31">
        <v>0</v>
      </c>
      <c r="Y81" s="31">
        <v>0</v>
      </c>
      <c r="Z81" s="31">
        <v>0</v>
      </c>
      <c r="AA81" s="31">
        <v>0</v>
      </c>
      <c r="AB81" s="31">
        <v>0</v>
      </c>
      <c r="AC81" s="32">
        <v>0</v>
      </c>
      <c r="AD81" s="30">
        <v>0</v>
      </c>
      <c r="AE81" s="31">
        <v>0</v>
      </c>
      <c r="AF81" s="31">
        <v>0</v>
      </c>
      <c r="AG81" s="31">
        <v>0</v>
      </c>
      <c r="AH81" s="32">
        <v>0</v>
      </c>
      <c r="AI81" s="31">
        <v>0</v>
      </c>
      <c r="AJ81" s="31">
        <v>0</v>
      </c>
      <c r="AK81" s="32">
        <v>0</v>
      </c>
      <c r="AL81" s="31">
        <v>0</v>
      </c>
      <c r="AM81" s="31">
        <v>0</v>
      </c>
      <c r="AN81" s="32">
        <v>0</v>
      </c>
      <c r="AO81" s="31">
        <v>0</v>
      </c>
      <c r="AP81" s="31">
        <v>0</v>
      </c>
      <c r="AQ81" s="31">
        <v>0</v>
      </c>
      <c r="AR81" s="31">
        <v>0</v>
      </c>
      <c r="AS81" s="32">
        <v>0</v>
      </c>
      <c r="AT81" s="31">
        <v>0</v>
      </c>
      <c r="AU81" s="32">
        <v>0</v>
      </c>
      <c r="AV81" s="31">
        <v>0</v>
      </c>
      <c r="AW81" s="31">
        <v>0</v>
      </c>
      <c r="AX81" s="31">
        <v>0</v>
      </c>
      <c r="AY81" s="31">
        <v>0</v>
      </c>
      <c r="AZ81" s="31">
        <v>0</v>
      </c>
      <c r="BA81" s="32">
        <v>0</v>
      </c>
      <c r="BB81" s="31">
        <v>0</v>
      </c>
      <c r="BC81" s="31">
        <v>0</v>
      </c>
      <c r="BD81" s="32">
        <v>0</v>
      </c>
      <c r="BE81" s="64">
        <v>0</v>
      </c>
      <c r="BF81" s="31">
        <v>0</v>
      </c>
      <c r="BG81" s="31">
        <v>0</v>
      </c>
      <c r="BH81" s="31">
        <v>0</v>
      </c>
      <c r="BI81" s="31">
        <v>0</v>
      </c>
      <c r="BJ81" s="31">
        <v>0</v>
      </c>
      <c r="BK81" s="31">
        <v>0</v>
      </c>
      <c r="BL81" s="32">
        <v>0</v>
      </c>
      <c r="BM81" s="31">
        <v>0</v>
      </c>
      <c r="BN81" s="31">
        <v>0</v>
      </c>
      <c r="BO81" s="31">
        <v>0</v>
      </c>
      <c r="BP81" s="31">
        <v>0</v>
      </c>
      <c r="BQ81" s="31">
        <v>0</v>
      </c>
      <c r="BR81" s="31">
        <v>0</v>
      </c>
      <c r="BS81" s="72">
        <v>0</v>
      </c>
      <c r="BT81" s="72">
        <v>0</v>
      </c>
      <c r="BU81" s="31">
        <v>0</v>
      </c>
      <c r="BV81" s="31">
        <v>0</v>
      </c>
      <c r="BW81" s="32">
        <v>0</v>
      </c>
      <c r="BX81" s="31">
        <v>0</v>
      </c>
      <c r="BY81" s="31">
        <v>0</v>
      </c>
      <c r="BZ81" s="31">
        <v>0</v>
      </c>
      <c r="CA81" s="31">
        <v>0</v>
      </c>
      <c r="CB81" s="127">
        <v>0</v>
      </c>
      <c r="CC81" s="31">
        <v>0</v>
      </c>
      <c r="CD81" s="128">
        <v>0</v>
      </c>
      <c r="CE81" s="31">
        <v>0</v>
      </c>
      <c r="CF81" s="128">
        <v>0</v>
      </c>
      <c r="CG81" s="32">
        <v>0</v>
      </c>
      <c r="CH81" s="11"/>
      <c r="CI81" s="11"/>
      <c r="CJ81" s="127">
        <v>343</v>
      </c>
      <c r="CK81" s="31">
        <v>0</v>
      </c>
      <c r="CL81" s="128">
        <v>0</v>
      </c>
      <c r="CM81" s="127">
        <v>0</v>
      </c>
      <c r="CN81" s="31">
        <v>0</v>
      </c>
      <c r="CO81" s="128">
        <v>0</v>
      </c>
      <c r="CP81" s="171">
        <f>SUM('[2]SIOT(dov)'!CU83:CZ83)</f>
        <v>0</v>
      </c>
      <c r="CQ81" s="172">
        <v>343</v>
      </c>
      <c r="CR81" s="159">
        <f t="shared" si="7"/>
        <v>343</v>
      </c>
      <c r="CS81" s="12"/>
      <c r="CT81" s="12"/>
    </row>
    <row r="82" spans="1:98" x14ac:dyDescent="0.2">
      <c r="A82" s="23" t="s">
        <v>78</v>
      </c>
      <c r="B82" s="98" t="s">
        <v>178</v>
      </c>
      <c r="C82" s="183">
        <f t="shared" si="6"/>
        <v>0</v>
      </c>
      <c r="D82" s="30">
        <v>0</v>
      </c>
      <c r="E82" s="31">
        <v>0</v>
      </c>
      <c r="F82" s="32">
        <v>0</v>
      </c>
      <c r="G82" s="64">
        <v>0</v>
      </c>
      <c r="H82" s="31">
        <v>0</v>
      </c>
      <c r="I82" s="31">
        <v>0</v>
      </c>
      <c r="J82" s="31">
        <v>0</v>
      </c>
      <c r="K82" s="31">
        <v>0</v>
      </c>
      <c r="L82" s="31">
        <v>0</v>
      </c>
      <c r="M82" s="31">
        <v>0</v>
      </c>
      <c r="N82" s="31">
        <v>0</v>
      </c>
      <c r="O82" s="31">
        <v>0</v>
      </c>
      <c r="P82" s="31">
        <v>0</v>
      </c>
      <c r="Q82" s="31">
        <v>0</v>
      </c>
      <c r="R82" s="31">
        <v>0</v>
      </c>
      <c r="S82" s="31">
        <v>0</v>
      </c>
      <c r="T82" s="31">
        <v>0</v>
      </c>
      <c r="U82" s="31">
        <v>0</v>
      </c>
      <c r="V82" s="31">
        <v>0</v>
      </c>
      <c r="W82" s="31">
        <v>0</v>
      </c>
      <c r="X82" s="31">
        <v>0</v>
      </c>
      <c r="Y82" s="31">
        <v>0</v>
      </c>
      <c r="Z82" s="31">
        <v>0</v>
      </c>
      <c r="AA82" s="31">
        <v>0</v>
      </c>
      <c r="AB82" s="31">
        <v>0</v>
      </c>
      <c r="AC82" s="32">
        <v>0</v>
      </c>
      <c r="AD82" s="30">
        <v>0</v>
      </c>
      <c r="AE82" s="31">
        <v>0</v>
      </c>
      <c r="AF82" s="31">
        <v>0</v>
      </c>
      <c r="AG82" s="31">
        <v>0</v>
      </c>
      <c r="AH82" s="32">
        <v>0</v>
      </c>
      <c r="AI82" s="31">
        <v>0</v>
      </c>
      <c r="AJ82" s="31">
        <v>0</v>
      </c>
      <c r="AK82" s="32">
        <v>0</v>
      </c>
      <c r="AL82" s="31">
        <v>0</v>
      </c>
      <c r="AM82" s="31">
        <v>0</v>
      </c>
      <c r="AN82" s="32">
        <v>0</v>
      </c>
      <c r="AO82" s="31">
        <v>0</v>
      </c>
      <c r="AP82" s="31">
        <v>0</v>
      </c>
      <c r="AQ82" s="31">
        <v>0</v>
      </c>
      <c r="AR82" s="31">
        <v>0</v>
      </c>
      <c r="AS82" s="32">
        <v>0</v>
      </c>
      <c r="AT82" s="31">
        <v>0</v>
      </c>
      <c r="AU82" s="32">
        <v>0</v>
      </c>
      <c r="AV82" s="31">
        <v>0</v>
      </c>
      <c r="AW82" s="31">
        <v>0</v>
      </c>
      <c r="AX82" s="31">
        <v>0</v>
      </c>
      <c r="AY82" s="31">
        <v>0</v>
      </c>
      <c r="AZ82" s="31">
        <v>0</v>
      </c>
      <c r="BA82" s="32">
        <v>0</v>
      </c>
      <c r="BB82" s="31">
        <v>0</v>
      </c>
      <c r="BC82" s="31">
        <v>0</v>
      </c>
      <c r="BD82" s="32">
        <v>0</v>
      </c>
      <c r="BE82" s="64">
        <v>0</v>
      </c>
      <c r="BF82" s="31">
        <v>0</v>
      </c>
      <c r="BG82" s="31">
        <v>0</v>
      </c>
      <c r="BH82" s="31">
        <v>0</v>
      </c>
      <c r="BI82" s="31">
        <v>0</v>
      </c>
      <c r="BJ82" s="31">
        <v>0</v>
      </c>
      <c r="BK82" s="31">
        <v>0</v>
      </c>
      <c r="BL82" s="32">
        <v>0</v>
      </c>
      <c r="BM82" s="31">
        <v>0</v>
      </c>
      <c r="BN82" s="31">
        <v>0</v>
      </c>
      <c r="BO82" s="31">
        <v>0</v>
      </c>
      <c r="BP82" s="31">
        <v>0</v>
      </c>
      <c r="BQ82" s="31">
        <v>0</v>
      </c>
      <c r="BR82" s="31">
        <v>0</v>
      </c>
      <c r="BS82" s="72">
        <v>0</v>
      </c>
      <c r="BT82" s="72">
        <v>0</v>
      </c>
      <c r="BU82" s="31">
        <v>0</v>
      </c>
      <c r="BV82" s="31">
        <v>0</v>
      </c>
      <c r="BW82" s="32">
        <v>0</v>
      </c>
      <c r="BX82" s="31">
        <v>0</v>
      </c>
      <c r="BY82" s="31">
        <v>0</v>
      </c>
      <c r="BZ82" s="31">
        <v>0</v>
      </c>
      <c r="CA82" s="31">
        <v>0</v>
      </c>
      <c r="CB82" s="127">
        <v>0</v>
      </c>
      <c r="CC82" s="31">
        <v>0</v>
      </c>
      <c r="CD82" s="128">
        <v>0</v>
      </c>
      <c r="CE82" s="31">
        <v>0</v>
      </c>
      <c r="CF82" s="128">
        <v>0</v>
      </c>
      <c r="CG82" s="32">
        <v>0</v>
      </c>
      <c r="CH82" s="11"/>
      <c r="CI82" s="11"/>
      <c r="CJ82" s="127">
        <v>654</v>
      </c>
      <c r="CK82" s="31">
        <v>0</v>
      </c>
      <c r="CL82" s="128">
        <v>0</v>
      </c>
      <c r="CM82" s="127">
        <v>0</v>
      </c>
      <c r="CN82" s="31">
        <v>0</v>
      </c>
      <c r="CO82" s="128">
        <v>0</v>
      </c>
      <c r="CP82" s="171">
        <f>SUM('[2]SIOT(dov)'!CU84:CZ84)</f>
        <v>0</v>
      </c>
      <c r="CQ82" s="172">
        <v>654</v>
      </c>
      <c r="CR82" s="159">
        <f t="shared" si="7"/>
        <v>654</v>
      </c>
      <c r="CS82" s="12"/>
      <c r="CT82" s="12"/>
    </row>
    <row r="83" spans="1:98" x14ac:dyDescent="0.2">
      <c r="A83" s="22" t="s">
        <v>79</v>
      </c>
      <c r="B83" s="99" t="s">
        <v>179</v>
      </c>
      <c r="C83" s="184">
        <f t="shared" si="6"/>
        <v>533.99923969784106</v>
      </c>
      <c r="D83" s="33">
        <v>9.0956547659994582E-3</v>
      </c>
      <c r="E83" s="34">
        <v>5.0750207035554946E-4</v>
      </c>
      <c r="F83" s="35">
        <v>0</v>
      </c>
      <c r="G83" s="65">
        <v>1.4706618316373223E-4</v>
      </c>
      <c r="H83" s="34">
        <v>0</v>
      </c>
      <c r="I83" s="34">
        <v>0</v>
      </c>
      <c r="J83" s="34">
        <v>0</v>
      </c>
      <c r="K83" s="34">
        <v>0</v>
      </c>
      <c r="L83" s="34">
        <v>0</v>
      </c>
      <c r="M83" s="34">
        <v>9.0410472577428358E-5</v>
      </c>
      <c r="N83" s="34">
        <v>0</v>
      </c>
      <c r="O83" s="34">
        <v>1.177156734989809E-3</v>
      </c>
      <c r="P83" s="34">
        <v>0</v>
      </c>
      <c r="Q83" s="34">
        <v>1.3689833362109925E-3</v>
      </c>
      <c r="R83" s="34">
        <v>8.0198735978285291E-4</v>
      </c>
      <c r="S83" s="34">
        <v>0</v>
      </c>
      <c r="T83" s="34">
        <v>1.8422156127437458E-2</v>
      </c>
      <c r="U83" s="34">
        <v>3.767049704395023E-2</v>
      </c>
      <c r="V83" s="34">
        <v>0</v>
      </c>
      <c r="W83" s="34">
        <v>3.2731724890216166E-3</v>
      </c>
      <c r="X83" s="34">
        <v>0</v>
      </c>
      <c r="Y83" s="34">
        <v>1.2500466958609813E-2</v>
      </c>
      <c r="Z83" s="34">
        <v>1.5618943643123482E-3</v>
      </c>
      <c r="AA83" s="34">
        <v>4.2527023650784299E-2</v>
      </c>
      <c r="AB83" s="34">
        <v>0</v>
      </c>
      <c r="AC83" s="35">
        <v>0</v>
      </c>
      <c r="AD83" s="33">
        <v>0</v>
      </c>
      <c r="AE83" s="34">
        <v>1.2024411990070255E-3</v>
      </c>
      <c r="AF83" s="34">
        <v>0</v>
      </c>
      <c r="AG83" s="34">
        <v>0</v>
      </c>
      <c r="AH83" s="35">
        <v>0</v>
      </c>
      <c r="AI83" s="34">
        <v>5.5752862772892814E-3</v>
      </c>
      <c r="AJ83" s="34">
        <v>0</v>
      </c>
      <c r="AK83" s="35">
        <v>0</v>
      </c>
      <c r="AL83" s="34">
        <v>0</v>
      </c>
      <c r="AM83" s="34">
        <v>0.21313001587321237</v>
      </c>
      <c r="AN83" s="35">
        <v>0</v>
      </c>
      <c r="AO83" s="34">
        <v>0</v>
      </c>
      <c r="AP83" s="34">
        <v>0</v>
      </c>
      <c r="AQ83" s="34">
        <v>0</v>
      </c>
      <c r="AR83" s="34">
        <v>4.2784094267452173E-2</v>
      </c>
      <c r="AS83" s="35">
        <v>1.1620949441186964E-4</v>
      </c>
      <c r="AT83" s="34">
        <v>0</v>
      </c>
      <c r="AU83" s="35">
        <v>0</v>
      </c>
      <c r="AV83" s="34">
        <v>3.0302737555777939</v>
      </c>
      <c r="AW83" s="34">
        <v>0</v>
      </c>
      <c r="AX83" s="34">
        <v>5.3393753248579188</v>
      </c>
      <c r="AY83" s="34">
        <v>0</v>
      </c>
      <c r="AZ83" s="34">
        <v>0</v>
      </c>
      <c r="BA83" s="35">
        <v>0</v>
      </c>
      <c r="BB83" s="34">
        <v>0.96791747270596007</v>
      </c>
      <c r="BC83" s="34">
        <v>0</v>
      </c>
      <c r="BD83" s="35">
        <v>0</v>
      </c>
      <c r="BE83" s="65">
        <v>0</v>
      </c>
      <c r="BF83" s="34">
        <v>0</v>
      </c>
      <c r="BG83" s="34">
        <v>2.2844684828140629</v>
      </c>
      <c r="BH83" s="34">
        <v>0</v>
      </c>
      <c r="BI83" s="34">
        <v>0</v>
      </c>
      <c r="BJ83" s="34">
        <v>0.76270462280537599</v>
      </c>
      <c r="BK83" s="34">
        <v>0</v>
      </c>
      <c r="BL83" s="35">
        <v>0</v>
      </c>
      <c r="BM83" s="34">
        <v>0</v>
      </c>
      <c r="BN83" s="34">
        <v>0</v>
      </c>
      <c r="BO83" s="34">
        <v>0</v>
      </c>
      <c r="BP83" s="34">
        <v>0</v>
      </c>
      <c r="BQ83" s="34">
        <v>0</v>
      </c>
      <c r="BR83" s="34">
        <v>0</v>
      </c>
      <c r="BS83" s="73">
        <v>5.3153355804586182</v>
      </c>
      <c r="BT83" s="73">
        <v>2.8806505356913807</v>
      </c>
      <c r="BU83" s="34">
        <v>1.1372568541004466</v>
      </c>
      <c r="BV83" s="34">
        <v>0</v>
      </c>
      <c r="BW83" s="35">
        <v>3.6434719825330522</v>
      </c>
      <c r="BX83" s="34">
        <v>495.30096277733901</v>
      </c>
      <c r="BY83" s="34">
        <v>8.6252707730108238</v>
      </c>
      <c r="BZ83" s="34">
        <v>0</v>
      </c>
      <c r="CA83" s="34">
        <v>0.89607854022714806</v>
      </c>
      <c r="CB83" s="129">
        <v>3.4235209770509436</v>
      </c>
      <c r="CC83" s="34">
        <v>0</v>
      </c>
      <c r="CD83" s="130">
        <v>0</v>
      </c>
      <c r="CE83" s="34">
        <v>0</v>
      </c>
      <c r="CF83" s="130">
        <v>0</v>
      </c>
      <c r="CG83" s="35">
        <v>0</v>
      </c>
      <c r="CH83" s="11"/>
      <c r="CI83" s="11"/>
      <c r="CJ83" s="129">
        <v>190</v>
      </c>
      <c r="CK83" s="34">
        <v>0</v>
      </c>
      <c r="CL83" s="130">
        <v>0</v>
      </c>
      <c r="CM83" s="129">
        <v>77</v>
      </c>
      <c r="CN83" s="34">
        <v>0</v>
      </c>
      <c r="CO83" s="130">
        <v>431</v>
      </c>
      <c r="CP83" s="173">
        <f>SUM('[2]SIOT(dov)'!CU85:CZ85)</f>
        <v>4</v>
      </c>
      <c r="CQ83" s="174">
        <v>702</v>
      </c>
      <c r="CR83" s="161">
        <f t="shared" si="7"/>
        <v>1235.9992396978409</v>
      </c>
      <c r="CS83" s="12"/>
      <c r="CT83" s="12"/>
    </row>
    <row r="84" spans="1:98" x14ac:dyDescent="0.2">
      <c r="A84" s="23" t="s">
        <v>80</v>
      </c>
      <c r="B84" s="98" t="s">
        <v>180</v>
      </c>
      <c r="C84" s="183">
        <f t="shared" si="6"/>
        <v>262.99941613962017</v>
      </c>
      <c r="D84" s="30">
        <v>0</v>
      </c>
      <c r="E84" s="31">
        <v>0</v>
      </c>
      <c r="F84" s="32">
        <v>0</v>
      </c>
      <c r="G84" s="64">
        <v>4.3651104704360501E-7</v>
      </c>
      <c r="H84" s="31">
        <v>0</v>
      </c>
      <c r="I84" s="31">
        <v>0</v>
      </c>
      <c r="J84" s="31">
        <v>0</v>
      </c>
      <c r="K84" s="31">
        <v>0</v>
      </c>
      <c r="L84" s="31">
        <v>0</v>
      </c>
      <c r="M84" s="31">
        <v>0</v>
      </c>
      <c r="N84" s="31">
        <v>7.7432177435481442E-5</v>
      </c>
      <c r="O84" s="31">
        <v>7.2049599689664621E-3</v>
      </c>
      <c r="P84" s="31">
        <v>4.3150860788711901E-5</v>
      </c>
      <c r="Q84" s="31">
        <v>2.1618087797940146E-2</v>
      </c>
      <c r="R84" s="31">
        <v>2.2227943313571297E-2</v>
      </c>
      <c r="S84" s="31">
        <v>0</v>
      </c>
      <c r="T84" s="31">
        <v>0</v>
      </c>
      <c r="U84" s="31">
        <v>3.2199354329818519E-2</v>
      </c>
      <c r="V84" s="31">
        <v>0</v>
      </c>
      <c r="W84" s="31">
        <v>5.5900026060945816E-2</v>
      </c>
      <c r="X84" s="31">
        <v>4.2562612184246472E-3</v>
      </c>
      <c r="Y84" s="31">
        <v>0.13743619309839553</v>
      </c>
      <c r="Z84" s="31">
        <v>5.6445105115299106E-2</v>
      </c>
      <c r="AA84" s="31">
        <v>0</v>
      </c>
      <c r="AB84" s="31">
        <v>3.8664647043395294E-3</v>
      </c>
      <c r="AC84" s="32">
        <v>0.32990653164800066</v>
      </c>
      <c r="AD84" s="30">
        <v>0.43606847243316271</v>
      </c>
      <c r="AE84" s="31">
        <v>1.9097854730093962E-2</v>
      </c>
      <c r="AF84" s="31">
        <v>0</v>
      </c>
      <c r="AG84" s="31">
        <v>0</v>
      </c>
      <c r="AH84" s="32">
        <v>0</v>
      </c>
      <c r="AI84" s="31">
        <v>0</v>
      </c>
      <c r="AJ84" s="31">
        <v>0.49562228757191185</v>
      </c>
      <c r="AK84" s="32">
        <v>0</v>
      </c>
      <c r="AL84" s="31">
        <v>1.0153621158880133E-3</v>
      </c>
      <c r="AM84" s="31">
        <v>0</v>
      </c>
      <c r="AN84" s="32">
        <v>0</v>
      </c>
      <c r="AO84" s="31">
        <v>1.7916967839079436</v>
      </c>
      <c r="AP84" s="31">
        <v>0</v>
      </c>
      <c r="AQ84" s="31">
        <v>0.1159480167019466</v>
      </c>
      <c r="AR84" s="31">
        <v>12.398240930019004</v>
      </c>
      <c r="AS84" s="32">
        <v>0</v>
      </c>
      <c r="AT84" s="31">
        <v>6.2025643089197793E-3</v>
      </c>
      <c r="AU84" s="32">
        <v>0</v>
      </c>
      <c r="AV84" s="31">
        <v>1.0502897497737349E-3</v>
      </c>
      <c r="AW84" s="31">
        <v>0</v>
      </c>
      <c r="AX84" s="31">
        <v>11.36710911741566</v>
      </c>
      <c r="AY84" s="31">
        <v>0</v>
      </c>
      <c r="AZ84" s="31">
        <v>0</v>
      </c>
      <c r="BA84" s="32">
        <v>8.2625845286411707E-3</v>
      </c>
      <c r="BB84" s="31">
        <v>1.0745866306288281</v>
      </c>
      <c r="BC84" s="31">
        <v>0</v>
      </c>
      <c r="BD84" s="32">
        <v>0</v>
      </c>
      <c r="BE84" s="64">
        <v>0</v>
      </c>
      <c r="BF84" s="31">
        <v>4.0251602828501545</v>
      </c>
      <c r="BG84" s="31">
        <v>1.1517865859695269</v>
      </c>
      <c r="BH84" s="31">
        <v>0</v>
      </c>
      <c r="BI84" s="31">
        <v>0</v>
      </c>
      <c r="BJ84" s="31">
        <v>0</v>
      </c>
      <c r="BK84" s="31">
        <v>0</v>
      </c>
      <c r="BL84" s="32">
        <v>0</v>
      </c>
      <c r="BM84" s="31">
        <v>0</v>
      </c>
      <c r="BN84" s="31">
        <v>0</v>
      </c>
      <c r="BO84" s="31">
        <v>0</v>
      </c>
      <c r="BP84" s="31">
        <v>0</v>
      </c>
      <c r="BQ84" s="31">
        <v>0</v>
      </c>
      <c r="BR84" s="31">
        <v>0</v>
      </c>
      <c r="BS84" s="72">
        <v>28.962467989109637</v>
      </c>
      <c r="BT84" s="72">
        <v>5.5047403039895704</v>
      </c>
      <c r="BU84" s="31">
        <v>0</v>
      </c>
      <c r="BV84" s="31">
        <v>0</v>
      </c>
      <c r="BW84" s="32">
        <v>4.3876720369602609</v>
      </c>
      <c r="BX84" s="31">
        <v>4.5798693401497355</v>
      </c>
      <c r="BY84" s="31">
        <v>171.14841048885509</v>
      </c>
      <c r="BZ84" s="31">
        <v>1.9052058798060985E-3</v>
      </c>
      <c r="CA84" s="31">
        <v>1.0338355821544347</v>
      </c>
      <c r="CB84" s="127">
        <v>13.813988502826259</v>
      </c>
      <c r="CC84" s="31">
        <v>2.9190330535864656E-4</v>
      </c>
      <c r="CD84" s="128">
        <v>3.2050766535763726E-3</v>
      </c>
      <c r="CE84" s="31">
        <v>0</v>
      </c>
      <c r="CF84" s="128">
        <v>0</v>
      </c>
      <c r="CG84" s="32">
        <v>0</v>
      </c>
      <c r="CH84" s="11"/>
      <c r="CI84" s="11"/>
      <c r="CJ84" s="127">
        <v>186</v>
      </c>
      <c r="CK84" s="31">
        <v>0</v>
      </c>
      <c r="CL84" s="128">
        <v>0</v>
      </c>
      <c r="CM84" s="127">
        <v>0</v>
      </c>
      <c r="CN84" s="31">
        <v>0</v>
      </c>
      <c r="CO84" s="128">
        <v>0</v>
      </c>
      <c r="CP84" s="171">
        <f>SUM('[2]SIOT(dov)'!CU86:CZ86)</f>
        <v>227</v>
      </c>
      <c r="CQ84" s="172">
        <v>413</v>
      </c>
      <c r="CR84" s="159">
        <f t="shared" si="7"/>
        <v>675.99941613962017</v>
      </c>
      <c r="CS84" s="12"/>
      <c r="CT84" s="12"/>
    </row>
    <row r="85" spans="1:98" x14ac:dyDescent="0.2">
      <c r="A85" s="23" t="s">
        <v>81</v>
      </c>
      <c r="B85" s="98" t="s">
        <v>181</v>
      </c>
      <c r="C85" s="183">
        <f t="shared" si="6"/>
        <v>0</v>
      </c>
      <c r="D85" s="30">
        <v>0</v>
      </c>
      <c r="E85" s="31">
        <v>0</v>
      </c>
      <c r="F85" s="32">
        <v>0</v>
      </c>
      <c r="G85" s="64">
        <v>0</v>
      </c>
      <c r="H85" s="31">
        <v>0</v>
      </c>
      <c r="I85" s="31">
        <v>0</v>
      </c>
      <c r="J85" s="31">
        <v>0</v>
      </c>
      <c r="K85" s="31">
        <v>0</v>
      </c>
      <c r="L85" s="31">
        <v>0</v>
      </c>
      <c r="M85" s="31">
        <v>0</v>
      </c>
      <c r="N85" s="31">
        <v>0</v>
      </c>
      <c r="O85" s="31">
        <v>0</v>
      </c>
      <c r="P85" s="31">
        <v>0</v>
      </c>
      <c r="Q85" s="31">
        <v>0</v>
      </c>
      <c r="R85" s="31">
        <v>0</v>
      </c>
      <c r="S85" s="31">
        <v>0</v>
      </c>
      <c r="T85" s="31">
        <v>0</v>
      </c>
      <c r="U85" s="31">
        <v>0</v>
      </c>
      <c r="V85" s="31">
        <v>0</v>
      </c>
      <c r="W85" s="31">
        <v>0</v>
      </c>
      <c r="X85" s="31">
        <v>0</v>
      </c>
      <c r="Y85" s="31">
        <v>0</v>
      </c>
      <c r="Z85" s="31">
        <v>0</v>
      </c>
      <c r="AA85" s="31">
        <v>0</v>
      </c>
      <c r="AB85" s="31">
        <v>0</v>
      </c>
      <c r="AC85" s="32">
        <v>0</v>
      </c>
      <c r="AD85" s="30">
        <v>0</v>
      </c>
      <c r="AE85" s="31">
        <v>0</v>
      </c>
      <c r="AF85" s="31">
        <v>0</v>
      </c>
      <c r="AG85" s="31">
        <v>0</v>
      </c>
      <c r="AH85" s="32">
        <v>0</v>
      </c>
      <c r="AI85" s="31">
        <v>0</v>
      </c>
      <c r="AJ85" s="31">
        <v>0</v>
      </c>
      <c r="AK85" s="32">
        <v>0</v>
      </c>
      <c r="AL85" s="31">
        <v>0</v>
      </c>
      <c r="AM85" s="31">
        <v>0</v>
      </c>
      <c r="AN85" s="32">
        <v>0</v>
      </c>
      <c r="AO85" s="31">
        <v>0</v>
      </c>
      <c r="AP85" s="31">
        <v>0</v>
      </c>
      <c r="AQ85" s="31">
        <v>0</v>
      </c>
      <c r="AR85" s="31">
        <v>0</v>
      </c>
      <c r="AS85" s="32">
        <v>0</v>
      </c>
      <c r="AT85" s="31">
        <v>0</v>
      </c>
      <c r="AU85" s="32">
        <v>0</v>
      </c>
      <c r="AV85" s="31">
        <v>0</v>
      </c>
      <c r="AW85" s="31">
        <v>0</v>
      </c>
      <c r="AX85" s="31">
        <v>0</v>
      </c>
      <c r="AY85" s="31">
        <v>0</v>
      </c>
      <c r="AZ85" s="31">
        <v>0</v>
      </c>
      <c r="BA85" s="32">
        <v>0</v>
      </c>
      <c r="BB85" s="31">
        <v>0</v>
      </c>
      <c r="BC85" s="31">
        <v>0</v>
      </c>
      <c r="BD85" s="32">
        <v>0</v>
      </c>
      <c r="BE85" s="64">
        <v>0</v>
      </c>
      <c r="BF85" s="31">
        <v>0</v>
      </c>
      <c r="BG85" s="31">
        <v>0</v>
      </c>
      <c r="BH85" s="31">
        <v>0</v>
      </c>
      <c r="BI85" s="31">
        <v>0</v>
      </c>
      <c r="BJ85" s="31">
        <v>0</v>
      </c>
      <c r="BK85" s="31">
        <v>0</v>
      </c>
      <c r="BL85" s="32">
        <v>0</v>
      </c>
      <c r="BM85" s="31">
        <v>0</v>
      </c>
      <c r="BN85" s="31">
        <v>0</v>
      </c>
      <c r="BO85" s="31">
        <v>0</v>
      </c>
      <c r="BP85" s="31">
        <v>0</v>
      </c>
      <c r="BQ85" s="31">
        <v>0</v>
      </c>
      <c r="BR85" s="31">
        <v>0</v>
      </c>
      <c r="BS85" s="72">
        <v>0</v>
      </c>
      <c r="BT85" s="72">
        <v>0</v>
      </c>
      <c r="BU85" s="31">
        <v>0</v>
      </c>
      <c r="BV85" s="31">
        <v>0</v>
      </c>
      <c r="BW85" s="32">
        <v>0</v>
      </c>
      <c r="BX85" s="31">
        <v>0</v>
      </c>
      <c r="BY85" s="31">
        <v>0</v>
      </c>
      <c r="BZ85" s="31">
        <v>0</v>
      </c>
      <c r="CA85" s="31">
        <v>0</v>
      </c>
      <c r="CB85" s="127">
        <v>0</v>
      </c>
      <c r="CC85" s="31">
        <v>0</v>
      </c>
      <c r="CD85" s="128">
        <v>0</v>
      </c>
      <c r="CE85" s="31">
        <v>0</v>
      </c>
      <c r="CF85" s="128">
        <v>0</v>
      </c>
      <c r="CG85" s="32">
        <v>0</v>
      </c>
      <c r="CH85" s="11"/>
      <c r="CI85" s="11"/>
      <c r="CJ85" s="127">
        <v>2697</v>
      </c>
      <c r="CK85" s="31">
        <v>0</v>
      </c>
      <c r="CL85" s="128">
        <v>0</v>
      </c>
      <c r="CM85" s="127">
        <v>0</v>
      </c>
      <c r="CN85" s="31">
        <v>0</v>
      </c>
      <c r="CO85" s="128">
        <v>0</v>
      </c>
      <c r="CP85" s="171">
        <f>SUM('[2]SIOT(dov)'!CU87:CZ87)</f>
        <v>0</v>
      </c>
      <c r="CQ85" s="172">
        <v>2697</v>
      </c>
      <c r="CR85" s="159">
        <f t="shared" si="7"/>
        <v>2697</v>
      </c>
      <c r="CS85" s="12"/>
      <c r="CT85" s="12"/>
    </row>
    <row r="86" spans="1:98" x14ac:dyDescent="0.2">
      <c r="A86" s="23" t="s">
        <v>82</v>
      </c>
      <c r="B86" s="98" t="s">
        <v>182</v>
      </c>
      <c r="C86" s="183">
        <f t="shared" si="6"/>
        <v>48381.99932088796</v>
      </c>
      <c r="D86" s="30">
        <v>229.02259671555996</v>
      </c>
      <c r="E86" s="31">
        <v>2.4275980136764166</v>
      </c>
      <c r="F86" s="32">
        <v>2.4613446161911301E-3</v>
      </c>
      <c r="G86" s="64">
        <v>0.37507057963555218</v>
      </c>
      <c r="H86" s="31">
        <v>55.132734864012647</v>
      </c>
      <c r="I86" s="31">
        <v>5.9330395130423623</v>
      </c>
      <c r="J86" s="31">
        <v>0</v>
      </c>
      <c r="K86" s="31">
        <v>0</v>
      </c>
      <c r="L86" s="31">
        <v>0</v>
      </c>
      <c r="M86" s="31">
        <v>0</v>
      </c>
      <c r="N86" s="31">
        <v>1.8141268712798166</v>
      </c>
      <c r="O86" s="31">
        <v>2.7362406546885176</v>
      </c>
      <c r="P86" s="31">
        <v>3.7180395929135961</v>
      </c>
      <c r="Q86" s="31">
        <v>1.411283638372925</v>
      </c>
      <c r="R86" s="31">
        <v>5.5709928476481192</v>
      </c>
      <c r="S86" s="31">
        <v>0.99238108159358951</v>
      </c>
      <c r="T86" s="31">
        <v>0</v>
      </c>
      <c r="U86" s="31">
        <v>0</v>
      </c>
      <c r="V86" s="31">
        <v>31.684197780147176</v>
      </c>
      <c r="W86" s="31">
        <v>1.1871537577798472</v>
      </c>
      <c r="X86" s="31">
        <v>5.968742268029767</v>
      </c>
      <c r="Y86" s="31">
        <v>0</v>
      </c>
      <c r="Z86" s="31">
        <v>0</v>
      </c>
      <c r="AA86" s="31">
        <v>0</v>
      </c>
      <c r="AB86" s="31">
        <v>68.304135997470325</v>
      </c>
      <c r="AC86" s="32">
        <v>0</v>
      </c>
      <c r="AD86" s="30">
        <v>17.637832097343964</v>
      </c>
      <c r="AE86" s="31">
        <v>9.0998223070308318E-2</v>
      </c>
      <c r="AF86" s="31">
        <v>0</v>
      </c>
      <c r="AG86" s="31">
        <v>11.742332669638582</v>
      </c>
      <c r="AH86" s="32">
        <v>0</v>
      </c>
      <c r="AI86" s="31">
        <v>18.613974682786022</v>
      </c>
      <c r="AJ86" s="31">
        <v>0</v>
      </c>
      <c r="AK86" s="32">
        <v>0</v>
      </c>
      <c r="AL86" s="31">
        <v>18.465405746644237</v>
      </c>
      <c r="AM86" s="31">
        <v>48.495712752963762</v>
      </c>
      <c r="AN86" s="32">
        <v>46.477926149142093</v>
      </c>
      <c r="AO86" s="31">
        <v>4.7428896910693936</v>
      </c>
      <c r="AP86" s="31">
        <v>0.5563997122613914</v>
      </c>
      <c r="AQ86" s="31">
        <v>0</v>
      </c>
      <c r="AR86" s="31">
        <v>0</v>
      </c>
      <c r="AS86" s="32">
        <v>0.74303896169876205</v>
      </c>
      <c r="AT86" s="31">
        <v>246.66025635761184</v>
      </c>
      <c r="AU86" s="32">
        <v>96.585648767273767</v>
      </c>
      <c r="AV86" s="31">
        <v>2.0155132053188929</v>
      </c>
      <c r="AW86" s="31">
        <v>39.341582779122277</v>
      </c>
      <c r="AX86" s="31">
        <v>251.70720097914534</v>
      </c>
      <c r="AY86" s="31">
        <v>34.718678873954275</v>
      </c>
      <c r="AZ86" s="31">
        <v>41.291917860118623</v>
      </c>
      <c r="BA86" s="32">
        <v>0.59534925815234341</v>
      </c>
      <c r="BB86" s="31">
        <v>2.7328231835798023</v>
      </c>
      <c r="BC86" s="31">
        <v>2.8599210228294627</v>
      </c>
      <c r="BD86" s="32">
        <v>74.64683862046742</v>
      </c>
      <c r="BE86" s="64">
        <v>25.273478033449205</v>
      </c>
      <c r="BF86" s="31">
        <v>1.6811271596423618</v>
      </c>
      <c r="BG86" s="31">
        <v>0</v>
      </c>
      <c r="BH86" s="31">
        <v>0</v>
      </c>
      <c r="BI86" s="31">
        <v>5.6111586389312986</v>
      </c>
      <c r="BJ86" s="31">
        <v>848.27528092297746</v>
      </c>
      <c r="BK86" s="31">
        <v>0</v>
      </c>
      <c r="BL86" s="32">
        <v>5.1368083864296536E-3</v>
      </c>
      <c r="BM86" s="31">
        <v>263.50522464773235</v>
      </c>
      <c r="BN86" s="31">
        <v>6.9319303267734265</v>
      </c>
      <c r="BO86" s="31">
        <v>0</v>
      </c>
      <c r="BP86" s="31">
        <v>0.86322311265209795</v>
      </c>
      <c r="BQ86" s="31">
        <v>6.6530881508559743</v>
      </c>
      <c r="BR86" s="31">
        <v>388.65713952030819</v>
      </c>
      <c r="BS86" s="72">
        <v>9811.3230410419128</v>
      </c>
      <c r="BT86" s="72">
        <v>622.20577472259879</v>
      </c>
      <c r="BU86" s="31">
        <v>318.40653199992482</v>
      </c>
      <c r="BV86" s="31">
        <v>98.449812699481797</v>
      </c>
      <c r="BW86" s="32">
        <v>685.10492822317076</v>
      </c>
      <c r="BX86" s="31">
        <v>1335.7929353652808</v>
      </c>
      <c r="BY86" s="31">
        <v>9.949132645708568</v>
      </c>
      <c r="BZ86" s="31">
        <v>162.54775048248433</v>
      </c>
      <c r="CA86" s="31">
        <v>30388.045341801244</v>
      </c>
      <c r="CB86" s="127">
        <v>2019.24291384766</v>
      </c>
      <c r="CC86" s="31">
        <v>0</v>
      </c>
      <c r="CD86" s="128">
        <v>6.4713336221282622</v>
      </c>
      <c r="CE86" s="31">
        <v>0</v>
      </c>
      <c r="CF86" s="128">
        <v>0</v>
      </c>
      <c r="CG86" s="32">
        <v>0</v>
      </c>
      <c r="CH86" s="11"/>
      <c r="CI86" s="11"/>
      <c r="CJ86" s="127">
        <v>5285</v>
      </c>
      <c r="CK86" s="31">
        <v>0</v>
      </c>
      <c r="CL86" s="128">
        <v>0</v>
      </c>
      <c r="CM86" s="127">
        <v>0</v>
      </c>
      <c r="CN86" s="31">
        <v>0</v>
      </c>
      <c r="CO86" s="128">
        <v>0</v>
      </c>
      <c r="CP86" s="171">
        <f>SUM('[2]SIOT(dov)'!CU88:CZ88)</f>
        <v>0</v>
      </c>
      <c r="CQ86" s="172">
        <v>5285</v>
      </c>
      <c r="CR86" s="159">
        <f t="shared" si="7"/>
        <v>53666.99932088796</v>
      </c>
      <c r="CS86" s="12"/>
      <c r="CT86" s="12"/>
    </row>
    <row r="87" spans="1:98" x14ac:dyDescent="0.2">
      <c r="A87" s="22" t="s">
        <v>83</v>
      </c>
      <c r="B87" s="99" t="s">
        <v>183</v>
      </c>
      <c r="C87" s="184">
        <f t="shared" si="6"/>
        <v>0</v>
      </c>
      <c r="D87" s="33">
        <v>0</v>
      </c>
      <c r="E87" s="34">
        <v>0</v>
      </c>
      <c r="F87" s="35">
        <v>0</v>
      </c>
      <c r="G87" s="65">
        <v>0</v>
      </c>
      <c r="H87" s="34">
        <v>0</v>
      </c>
      <c r="I87" s="34">
        <v>0</v>
      </c>
      <c r="J87" s="34">
        <v>0</v>
      </c>
      <c r="K87" s="34">
        <v>0</v>
      </c>
      <c r="L87" s="34">
        <v>0</v>
      </c>
      <c r="M87" s="34">
        <v>0</v>
      </c>
      <c r="N87" s="34">
        <v>0</v>
      </c>
      <c r="O87" s="34">
        <v>0</v>
      </c>
      <c r="P87" s="34">
        <v>0</v>
      </c>
      <c r="Q87" s="34">
        <v>0</v>
      </c>
      <c r="R87" s="34">
        <v>0</v>
      </c>
      <c r="S87" s="34">
        <v>0</v>
      </c>
      <c r="T87" s="34">
        <v>0</v>
      </c>
      <c r="U87" s="34">
        <v>0</v>
      </c>
      <c r="V87" s="34">
        <v>0</v>
      </c>
      <c r="W87" s="34">
        <v>0</v>
      </c>
      <c r="X87" s="34">
        <v>0</v>
      </c>
      <c r="Y87" s="34">
        <v>0</v>
      </c>
      <c r="Z87" s="34">
        <v>0</v>
      </c>
      <c r="AA87" s="34">
        <v>0</v>
      </c>
      <c r="AB87" s="34">
        <v>0</v>
      </c>
      <c r="AC87" s="35">
        <v>0</v>
      </c>
      <c r="AD87" s="33">
        <v>0</v>
      </c>
      <c r="AE87" s="34">
        <v>0</v>
      </c>
      <c r="AF87" s="34">
        <v>0</v>
      </c>
      <c r="AG87" s="34">
        <v>0</v>
      </c>
      <c r="AH87" s="35">
        <v>0</v>
      </c>
      <c r="AI87" s="34">
        <v>0</v>
      </c>
      <c r="AJ87" s="34">
        <v>0</v>
      </c>
      <c r="AK87" s="35">
        <v>0</v>
      </c>
      <c r="AL87" s="34">
        <v>0</v>
      </c>
      <c r="AM87" s="34">
        <v>0</v>
      </c>
      <c r="AN87" s="35">
        <v>0</v>
      </c>
      <c r="AO87" s="34">
        <v>0</v>
      </c>
      <c r="AP87" s="34">
        <v>0</v>
      </c>
      <c r="AQ87" s="34">
        <v>0</v>
      </c>
      <c r="AR87" s="34">
        <v>0</v>
      </c>
      <c r="AS87" s="35">
        <v>0</v>
      </c>
      <c r="AT87" s="34">
        <v>0</v>
      </c>
      <c r="AU87" s="35">
        <v>0</v>
      </c>
      <c r="AV87" s="34">
        <v>0</v>
      </c>
      <c r="AW87" s="34">
        <v>0</v>
      </c>
      <c r="AX87" s="34">
        <v>0</v>
      </c>
      <c r="AY87" s="34">
        <v>0</v>
      </c>
      <c r="AZ87" s="34">
        <v>0</v>
      </c>
      <c r="BA87" s="35">
        <v>0</v>
      </c>
      <c r="BB87" s="34">
        <v>0</v>
      </c>
      <c r="BC87" s="34">
        <v>0</v>
      </c>
      <c r="BD87" s="35">
        <v>0</v>
      </c>
      <c r="BE87" s="65">
        <v>0</v>
      </c>
      <c r="BF87" s="34">
        <v>0</v>
      </c>
      <c r="BG87" s="34">
        <v>0</v>
      </c>
      <c r="BH87" s="34">
        <v>0</v>
      </c>
      <c r="BI87" s="34">
        <v>0</v>
      </c>
      <c r="BJ87" s="34">
        <v>0</v>
      </c>
      <c r="BK87" s="34">
        <v>0</v>
      </c>
      <c r="BL87" s="35">
        <v>0</v>
      </c>
      <c r="BM87" s="34">
        <v>0</v>
      </c>
      <c r="BN87" s="34">
        <v>0</v>
      </c>
      <c r="BO87" s="34">
        <v>0</v>
      </c>
      <c r="BP87" s="34">
        <v>0</v>
      </c>
      <c r="BQ87" s="34">
        <v>0</v>
      </c>
      <c r="BR87" s="34">
        <v>0</v>
      </c>
      <c r="BS87" s="73">
        <v>0</v>
      </c>
      <c r="BT87" s="73">
        <v>0</v>
      </c>
      <c r="BU87" s="34">
        <v>0</v>
      </c>
      <c r="BV87" s="34">
        <v>0</v>
      </c>
      <c r="BW87" s="35">
        <v>0</v>
      </c>
      <c r="BX87" s="34">
        <v>0</v>
      </c>
      <c r="BY87" s="34">
        <v>0</v>
      </c>
      <c r="BZ87" s="34">
        <v>0</v>
      </c>
      <c r="CA87" s="34">
        <v>0</v>
      </c>
      <c r="CB87" s="129">
        <v>0</v>
      </c>
      <c r="CC87" s="34">
        <v>0</v>
      </c>
      <c r="CD87" s="130">
        <v>0</v>
      </c>
      <c r="CE87" s="34">
        <v>0</v>
      </c>
      <c r="CF87" s="130">
        <v>0</v>
      </c>
      <c r="CG87" s="35">
        <v>0</v>
      </c>
      <c r="CH87" s="11"/>
      <c r="CI87" s="11"/>
      <c r="CJ87" s="129">
        <v>0</v>
      </c>
      <c r="CK87" s="34">
        <v>0</v>
      </c>
      <c r="CL87" s="130">
        <v>0</v>
      </c>
      <c r="CM87" s="129">
        <v>0</v>
      </c>
      <c r="CN87" s="34">
        <v>0</v>
      </c>
      <c r="CO87" s="130">
        <v>0</v>
      </c>
      <c r="CP87" s="173">
        <f>SUM('[2]SIOT(dov)'!CU89:CZ89)</f>
        <v>0</v>
      </c>
      <c r="CQ87" s="174">
        <v>0</v>
      </c>
      <c r="CR87" s="161">
        <f t="shared" si="7"/>
        <v>0</v>
      </c>
      <c r="CS87" s="12"/>
      <c r="CT87" s="12"/>
    </row>
    <row r="88" spans="1:98" x14ac:dyDescent="0.2">
      <c r="A88" s="23" t="s">
        <v>84</v>
      </c>
      <c r="B88" s="98" t="s">
        <v>184</v>
      </c>
      <c r="C88" s="183">
        <f t="shared" si="6"/>
        <v>0</v>
      </c>
      <c r="D88" s="30">
        <v>0</v>
      </c>
      <c r="E88" s="31">
        <v>0</v>
      </c>
      <c r="F88" s="32">
        <v>0</v>
      </c>
      <c r="G88" s="64">
        <v>0</v>
      </c>
      <c r="H88" s="31">
        <v>0</v>
      </c>
      <c r="I88" s="31">
        <v>0</v>
      </c>
      <c r="J88" s="31">
        <v>0</v>
      </c>
      <c r="K88" s="31">
        <v>0</v>
      </c>
      <c r="L88" s="31">
        <v>0</v>
      </c>
      <c r="M88" s="31">
        <v>0</v>
      </c>
      <c r="N88" s="31">
        <v>0</v>
      </c>
      <c r="O88" s="31">
        <v>0</v>
      </c>
      <c r="P88" s="31">
        <v>0</v>
      </c>
      <c r="Q88" s="31">
        <v>0</v>
      </c>
      <c r="R88" s="31">
        <v>0</v>
      </c>
      <c r="S88" s="31">
        <v>0</v>
      </c>
      <c r="T88" s="31">
        <v>0</v>
      </c>
      <c r="U88" s="31">
        <v>0</v>
      </c>
      <c r="V88" s="31">
        <v>0</v>
      </c>
      <c r="W88" s="31">
        <v>0</v>
      </c>
      <c r="X88" s="31">
        <v>0</v>
      </c>
      <c r="Y88" s="31">
        <v>0</v>
      </c>
      <c r="Z88" s="31">
        <v>0</v>
      </c>
      <c r="AA88" s="31">
        <v>0</v>
      </c>
      <c r="AB88" s="31">
        <v>0</v>
      </c>
      <c r="AC88" s="32">
        <v>0</v>
      </c>
      <c r="AD88" s="30">
        <v>0</v>
      </c>
      <c r="AE88" s="31">
        <v>0</v>
      </c>
      <c r="AF88" s="31">
        <v>0</v>
      </c>
      <c r="AG88" s="31">
        <v>0</v>
      </c>
      <c r="AH88" s="32">
        <v>0</v>
      </c>
      <c r="AI88" s="31">
        <v>0</v>
      </c>
      <c r="AJ88" s="31">
        <v>0</v>
      </c>
      <c r="AK88" s="32">
        <v>0</v>
      </c>
      <c r="AL88" s="31">
        <v>0</v>
      </c>
      <c r="AM88" s="31">
        <v>0</v>
      </c>
      <c r="AN88" s="32">
        <v>0</v>
      </c>
      <c r="AO88" s="31">
        <v>0</v>
      </c>
      <c r="AP88" s="31">
        <v>0</v>
      </c>
      <c r="AQ88" s="31">
        <v>0</v>
      </c>
      <c r="AR88" s="31">
        <v>0</v>
      </c>
      <c r="AS88" s="32">
        <v>0</v>
      </c>
      <c r="AT88" s="31">
        <v>0</v>
      </c>
      <c r="AU88" s="32">
        <v>0</v>
      </c>
      <c r="AV88" s="31">
        <v>0</v>
      </c>
      <c r="AW88" s="31">
        <v>0</v>
      </c>
      <c r="AX88" s="31">
        <v>0</v>
      </c>
      <c r="AY88" s="31">
        <v>0</v>
      </c>
      <c r="AZ88" s="31">
        <v>0</v>
      </c>
      <c r="BA88" s="32">
        <v>0</v>
      </c>
      <c r="BB88" s="31">
        <v>0</v>
      </c>
      <c r="BC88" s="31">
        <v>0</v>
      </c>
      <c r="BD88" s="32">
        <v>0</v>
      </c>
      <c r="BE88" s="64">
        <v>0</v>
      </c>
      <c r="BF88" s="31">
        <v>0</v>
      </c>
      <c r="BG88" s="31">
        <v>0</v>
      </c>
      <c r="BH88" s="31">
        <v>0</v>
      </c>
      <c r="BI88" s="31">
        <v>0</v>
      </c>
      <c r="BJ88" s="31">
        <v>0</v>
      </c>
      <c r="BK88" s="31">
        <v>0</v>
      </c>
      <c r="BL88" s="32">
        <v>0</v>
      </c>
      <c r="BM88" s="31">
        <v>0</v>
      </c>
      <c r="BN88" s="31">
        <v>0</v>
      </c>
      <c r="BO88" s="31">
        <v>0</v>
      </c>
      <c r="BP88" s="31">
        <v>0</v>
      </c>
      <c r="BQ88" s="31">
        <v>0</v>
      </c>
      <c r="BR88" s="31">
        <v>0</v>
      </c>
      <c r="BS88" s="72">
        <v>0</v>
      </c>
      <c r="BT88" s="72">
        <v>0</v>
      </c>
      <c r="BU88" s="31">
        <v>0</v>
      </c>
      <c r="BV88" s="31">
        <v>0</v>
      </c>
      <c r="BW88" s="32">
        <v>0</v>
      </c>
      <c r="BX88" s="31">
        <v>0</v>
      </c>
      <c r="BY88" s="31">
        <v>0</v>
      </c>
      <c r="BZ88" s="31">
        <v>0</v>
      </c>
      <c r="CA88" s="31">
        <v>0</v>
      </c>
      <c r="CB88" s="127">
        <v>0</v>
      </c>
      <c r="CC88" s="31">
        <v>0</v>
      </c>
      <c r="CD88" s="128">
        <v>0</v>
      </c>
      <c r="CE88" s="31">
        <v>0</v>
      </c>
      <c r="CF88" s="128">
        <v>0</v>
      </c>
      <c r="CG88" s="32">
        <v>0</v>
      </c>
      <c r="CH88" s="11"/>
      <c r="CI88" s="11"/>
      <c r="CJ88" s="127">
        <v>1268</v>
      </c>
      <c r="CK88" s="31">
        <v>0</v>
      </c>
      <c r="CL88" s="128">
        <v>0</v>
      </c>
      <c r="CM88" s="127">
        <v>0</v>
      </c>
      <c r="CN88" s="31">
        <v>0</v>
      </c>
      <c r="CO88" s="128">
        <v>0</v>
      </c>
      <c r="CP88" s="171">
        <f>SUM('[2]SIOT(dov)'!CU90:CZ90)</f>
        <v>0</v>
      </c>
      <c r="CQ88" s="172">
        <v>1268</v>
      </c>
      <c r="CR88" s="159">
        <f t="shared" si="7"/>
        <v>1268</v>
      </c>
      <c r="CS88" s="12"/>
      <c r="CT88" s="12"/>
    </row>
    <row r="89" spans="1:98" x14ac:dyDescent="0.2">
      <c r="A89" s="23" t="s">
        <v>85</v>
      </c>
      <c r="B89" s="98" t="s">
        <v>185</v>
      </c>
      <c r="C89" s="183">
        <f t="shared" si="6"/>
        <v>1.9997700598598744</v>
      </c>
      <c r="D89" s="30">
        <v>1.7112944140872013E-4</v>
      </c>
      <c r="E89" s="31">
        <v>0</v>
      </c>
      <c r="F89" s="32">
        <v>0</v>
      </c>
      <c r="G89" s="64">
        <v>7.3662876805144254E-6</v>
      </c>
      <c r="H89" s="31">
        <v>1.6642516181878173E-4</v>
      </c>
      <c r="I89" s="31">
        <v>1.0271069390168284E-6</v>
      </c>
      <c r="J89" s="31">
        <v>1.5265491656400563E-5</v>
      </c>
      <c r="K89" s="31">
        <v>4.2855014464418423E-7</v>
      </c>
      <c r="L89" s="31">
        <v>6.1572136598396791E-5</v>
      </c>
      <c r="M89" s="31">
        <v>0</v>
      </c>
      <c r="N89" s="31">
        <v>7.749025232003942E-5</v>
      </c>
      <c r="O89" s="31">
        <v>3.5628476588176264E-5</v>
      </c>
      <c r="P89" s="31">
        <v>0</v>
      </c>
      <c r="Q89" s="31">
        <v>9.3299052195237121E-5</v>
      </c>
      <c r="R89" s="31">
        <v>1.2083419018844323E-4</v>
      </c>
      <c r="S89" s="31">
        <v>0</v>
      </c>
      <c r="T89" s="31">
        <v>1.2464487361251743E-3</v>
      </c>
      <c r="U89" s="31">
        <v>0</v>
      </c>
      <c r="V89" s="31">
        <v>3.3063725693414633E-5</v>
      </c>
      <c r="W89" s="31">
        <v>5.9546859624102087E-5</v>
      </c>
      <c r="X89" s="31">
        <v>0</v>
      </c>
      <c r="Y89" s="31">
        <v>2.6448589574056875E-4</v>
      </c>
      <c r="Z89" s="31">
        <v>1.0067512579443936E-6</v>
      </c>
      <c r="AA89" s="31">
        <v>0</v>
      </c>
      <c r="AB89" s="31">
        <v>0</v>
      </c>
      <c r="AC89" s="32">
        <v>9.2642822412267544E-5</v>
      </c>
      <c r="AD89" s="30">
        <v>3.4539220000408532E-5</v>
      </c>
      <c r="AE89" s="31">
        <v>1.0486659754203679E-4</v>
      </c>
      <c r="AF89" s="31">
        <v>0</v>
      </c>
      <c r="AG89" s="31">
        <v>0</v>
      </c>
      <c r="AH89" s="32">
        <v>0</v>
      </c>
      <c r="AI89" s="31">
        <v>1.0085891907453923E-4</v>
      </c>
      <c r="AJ89" s="31">
        <v>1.9766150458500016E-4</v>
      </c>
      <c r="AK89" s="32">
        <v>6.9582886520230231E-5</v>
      </c>
      <c r="AL89" s="31">
        <v>1.3982805243973955E-4</v>
      </c>
      <c r="AM89" s="31">
        <v>0</v>
      </c>
      <c r="AN89" s="32">
        <v>0</v>
      </c>
      <c r="AO89" s="31">
        <v>4.8728241215521873E-5</v>
      </c>
      <c r="AP89" s="31">
        <v>0</v>
      </c>
      <c r="AQ89" s="31">
        <v>4.2369860928530047E-6</v>
      </c>
      <c r="AR89" s="31">
        <v>7.6406565924218457E-5</v>
      </c>
      <c r="AS89" s="32">
        <v>9.8652346733664615E-8</v>
      </c>
      <c r="AT89" s="31">
        <v>0</v>
      </c>
      <c r="AU89" s="32">
        <v>7.5903638813162207E-5</v>
      </c>
      <c r="AV89" s="31">
        <v>7.7926875049833319E-5</v>
      </c>
      <c r="AW89" s="31">
        <v>0</v>
      </c>
      <c r="AX89" s="31">
        <v>0</v>
      </c>
      <c r="AY89" s="31">
        <v>1.8895630539663601E-5</v>
      </c>
      <c r="AZ89" s="31">
        <v>0</v>
      </c>
      <c r="BA89" s="32">
        <v>2.292501417871517E-5</v>
      </c>
      <c r="BB89" s="31">
        <v>0</v>
      </c>
      <c r="BC89" s="31">
        <v>0</v>
      </c>
      <c r="BD89" s="32">
        <v>0</v>
      </c>
      <c r="BE89" s="64">
        <v>0</v>
      </c>
      <c r="BF89" s="31">
        <v>5.6046807485342458E-5</v>
      </c>
      <c r="BG89" s="31">
        <v>0</v>
      </c>
      <c r="BH89" s="31">
        <v>0</v>
      </c>
      <c r="BI89" s="31">
        <v>9.6766923594199572E-6</v>
      </c>
      <c r="BJ89" s="31">
        <v>0</v>
      </c>
      <c r="BK89" s="31">
        <v>1.1271929332974174E-3</v>
      </c>
      <c r="BL89" s="32">
        <v>0</v>
      </c>
      <c r="BM89" s="31">
        <v>0</v>
      </c>
      <c r="BN89" s="31">
        <v>0</v>
      </c>
      <c r="BO89" s="31">
        <v>0</v>
      </c>
      <c r="BP89" s="31">
        <v>0</v>
      </c>
      <c r="BQ89" s="31">
        <v>0</v>
      </c>
      <c r="BR89" s="31">
        <v>0</v>
      </c>
      <c r="BS89" s="72">
        <v>0</v>
      </c>
      <c r="BT89" s="72">
        <v>0</v>
      </c>
      <c r="BU89" s="31">
        <v>1.0808072874071606</v>
      </c>
      <c r="BV89" s="31">
        <v>0</v>
      </c>
      <c r="BW89" s="32">
        <v>9.3370699553145843E-8</v>
      </c>
      <c r="BX89" s="31">
        <v>0</v>
      </c>
      <c r="BY89" s="31">
        <v>1.2509954737218674E-5</v>
      </c>
      <c r="BZ89" s="31">
        <v>1.2464952282413544E-4</v>
      </c>
      <c r="CA89" s="31">
        <v>0</v>
      </c>
      <c r="CB89" s="127">
        <v>0</v>
      </c>
      <c r="CC89" s="31">
        <v>3.1080701011844561E-5</v>
      </c>
      <c r="CD89" s="128">
        <v>0.9141814027475843</v>
      </c>
      <c r="CE89" s="31">
        <v>0</v>
      </c>
      <c r="CF89" s="128">
        <v>0</v>
      </c>
      <c r="CG89" s="32">
        <v>0</v>
      </c>
      <c r="CH89" s="11"/>
      <c r="CI89" s="11"/>
      <c r="CJ89" s="127">
        <v>3386</v>
      </c>
      <c r="CK89" s="31">
        <v>0</v>
      </c>
      <c r="CL89" s="128">
        <v>0</v>
      </c>
      <c r="CM89" s="127">
        <v>0</v>
      </c>
      <c r="CN89" s="31">
        <v>0</v>
      </c>
      <c r="CO89" s="128">
        <v>0</v>
      </c>
      <c r="CP89" s="171">
        <f>SUM('[2]SIOT(dov)'!CU91:CZ91)</f>
        <v>4</v>
      </c>
      <c r="CQ89" s="172">
        <v>3390</v>
      </c>
      <c r="CR89" s="159">
        <f t="shared" si="7"/>
        <v>3391.9997700598597</v>
      </c>
      <c r="CS89" s="12"/>
      <c r="CT89" s="12"/>
    </row>
    <row r="90" spans="1:98" x14ac:dyDescent="0.2">
      <c r="A90" s="22" t="s">
        <v>86</v>
      </c>
      <c r="B90" s="99" t="s">
        <v>185</v>
      </c>
      <c r="C90" s="184">
        <f t="shared" si="6"/>
        <v>0</v>
      </c>
      <c r="D90" s="33">
        <v>0</v>
      </c>
      <c r="E90" s="34">
        <v>0</v>
      </c>
      <c r="F90" s="35">
        <v>0</v>
      </c>
      <c r="G90" s="65">
        <v>0</v>
      </c>
      <c r="H90" s="34">
        <v>0</v>
      </c>
      <c r="I90" s="34">
        <v>0</v>
      </c>
      <c r="J90" s="34">
        <v>0</v>
      </c>
      <c r="K90" s="34">
        <v>0</v>
      </c>
      <c r="L90" s="34">
        <v>0</v>
      </c>
      <c r="M90" s="34">
        <v>0</v>
      </c>
      <c r="N90" s="34">
        <v>0</v>
      </c>
      <c r="O90" s="34">
        <v>0</v>
      </c>
      <c r="P90" s="34">
        <v>0</v>
      </c>
      <c r="Q90" s="34">
        <v>0</v>
      </c>
      <c r="R90" s="34">
        <v>0</v>
      </c>
      <c r="S90" s="34">
        <v>0</v>
      </c>
      <c r="T90" s="34">
        <v>0</v>
      </c>
      <c r="U90" s="34">
        <v>0</v>
      </c>
      <c r="V90" s="34">
        <v>0</v>
      </c>
      <c r="W90" s="34">
        <v>0</v>
      </c>
      <c r="X90" s="34">
        <v>0</v>
      </c>
      <c r="Y90" s="34">
        <v>0</v>
      </c>
      <c r="Z90" s="34">
        <v>0</v>
      </c>
      <c r="AA90" s="34">
        <v>0</v>
      </c>
      <c r="AB90" s="34">
        <v>0</v>
      </c>
      <c r="AC90" s="35">
        <v>0</v>
      </c>
      <c r="AD90" s="33">
        <v>0</v>
      </c>
      <c r="AE90" s="34">
        <v>0</v>
      </c>
      <c r="AF90" s="34">
        <v>0</v>
      </c>
      <c r="AG90" s="34">
        <v>0</v>
      </c>
      <c r="AH90" s="35">
        <v>0</v>
      </c>
      <c r="AI90" s="34">
        <v>0</v>
      </c>
      <c r="AJ90" s="34">
        <v>0</v>
      </c>
      <c r="AK90" s="35">
        <v>0</v>
      </c>
      <c r="AL90" s="34">
        <v>0</v>
      </c>
      <c r="AM90" s="34">
        <v>0</v>
      </c>
      <c r="AN90" s="35">
        <v>0</v>
      </c>
      <c r="AO90" s="34">
        <v>0</v>
      </c>
      <c r="AP90" s="34">
        <v>0</v>
      </c>
      <c r="AQ90" s="34">
        <v>0</v>
      </c>
      <c r="AR90" s="34">
        <v>0</v>
      </c>
      <c r="AS90" s="35">
        <v>0</v>
      </c>
      <c r="AT90" s="34">
        <v>0</v>
      </c>
      <c r="AU90" s="35">
        <v>0</v>
      </c>
      <c r="AV90" s="34">
        <v>0</v>
      </c>
      <c r="AW90" s="34">
        <v>0</v>
      </c>
      <c r="AX90" s="34">
        <v>0</v>
      </c>
      <c r="AY90" s="34">
        <v>0</v>
      </c>
      <c r="AZ90" s="34">
        <v>0</v>
      </c>
      <c r="BA90" s="35">
        <v>0</v>
      </c>
      <c r="BB90" s="34">
        <v>0</v>
      </c>
      <c r="BC90" s="34">
        <v>0</v>
      </c>
      <c r="BD90" s="35">
        <v>0</v>
      </c>
      <c r="BE90" s="65">
        <v>0</v>
      </c>
      <c r="BF90" s="34">
        <v>0</v>
      </c>
      <c r="BG90" s="34">
        <v>0</v>
      </c>
      <c r="BH90" s="34">
        <v>0</v>
      </c>
      <c r="BI90" s="34">
        <v>0</v>
      </c>
      <c r="BJ90" s="34">
        <v>0</v>
      </c>
      <c r="BK90" s="34">
        <v>0</v>
      </c>
      <c r="BL90" s="35">
        <v>0</v>
      </c>
      <c r="BM90" s="34">
        <v>0</v>
      </c>
      <c r="BN90" s="34">
        <v>0</v>
      </c>
      <c r="BO90" s="34">
        <v>0</v>
      </c>
      <c r="BP90" s="34">
        <v>0</v>
      </c>
      <c r="BQ90" s="34">
        <v>0</v>
      </c>
      <c r="BR90" s="34">
        <v>0</v>
      </c>
      <c r="BS90" s="73">
        <v>0</v>
      </c>
      <c r="BT90" s="73">
        <v>0</v>
      </c>
      <c r="BU90" s="34">
        <v>0</v>
      </c>
      <c r="BV90" s="34">
        <v>0</v>
      </c>
      <c r="BW90" s="35">
        <v>0</v>
      </c>
      <c r="BX90" s="34">
        <v>0</v>
      </c>
      <c r="BY90" s="34">
        <v>0</v>
      </c>
      <c r="BZ90" s="34">
        <v>0</v>
      </c>
      <c r="CA90" s="34">
        <v>0</v>
      </c>
      <c r="CB90" s="129">
        <v>0</v>
      </c>
      <c r="CC90" s="34">
        <v>0</v>
      </c>
      <c r="CD90" s="130">
        <v>0</v>
      </c>
      <c r="CE90" s="34">
        <v>0</v>
      </c>
      <c r="CF90" s="130">
        <v>0</v>
      </c>
      <c r="CG90" s="35">
        <v>0</v>
      </c>
      <c r="CH90" s="11"/>
      <c r="CI90" s="11"/>
      <c r="CJ90" s="129">
        <v>0</v>
      </c>
      <c r="CK90" s="34">
        <v>0</v>
      </c>
      <c r="CL90" s="130">
        <v>0</v>
      </c>
      <c r="CM90" s="129">
        <v>0</v>
      </c>
      <c r="CN90" s="34">
        <v>0</v>
      </c>
      <c r="CO90" s="130">
        <v>0</v>
      </c>
      <c r="CP90" s="173">
        <f>SUM('[2]SIOT(dov)'!CU92:CZ92)</f>
        <v>0</v>
      </c>
      <c r="CQ90" s="174">
        <v>0</v>
      </c>
      <c r="CR90" s="161">
        <f t="shared" si="7"/>
        <v>0</v>
      </c>
      <c r="CS90" s="12"/>
      <c r="CT90" s="12"/>
    </row>
    <row r="91" spans="1:98" x14ac:dyDescent="0.2">
      <c r="A91" s="23" t="s">
        <v>87</v>
      </c>
      <c r="B91" s="98" t="s">
        <v>186</v>
      </c>
      <c r="C91" s="187">
        <f t="shared" si="6"/>
        <v>0</v>
      </c>
      <c r="D91" s="134">
        <v>0</v>
      </c>
      <c r="E91" s="135">
        <v>0</v>
      </c>
      <c r="F91" s="136">
        <v>0</v>
      </c>
      <c r="G91" s="137">
        <v>0</v>
      </c>
      <c r="H91" s="135">
        <v>0</v>
      </c>
      <c r="I91" s="135">
        <v>0</v>
      </c>
      <c r="J91" s="135">
        <v>0</v>
      </c>
      <c r="K91" s="135">
        <v>0</v>
      </c>
      <c r="L91" s="135">
        <v>0</v>
      </c>
      <c r="M91" s="135">
        <v>0</v>
      </c>
      <c r="N91" s="135">
        <v>0</v>
      </c>
      <c r="O91" s="135">
        <v>0</v>
      </c>
      <c r="P91" s="135">
        <v>0</v>
      </c>
      <c r="Q91" s="135">
        <v>0</v>
      </c>
      <c r="R91" s="135">
        <v>0</v>
      </c>
      <c r="S91" s="135">
        <v>0</v>
      </c>
      <c r="T91" s="135">
        <v>0</v>
      </c>
      <c r="U91" s="135">
        <v>0</v>
      </c>
      <c r="V91" s="135">
        <v>0</v>
      </c>
      <c r="W91" s="135">
        <v>0</v>
      </c>
      <c r="X91" s="135">
        <v>0</v>
      </c>
      <c r="Y91" s="135">
        <v>0</v>
      </c>
      <c r="Z91" s="135">
        <v>0</v>
      </c>
      <c r="AA91" s="135">
        <v>0</v>
      </c>
      <c r="AB91" s="135">
        <v>0</v>
      </c>
      <c r="AC91" s="136">
        <v>0</v>
      </c>
      <c r="AD91" s="134">
        <v>0</v>
      </c>
      <c r="AE91" s="135">
        <v>0</v>
      </c>
      <c r="AF91" s="135">
        <v>0</v>
      </c>
      <c r="AG91" s="135">
        <v>0</v>
      </c>
      <c r="AH91" s="136">
        <v>0</v>
      </c>
      <c r="AI91" s="135">
        <v>0</v>
      </c>
      <c r="AJ91" s="135">
        <v>0</v>
      </c>
      <c r="AK91" s="136">
        <v>0</v>
      </c>
      <c r="AL91" s="135">
        <v>0</v>
      </c>
      <c r="AM91" s="135">
        <v>0</v>
      </c>
      <c r="AN91" s="136">
        <v>0</v>
      </c>
      <c r="AO91" s="135">
        <v>0</v>
      </c>
      <c r="AP91" s="135">
        <v>0</v>
      </c>
      <c r="AQ91" s="135">
        <v>0</v>
      </c>
      <c r="AR91" s="135">
        <v>0</v>
      </c>
      <c r="AS91" s="136">
        <v>0</v>
      </c>
      <c r="AT91" s="135">
        <v>0</v>
      </c>
      <c r="AU91" s="136">
        <v>0</v>
      </c>
      <c r="AV91" s="135">
        <v>0</v>
      </c>
      <c r="AW91" s="135">
        <v>0</v>
      </c>
      <c r="AX91" s="135">
        <v>0</v>
      </c>
      <c r="AY91" s="135">
        <v>0</v>
      </c>
      <c r="AZ91" s="135">
        <v>0</v>
      </c>
      <c r="BA91" s="136">
        <v>0</v>
      </c>
      <c r="BB91" s="135">
        <v>0</v>
      </c>
      <c r="BC91" s="135">
        <v>0</v>
      </c>
      <c r="BD91" s="136">
        <v>0</v>
      </c>
      <c r="BE91" s="137">
        <v>0</v>
      </c>
      <c r="BF91" s="135">
        <v>0</v>
      </c>
      <c r="BG91" s="135">
        <v>0</v>
      </c>
      <c r="BH91" s="135">
        <v>0</v>
      </c>
      <c r="BI91" s="135">
        <v>0</v>
      </c>
      <c r="BJ91" s="135">
        <v>0</v>
      </c>
      <c r="BK91" s="135">
        <v>0</v>
      </c>
      <c r="BL91" s="136">
        <v>0</v>
      </c>
      <c r="BM91" s="135">
        <v>0</v>
      </c>
      <c r="BN91" s="135">
        <v>0</v>
      </c>
      <c r="BO91" s="135">
        <v>0</v>
      </c>
      <c r="BP91" s="135">
        <v>0</v>
      </c>
      <c r="BQ91" s="135">
        <v>0</v>
      </c>
      <c r="BR91" s="135">
        <v>0</v>
      </c>
      <c r="BS91" s="138">
        <v>0</v>
      </c>
      <c r="BT91" s="138">
        <v>0</v>
      </c>
      <c r="BU91" s="135">
        <v>0</v>
      </c>
      <c r="BV91" s="135">
        <v>0</v>
      </c>
      <c r="BW91" s="136">
        <v>0</v>
      </c>
      <c r="BX91" s="135">
        <v>0</v>
      </c>
      <c r="BY91" s="135">
        <v>0</v>
      </c>
      <c r="BZ91" s="135">
        <v>0</v>
      </c>
      <c r="CA91" s="135">
        <v>0</v>
      </c>
      <c r="CB91" s="139">
        <v>0</v>
      </c>
      <c r="CC91" s="135">
        <v>0</v>
      </c>
      <c r="CD91" s="140">
        <v>0</v>
      </c>
      <c r="CE91" s="135">
        <v>0</v>
      </c>
      <c r="CF91" s="140">
        <v>0</v>
      </c>
      <c r="CG91" s="136">
        <v>0</v>
      </c>
      <c r="CH91" s="11"/>
      <c r="CI91" s="11"/>
      <c r="CJ91" s="139">
        <v>0</v>
      </c>
      <c r="CK91" s="135">
        <v>0</v>
      </c>
      <c r="CL91" s="140">
        <v>0</v>
      </c>
      <c r="CM91" s="139">
        <v>0</v>
      </c>
      <c r="CN91" s="135">
        <v>0</v>
      </c>
      <c r="CO91" s="140">
        <v>0</v>
      </c>
      <c r="CP91" s="177">
        <f>SUM('[2]SIOT(dov)'!CU93:CZ93)</f>
        <v>0</v>
      </c>
      <c r="CQ91" s="178">
        <v>0</v>
      </c>
      <c r="CR91" s="179">
        <f t="shared" si="7"/>
        <v>0</v>
      </c>
      <c r="CS91" s="12"/>
      <c r="CT91" s="12"/>
    </row>
    <row r="92" spans="1:98" x14ac:dyDescent="0.2">
      <c r="A92" s="44" t="s">
        <v>88</v>
      </c>
      <c r="B92" s="100" t="s">
        <v>187</v>
      </c>
      <c r="C92" s="192">
        <f t="shared" si="6"/>
        <v>0</v>
      </c>
      <c r="D92" s="36">
        <v>0</v>
      </c>
      <c r="E92" s="37">
        <v>0</v>
      </c>
      <c r="F92" s="38">
        <v>0</v>
      </c>
      <c r="G92" s="67">
        <v>0</v>
      </c>
      <c r="H92" s="37">
        <v>0</v>
      </c>
      <c r="I92" s="37">
        <v>0</v>
      </c>
      <c r="J92" s="37">
        <v>0</v>
      </c>
      <c r="K92" s="37">
        <v>0</v>
      </c>
      <c r="L92" s="37">
        <v>0</v>
      </c>
      <c r="M92" s="37">
        <v>0</v>
      </c>
      <c r="N92" s="37">
        <v>0</v>
      </c>
      <c r="O92" s="37">
        <v>0</v>
      </c>
      <c r="P92" s="37">
        <v>0</v>
      </c>
      <c r="Q92" s="37">
        <v>0</v>
      </c>
      <c r="R92" s="37">
        <v>0</v>
      </c>
      <c r="S92" s="37">
        <v>0</v>
      </c>
      <c r="T92" s="37">
        <v>0</v>
      </c>
      <c r="U92" s="37">
        <v>0</v>
      </c>
      <c r="V92" s="37">
        <v>0</v>
      </c>
      <c r="W92" s="37">
        <v>0</v>
      </c>
      <c r="X92" s="37">
        <v>0</v>
      </c>
      <c r="Y92" s="37">
        <v>0</v>
      </c>
      <c r="Z92" s="37">
        <v>0</v>
      </c>
      <c r="AA92" s="37">
        <v>0</v>
      </c>
      <c r="AB92" s="37">
        <v>0</v>
      </c>
      <c r="AC92" s="38">
        <v>0</v>
      </c>
      <c r="AD92" s="36">
        <v>0</v>
      </c>
      <c r="AE92" s="37">
        <v>0</v>
      </c>
      <c r="AF92" s="37">
        <v>0</v>
      </c>
      <c r="AG92" s="37">
        <v>0</v>
      </c>
      <c r="AH92" s="38">
        <v>0</v>
      </c>
      <c r="AI92" s="37">
        <v>0</v>
      </c>
      <c r="AJ92" s="37">
        <v>0</v>
      </c>
      <c r="AK92" s="38">
        <v>0</v>
      </c>
      <c r="AL92" s="37">
        <v>0</v>
      </c>
      <c r="AM92" s="37">
        <v>0</v>
      </c>
      <c r="AN92" s="38">
        <v>0</v>
      </c>
      <c r="AO92" s="37">
        <v>0</v>
      </c>
      <c r="AP92" s="37">
        <v>0</v>
      </c>
      <c r="AQ92" s="37">
        <v>0</v>
      </c>
      <c r="AR92" s="37">
        <v>0</v>
      </c>
      <c r="AS92" s="38">
        <v>0</v>
      </c>
      <c r="AT92" s="37">
        <v>0</v>
      </c>
      <c r="AU92" s="38">
        <v>0</v>
      </c>
      <c r="AV92" s="37">
        <v>0</v>
      </c>
      <c r="AW92" s="37">
        <v>0</v>
      </c>
      <c r="AX92" s="37">
        <v>0</v>
      </c>
      <c r="AY92" s="37">
        <v>0</v>
      </c>
      <c r="AZ92" s="37">
        <v>0</v>
      </c>
      <c r="BA92" s="38">
        <v>0</v>
      </c>
      <c r="BB92" s="37">
        <v>0</v>
      </c>
      <c r="BC92" s="37">
        <v>0</v>
      </c>
      <c r="BD92" s="38">
        <v>0</v>
      </c>
      <c r="BE92" s="67">
        <v>0</v>
      </c>
      <c r="BF92" s="37">
        <v>0</v>
      </c>
      <c r="BG92" s="37">
        <v>0</v>
      </c>
      <c r="BH92" s="37">
        <v>0</v>
      </c>
      <c r="BI92" s="37">
        <v>0</v>
      </c>
      <c r="BJ92" s="37">
        <v>0</v>
      </c>
      <c r="BK92" s="37">
        <v>0</v>
      </c>
      <c r="BL92" s="38">
        <v>0</v>
      </c>
      <c r="BM92" s="37">
        <v>0</v>
      </c>
      <c r="BN92" s="37">
        <v>0</v>
      </c>
      <c r="BO92" s="37">
        <v>0</v>
      </c>
      <c r="BP92" s="37">
        <v>0</v>
      </c>
      <c r="BQ92" s="37">
        <v>0</v>
      </c>
      <c r="BR92" s="37">
        <v>0</v>
      </c>
      <c r="BS92" s="75">
        <v>0</v>
      </c>
      <c r="BT92" s="75">
        <v>0</v>
      </c>
      <c r="BU92" s="37">
        <v>0</v>
      </c>
      <c r="BV92" s="37">
        <v>0</v>
      </c>
      <c r="BW92" s="38">
        <v>0</v>
      </c>
      <c r="BX92" s="37">
        <v>0</v>
      </c>
      <c r="BY92" s="37">
        <v>0</v>
      </c>
      <c r="BZ92" s="37">
        <v>0</v>
      </c>
      <c r="CA92" s="37">
        <v>0</v>
      </c>
      <c r="CB92" s="141">
        <v>0</v>
      </c>
      <c r="CC92" s="37">
        <v>0</v>
      </c>
      <c r="CD92" s="142">
        <v>0</v>
      </c>
      <c r="CE92" s="37">
        <v>0</v>
      </c>
      <c r="CF92" s="142">
        <v>0</v>
      </c>
      <c r="CG92" s="38">
        <v>0</v>
      </c>
      <c r="CH92" s="11"/>
      <c r="CI92" s="11"/>
      <c r="CJ92" s="141">
        <v>0</v>
      </c>
      <c r="CK92" s="37">
        <v>0</v>
      </c>
      <c r="CL92" s="142">
        <v>0</v>
      </c>
      <c r="CM92" s="141">
        <v>0</v>
      </c>
      <c r="CN92" s="37">
        <v>0</v>
      </c>
      <c r="CO92" s="142">
        <v>0</v>
      </c>
      <c r="CP92" s="180">
        <f>SUM('[2]SIOT(dov)'!CU94:CZ94)</f>
        <v>0</v>
      </c>
      <c r="CQ92" s="181">
        <v>0</v>
      </c>
      <c r="CR92" s="165">
        <f t="shared" si="7"/>
        <v>0</v>
      </c>
      <c r="CS92" s="12"/>
      <c r="CT92" s="12"/>
    </row>
    <row r="95" spans="1:98" ht="12" customHeight="1" x14ac:dyDescent="0.2">
      <c r="A95" s="218" t="s">
        <v>295</v>
      </c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</row>
    <row r="96" spans="1:98" ht="24" customHeight="1" x14ac:dyDescent="0.2">
      <c r="A96" s="232" t="s">
        <v>296</v>
      </c>
      <c r="B96" s="232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</row>
    <row r="97" spans="1:85" x14ac:dyDescent="0.2">
      <c r="B97" s="2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</row>
    <row r="98" spans="1:85" ht="24" customHeight="1" x14ac:dyDescent="0.2">
      <c r="A98" s="236" t="s">
        <v>306</v>
      </c>
    </row>
    <row r="99" spans="1:85" x14ac:dyDescent="0.2">
      <c r="A99" s="236" t="s">
        <v>307</v>
      </c>
    </row>
    <row r="100" spans="1:85" x14ac:dyDescent="0.2">
      <c r="A100" s="236" t="s">
        <v>308</v>
      </c>
    </row>
    <row r="102" spans="1:85" x14ac:dyDescent="0.2">
      <c r="A102" s="232" t="s">
        <v>297</v>
      </c>
      <c r="B102" s="232"/>
    </row>
    <row r="103" spans="1:85" x14ac:dyDescent="0.2">
      <c r="A103" s="219"/>
      <c r="B103" s="220"/>
    </row>
    <row r="104" spans="1:85" x14ac:dyDescent="0.2">
      <c r="A104" s="232" t="s">
        <v>298</v>
      </c>
      <c r="B104" s="232"/>
    </row>
  </sheetData>
  <mergeCells count="7">
    <mergeCell ref="A1:B1"/>
    <mergeCell ref="CQ1:CR1"/>
    <mergeCell ref="A96:B96"/>
    <mergeCell ref="A102:B102"/>
    <mergeCell ref="A104:B104"/>
    <mergeCell ref="CJ2:CL2"/>
    <mergeCell ref="CM2:CO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T1700</vt:lpstr>
      <vt:lpstr>T1800</vt:lpstr>
      <vt:lpstr>T1900</vt:lpstr>
    </vt:vector>
  </TitlesOfParts>
  <Company>ŠU 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Uhrínová Eva</dc:creator>
  <cp:lastModifiedBy>Zeman Ľubomír</cp:lastModifiedBy>
  <dcterms:created xsi:type="dcterms:W3CDTF">2018-02-02T09:19:38Z</dcterms:created>
  <dcterms:modified xsi:type="dcterms:W3CDTF">2021-04-28T06:00:16Z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03f92a41-7254-4733-92a6-65f8c62d50ab</vt:lpwstr>
  </property>
</Properties>
</file>