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330" windowWidth="15915" windowHeight="11505"/>
  </bookViews>
  <sheets>
    <sheet name="A1" sheetId="1" r:id="rId1"/>
  </sheets>
  <calcPr calcId="145621" refMode="R1C1"/>
</workbook>
</file>

<file path=xl/calcChain.xml><?xml version="1.0" encoding="utf-8"?>
<calcChain xmlns="http://schemas.openxmlformats.org/spreadsheetml/2006/main">
  <c r="H6" i="1" l="1"/>
  <c r="M6" i="1"/>
  <c r="R6" i="1"/>
  <c r="V6" i="1" s="1"/>
  <c r="AP6" i="1" s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B9" i="1"/>
  <c r="C9" i="1"/>
  <c r="H9" i="1"/>
  <c r="M9" i="1"/>
  <c r="R9" i="1"/>
  <c r="V9" i="1" s="1"/>
  <c r="AP9" i="1" s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B10" i="1"/>
  <c r="C10" i="1"/>
  <c r="H10" i="1"/>
  <c r="M10" i="1"/>
  <c r="R10" i="1"/>
  <c r="V10" i="1" s="1"/>
  <c r="AP10" i="1" s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H13" i="1"/>
  <c r="M13" i="1"/>
  <c r="R13" i="1"/>
  <c r="V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H14" i="1"/>
  <c r="M14" i="1"/>
  <c r="R14" i="1"/>
  <c r="V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H15" i="1"/>
  <c r="M15" i="1"/>
  <c r="R15" i="1"/>
  <c r="V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H16" i="1"/>
  <c r="M16" i="1"/>
  <c r="R16" i="1"/>
  <c r="V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H17" i="1"/>
  <c r="M17" i="1"/>
  <c r="R17" i="1"/>
  <c r="V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H18" i="1"/>
  <c r="M18" i="1"/>
  <c r="R18" i="1"/>
  <c r="V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H19" i="1"/>
  <c r="M19" i="1"/>
  <c r="R19" i="1"/>
  <c r="V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H20" i="1"/>
  <c r="M20" i="1"/>
  <c r="R20" i="1"/>
  <c r="V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H21" i="1"/>
  <c r="M21" i="1"/>
  <c r="R21" i="1"/>
  <c r="V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H22" i="1"/>
  <c r="M22" i="1"/>
  <c r="R22" i="1"/>
  <c r="V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H25" i="1"/>
  <c r="M25" i="1"/>
  <c r="R25" i="1"/>
  <c r="V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H26" i="1"/>
  <c r="M26" i="1"/>
  <c r="R26" i="1"/>
  <c r="V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H27" i="1"/>
  <c r="M27" i="1"/>
  <c r="R27" i="1"/>
  <c r="V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H28" i="1"/>
  <c r="M28" i="1"/>
  <c r="R28" i="1"/>
  <c r="V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H31" i="1"/>
  <c r="M31" i="1"/>
  <c r="R31" i="1"/>
  <c r="V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H32" i="1"/>
  <c r="M32" i="1"/>
  <c r="R32" i="1"/>
  <c r="V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H33" i="1"/>
  <c r="M33" i="1"/>
  <c r="R33" i="1"/>
  <c r="V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H34" i="1"/>
  <c r="M34" i="1"/>
  <c r="R34" i="1"/>
  <c r="V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H35" i="1"/>
  <c r="M35" i="1"/>
  <c r="R35" i="1"/>
  <c r="V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H36" i="1"/>
  <c r="M36" i="1"/>
  <c r="R36" i="1"/>
  <c r="V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H37" i="1"/>
  <c r="M37" i="1"/>
  <c r="R37" i="1"/>
  <c r="V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H38" i="1"/>
  <c r="M38" i="1"/>
  <c r="R38" i="1"/>
  <c r="V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H41" i="1"/>
  <c r="M41" i="1"/>
  <c r="R41" i="1"/>
  <c r="V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H42" i="1"/>
  <c r="M42" i="1"/>
  <c r="R42" i="1"/>
  <c r="V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H43" i="1"/>
  <c r="M43" i="1"/>
  <c r="R43" i="1"/>
  <c r="V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H44" i="1"/>
  <c r="M44" i="1"/>
  <c r="R44" i="1"/>
  <c r="V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H45" i="1"/>
  <c r="M45" i="1"/>
  <c r="R45" i="1"/>
  <c r="V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H46" i="1"/>
  <c r="M46" i="1"/>
  <c r="R46" i="1"/>
  <c r="V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H47" i="1"/>
  <c r="M47" i="1"/>
  <c r="R47" i="1"/>
  <c r="V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H48" i="1"/>
  <c r="M48" i="1"/>
  <c r="R48" i="1"/>
  <c r="V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H49" i="1"/>
  <c r="M49" i="1"/>
  <c r="R49" i="1"/>
  <c r="V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H50" i="1"/>
  <c r="M50" i="1"/>
  <c r="R50" i="1"/>
  <c r="V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H51" i="1"/>
  <c r="M51" i="1"/>
  <c r="R51" i="1"/>
  <c r="V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H52" i="1"/>
  <c r="M52" i="1"/>
  <c r="R52" i="1"/>
  <c r="V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H53" i="1"/>
  <c r="M53" i="1"/>
  <c r="R53" i="1"/>
  <c r="V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H54" i="1"/>
  <c r="M54" i="1"/>
  <c r="R54" i="1"/>
  <c r="V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H55" i="1"/>
  <c r="M55" i="1"/>
  <c r="R55" i="1"/>
  <c r="V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H56" i="1"/>
  <c r="M56" i="1"/>
  <c r="R56" i="1"/>
  <c r="V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H57" i="1"/>
  <c r="M57" i="1"/>
  <c r="R57" i="1"/>
  <c r="V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H58" i="1"/>
  <c r="M58" i="1"/>
  <c r="R58" i="1"/>
  <c r="V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H59" i="1"/>
  <c r="M59" i="1"/>
  <c r="R59" i="1"/>
  <c r="V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H60" i="1"/>
  <c r="M60" i="1"/>
  <c r="R60" i="1"/>
  <c r="V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H61" i="1"/>
  <c r="M61" i="1"/>
  <c r="R61" i="1"/>
  <c r="V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H62" i="1"/>
  <c r="M62" i="1"/>
  <c r="R62" i="1"/>
  <c r="V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H63" i="1"/>
  <c r="M63" i="1"/>
  <c r="R63" i="1"/>
  <c r="V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H64" i="1"/>
  <c r="M64" i="1"/>
  <c r="R64" i="1"/>
  <c r="V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H65" i="1"/>
  <c r="M65" i="1"/>
  <c r="R65" i="1"/>
  <c r="V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H66" i="1"/>
  <c r="M66" i="1"/>
  <c r="R66" i="1"/>
  <c r="V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H67" i="1"/>
  <c r="M67" i="1"/>
  <c r="R67" i="1"/>
  <c r="V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H68" i="1"/>
  <c r="M68" i="1"/>
  <c r="R68" i="1"/>
  <c r="V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H69" i="1"/>
  <c r="M69" i="1"/>
  <c r="R69" i="1"/>
  <c r="V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H70" i="1"/>
  <c r="M70" i="1"/>
  <c r="R70" i="1"/>
  <c r="V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H71" i="1"/>
  <c r="M71" i="1"/>
  <c r="R71" i="1"/>
  <c r="V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H72" i="1"/>
  <c r="M72" i="1"/>
  <c r="R72" i="1"/>
  <c r="V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H73" i="1"/>
  <c r="M73" i="1"/>
  <c r="R73" i="1"/>
  <c r="V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H74" i="1"/>
  <c r="M74" i="1"/>
  <c r="R74" i="1"/>
  <c r="V74" i="1"/>
  <c r="Y74" i="1"/>
  <c r="Z74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H75" i="1"/>
  <c r="M75" i="1"/>
  <c r="R75" i="1"/>
  <c r="V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H76" i="1"/>
  <c r="M76" i="1"/>
  <c r="R76" i="1"/>
  <c r="V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H77" i="1"/>
  <c r="M77" i="1"/>
  <c r="R77" i="1"/>
  <c r="V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H78" i="1"/>
  <c r="M78" i="1"/>
  <c r="R78" i="1"/>
  <c r="V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H79" i="1"/>
  <c r="M79" i="1"/>
  <c r="R79" i="1"/>
  <c r="V79" i="1"/>
  <c r="Y79" i="1"/>
  <c r="Z79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H80" i="1"/>
  <c r="M80" i="1"/>
  <c r="R80" i="1"/>
  <c r="V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H81" i="1"/>
  <c r="M81" i="1"/>
  <c r="R81" i="1"/>
  <c r="V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H82" i="1"/>
  <c r="M82" i="1"/>
  <c r="R82" i="1"/>
  <c r="V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H83" i="1"/>
  <c r="M83" i="1"/>
  <c r="R83" i="1"/>
  <c r="V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H84" i="1"/>
  <c r="M84" i="1"/>
  <c r="R84" i="1"/>
  <c r="V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H85" i="1"/>
  <c r="M85" i="1"/>
  <c r="R85" i="1"/>
  <c r="V85" i="1"/>
  <c r="Y85" i="1"/>
  <c r="Z85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H86" i="1"/>
  <c r="M86" i="1"/>
  <c r="R86" i="1"/>
  <c r="V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H87" i="1"/>
  <c r="M87" i="1"/>
  <c r="R87" i="1"/>
  <c r="V87" i="1"/>
  <c r="Y87" i="1"/>
  <c r="Z87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H88" i="1"/>
  <c r="M88" i="1"/>
  <c r="R88" i="1"/>
  <c r="V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H89" i="1"/>
  <c r="M89" i="1"/>
  <c r="R89" i="1"/>
  <c r="V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H90" i="1"/>
  <c r="M90" i="1"/>
  <c r="R90" i="1"/>
  <c r="V90" i="1"/>
  <c r="Y90" i="1"/>
  <c r="Z90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H91" i="1"/>
  <c r="M91" i="1"/>
  <c r="R91" i="1"/>
  <c r="V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H92" i="1"/>
  <c r="M92" i="1"/>
  <c r="R92" i="1"/>
  <c r="V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H93" i="1"/>
  <c r="M93" i="1"/>
  <c r="R93" i="1"/>
  <c r="V93" i="1"/>
  <c r="Y93" i="1"/>
  <c r="Z93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H94" i="1"/>
  <c r="M94" i="1"/>
  <c r="R94" i="1"/>
  <c r="V94" i="1"/>
  <c r="Y94" i="1"/>
  <c r="Z94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H95" i="1"/>
  <c r="M95" i="1"/>
  <c r="R95" i="1"/>
  <c r="V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H96" i="1"/>
  <c r="M96" i="1"/>
  <c r="R96" i="1"/>
  <c r="V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H97" i="1"/>
  <c r="M97" i="1"/>
  <c r="R97" i="1"/>
  <c r="V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H98" i="1"/>
  <c r="M98" i="1"/>
  <c r="R98" i="1"/>
  <c r="V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H99" i="1"/>
  <c r="M99" i="1"/>
  <c r="R99" i="1"/>
  <c r="V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H100" i="1"/>
  <c r="M100" i="1"/>
  <c r="R100" i="1"/>
  <c r="V100" i="1"/>
  <c r="Y100" i="1"/>
  <c r="Z100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H101" i="1"/>
  <c r="M101" i="1"/>
  <c r="R101" i="1"/>
  <c r="V101" i="1"/>
  <c r="Y101" i="1"/>
  <c r="Z101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H102" i="1"/>
  <c r="M102" i="1"/>
  <c r="R102" i="1"/>
  <c r="V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H103" i="1"/>
  <c r="M103" i="1"/>
  <c r="R103" i="1"/>
  <c r="V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H104" i="1"/>
  <c r="M104" i="1"/>
  <c r="R104" i="1"/>
  <c r="V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H105" i="1"/>
  <c r="M105" i="1"/>
  <c r="R105" i="1"/>
  <c r="V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H106" i="1"/>
  <c r="M106" i="1"/>
  <c r="R106" i="1"/>
  <c r="V106" i="1"/>
  <c r="Y106" i="1"/>
  <c r="Z106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H107" i="1"/>
  <c r="M107" i="1"/>
  <c r="R107" i="1"/>
  <c r="V107" i="1"/>
  <c r="Y107" i="1"/>
  <c r="Z107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H108" i="1"/>
  <c r="M108" i="1"/>
  <c r="R108" i="1"/>
  <c r="V108" i="1"/>
  <c r="Y108" i="1"/>
  <c r="Z108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H109" i="1"/>
  <c r="M109" i="1"/>
  <c r="R109" i="1"/>
  <c r="V109" i="1"/>
  <c r="Y109" i="1"/>
  <c r="Z109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H110" i="1"/>
  <c r="M110" i="1"/>
  <c r="R110" i="1"/>
  <c r="V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H111" i="1"/>
  <c r="M111" i="1"/>
  <c r="R111" i="1"/>
  <c r="V111" i="1"/>
  <c r="Y111" i="1"/>
  <c r="Z111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H112" i="1"/>
  <c r="M112" i="1"/>
  <c r="R112" i="1"/>
  <c r="V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H113" i="1"/>
  <c r="M113" i="1"/>
  <c r="R113" i="1"/>
  <c r="V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H114" i="1"/>
  <c r="M114" i="1"/>
  <c r="R114" i="1"/>
  <c r="V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H115" i="1"/>
  <c r="M115" i="1"/>
  <c r="R115" i="1"/>
  <c r="V115" i="1"/>
  <c r="Y115" i="1"/>
  <c r="Z115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H116" i="1"/>
  <c r="M116" i="1"/>
  <c r="R116" i="1"/>
  <c r="V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H117" i="1"/>
  <c r="M117" i="1"/>
  <c r="R117" i="1"/>
  <c r="V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H118" i="1"/>
  <c r="M118" i="1"/>
  <c r="R118" i="1"/>
  <c r="V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H119" i="1"/>
  <c r="M119" i="1"/>
  <c r="R119" i="1"/>
  <c r="V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H122" i="1"/>
  <c r="M122" i="1"/>
  <c r="R122" i="1"/>
  <c r="V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H123" i="1"/>
  <c r="M123" i="1"/>
  <c r="R123" i="1"/>
  <c r="V123" i="1"/>
  <c r="Y123" i="1"/>
  <c r="Z123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H124" i="1"/>
  <c r="M124" i="1"/>
  <c r="R124" i="1"/>
  <c r="V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H125" i="1"/>
  <c r="M125" i="1"/>
  <c r="R125" i="1"/>
  <c r="V125" i="1"/>
  <c r="Y125" i="1"/>
  <c r="Z125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H126" i="1"/>
  <c r="M126" i="1"/>
  <c r="R126" i="1"/>
  <c r="V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H127" i="1"/>
  <c r="M127" i="1"/>
  <c r="R127" i="1"/>
  <c r="V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H128" i="1"/>
  <c r="M128" i="1"/>
  <c r="R128" i="1"/>
  <c r="V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H129" i="1"/>
  <c r="M129" i="1"/>
  <c r="R129" i="1"/>
  <c r="V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H130" i="1"/>
  <c r="M130" i="1"/>
  <c r="R130" i="1"/>
  <c r="V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H131" i="1"/>
  <c r="M131" i="1"/>
  <c r="R131" i="1"/>
  <c r="V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H132" i="1"/>
  <c r="M132" i="1"/>
  <c r="R132" i="1"/>
  <c r="V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H133" i="1"/>
  <c r="M133" i="1"/>
  <c r="R133" i="1"/>
  <c r="V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H134" i="1"/>
  <c r="M134" i="1"/>
  <c r="R134" i="1"/>
  <c r="V134" i="1"/>
  <c r="Y134" i="1"/>
  <c r="Z134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H135" i="1"/>
  <c r="M135" i="1"/>
  <c r="R135" i="1"/>
  <c r="V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H136" i="1"/>
  <c r="M136" i="1"/>
  <c r="R136" i="1"/>
  <c r="V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H137" i="1"/>
  <c r="M137" i="1"/>
  <c r="R137" i="1"/>
  <c r="V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H138" i="1"/>
  <c r="M138" i="1"/>
  <c r="R138" i="1"/>
  <c r="V138" i="1"/>
  <c r="Y138" i="1"/>
  <c r="Z138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H139" i="1"/>
  <c r="M139" i="1"/>
  <c r="R139" i="1"/>
  <c r="V139" i="1"/>
  <c r="Y139" i="1"/>
  <c r="Z139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H140" i="1"/>
  <c r="M140" i="1"/>
  <c r="R140" i="1"/>
  <c r="V140" i="1"/>
  <c r="Y140" i="1"/>
  <c r="Z140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H141" i="1"/>
  <c r="M141" i="1"/>
  <c r="R141" i="1"/>
  <c r="V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H142" i="1"/>
  <c r="M142" i="1"/>
  <c r="R142" i="1"/>
  <c r="V142" i="1"/>
  <c r="Y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H143" i="1"/>
  <c r="M143" i="1"/>
  <c r="R143" i="1"/>
  <c r="V143" i="1"/>
  <c r="Y143" i="1"/>
  <c r="Z143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H144" i="1"/>
  <c r="M144" i="1"/>
  <c r="R144" i="1"/>
  <c r="V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H145" i="1"/>
  <c r="M145" i="1"/>
  <c r="R145" i="1"/>
  <c r="V145" i="1"/>
  <c r="Y145" i="1"/>
  <c r="Z145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H146" i="1"/>
  <c r="M146" i="1"/>
  <c r="R146" i="1"/>
  <c r="V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H147" i="1"/>
  <c r="M147" i="1"/>
  <c r="R147" i="1"/>
  <c r="V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H148" i="1"/>
  <c r="M148" i="1"/>
  <c r="R148" i="1"/>
  <c r="V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H149" i="1"/>
  <c r="M149" i="1"/>
  <c r="R149" i="1"/>
  <c r="V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H150" i="1"/>
  <c r="M150" i="1"/>
  <c r="R150" i="1"/>
  <c r="V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H151" i="1"/>
  <c r="M151" i="1"/>
  <c r="R151" i="1"/>
  <c r="V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H152" i="1"/>
  <c r="M152" i="1"/>
  <c r="R152" i="1"/>
  <c r="V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H153" i="1"/>
  <c r="M153" i="1"/>
  <c r="R153" i="1"/>
  <c r="V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H154" i="1"/>
  <c r="M154" i="1"/>
  <c r="R154" i="1"/>
  <c r="V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H155" i="1"/>
  <c r="M155" i="1"/>
  <c r="R155" i="1"/>
  <c r="V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H156" i="1"/>
  <c r="M156" i="1"/>
  <c r="R156" i="1"/>
  <c r="V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H157" i="1"/>
  <c r="M157" i="1"/>
  <c r="R157" i="1"/>
  <c r="V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H158" i="1"/>
  <c r="M158" i="1"/>
  <c r="R158" i="1"/>
  <c r="V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H159" i="1"/>
  <c r="M159" i="1"/>
  <c r="R159" i="1"/>
  <c r="V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H160" i="1"/>
  <c r="M160" i="1"/>
  <c r="R160" i="1"/>
  <c r="V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H161" i="1"/>
  <c r="M161" i="1"/>
  <c r="R161" i="1"/>
  <c r="V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H162" i="1"/>
  <c r="M162" i="1"/>
  <c r="R162" i="1"/>
  <c r="V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H163" i="1"/>
  <c r="M163" i="1"/>
  <c r="R163" i="1"/>
  <c r="V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H164" i="1"/>
  <c r="M164" i="1"/>
  <c r="R164" i="1"/>
  <c r="V164" i="1"/>
  <c r="Y164" i="1"/>
  <c r="Z164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H165" i="1"/>
  <c r="M165" i="1"/>
  <c r="R165" i="1"/>
  <c r="V165" i="1"/>
  <c r="Y165" i="1"/>
  <c r="Z165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H166" i="1"/>
  <c r="M166" i="1"/>
  <c r="R166" i="1"/>
  <c r="V166" i="1"/>
  <c r="Y166" i="1"/>
  <c r="Z166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AN166" i="1"/>
  <c r="AO166" i="1"/>
  <c r="AP166" i="1"/>
  <c r="H167" i="1"/>
  <c r="M167" i="1"/>
  <c r="R167" i="1"/>
  <c r="V167" i="1"/>
  <c r="Y167" i="1"/>
  <c r="Z167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AP167" i="1"/>
  <c r="H168" i="1"/>
  <c r="M168" i="1"/>
  <c r="R168" i="1"/>
  <c r="V168" i="1"/>
  <c r="Y168" i="1"/>
  <c r="Z168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AP168" i="1"/>
  <c r="H169" i="1"/>
  <c r="M169" i="1"/>
  <c r="R169" i="1"/>
  <c r="V169" i="1"/>
  <c r="Y169" i="1"/>
  <c r="Z169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H170" i="1"/>
  <c r="M170" i="1"/>
  <c r="R170" i="1"/>
  <c r="V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H171" i="1"/>
  <c r="M171" i="1"/>
  <c r="R171" i="1"/>
  <c r="V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H172" i="1"/>
  <c r="M172" i="1"/>
  <c r="R172" i="1"/>
  <c r="V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H173" i="1"/>
  <c r="M173" i="1"/>
  <c r="R173" i="1"/>
  <c r="V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H174" i="1"/>
  <c r="M174" i="1"/>
  <c r="R174" i="1"/>
  <c r="V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H175" i="1"/>
  <c r="M175" i="1"/>
  <c r="R175" i="1"/>
  <c r="V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H176" i="1"/>
  <c r="M176" i="1"/>
  <c r="R176" i="1"/>
  <c r="V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H177" i="1"/>
  <c r="M177" i="1"/>
  <c r="R177" i="1"/>
  <c r="V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H178" i="1"/>
  <c r="M178" i="1"/>
  <c r="R178" i="1"/>
  <c r="V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H179" i="1"/>
  <c r="M179" i="1"/>
  <c r="R179" i="1"/>
  <c r="V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H180" i="1"/>
  <c r="M180" i="1"/>
  <c r="R180" i="1"/>
  <c r="V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H181" i="1"/>
  <c r="M181" i="1"/>
  <c r="R181" i="1"/>
  <c r="V181" i="1"/>
  <c r="Y181" i="1"/>
  <c r="Z181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H182" i="1"/>
  <c r="M182" i="1"/>
  <c r="R182" i="1"/>
  <c r="V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H183" i="1"/>
  <c r="M183" i="1"/>
  <c r="R183" i="1"/>
  <c r="V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H184" i="1"/>
  <c r="M184" i="1"/>
  <c r="R184" i="1"/>
  <c r="V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H185" i="1"/>
  <c r="M185" i="1"/>
  <c r="R185" i="1"/>
  <c r="V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H186" i="1"/>
  <c r="M186" i="1"/>
  <c r="R186" i="1"/>
  <c r="V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H187" i="1"/>
  <c r="M187" i="1"/>
  <c r="R187" i="1"/>
  <c r="V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H188" i="1"/>
  <c r="M188" i="1"/>
  <c r="R188" i="1"/>
  <c r="V188" i="1"/>
  <c r="Y188" i="1"/>
  <c r="Z188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H189" i="1"/>
  <c r="M189" i="1"/>
  <c r="R189" i="1"/>
  <c r="V189" i="1"/>
  <c r="Y189" i="1"/>
  <c r="Z189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AN189" i="1"/>
  <c r="AO189" i="1"/>
  <c r="AP189" i="1"/>
  <c r="H190" i="1"/>
  <c r="M190" i="1"/>
  <c r="R190" i="1"/>
  <c r="V190" i="1"/>
  <c r="Y190" i="1"/>
  <c r="Z190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AN190" i="1"/>
  <c r="AO190" i="1"/>
  <c r="AP190" i="1"/>
  <c r="H191" i="1"/>
  <c r="M191" i="1"/>
  <c r="R191" i="1"/>
  <c r="V191" i="1"/>
  <c r="Y191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AN191" i="1"/>
  <c r="AO191" i="1"/>
  <c r="AP191" i="1"/>
  <c r="H192" i="1"/>
  <c r="M192" i="1"/>
  <c r="R192" i="1"/>
  <c r="V192" i="1"/>
  <c r="Y192" i="1"/>
  <c r="Z192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AN192" i="1"/>
  <c r="AO192" i="1"/>
  <c r="AP192" i="1"/>
  <c r="H193" i="1"/>
  <c r="M193" i="1"/>
  <c r="R193" i="1"/>
  <c r="V193" i="1"/>
  <c r="Y193" i="1"/>
  <c r="Z193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H194" i="1"/>
  <c r="M194" i="1"/>
  <c r="R194" i="1"/>
  <c r="V194" i="1"/>
  <c r="Y194" i="1"/>
  <c r="Z194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H195" i="1"/>
  <c r="M195" i="1"/>
  <c r="R195" i="1"/>
  <c r="V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H196" i="1"/>
  <c r="M196" i="1"/>
  <c r="R196" i="1"/>
  <c r="V196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H197" i="1"/>
  <c r="M197" i="1"/>
  <c r="R197" i="1"/>
  <c r="V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H198" i="1"/>
  <c r="M198" i="1"/>
  <c r="R198" i="1"/>
  <c r="V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H199" i="1"/>
  <c r="M199" i="1"/>
  <c r="R199" i="1"/>
  <c r="V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H200" i="1"/>
  <c r="M200" i="1"/>
  <c r="R200" i="1"/>
  <c r="V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H201" i="1"/>
  <c r="M201" i="1"/>
  <c r="R201" i="1"/>
  <c r="V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H202" i="1"/>
  <c r="M202" i="1"/>
  <c r="R202" i="1"/>
  <c r="V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H203" i="1"/>
  <c r="M203" i="1"/>
  <c r="R203" i="1"/>
  <c r="V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H204" i="1"/>
  <c r="M204" i="1"/>
  <c r="R204" i="1"/>
  <c r="V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H205" i="1"/>
  <c r="M205" i="1"/>
  <c r="R205" i="1"/>
  <c r="V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H206" i="1"/>
  <c r="M206" i="1"/>
  <c r="R206" i="1"/>
  <c r="V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H207" i="1"/>
  <c r="M207" i="1"/>
  <c r="R207" i="1"/>
  <c r="V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H208" i="1"/>
  <c r="M208" i="1"/>
  <c r="R208" i="1"/>
  <c r="V208" i="1"/>
  <c r="Y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H209" i="1"/>
  <c r="M209" i="1"/>
  <c r="R209" i="1"/>
  <c r="V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H210" i="1"/>
  <c r="M210" i="1"/>
  <c r="R210" i="1"/>
  <c r="V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H211" i="1"/>
  <c r="M211" i="1"/>
  <c r="R211" i="1"/>
  <c r="V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H212" i="1"/>
  <c r="M212" i="1"/>
  <c r="R212" i="1"/>
  <c r="V212" i="1"/>
  <c r="Y212" i="1"/>
  <c r="Z212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H213" i="1"/>
  <c r="M213" i="1"/>
  <c r="R213" i="1"/>
  <c r="V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H214" i="1"/>
  <c r="M214" i="1"/>
  <c r="R214" i="1"/>
  <c r="V214" i="1"/>
  <c r="Y214" i="1"/>
  <c r="Z214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N214" i="1"/>
  <c r="AO214" i="1"/>
  <c r="AP214" i="1"/>
  <c r="H215" i="1"/>
  <c r="M215" i="1"/>
  <c r="R215" i="1"/>
  <c r="V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N215" i="1"/>
  <c r="AO215" i="1"/>
  <c r="AP215" i="1"/>
  <c r="H216" i="1"/>
  <c r="M216" i="1"/>
  <c r="R216" i="1"/>
  <c r="V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N216" i="1"/>
  <c r="AO216" i="1"/>
  <c r="AP216" i="1"/>
  <c r="H217" i="1"/>
  <c r="M217" i="1"/>
  <c r="R217" i="1"/>
  <c r="V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AP217" i="1"/>
  <c r="H218" i="1"/>
  <c r="M218" i="1"/>
  <c r="R218" i="1"/>
  <c r="V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H219" i="1"/>
  <c r="M219" i="1"/>
  <c r="R219" i="1"/>
  <c r="V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H220" i="1"/>
  <c r="M220" i="1"/>
  <c r="R220" i="1"/>
  <c r="V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H253" i="1"/>
  <c r="M253" i="1"/>
  <c r="R253" i="1"/>
  <c r="V253" i="1"/>
  <c r="Y253" i="1"/>
  <c r="Z253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AN253" i="1"/>
  <c r="AO253" i="1"/>
  <c r="AP253" i="1"/>
  <c r="H221" i="1"/>
  <c r="M221" i="1"/>
  <c r="R221" i="1"/>
  <c r="V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H222" i="1"/>
  <c r="M222" i="1"/>
  <c r="R222" i="1"/>
  <c r="V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H223" i="1"/>
  <c r="M223" i="1"/>
  <c r="R223" i="1"/>
  <c r="V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H224" i="1"/>
  <c r="M224" i="1"/>
  <c r="R224" i="1"/>
  <c r="V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H225" i="1"/>
  <c r="M225" i="1"/>
  <c r="R225" i="1"/>
  <c r="V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H226" i="1"/>
  <c r="M226" i="1"/>
  <c r="R226" i="1"/>
  <c r="V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AN226" i="1"/>
  <c r="AO226" i="1"/>
  <c r="AP226" i="1"/>
  <c r="H227" i="1"/>
  <c r="M227" i="1"/>
  <c r="R227" i="1"/>
  <c r="V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H228" i="1"/>
  <c r="M228" i="1"/>
  <c r="R228" i="1"/>
  <c r="V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H229" i="1"/>
  <c r="M229" i="1"/>
  <c r="R229" i="1"/>
  <c r="V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M229" i="1"/>
  <c r="AN229" i="1"/>
  <c r="AO229" i="1"/>
  <c r="AP229" i="1"/>
  <c r="H230" i="1"/>
  <c r="M230" i="1"/>
  <c r="R230" i="1"/>
  <c r="V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AO230" i="1"/>
  <c r="AP230" i="1"/>
  <c r="H231" i="1"/>
  <c r="M231" i="1"/>
  <c r="R231" i="1"/>
  <c r="V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AP231" i="1"/>
  <c r="H232" i="1"/>
  <c r="M232" i="1"/>
  <c r="R232" i="1"/>
  <c r="V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H233" i="1"/>
  <c r="M233" i="1"/>
  <c r="R233" i="1"/>
  <c r="V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H234" i="1"/>
  <c r="M234" i="1"/>
  <c r="R234" i="1"/>
  <c r="V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H235" i="1"/>
  <c r="M235" i="1"/>
  <c r="R235" i="1"/>
  <c r="V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H236" i="1"/>
  <c r="M236" i="1"/>
  <c r="R236" i="1"/>
  <c r="V236" i="1"/>
  <c r="Y236" i="1"/>
  <c r="Z236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M236" i="1"/>
  <c r="AN236" i="1"/>
  <c r="AO236" i="1"/>
  <c r="AP236" i="1"/>
  <c r="H237" i="1"/>
  <c r="M237" i="1"/>
  <c r="R237" i="1"/>
  <c r="V237" i="1"/>
  <c r="Y237" i="1"/>
  <c r="Z237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AM237" i="1"/>
  <c r="AN237" i="1"/>
  <c r="AO237" i="1"/>
  <c r="AP237" i="1"/>
  <c r="H238" i="1"/>
  <c r="M238" i="1"/>
  <c r="R238" i="1"/>
  <c r="V238" i="1"/>
  <c r="Y238" i="1"/>
  <c r="Z238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AN238" i="1"/>
  <c r="AO238" i="1"/>
  <c r="AP238" i="1"/>
  <c r="H239" i="1"/>
  <c r="M239" i="1"/>
  <c r="R239" i="1"/>
  <c r="V239" i="1"/>
  <c r="Y239" i="1"/>
  <c r="Z239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AN239" i="1"/>
  <c r="AO239" i="1"/>
  <c r="AP239" i="1"/>
  <c r="H240" i="1"/>
  <c r="M240" i="1"/>
  <c r="R240" i="1"/>
  <c r="V240" i="1"/>
  <c r="Y240" i="1"/>
  <c r="Z240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AN240" i="1"/>
  <c r="AO240" i="1"/>
  <c r="AP240" i="1"/>
  <c r="H241" i="1"/>
  <c r="M241" i="1"/>
  <c r="R241" i="1"/>
  <c r="V241" i="1"/>
  <c r="Y241" i="1"/>
  <c r="Z241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AN241" i="1"/>
  <c r="AO241" i="1"/>
  <c r="AP241" i="1"/>
  <c r="H242" i="1"/>
  <c r="M242" i="1"/>
  <c r="R242" i="1"/>
  <c r="V242" i="1"/>
  <c r="Y242" i="1"/>
  <c r="Z242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AN242" i="1"/>
  <c r="AO242" i="1"/>
  <c r="AP242" i="1"/>
  <c r="H243" i="1"/>
  <c r="M243" i="1"/>
  <c r="R243" i="1"/>
  <c r="V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H244" i="1"/>
  <c r="M244" i="1"/>
  <c r="R244" i="1"/>
  <c r="V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H245" i="1"/>
  <c r="M245" i="1"/>
  <c r="R245" i="1"/>
  <c r="V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H246" i="1"/>
  <c r="M246" i="1"/>
  <c r="R246" i="1"/>
  <c r="V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AN246" i="1"/>
  <c r="AO246" i="1"/>
  <c r="AP246" i="1"/>
  <c r="H247" i="1"/>
  <c r="M247" i="1"/>
  <c r="R247" i="1"/>
  <c r="V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H248" i="1"/>
  <c r="M248" i="1"/>
  <c r="R248" i="1"/>
  <c r="V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H249" i="1"/>
  <c r="M249" i="1"/>
  <c r="R249" i="1"/>
  <c r="V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H250" i="1"/>
  <c r="M250" i="1"/>
  <c r="R250" i="1"/>
  <c r="V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AN250" i="1"/>
  <c r="AO250" i="1"/>
  <c r="AP250" i="1"/>
  <c r="H251" i="1"/>
  <c r="M251" i="1"/>
  <c r="R251" i="1"/>
  <c r="V251" i="1"/>
  <c r="Y251" i="1"/>
  <c r="Z251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AN251" i="1"/>
  <c r="AO251" i="1"/>
  <c r="AP251" i="1"/>
  <c r="H252" i="1"/>
  <c r="M252" i="1"/>
  <c r="R252" i="1"/>
  <c r="V252" i="1"/>
  <c r="Y252" i="1"/>
  <c r="Z252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AN252" i="1"/>
  <c r="AO252" i="1"/>
  <c r="AP252" i="1"/>
  <c r="H254" i="1"/>
  <c r="M254" i="1"/>
  <c r="R254" i="1"/>
  <c r="V254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AN254" i="1"/>
  <c r="AO254" i="1"/>
  <c r="AP254" i="1"/>
  <c r="H255" i="1"/>
  <c r="M255" i="1"/>
  <c r="R255" i="1"/>
  <c r="V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AN255" i="1"/>
  <c r="AO255" i="1"/>
  <c r="AP255" i="1"/>
  <c r="H256" i="1"/>
  <c r="M256" i="1"/>
  <c r="R256" i="1"/>
  <c r="V256" i="1"/>
  <c r="Y256" i="1"/>
  <c r="Z256" i="1"/>
  <c r="AA256" i="1"/>
  <c r="AB256" i="1"/>
  <c r="AC256" i="1"/>
  <c r="AD256" i="1"/>
  <c r="AE256" i="1"/>
  <c r="AF256" i="1"/>
  <c r="AG256" i="1"/>
  <c r="AH256" i="1"/>
  <c r="AI256" i="1"/>
  <c r="AJ256" i="1"/>
  <c r="AK256" i="1"/>
  <c r="AL256" i="1"/>
  <c r="AM256" i="1"/>
  <c r="AN256" i="1"/>
  <c r="AO256" i="1"/>
  <c r="AP256" i="1"/>
  <c r="H257" i="1"/>
  <c r="M257" i="1"/>
  <c r="R257" i="1"/>
  <c r="V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AO257" i="1"/>
  <c r="AP257" i="1"/>
  <c r="H258" i="1"/>
  <c r="M258" i="1"/>
  <c r="R258" i="1"/>
  <c r="V258" i="1"/>
  <c r="Y258" i="1"/>
  <c r="Z258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AN258" i="1"/>
  <c r="AO258" i="1"/>
  <c r="AP258" i="1"/>
  <c r="H259" i="1"/>
  <c r="M259" i="1"/>
  <c r="R259" i="1"/>
  <c r="V259" i="1"/>
  <c r="Y259" i="1"/>
  <c r="Z259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AN259" i="1"/>
  <c r="AO259" i="1"/>
  <c r="AP259" i="1"/>
</calcChain>
</file>

<file path=xl/sharedStrings.xml><?xml version="1.0" encoding="utf-8"?>
<sst xmlns="http://schemas.openxmlformats.org/spreadsheetml/2006/main" count="337" uniqueCount="236">
  <si>
    <t xml:space="preserve">Tab. A1:  Prehľad pohybu obyvateľstva </t>
  </si>
  <si>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</si>
  <si>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</si>
  <si>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</si>
  <si>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</si>
  <si>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</si>
  <si>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</si>
  <si>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</si>
  <si>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</si>
  <si>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</si>
  <si>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</si>
  <si>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</si>
  <si>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</si>
  <si>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</si>
  <si>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</si>
  <si>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</si>
  <si>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</si>
  <si>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</si>
  <si>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</si>
  <si>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</si>
  <si>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</si>
  <si>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</si>
  <si>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</si>
  <si>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</si>
  <si>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</si>
  <si>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</si>
  <si>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</si>
  <si>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</si>
  <si>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</si>
  <si>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</si>
  <si>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</si>
  <si>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</si>
  <si>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</si>
  <si>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</si>
  <si>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</si>
  <si>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</si>
  <si>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</si>
  <si>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</si>
  <si>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</si>
  <si>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</si>
  <si>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</si>
  <si>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</si>
  <si>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</si>
  <si>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</si>
  <si>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</si>
  <si>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</si>
  <si>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</si>
  <si>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</si>
  <si>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</si>
  <si>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</si>
  <si>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</si>
  <si>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</si>
  <si>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</si>
  <si>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</si>
  <si>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</si>
  <si>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</si>
  <si>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</si>
  <si>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</si>
  <si>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</si>
  <si>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</si>
  <si>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</si>
  <si>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</si>
  <si>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</si>
  <si>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</si>
  <si>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</si>
  <si>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</si>
  <si>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</si>
  <si>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</si>
  <si>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</si>
  <si>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</si>
  <si>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</si>
  <si>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</si>
  <si>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</si>
  <si>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</si>
  <si>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</si>
  <si>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</si>
  <si>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</si>
  <si>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</si>
  <si>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</si>
  <si>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</si>
  <si>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</si>
  <si>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</si>
  <si>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</si>
  <si>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</si>
  <si>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</si>
  <si>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</si>
  <si>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</si>
  <si>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</si>
  <si>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</si>
  <si>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</si>
  <si>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</si>
  <si>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</si>
  <si>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</si>
  <si>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</si>
  <si>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</si>
  <si>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</si>
  <si>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</si>
  <si>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</si>
  <si>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</si>
  <si>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</si>
  <si>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</si>
  <si>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</si>
  <si>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</si>
  <si>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</si>
  <si>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</si>
  <si>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</si>
  <si>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</si>
  <si>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</si>
  <si>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</si>
  <si>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</si>
  <si>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</si>
  <si>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</si>
  <si>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</si>
  <si>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</si>
  <si>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</si>
  <si>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</si>
  <si>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</si>
  <si>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</si>
  <si>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</si>
  <si>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</si>
  <si>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</si>
  <si>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</si>
  <si>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</si>
  <si>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</si>
  <si>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</si>
  <si>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</si>
  <si>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</si>
  <si>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</si>
  <si>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</si>
  <si>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</si>
  <si>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</si>
  <si>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</si>
  <si>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</si>
  <si>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</si>
  <si>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</si>
  <si>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</si>
  <si>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</si>
  <si>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</si>
  <si>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</si>
  <si>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</si>
  <si>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</si>
  <si>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</si>
  <si>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</si>
  <si>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</si>
  <si>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</si>
  <si>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</si>
  <si>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</si>
  <si>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</si>
  <si>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</si>
  <si>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</si>
  <si>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</si>
  <si>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</si>
  <si>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</si>
  <si>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</si>
  <si>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</si>
  <si>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</si>
  <si>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</si>
  <si>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</si>
  <si>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</si>
  <si>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</si>
  <si>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</si>
  <si>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</si>
  <si>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</si>
  <si>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</si>
  <si>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</si>
  <si>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</si>
  <si>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</si>
  <si>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</si>
  <si>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</si>
  <si>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</si>
  <si>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</si>
  <si>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</si>
  <si>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</si>
  <si>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</si>
  <si>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</si>
  <si>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</si>
  <si>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</si>
  <si>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</si>
  <si>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</si>
  <si>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</si>
  <si>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</si>
  <si>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</si>
  <si>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</si>
  <si>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</si>
  <si>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</si>
  <si>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</si>
  <si>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</si>
  <si>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</si>
  <si>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</si>
  <si>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</si>
  <si>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</si>
  <si>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</si>
  <si>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</si>
  <si>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</si>
  <si>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</si>
  <si>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</si>
  <si>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</si>
  <si>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</si>
  <si>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</si>
  <si>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</si>
  <si>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</si>
  <si>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</si>
  <si>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</si>
  <si>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</si>
  <si>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</si>
  <si>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</si>
  <si>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</si>
  <si>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</si>
  <si>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</si>
  <si>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</si>
  <si>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</si>
  <si>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</si>
  <si>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</si>
  <si>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</si>
  <si>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</si>
  <si>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</si>
  <si>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</si>
  <si>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</si>
  <si>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</si>
  <si>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</si>
  <si>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</si>
  <si>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</si>
  <si>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</si>
  <si>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</si>
  <si>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</si>
  <si>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</si>
  <si>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</si>
  <si>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</si>
  <si>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</si>
  <si>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</si>
  <si>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</si>
  <si>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</si>
  <si>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Vysoké Tatry</t>
  </si>
  <si>
    <t>Vrútky</t>
  </si>
  <si>
    <t>Želiezovce</t>
  </si>
  <si>
    <t>Kolárovo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</si>
</sst>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General_)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Courier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color indexed="10"/>
      <name val="Times New Roman"/>
      <family val="1"/>
    </font>
    <font>
      <sz val="8"/>
      <name val="Arial CE"/>
      <charset val="238"/>
    </font>
    <font>
      <b/>
      <sz val="8"/>
      <name val="Times New Roman"/>
      <family val="1"/>
    </font>
    <font>
      <sz val="8"/>
      <name val="Times New Roman"/>
      <family val="1"/>
      <charset val="238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172" fontId="2" fillId="0" borderId="0"/>
  </cellStyleXfs>
  <cellXfs count="5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Fill="1"/>
    <xf numFmtId="0" fontId="4" fillId="0" borderId="0" xfId="0" applyFont="1" applyFill="1"/>
    <xf numFmtId="0" fontId="4" fillId="0" borderId="1" xfId="0" applyFont="1" applyBorder="1" applyAlignment="1">
      <alignment horizontal="centerContinuous" vertical="center"/>
    </xf>
    <xf numFmtId="0" fontId="6" fillId="0" borderId="2" xfId="0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Continuous" vertical="center"/>
    </xf>
    <xf numFmtId="0" fontId="6" fillId="0" borderId="4" xfId="0" applyFont="1" applyFill="1" applyBorder="1" applyAlignment="1">
      <alignment horizontal="centerContinuous" vertical="center"/>
    </xf>
    <xf numFmtId="2" fontId="6" fillId="0" borderId="1" xfId="0" applyNumberFormat="1" applyFont="1" applyFill="1" applyBorder="1" applyAlignment="1">
      <alignment horizontal="centerContinuous" vertical="center"/>
    </xf>
    <xf numFmtId="2" fontId="6" fillId="0" borderId="2" xfId="0" applyNumberFormat="1" applyFont="1" applyFill="1" applyBorder="1" applyAlignment="1">
      <alignment horizontal="centerContinuous" vertical="center"/>
    </xf>
    <xf numFmtId="2" fontId="6" fillId="0" borderId="3" xfId="0" applyNumberFormat="1" applyFont="1" applyFill="1" applyBorder="1" applyAlignment="1">
      <alignment horizontal="centerContinuous" vertical="center"/>
    </xf>
    <xf numFmtId="2" fontId="6" fillId="0" borderId="4" xfId="0" applyNumberFormat="1" applyFont="1" applyFill="1" applyBorder="1" applyAlignment="1">
      <alignment horizontal="centerContinuous" vertical="center"/>
    </xf>
    <xf numFmtId="0" fontId="7" fillId="0" borderId="0" xfId="0" applyFont="1"/>
    <xf numFmtId="0" fontId="4" fillId="0" borderId="5" xfId="0" applyFont="1" applyBorder="1" applyAlignment="1">
      <alignment horizontal="centerContinuous" vertical="center"/>
    </xf>
    <xf numFmtId="0" fontId="6" fillId="0" borderId="6" xfId="0" applyFont="1" applyFill="1" applyBorder="1" applyAlignment="1">
      <alignment horizontal="centerContinuous" vertical="center"/>
    </xf>
    <xf numFmtId="0" fontId="6" fillId="0" borderId="7" xfId="0" applyFont="1" applyFill="1" applyBorder="1" applyAlignment="1">
      <alignment horizontal="centerContinuous" vertical="center"/>
    </xf>
    <xf numFmtId="0" fontId="6" fillId="0" borderId="8" xfId="0" applyFont="1" applyFill="1" applyBorder="1" applyAlignment="1">
      <alignment horizontal="centerContinuous" vertical="center"/>
    </xf>
    <xf numFmtId="2" fontId="6" fillId="0" borderId="9" xfId="0" applyNumberFormat="1" applyFont="1" applyFill="1" applyBorder="1" applyAlignment="1">
      <alignment horizontal="centerContinuous" vertical="center"/>
    </xf>
    <xf numFmtId="2" fontId="6" fillId="0" borderId="6" xfId="0" applyNumberFormat="1" applyFont="1" applyFill="1" applyBorder="1" applyAlignment="1">
      <alignment horizontal="centerContinuous" vertical="center"/>
    </xf>
    <xf numFmtId="2" fontId="6" fillId="0" borderId="8" xfId="0" applyNumberFormat="1" applyFont="1" applyFill="1" applyBorder="1" applyAlignment="1">
      <alignment horizontal="centerContinuous" vertical="center"/>
    </xf>
    <xf numFmtId="2" fontId="6" fillId="0" borderId="8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Continuous" vertical="center"/>
    </xf>
    <xf numFmtId="2" fontId="6" fillId="0" borderId="10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/>
    </xf>
    <xf numFmtId="3" fontId="6" fillId="0" borderId="8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Continuous" vertical="center"/>
    </xf>
    <xf numFmtId="2" fontId="6" fillId="0" borderId="11" xfId="0" applyNumberFormat="1" applyFont="1" applyFill="1" applyBorder="1" applyAlignment="1">
      <alignment horizontal="centerContinuous" vertical="center"/>
    </xf>
    <xf numFmtId="2" fontId="6" fillId="0" borderId="7" xfId="0" applyNumberFormat="1" applyFont="1" applyFill="1" applyBorder="1" applyAlignment="1">
      <alignment horizontal="centerContinuous" vertical="center"/>
    </xf>
    <xf numFmtId="3" fontId="8" fillId="0" borderId="0" xfId="0" applyNumberFormat="1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2" fontId="4" fillId="0" borderId="0" xfId="0" applyNumberFormat="1" applyFont="1" applyBorder="1"/>
    <xf numFmtId="2" fontId="9" fillId="0" borderId="0" xfId="0" applyNumberFormat="1" applyFont="1" applyBorder="1"/>
    <xf numFmtId="0" fontId="4" fillId="0" borderId="0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/>
    <xf numFmtId="3" fontId="4" fillId="0" borderId="0" xfId="1" applyNumberFormat="1" applyFont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5" fillId="0" borderId="0" xfId="0" applyFont="1" applyFill="1" applyBorder="1"/>
    <xf numFmtId="0" fontId="6" fillId="0" borderId="1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</cellXfs>
  <cellStyles count="3">
    <cellStyle name="Normal_pohyb961" xfId="1"/>
    <cellStyle name="Normálna" xfId="0" builtinId="0"/>
    <cellStyle name="normální_LEG9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EO396"/>
  <sheetViews>
    <sheetView showGridLines="0" tabSelected="1" workbookViewId="0"/>
  </sheetViews>
  <sheetFormatPr defaultRowHeight="11.25" x14ac:dyDescent="0.2"/>
  <cols>
    <col min="1" max="1" width="19.42578125" style="2" customWidth="1"/>
    <col min="2" max="2" width="7.85546875" style="2" bestFit="1" customWidth="1"/>
    <col min="3" max="3" width="9.140625" style="2" bestFit="1"/>
    <col min="4" max="5" width="8.85546875" style="2" bestFit="1" customWidth="1"/>
    <col min="6" max="6" width="7.140625" style="2" bestFit="1" customWidth="1"/>
    <col min="7" max="7" width="4.85546875" style="2" bestFit="1" customWidth="1"/>
    <col min="8" max="8" width="5.7109375" style="2" bestFit="1" customWidth="1"/>
    <col min="9" max="9" width="7.5703125" style="2" bestFit="1" customWidth="1"/>
    <col min="10" max="10" width="7.85546875" style="2" bestFit="1" customWidth="1"/>
    <col min="11" max="11" width="5.85546875" style="2" bestFit="1" customWidth="1"/>
    <col min="12" max="12" width="5.7109375" style="2" bestFit="1" customWidth="1"/>
    <col min="13" max="13" width="9.42578125" style="2" bestFit="1" customWidth="1"/>
    <col min="14" max="14" width="5.7109375" style="2" bestFit="1" customWidth="1"/>
    <col min="15" max="15" width="4.7109375" style="2" bestFit="1" customWidth="1"/>
    <col min="16" max="16" width="7.28515625" style="2" bestFit="1" customWidth="1"/>
    <col min="17" max="17" width="6.42578125" style="2" bestFit="1" customWidth="1"/>
    <col min="18" max="18" width="8.42578125" style="2" bestFit="1" customWidth="1"/>
    <col min="19" max="19" width="8.85546875" style="3" bestFit="1" customWidth="1"/>
    <col min="20" max="20" width="5.7109375" style="4" bestFit="1" customWidth="1"/>
    <col min="21" max="22" width="7.28515625" style="2" bestFit="1" customWidth="1"/>
    <col min="23" max="23" width="7.85546875" style="2" bestFit="1" customWidth="1"/>
    <col min="24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45" ht="15.75" x14ac:dyDescent="0.25">
      <c r="A1" s="1" t="s">
        <v>0</v>
      </c>
    </row>
    <row r="3" spans="1:145" ht="12.75" customHeight="1" x14ac:dyDescent="0.2">
      <c r="A3" s="5"/>
      <c r="B3" s="46" t="s">
        <v>1</v>
      </c>
      <c r="C3" s="47"/>
      <c r="D3" s="6" t="s">
        <v>2</v>
      </c>
      <c r="E3" s="6" t="s">
        <v>3</v>
      </c>
      <c r="F3" s="7" t="s">
        <v>4</v>
      </c>
      <c r="G3" s="7"/>
      <c r="H3" s="7"/>
      <c r="I3" s="7"/>
      <c r="J3" s="8"/>
      <c r="K3" s="7" t="s">
        <v>5</v>
      </c>
      <c r="L3" s="8"/>
      <c r="M3" s="6" t="s">
        <v>6</v>
      </c>
      <c r="N3" s="50" t="s">
        <v>7</v>
      </c>
      <c r="O3" s="51"/>
      <c r="P3" s="51"/>
      <c r="Q3" s="52"/>
      <c r="R3" s="6" t="s">
        <v>8</v>
      </c>
      <c r="S3" s="7" t="s">
        <v>9</v>
      </c>
      <c r="T3" s="7"/>
      <c r="U3" s="8"/>
      <c r="V3" s="6" t="s">
        <v>10</v>
      </c>
      <c r="W3" s="42" t="s">
        <v>11</v>
      </c>
      <c r="X3" s="43"/>
      <c r="Y3" s="9" t="s">
        <v>2</v>
      </c>
      <c r="Z3" s="10" t="s">
        <v>3</v>
      </c>
      <c r="AA3" s="10" t="s">
        <v>12</v>
      </c>
      <c r="AB3" s="11" t="s">
        <v>4</v>
      </c>
      <c r="AC3" s="12"/>
      <c r="AD3" s="10" t="s">
        <v>5</v>
      </c>
      <c r="AE3" s="10" t="s">
        <v>13</v>
      </c>
      <c r="AF3" s="10" t="s">
        <v>14</v>
      </c>
      <c r="AG3" s="10" t="s">
        <v>7</v>
      </c>
      <c r="AH3" s="10" t="s">
        <v>8</v>
      </c>
      <c r="AI3" s="10" t="s">
        <v>15</v>
      </c>
      <c r="AJ3" s="10" t="s">
        <v>16</v>
      </c>
      <c r="AK3" s="10" t="s">
        <v>17</v>
      </c>
      <c r="AL3" s="10" t="s">
        <v>18</v>
      </c>
      <c r="AM3" s="9" t="s">
        <v>19</v>
      </c>
      <c r="AN3" s="10" t="s">
        <v>20</v>
      </c>
      <c r="AO3" s="10" t="s">
        <v>21</v>
      </c>
      <c r="AP3" s="10" t="s">
        <v>10</v>
      </c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</row>
    <row r="4" spans="1:145" ht="12.75" customHeight="1" x14ac:dyDescent="0.2">
      <c r="A4" s="14" t="s">
        <v>22</v>
      </c>
      <c r="B4" s="48"/>
      <c r="C4" s="49"/>
      <c r="D4" s="15" t="s">
        <v>23</v>
      </c>
      <c r="E4" s="15" t="s">
        <v>23</v>
      </c>
      <c r="F4" s="15" t="s">
        <v>24</v>
      </c>
      <c r="G4" s="15" t="s">
        <v>25</v>
      </c>
      <c r="H4" s="15" t="s">
        <v>26</v>
      </c>
      <c r="I4" s="16" t="s">
        <v>27</v>
      </c>
      <c r="J4" s="17"/>
      <c r="K4" s="15" t="s">
        <v>26</v>
      </c>
      <c r="L4" s="15" t="s">
        <v>27</v>
      </c>
      <c r="M4" s="15" t="s">
        <v>28</v>
      </c>
      <c r="N4" s="54" t="s">
        <v>29</v>
      </c>
      <c r="O4" s="44" t="s">
        <v>30</v>
      </c>
      <c r="P4" s="53"/>
      <c r="Q4" s="45"/>
      <c r="R4" s="15" t="s">
        <v>31</v>
      </c>
      <c r="S4" s="15" t="s">
        <v>32</v>
      </c>
      <c r="T4" s="15" t="s">
        <v>33</v>
      </c>
      <c r="U4" s="15" t="s">
        <v>31</v>
      </c>
      <c r="V4" s="15" t="s">
        <v>31</v>
      </c>
      <c r="W4" s="44"/>
      <c r="X4" s="45"/>
      <c r="Y4" s="18" t="s">
        <v>23</v>
      </c>
      <c r="Z4" s="18" t="s">
        <v>23</v>
      </c>
      <c r="AA4" s="19" t="s">
        <v>34</v>
      </c>
      <c r="AB4" s="20" t="s">
        <v>26</v>
      </c>
      <c r="AC4" s="20" t="s">
        <v>24</v>
      </c>
      <c r="AD4" s="21"/>
      <c r="AE4" s="20" t="s">
        <v>35</v>
      </c>
      <c r="AF4" s="20" t="s">
        <v>36</v>
      </c>
      <c r="AG4" s="21"/>
      <c r="AH4" s="20" t="s">
        <v>31</v>
      </c>
      <c r="AI4" s="19" t="s">
        <v>37</v>
      </c>
      <c r="AJ4" s="19" t="s">
        <v>38</v>
      </c>
      <c r="AK4" s="19" t="s">
        <v>39</v>
      </c>
      <c r="AL4" s="19" t="s">
        <v>40</v>
      </c>
      <c r="AM4" s="18" t="s">
        <v>41</v>
      </c>
      <c r="AN4" s="20" t="s">
        <v>41</v>
      </c>
      <c r="AO4" s="20" t="s">
        <v>42</v>
      </c>
      <c r="AP4" s="20" t="s">
        <v>31</v>
      </c>
    </row>
    <row r="5" spans="1:145" ht="12.75" customHeight="1" x14ac:dyDescent="0.2">
      <c r="A5" s="22"/>
      <c r="B5" s="23" t="s">
        <v>26</v>
      </c>
      <c r="C5" s="23" t="s">
        <v>43</v>
      </c>
      <c r="D5" s="17" t="s">
        <v>44</v>
      </c>
      <c r="E5" s="17" t="s">
        <v>45</v>
      </c>
      <c r="F5" s="24"/>
      <c r="G5" s="24"/>
      <c r="H5" s="24"/>
      <c r="I5" s="17" t="s">
        <v>46</v>
      </c>
      <c r="J5" s="17" t="s">
        <v>47</v>
      </c>
      <c r="K5" s="24"/>
      <c r="L5" s="17" t="s">
        <v>48</v>
      </c>
      <c r="M5" s="17" t="s">
        <v>49</v>
      </c>
      <c r="N5" s="55"/>
      <c r="O5" s="17" t="s">
        <v>26</v>
      </c>
      <c r="P5" s="17" t="s">
        <v>50</v>
      </c>
      <c r="Q5" s="25" t="s">
        <v>51</v>
      </c>
      <c r="R5" s="17" t="s">
        <v>52</v>
      </c>
      <c r="S5" s="17" t="s">
        <v>41</v>
      </c>
      <c r="T5" s="17" t="s">
        <v>41</v>
      </c>
      <c r="U5" s="17" t="s">
        <v>52</v>
      </c>
      <c r="V5" s="17" t="s">
        <v>52</v>
      </c>
      <c r="W5" s="26" t="s">
        <v>26</v>
      </c>
      <c r="X5" s="27" t="s">
        <v>43</v>
      </c>
      <c r="Y5" s="28" t="s">
        <v>53</v>
      </c>
      <c r="Z5" s="12"/>
      <c r="AA5" s="20" t="s">
        <v>54</v>
      </c>
      <c r="AB5" s="29" t="s">
        <v>53</v>
      </c>
      <c r="AC5" s="20"/>
      <c r="AD5" s="29" t="s">
        <v>55</v>
      </c>
      <c r="AE5" s="20"/>
      <c r="AF5" s="29" t="s">
        <v>53</v>
      </c>
      <c r="AG5" s="29"/>
      <c r="AH5" s="20"/>
      <c r="AI5" s="20" t="s">
        <v>56</v>
      </c>
      <c r="AJ5" s="20" t="s">
        <v>56</v>
      </c>
      <c r="AK5" s="20" t="s">
        <v>38</v>
      </c>
      <c r="AL5" s="20" t="s">
        <v>38</v>
      </c>
      <c r="AM5" s="28" t="s">
        <v>53</v>
      </c>
      <c r="AN5" s="11"/>
      <c r="AO5" s="11"/>
      <c r="AP5" s="12"/>
    </row>
    <row r="6" spans="1:145" s="31" customFormat="1" x14ac:dyDescent="0.2">
      <c r="A6" s="32" t="s">
        <v>57</v>
      </c>
      <c r="B6" s="33">
        <v>5387285</v>
      </c>
      <c r="C6" s="33">
        <v>2772373</v>
      </c>
      <c r="D6" s="33">
        <v>26149</v>
      </c>
      <c r="E6" s="33">
        <v>11553</v>
      </c>
      <c r="F6" s="33">
        <v>54430</v>
      </c>
      <c r="G6" s="33">
        <v>195</v>
      </c>
      <c r="H6" s="33">
        <f>SUM(F6:G6)</f>
        <v>54625</v>
      </c>
      <c r="I6" s="33">
        <v>40407</v>
      </c>
      <c r="J6" s="33">
        <v>4069</v>
      </c>
      <c r="K6" s="33">
        <v>19332</v>
      </c>
      <c r="L6" s="33">
        <v>14427</v>
      </c>
      <c r="M6" s="33">
        <f>F6+G6+K6</f>
        <v>73957</v>
      </c>
      <c r="N6" s="33">
        <v>53475</v>
      </c>
      <c r="O6" s="33">
        <v>392</v>
      </c>
      <c r="P6" s="33">
        <v>225</v>
      </c>
      <c r="Q6" s="33">
        <v>153</v>
      </c>
      <c r="R6" s="33">
        <f>F6-N6</f>
        <v>955</v>
      </c>
      <c r="S6" s="30">
        <v>5276</v>
      </c>
      <c r="T6" s="30">
        <v>1873</v>
      </c>
      <c r="U6" s="33">
        <v>3403</v>
      </c>
      <c r="V6" s="33">
        <f>R6+U6</f>
        <v>4358</v>
      </c>
      <c r="W6" s="33">
        <v>5389180</v>
      </c>
      <c r="X6" s="33">
        <v>2773308</v>
      </c>
      <c r="Y6" s="34">
        <f>D6/B6*1000</f>
        <v>4.8538363943990337</v>
      </c>
      <c r="Z6" s="34">
        <f>E6/B6*1000</f>
        <v>2.1444939334005908</v>
      </c>
      <c r="AA6" s="34">
        <f>E6/D6*100</f>
        <v>44.181421851696051</v>
      </c>
      <c r="AB6" s="34">
        <f>H6/B6*1000</f>
        <v>10.139615780490542</v>
      </c>
      <c r="AC6" s="34">
        <f>F6/B6*1000</f>
        <v>10.103419440404581</v>
      </c>
      <c r="AD6" s="34">
        <f>K6/H6*100</f>
        <v>35.390389016018311</v>
      </c>
      <c r="AE6" s="34">
        <f>L6/H6*100</f>
        <v>26.410983981693363</v>
      </c>
      <c r="AF6" s="34">
        <f>M6/B6*1000</f>
        <v>13.728065249935728</v>
      </c>
      <c r="AG6" s="34">
        <f>N6/B6*1000</f>
        <v>9.9261501851117959</v>
      </c>
      <c r="AH6" s="34">
        <f>R6/B6*1000</f>
        <v>0.17726925529278664</v>
      </c>
      <c r="AI6" s="34">
        <f>G6/H6*1000</f>
        <v>3.5697940503432495</v>
      </c>
      <c r="AJ6" s="34">
        <f>O6/F6*1000</f>
        <v>7.2019107110049605</v>
      </c>
      <c r="AK6" s="34">
        <f>P6/F6*1000</f>
        <v>4.1337497703472348</v>
      </c>
      <c r="AL6" s="34">
        <f>(G6+Q6)/H6*1000</f>
        <v>6.3707093821510297</v>
      </c>
      <c r="AM6" s="35">
        <f>S6/B6*1000</f>
        <v>0.97934302714632704</v>
      </c>
      <c r="AN6" s="35">
        <f>T6/B6*1000</f>
        <v>0.34767048708208309</v>
      </c>
      <c r="AO6" s="34">
        <f>U6/B6*1000</f>
        <v>0.63167254006424389</v>
      </c>
      <c r="AP6" s="34">
        <f>V6/B6*1000</f>
        <v>0.80894179535703059</v>
      </c>
    </row>
    <row r="7" spans="1:145" s="31" customFormat="1" x14ac:dyDescent="0.2">
      <c r="A7" s="36" t="s">
        <v>58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0"/>
      <c r="T7" s="30"/>
      <c r="U7" s="33"/>
      <c r="V7" s="33"/>
      <c r="W7" s="33"/>
      <c r="X7" s="33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5"/>
      <c r="AN7" s="35"/>
      <c r="AO7" s="34"/>
      <c r="AP7" s="34"/>
    </row>
    <row r="8" spans="1:145" s="31" customFormat="1" ht="4.5" customHeight="1" x14ac:dyDescent="0.2"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0"/>
      <c r="T8" s="37"/>
      <c r="U8" s="33"/>
      <c r="V8" s="33"/>
      <c r="W8" s="33"/>
      <c r="X8" s="33"/>
      <c r="AL8" s="34"/>
    </row>
    <row r="9" spans="1:145" s="31" customFormat="1" ht="12.75" customHeight="1" x14ac:dyDescent="0.2">
      <c r="A9" s="36" t="s">
        <v>59</v>
      </c>
      <c r="B9" s="38">
        <f>SUM(B122:B259)</f>
        <v>2989291</v>
      </c>
      <c r="C9" s="38">
        <f>SUM(C122:C259)</f>
        <v>1553822</v>
      </c>
      <c r="D9" s="33">
        <v>15180</v>
      </c>
      <c r="E9" s="33">
        <v>8209</v>
      </c>
      <c r="F9" s="33">
        <v>28816</v>
      </c>
      <c r="G9" s="33">
        <v>93</v>
      </c>
      <c r="H9" s="33">
        <f>SUM(F9:G9)</f>
        <v>28909</v>
      </c>
      <c r="I9" s="33">
        <v>21279</v>
      </c>
      <c r="J9" s="33">
        <v>2017</v>
      </c>
      <c r="K9" s="33">
        <v>11720</v>
      </c>
      <c r="L9" s="33">
        <v>8908</v>
      </c>
      <c r="M9" s="33">
        <f>F9+G9+K9</f>
        <v>40629</v>
      </c>
      <c r="N9" s="33">
        <v>26111</v>
      </c>
      <c r="O9" s="33">
        <v>188</v>
      </c>
      <c r="P9" s="33">
        <v>107</v>
      </c>
      <c r="Q9" s="33">
        <v>71</v>
      </c>
      <c r="R9" s="33">
        <f>F9-N9</f>
        <v>2705</v>
      </c>
      <c r="S9" s="30">
        <v>21937</v>
      </c>
      <c r="T9" s="37">
        <v>28971</v>
      </c>
      <c r="U9" s="33">
        <v>-7034</v>
      </c>
      <c r="V9" s="33">
        <f>R9+U9</f>
        <v>-4329</v>
      </c>
      <c r="W9" s="38">
        <f>SUM(W122:W259)</f>
        <v>2986802</v>
      </c>
      <c r="X9" s="38">
        <f>SUM(X122:X259)</f>
        <v>1552669</v>
      </c>
      <c r="Y9" s="34">
        <f>D9/B9*1000</f>
        <v>5.07812722147158</v>
      </c>
      <c r="Z9" s="34">
        <f>E9/B9*1000</f>
        <v>2.746136123917009</v>
      </c>
      <c r="AA9" s="34">
        <f>E9/D9*100</f>
        <v>54.077733860342562</v>
      </c>
      <c r="AB9" s="34">
        <f>H9/B9*1000</f>
        <v>9.6708550622873446</v>
      </c>
      <c r="AC9" s="34">
        <f>F9/B9*1000</f>
        <v>9.6397440061874207</v>
      </c>
      <c r="AD9" s="34">
        <f>K9/H9*100</f>
        <v>40.541007990591169</v>
      </c>
      <c r="AE9" s="34">
        <f>L9/H9*100</f>
        <v>30.813933377148985</v>
      </c>
      <c r="AF9" s="34">
        <f>M9/B9*1000</f>
        <v>13.591517185847747</v>
      </c>
      <c r="AG9" s="34">
        <f>N9/B9*1000</f>
        <v>8.734847159410041</v>
      </c>
      <c r="AH9" s="34">
        <f>R9/B9*1000</f>
        <v>0.90489684677737969</v>
      </c>
      <c r="AI9" s="34">
        <f>G9/H9*1000</f>
        <v>3.2169912484001522</v>
      </c>
      <c r="AJ9" s="34">
        <f>O9/F9*1000</f>
        <v>6.5241532481954474</v>
      </c>
      <c r="AK9" s="34">
        <f>P9/F9*1000</f>
        <v>3.713214880621877</v>
      </c>
      <c r="AL9" s="34">
        <f>(G9+Q9)/H9*1000</f>
        <v>5.6729738143830639</v>
      </c>
      <c r="AM9" s="35">
        <f>S9/B9*1000</f>
        <v>7.3385294372478294</v>
      </c>
      <c r="AN9" s="35">
        <f>T9/B9*1000</f>
        <v>9.6915957663539611</v>
      </c>
      <c r="AO9" s="34">
        <f>U9/B9*1000</f>
        <v>-2.3530663291061327</v>
      </c>
      <c r="AP9" s="34">
        <f>V9/B9*1000</f>
        <v>-1.448169482328753</v>
      </c>
    </row>
    <row r="10" spans="1:145" s="31" customFormat="1" x14ac:dyDescent="0.2">
      <c r="A10" s="36" t="s">
        <v>60</v>
      </c>
      <c r="B10" s="38">
        <f>B6-B9</f>
        <v>2397994</v>
      </c>
      <c r="C10" s="38">
        <f>C6-C9</f>
        <v>1218551</v>
      </c>
      <c r="D10" s="33">
        <v>10969</v>
      </c>
      <c r="E10" s="33">
        <v>3344</v>
      </c>
      <c r="F10" s="33">
        <v>25614</v>
      </c>
      <c r="G10" s="33">
        <v>102</v>
      </c>
      <c r="H10" s="33">
        <f>SUM(F10:G10)</f>
        <v>25716</v>
      </c>
      <c r="I10" s="33">
        <v>19128</v>
      </c>
      <c r="J10" s="33">
        <v>2052</v>
      </c>
      <c r="K10" s="33">
        <v>7612</v>
      </c>
      <c r="L10" s="33">
        <v>5519</v>
      </c>
      <c r="M10" s="33">
        <f>F10+G10+K10</f>
        <v>33328</v>
      </c>
      <c r="N10" s="33">
        <v>27364</v>
      </c>
      <c r="O10" s="33">
        <v>204</v>
      </c>
      <c r="P10" s="33">
        <v>118</v>
      </c>
      <c r="Q10" s="33">
        <v>82</v>
      </c>
      <c r="R10" s="33">
        <f>F10-N10</f>
        <v>-1750</v>
      </c>
      <c r="S10" s="30">
        <v>28773</v>
      </c>
      <c r="T10" s="37">
        <v>18336</v>
      </c>
      <c r="U10" s="33">
        <v>10437</v>
      </c>
      <c r="V10" s="33">
        <f>R10+U10</f>
        <v>8687</v>
      </c>
      <c r="W10" s="38">
        <f>W6-W9</f>
        <v>2402378</v>
      </c>
      <c r="X10" s="38">
        <f>X6-X9</f>
        <v>1220639</v>
      </c>
      <c r="Y10" s="34">
        <f>D10/B10*1000</f>
        <v>4.574239968907345</v>
      </c>
      <c r="Z10" s="34">
        <f>E10/B10*1000</f>
        <v>1.3944989019989207</v>
      </c>
      <c r="AA10" s="34">
        <f>E10/D10*100</f>
        <v>30.485914850943569</v>
      </c>
      <c r="AB10" s="34">
        <f>H10/B10*1000</f>
        <v>10.723963446113709</v>
      </c>
      <c r="AC10" s="34">
        <f>F10/B10*1000</f>
        <v>10.681427893480969</v>
      </c>
      <c r="AD10" s="34">
        <f>K10/H10*100</f>
        <v>29.600248872297403</v>
      </c>
      <c r="AE10" s="34">
        <f>L10/H10*100</f>
        <v>21.461347021309692</v>
      </c>
      <c r="AF10" s="34">
        <f>M10/B10*1000</f>
        <v>13.89828331513757</v>
      </c>
      <c r="AG10" s="34">
        <f>N10/B10*1000</f>
        <v>11.411204531787821</v>
      </c>
      <c r="AH10" s="34">
        <f>R10/B10*1000</f>
        <v>-0.72977663830685147</v>
      </c>
      <c r="AI10" s="34">
        <f>G10/H10*1000</f>
        <v>3.9664022398506766</v>
      </c>
      <c r="AJ10" s="34">
        <f>O10/F10*1000</f>
        <v>7.9643944717732484</v>
      </c>
      <c r="AK10" s="34">
        <f>P10/F10*1000</f>
        <v>4.606855625829624</v>
      </c>
      <c r="AL10" s="34">
        <f>(G10+Q10)/H10*1000</f>
        <v>7.1550785503188674</v>
      </c>
      <c r="AM10" s="35">
        <f>S10/B10*1000</f>
        <v>11.998778979430307</v>
      </c>
      <c r="AN10" s="35">
        <f>T10/B10*1000</f>
        <v>7.6463911085682454</v>
      </c>
      <c r="AO10" s="34">
        <f>U10/B10*1000</f>
        <v>4.3523878708620618</v>
      </c>
      <c r="AP10" s="34">
        <f>V10/B10*1000</f>
        <v>3.6226112325552107</v>
      </c>
    </row>
    <row r="11" spans="1:145" s="31" customFormat="1" ht="5.25" customHeight="1" x14ac:dyDescent="0.2">
      <c r="A11" s="36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0"/>
      <c r="T11" s="37"/>
      <c r="U11" s="33"/>
      <c r="V11" s="33"/>
      <c r="W11" s="33"/>
      <c r="X11" s="33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5"/>
      <c r="AN11" s="35"/>
      <c r="AO11" s="34"/>
      <c r="AP11" s="34"/>
    </row>
    <row r="12" spans="1:145" s="31" customFormat="1" x14ac:dyDescent="0.2">
      <c r="A12" s="36" t="s">
        <v>61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0"/>
      <c r="T12" s="37"/>
      <c r="U12" s="33"/>
      <c r="V12" s="33"/>
      <c r="W12" s="33"/>
      <c r="X12" s="33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5"/>
      <c r="AN12" s="35"/>
      <c r="AO12" s="34"/>
      <c r="AP12" s="34"/>
    </row>
    <row r="13" spans="1:145" s="31" customFormat="1" x14ac:dyDescent="0.2">
      <c r="A13" s="36">
        <v>-199</v>
      </c>
      <c r="B13" s="33">
        <v>46983</v>
      </c>
      <c r="C13" s="33">
        <v>23950</v>
      </c>
      <c r="D13" s="33">
        <v>237</v>
      </c>
      <c r="E13" s="33">
        <v>59</v>
      </c>
      <c r="F13" s="33">
        <v>432</v>
      </c>
      <c r="G13" s="33">
        <v>2</v>
      </c>
      <c r="H13" s="33">
        <f t="shared" ref="H13:H22" si="0">SUM(F13:G13)</f>
        <v>434</v>
      </c>
      <c r="I13" s="33">
        <v>312</v>
      </c>
      <c r="J13" s="33">
        <v>32</v>
      </c>
      <c r="K13" s="33">
        <v>126</v>
      </c>
      <c r="L13" s="33">
        <v>80</v>
      </c>
      <c r="M13" s="33">
        <f t="shared" ref="M13:M22" si="1">F13+G13+K13</f>
        <v>560</v>
      </c>
      <c r="N13" s="33">
        <v>811</v>
      </c>
      <c r="O13" s="33">
        <v>3</v>
      </c>
      <c r="P13" s="33">
        <v>2</v>
      </c>
      <c r="Q13" s="33">
        <v>1</v>
      </c>
      <c r="R13" s="33">
        <f t="shared" ref="R13:R22" si="2">F13-N13</f>
        <v>-379</v>
      </c>
      <c r="S13" s="30">
        <v>941</v>
      </c>
      <c r="T13" s="37">
        <v>897</v>
      </c>
      <c r="U13" s="33">
        <v>44</v>
      </c>
      <c r="V13" s="33">
        <f t="shared" ref="V13:V22" si="3">R13+U13</f>
        <v>-335</v>
      </c>
      <c r="W13" s="33">
        <v>46778</v>
      </c>
      <c r="X13" s="33">
        <v>23868</v>
      </c>
      <c r="Y13" s="34">
        <f t="shared" ref="Y13:Y22" si="4">D13/B13*1000</f>
        <v>5.0443777536555769</v>
      </c>
      <c r="Z13" s="34">
        <f t="shared" ref="Z13:Z22" si="5">E13/B13*1000</f>
        <v>1.255773364834089</v>
      </c>
      <c r="AA13" s="34">
        <f t="shared" ref="AA13:AA22" si="6">E13/D13*100</f>
        <v>24.894514767932492</v>
      </c>
      <c r="AB13" s="34">
        <f t="shared" ref="AB13:AB22" si="7">H13/B13*1000</f>
        <v>9.2373837345422807</v>
      </c>
      <c r="AC13" s="34">
        <f t="shared" ref="AC13:AC22" si="8">F13/B13*1000</f>
        <v>9.1948151459038385</v>
      </c>
      <c r="AD13" s="34">
        <f t="shared" ref="AD13:AD22" si="9">K13/H13*100</f>
        <v>29.032258064516132</v>
      </c>
      <c r="AE13" s="34">
        <f t="shared" ref="AE13:AE22" si="10">L13/H13*100</f>
        <v>18.433179723502306</v>
      </c>
      <c r="AF13" s="34">
        <f t="shared" ref="AF13:AF22" si="11">M13/B13*1000</f>
        <v>11.919204818764234</v>
      </c>
      <c r="AG13" s="34">
        <f t="shared" ref="AG13:AG22" si="12">N13/B13*1000</f>
        <v>17.261562692888919</v>
      </c>
      <c r="AH13" s="34">
        <f t="shared" ref="AH13:AH22" si="13">R13/B13*1000</f>
        <v>-8.0667475469850789</v>
      </c>
      <c r="AI13" s="34">
        <f t="shared" ref="AI13:AI22" si="14">G13/H13*1000</f>
        <v>4.6082949308755756</v>
      </c>
      <c r="AJ13" s="34">
        <f t="shared" ref="AJ13:AJ22" si="15">O13/F13*1000</f>
        <v>6.9444444444444438</v>
      </c>
      <c r="AK13" s="34">
        <f t="shared" ref="AK13:AK22" si="16">P13/F13*1000</f>
        <v>4.6296296296296298</v>
      </c>
      <c r="AL13" s="34">
        <f t="shared" ref="AL13:AL22" si="17">(G13+Q13)/H13*1000</f>
        <v>6.9124423963133648</v>
      </c>
      <c r="AM13" s="35">
        <f t="shared" ref="AM13:AM22" si="18">S13/B13*1000</f>
        <v>20.028520954387758</v>
      </c>
      <c r="AN13" s="35">
        <f t="shared" ref="AN13:AN22" si="19">T13/B13*1000</f>
        <v>19.092012004341999</v>
      </c>
      <c r="AO13" s="34">
        <f t="shared" ref="AO13:AO22" si="20">U13/B13*1000</f>
        <v>0.93650895004576118</v>
      </c>
      <c r="AP13" s="34">
        <f t="shared" ref="AP13:AP22" si="21">V13/B13*1000</f>
        <v>-7.1302385969393187</v>
      </c>
    </row>
    <row r="14" spans="1:145" s="31" customFormat="1" x14ac:dyDescent="0.2">
      <c r="A14" s="36" t="s">
        <v>62</v>
      </c>
      <c r="B14" s="33">
        <v>271908</v>
      </c>
      <c r="C14" s="33">
        <v>138801</v>
      </c>
      <c r="D14" s="33">
        <v>1165</v>
      </c>
      <c r="E14" s="33">
        <v>348</v>
      </c>
      <c r="F14" s="33">
        <v>2693</v>
      </c>
      <c r="G14" s="33">
        <v>11</v>
      </c>
      <c r="H14" s="33">
        <f t="shared" si="0"/>
        <v>2704</v>
      </c>
      <c r="I14" s="33">
        <v>2007</v>
      </c>
      <c r="J14" s="33">
        <v>236</v>
      </c>
      <c r="K14" s="33">
        <v>874</v>
      </c>
      <c r="L14" s="33">
        <v>645</v>
      </c>
      <c r="M14" s="33">
        <f t="shared" si="1"/>
        <v>3578</v>
      </c>
      <c r="N14" s="33">
        <v>3678</v>
      </c>
      <c r="O14" s="33">
        <v>29</v>
      </c>
      <c r="P14" s="33">
        <v>16</v>
      </c>
      <c r="Q14" s="33">
        <v>11</v>
      </c>
      <c r="R14" s="33">
        <f t="shared" si="2"/>
        <v>-985</v>
      </c>
      <c r="S14" s="30">
        <v>4959</v>
      </c>
      <c r="T14" s="37">
        <v>4096</v>
      </c>
      <c r="U14" s="33">
        <v>863</v>
      </c>
      <c r="V14" s="33">
        <f t="shared" si="3"/>
        <v>-122</v>
      </c>
      <c r="W14" s="33">
        <v>271740</v>
      </c>
      <c r="X14" s="33">
        <v>138697</v>
      </c>
      <c r="Y14" s="34">
        <f t="shared" si="4"/>
        <v>4.2845374170675372</v>
      </c>
      <c r="Z14" s="34">
        <f t="shared" si="5"/>
        <v>1.2798446533386294</v>
      </c>
      <c r="AA14" s="34">
        <f t="shared" si="6"/>
        <v>29.871244635193133</v>
      </c>
      <c r="AB14" s="34">
        <f t="shared" si="7"/>
        <v>9.9445400650219931</v>
      </c>
      <c r="AC14" s="34">
        <f t="shared" si="8"/>
        <v>9.9040852052900252</v>
      </c>
      <c r="AD14" s="34">
        <f t="shared" si="9"/>
        <v>32.322485207100591</v>
      </c>
      <c r="AE14" s="34">
        <f t="shared" si="10"/>
        <v>23.853550295857989</v>
      </c>
      <c r="AF14" s="34">
        <f t="shared" si="11"/>
        <v>13.158862556452917</v>
      </c>
      <c r="AG14" s="34">
        <f t="shared" si="12"/>
        <v>13.52663400856172</v>
      </c>
      <c r="AH14" s="34">
        <f t="shared" si="13"/>
        <v>-3.622548803271695</v>
      </c>
      <c r="AI14" s="34">
        <f t="shared" si="14"/>
        <v>4.0680473372781067</v>
      </c>
      <c r="AJ14" s="34">
        <f t="shared" si="15"/>
        <v>10.76865948756034</v>
      </c>
      <c r="AK14" s="34">
        <f t="shared" si="16"/>
        <v>5.9413293724470853</v>
      </c>
      <c r="AL14" s="34">
        <f t="shared" si="17"/>
        <v>8.1360946745562135</v>
      </c>
      <c r="AM14" s="35">
        <f t="shared" si="18"/>
        <v>18.237786310075467</v>
      </c>
      <c r="AN14" s="35">
        <f t="shared" si="19"/>
        <v>15.06391867837651</v>
      </c>
      <c r="AO14" s="34">
        <f t="shared" si="20"/>
        <v>3.1738676316989571</v>
      </c>
      <c r="AP14" s="34">
        <f t="shared" si="21"/>
        <v>-0.44868117157273785</v>
      </c>
    </row>
    <row r="15" spans="1:145" s="31" customFormat="1" x14ac:dyDescent="0.2">
      <c r="A15" s="36" t="s">
        <v>63</v>
      </c>
      <c r="B15" s="33">
        <v>548463</v>
      </c>
      <c r="C15" s="33">
        <v>278431</v>
      </c>
      <c r="D15" s="33">
        <v>2428</v>
      </c>
      <c r="E15" s="33">
        <v>734</v>
      </c>
      <c r="F15" s="33">
        <v>5680</v>
      </c>
      <c r="G15" s="33">
        <v>25</v>
      </c>
      <c r="H15" s="33">
        <f t="shared" si="0"/>
        <v>5705</v>
      </c>
      <c r="I15" s="33">
        <v>4248</v>
      </c>
      <c r="J15" s="33">
        <v>513</v>
      </c>
      <c r="K15" s="33">
        <v>1745</v>
      </c>
      <c r="L15" s="33">
        <v>1257</v>
      </c>
      <c r="M15" s="33">
        <f t="shared" si="1"/>
        <v>7450</v>
      </c>
      <c r="N15" s="33">
        <v>6434</v>
      </c>
      <c r="O15" s="33">
        <v>52</v>
      </c>
      <c r="P15" s="33">
        <v>40</v>
      </c>
      <c r="Q15" s="33">
        <v>31</v>
      </c>
      <c r="R15" s="33">
        <f t="shared" si="2"/>
        <v>-754</v>
      </c>
      <c r="S15" s="30">
        <v>9728</v>
      </c>
      <c r="T15" s="37">
        <v>7194</v>
      </c>
      <c r="U15" s="33">
        <v>2534</v>
      </c>
      <c r="V15" s="33">
        <f t="shared" si="3"/>
        <v>1780</v>
      </c>
      <c r="W15" s="33">
        <v>549365</v>
      </c>
      <c r="X15" s="33">
        <v>278842</v>
      </c>
      <c r="Y15" s="34">
        <f t="shared" si="4"/>
        <v>4.4269166744155939</v>
      </c>
      <c r="Z15" s="34">
        <f t="shared" si="5"/>
        <v>1.338285353797795</v>
      </c>
      <c r="AA15" s="34">
        <f t="shared" si="6"/>
        <v>30.230642504118617</v>
      </c>
      <c r="AB15" s="34">
        <f t="shared" si="7"/>
        <v>10.401795563237631</v>
      </c>
      <c r="AC15" s="34">
        <f t="shared" si="8"/>
        <v>10.356213637018358</v>
      </c>
      <c r="AD15" s="34">
        <f t="shared" si="9"/>
        <v>30.587204206836109</v>
      </c>
      <c r="AE15" s="34">
        <f t="shared" si="10"/>
        <v>22.033304119193691</v>
      </c>
      <c r="AF15" s="34">
        <f t="shared" si="11"/>
        <v>13.583414013342741</v>
      </c>
      <c r="AG15" s="34">
        <f t="shared" si="12"/>
        <v>11.730964531791571</v>
      </c>
      <c r="AH15" s="34">
        <f t="shared" si="13"/>
        <v>-1.3747508947732119</v>
      </c>
      <c r="AI15" s="34">
        <f t="shared" si="14"/>
        <v>4.3821209465381248</v>
      </c>
      <c r="AJ15" s="34">
        <f t="shared" si="15"/>
        <v>9.1549295774647881</v>
      </c>
      <c r="AK15" s="34">
        <f t="shared" si="16"/>
        <v>7.042253521126761</v>
      </c>
      <c r="AL15" s="34">
        <f t="shared" si="17"/>
        <v>9.8159509202453989</v>
      </c>
      <c r="AM15" s="35">
        <f t="shared" si="18"/>
        <v>17.736839130442711</v>
      </c>
      <c r="AN15" s="35">
        <f t="shared" si="19"/>
        <v>13.116655088857406</v>
      </c>
      <c r="AO15" s="34">
        <f t="shared" si="20"/>
        <v>4.6201840415853033</v>
      </c>
      <c r="AP15" s="34">
        <f t="shared" si="21"/>
        <v>3.2454331468120916</v>
      </c>
    </row>
    <row r="16" spans="1:145" s="31" customFormat="1" x14ac:dyDescent="0.2">
      <c r="A16" s="39" t="s">
        <v>64</v>
      </c>
      <c r="B16" s="33">
        <v>775678</v>
      </c>
      <c r="C16" s="33">
        <v>394450</v>
      </c>
      <c r="D16" s="33">
        <v>3558</v>
      </c>
      <c r="E16" s="33">
        <v>1115</v>
      </c>
      <c r="F16" s="33">
        <v>8173</v>
      </c>
      <c r="G16" s="33">
        <v>32</v>
      </c>
      <c r="H16" s="33">
        <f t="shared" si="0"/>
        <v>8205</v>
      </c>
      <c r="I16" s="33">
        <v>6134</v>
      </c>
      <c r="J16" s="33">
        <v>594</v>
      </c>
      <c r="K16" s="33">
        <v>2383</v>
      </c>
      <c r="L16" s="33">
        <v>1696</v>
      </c>
      <c r="M16" s="33">
        <f t="shared" si="1"/>
        <v>10588</v>
      </c>
      <c r="N16" s="33">
        <v>8571</v>
      </c>
      <c r="O16" s="33">
        <v>57</v>
      </c>
      <c r="P16" s="33">
        <v>24</v>
      </c>
      <c r="Q16" s="33">
        <v>14</v>
      </c>
      <c r="R16" s="33">
        <f t="shared" si="2"/>
        <v>-398</v>
      </c>
      <c r="S16" s="30">
        <v>13105</v>
      </c>
      <c r="T16" s="37">
        <v>9246</v>
      </c>
      <c r="U16" s="33">
        <v>3859</v>
      </c>
      <c r="V16" s="33">
        <f t="shared" si="3"/>
        <v>3461</v>
      </c>
      <c r="W16" s="33">
        <v>777601</v>
      </c>
      <c r="X16" s="33">
        <v>395404</v>
      </c>
      <c r="Y16" s="34">
        <f t="shared" si="4"/>
        <v>4.5869548962327151</v>
      </c>
      <c r="Z16" s="34">
        <f t="shared" si="5"/>
        <v>1.4374521386451595</v>
      </c>
      <c r="AA16" s="34">
        <f t="shared" si="6"/>
        <v>31.337830241708826</v>
      </c>
      <c r="AB16" s="34">
        <f t="shared" si="7"/>
        <v>10.577842867787922</v>
      </c>
      <c r="AC16" s="34">
        <f t="shared" si="8"/>
        <v>10.536588636006178</v>
      </c>
      <c r="AD16" s="34">
        <f t="shared" si="9"/>
        <v>29.043266301035953</v>
      </c>
      <c r="AE16" s="34">
        <f t="shared" si="10"/>
        <v>20.670322973796466</v>
      </c>
      <c r="AF16" s="34">
        <f t="shared" si="11"/>
        <v>13.649993940784706</v>
      </c>
      <c r="AG16" s="34">
        <f t="shared" si="12"/>
        <v>11.049688143791625</v>
      </c>
      <c r="AH16" s="34">
        <f t="shared" si="13"/>
        <v>-0.51309950778544711</v>
      </c>
      <c r="AI16" s="34">
        <f t="shared" si="14"/>
        <v>3.900060938452163</v>
      </c>
      <c r="AJ16" s="34">
        <f t="shared" si="15"/>
        <v>6.9741832864309314</v>
      </c>
      <c r="AK16" s="34">
        <f t="shared" si="16"/>
        <v>2.9364982258656553</v>
      </c>
      <c r="AL16" s="34">
        <f t="shared" si="17"/>
        <v>5.6063375990249842</v>
      </c>
      <c r="AM16" s="35">
        <f t="shared" si="18"/>
        <v>16.894897109367545</v>
      </c>
      <c r="AN16" s="35">
        <f t="shared" si="19"/>
        <v>11.919894595437798</v>
      </c>
      <c r="AO16" s="34">
        <f t="shared" si="20"/>
        <v>4.9750025139297493</v>
      </c>
      <c r="AP16" s="34">
        <f t="shared" si="21"/>
        <v>4.4619030061443015</v>
      </c>
    </row>
    <row r="17" spans="1:42" s="31" customFormat="1" x14ac:dyDescent="0.2">
      <c r="A17" s="39" t="s">
        <v>65</v>
      </c>
      <c r="B17" s="33">
        <v>767779</v>
      </c>
      <c r="C17" s="33">
        <v>390039</v>
      </c>
      <c r="D17" s="33">
        <v>3678</v>
      </c>
      <c r="E17" s="33">
        <v>1179</v>
      </c>
      <c r="F17" s="33">
        <v>8792</v>
      </c>
      <c r="G17" s="33">
        <v>34</v>
      </c>
      <c r="H17" s="33">
        <f t="shared" si="0"/>
        <v>8826</v>
      </c>
      <c r="I17" s="33">
        <v>6515</v>
      </c>
      <c r="J17" s="33">
        <v>698</v>
      </c>
      <c r="K17" s="33">
        <v>2549</v>
      </c>
      <c r="L17" s="33">
        <v>1893</v>
      </c>
      <c r="M17" s="33">
        <f t="shared" si="1"/>
        <v>11375</v>
      </c>
      <c r="N17" s="33">
        <v>8084</v>
      </c>
      <c r="O17" s="33">
        <v>66</v>
      </c>
      <c r="P17" s="33">
        <v>35</v>
      </c>
      <c r="Q17" s="33">
        <v>23</v>
      </c>
      <c r="R17" s="33">
        <f t="shared" si="2"/>
        <v>708</v>
      </c>
      <c r="S17" s="30">
        <v>11287</v>
      </c>
      <c r="T17" s="37">
        <v>8544</v>
      </c>
      <c r="U17" s="33">
        <v>2743</v>
      </c>
      <c r="V17" s="33">
        <f t="shared" si="3"/>
        <v>3451</v>
      </c>
      <c r="W17" s="33">
        <v>769358</v>
      </c>
      <c r="X17" s="33">
        <v>390741</v>
      </c>
      <c r="Y17" s="34">
        <f t="shared" si="4"/>
        <v>4.7904409992979753</v>
      </c>
      <c r="Z17" s="34">
        <f t="shared" si="5"/>
        <v>1.5355981343589757</v>
      </c>
      <c r="AA17" s="34">
        <f t="shared" si="6"/>
        <v>32.055464926590538</v>
      </c>
      <c r="AB17" s="34">
        <f t="shared" si="7"/>
        <v>11.495495448560067</v>
      </c>
      <c r="AC17" s="34">
        <f t="shared" si="8"/>
        <v>11.45121187216634</v>
      </c>
      <c r="AD17" s="34">
        <f t="shared" si="9"/>
        <v>28.880580104237481</v>
      </c>
      <c r="AE17" s="34">
        <f t="shared" si="10"/>
        <v>21.447994561522773</v>
      </c>
      <c r="AF17" s="34">
        <f t="shared" si="11"/>
        <v>14.815461219960431</v>
      </c>
      <c r="AG17" s="34">
        <f t="shared" si="12"/>
        <v>10.529071516673419</v>
      </c>
      <c r="AH17" s="34">
        <f t="shared" si="13"/>
        <v>0.92214035549292173</v>
      </c>
      <c r="AI17" s="34">
        <f t="shared" si="14"/>
        <v>3.8522547020167686</v>
      </c>
      <c r="AJ17" s="34">
        <f t="shared" si="15"/>
        <v>7.5068243858052774</v>
      </c>
      <c r="AK17" s="34">
        <f t="shared" si="16"/>
        <v>3.9808917197452227</v>
      </c>
      <c r="AL17" s="34">
        <f t="shared" si="17"/>
        <v>6.4581917063222303</v>
      </c>
      <c r="AM17" s="35">
        <f t="shared" si="18"/>
        <v>14.700844904588429</v>
      </c>
      <c r="AN17" s="35">
        <f t="shared" si="19"/>
        <v>11.128202256117971</v>
      </c>
      <c r="AO17" s="34">
        <f t="shared" si="20"/>
        <v>3.5726426484704583</v>
      </c>
      <c r="AP17" s="34">
        <f t="shared" si="21"/>
        <v>4.4947830039633807</v>
      </c>
    </row>
    <row r="18" spans="1:42" s="31" customFormat="1" x14ac:dyDescent="0.2">
      <c r="A18" s="39" t="s">
        <v>66</v>
      </c>
      <c r="B18" s="33">
        <v>386692</v>
      </c>
      <c r="C18" s="33">
        <v>198365</v>
      </c>
      <c r="D18" s="33">
        <v>1747</v>
      </c>
      <c r="E18" s="33">
        <v>818</v>
      </c>
      <c r="F18" s="33">
        <v>3990</v>
      </c>
      <c r="G18" s="33">
        <v>22</v>
      </c>
      <c r="H18" s="33">
        <f t="shared" si="0"/>
        <v>4012</v>
      </c>
      <c r="I18" s="33">
        <v>2785</v>
      </c>
      <c r="J18" s="33">
        <v>305</v>
      </c>
      <c r="K18" s="33">
        <v>1437</v>
      </c>
      <c r="L18" s="33">
        <v>1083</v>
      </c>
      <c r="M18" s="33">
        <f t="shared" si="1"/>
        <v>5449</v>
      </c>
      <c r="N18" s="33">
        <v>3698</v>
      </c>
      <c r="O18" s="33">
        <v>28</v>
      </c>
      <c r="P18" s="33">
        <v>15</v>
      </c>
      <c r="Q18" s="33">
        <v>8</v>
      </c>
      <c r="R18" s="33">
        <f t="shared" si="2"/>
        <v>292</v>
      </c>
      <c r="S18" s="30">
        <v>5588</v>
      </c>
      <c r="T18" s="37">
        <v>5474</v>
      </c>
      <c r="U18" s="33">
        <v>114</v>
      </c>
      <c r="V18" s="33">
        <f t="shared" si="3"/>
        <v>406</v>
      </c>
      <c r="W18" s="33">
        <v>386879</v>
      </c>
      <c r="X18" s="33">
        <v>198487</v>
      </c>
      <c r="Y18" s="34">
        <f t="shared" si="4"/>
        <v>4.5178074539943935</v>
      </c>
      <c r="Z18" s="34">
        <f t="shared" si="5"/>
        <v>2.1153786476058465</v>
      </c>
      <c r="AA18" s="34">
        <f t="shared" si="6"/>
        <v>46.823125357756155</v>
      </c>
      <c r="AB18" s="34">
        <f t="shared" si="7"/>
        <v>10.375182315641387</v>
      </c>
      <c r="AC18" s="34">
        <f t="shared" si="8"/>
        <v>10.318289491378151</v>
      </c>
      <c r="AD18" s="34">
        <f t="shared" si="9"/>
        <v>35.817547357926223</v>
      </c>
      <c r="AE18" s="34">
        <f t="shared" si="10"/>
        <v>26.994017946161513</v>
      </c>
      <c r="AF18" s="34">
        <f t="shared" si="11"/>
        <v>14.091318155017429</v>
      </c>
      <c r="AG18" s="34">
        <f t="shared" si="12"/>
        <v>9.5631665511569928</v>
      </c>
      <c r="AH18" s="34">
        <f t="shared" si="13"/>
        <v>0.75512294022115789</v>
      </c>
      <c r="AI18" s="34">
        <f t="shared" si="14"/>
        <v>5.4835493519441671</v>
      </c>
      <c r="AJ18" s="34">
        <f t="shared" si="15"/>
        <v>7.0175438596491233</v>
      </c>
      <c r="AK18" s="34">
        <f t="shared" si="16"/>
        <v>3.7593984962406015</v>
      </c>
      <c r="AL18" s="34">
        <f t="shared" si="17"/>
        <v>7.4775672981056829</v>
      </c>
      <c r="AM18" s="35">
        <f t="shared" si="18"/>
        <v>14.450777362862432</v>
      </c>
      <c r="AN18" s="35">
        <f t="shared" si="19"/>
        <v>14.1559690916802</v>
      </c>
      <c r="AO18" s="34">
        <f t="shared" si="20"/>
        <v>0.29480827118223291</v>
      </c>
      <c r="AP18" s="34">
        <f t="shared" si="21"/>
        <v>1.0499312114033907</v>
      </c>
    </row>
    <row r="19" spans="1:42" s="31" customFormat="1" x14ac:dyDescent="0.2">
      <c r="A19" s="39" t="s">
        <v>67</v>
      </c>
      <c r="B19" s="33">
        <v>451929</v>
      </c>
      <c r="C19" s="33">
        <v>232434</v>
      </c>
      <c r="D19" s="33">
        <v>2201</v>
      </c>
      <c r="E19" s="33">
        <v>1243</v>
      </c>
      <c r="F19" s="33">
        <v>4532</v>
      </c>
      <c r="G19" s="33">
        <v>14</v>
      </c>
      <c r="H19" s="33">
        <f t="shared" si="0"/>
        <v>4546</v>
      </c>
      <c r="I19" s="33">
        <v>3343</v>
      </c>
      <c r="J19" s="33">
        <v>314</v>
      </c>
      <c r="K19" s="33">
        <v>1748</v>
      </c>
      <c r="L19" s="33">
        <v>1284</v>
      </c>
      <c r="M19" s="33">
        <f t="shared" si="1"/>
        <v>6294</v>
      </c>
      <c r="N19" s="33">
        <v>3892</v>
      </c>
      <c r="O19" s="33">
        <v>31</v>
      </c>
      <c r="P19" s="33">
        <v>21</v>
      </c>
      <c r="Q19" s="33">
        <v>12</v>
      </c>
      <c r="R19" s="33">
        <f t="shared" si="2"/>
        <v>640</v>
      </c>
      <c r="S19" s="30">
        <v>5883</v>
      </c>
      <c r="T19" s="37">
        <v>7007</v>
      </c>
      <c r="U19" s="33">
        <v>-1124</v>
      </c>
      <c r="V19" s="33">
        <f t="shared" si="3"/>
        <v>-484</v>
      </c>
      <c r="W19" s="33">
        <v>451621</v>
      </c>
      <c r="X19" s="33">
        <v>232310</v>
      </c>
      <c r="Y19" s="34">
        <f t="shared" si="4"/>
        <v>4.8702340411878859</v>
      </c>
      <c r="Z19" s="34">
        <f t="shared" si="5"/>
        <v>2.7504320368907504</v>
      </c>
      <c r="AA19" s="34">
        <f t="shared" si="6"/>
        <v>56.474329850068152</v>
      </c>
      <c r="AB19" s="34">
        <f t="shared" si="7"/>
        <v>10.059102204107282</v>
      </c>
      <c r="AC19" s="34">
        <f t="shared" si="8"/>
        <v>10.028123886716719</v>
      </c>
      <c r="AD19" s="34">
        <f t="shared" si="9"/>
        <v>38.451385833699959</v>
      </c>
      <c r="AE19" s="34">
        <f t="shared" si="10"/>
        <v>28.244610646722396</v>
      </c>
      <c r="AF19" s="34">
        <f t="shared" si="11"/>
        <v>13.92696640401479</v>
      </c>
      <c r="AG19" s="34">
        <f t="shared" si="12"/>
        <v>8.6119722345766689</v>
      </c>
      <c r="AH19" s="34">
        <f t="shared" si="13"/>
        <v>1.4161516521400486</v>
      </c>
      <c r="AI19" s="34">
        <f t="shared" si="14"/>
        <v>3.0796304443466784</v>
      </c>
      <c r="AJ19" s="34">
        <f t="shared" si="15"/>
        <v>6.8402471315092681</v>
      </c>
      <c r="AK19" s="34">
        <f t="shared" si="16"/>
        <v>4.6337157987643423</v>
      </c>
      <c r="AL19" s="34">
        <f t="shared" si="17"/>
        <v>5.7193136823581172</v>
      </c>
      <c r="AM19" s="35">
        <f t="shared" si="18"/>
        <v>13.017531514906103</v>
      </c>
      <c r="AN19" s="35">
        <f t="shared" si="19"/>
        <v>15.504647853977062</v>
      </c>
      <c r="AO19" s="34">
        <f t="shared" si="20"/>
        <v>-2.4871163390709601</v>
      </c>
      <c r="AP19" s="34">
        <f t="shared" si="21"/>
        <v>-1.0709646869309117</v>
      </c>
    </row>
    <row r="20" spans="1:42" s="31" customFormat="1" x14ac:dyDescent="0.2">
      <c r="A20" s="39" t="s">
        <v>68</v>
      </c>
      <c r="B20" s="33">
        <v>841523</v>
      </c>
      <c r="C20" s="33">
        <v>435992</v>
      </c>
      <c r="D20" s="33">
        <v>4174</v>
      </c>
      <c r="E20" s="33">
        <v>2283</v>
      </c>
      <c r="F20" s="33">
        <v>7995</v>
      </c>
      <c r="G20" s="33">
        <v>26</v>
      </c>
      <c r="H20" s="33">
        <f t="shared" si="0"/>
        <v>8021</v>
      </c>
      <c r="I20" s="33">
        <v>5804</v>
      </c>
      <c r="J20" s="33">
        <v>555</v>
      </c>
      <c r="K20" s="33">
        <v>3311</v>
      </c>
      <c r="L20" s="33">
        <v>2512</v>
      </c>
      <c r="M20" s="33">
        <f t="shared" si="1"/>
        <v>11332</v>
      </c>
      <c r="N20" s="33">
        <v>7127</v>
      </c>
      <c r="O20" s="33">
        <v>53</v>
      </c>
      <c r="P20" s="33">
        <v>28</v>
      </c>
      <c r="Q20" s="33">
        <v>21</v>
      </c>
      <c r="R20" s="33">
        <f t="shared" si="2"/>
        <v>868</v>
      </c>
      <c r="S20" s="30">
        <v>9663</v>
      </c>
      <c r="T20" s="37">
        <v>12483</v>
      </c>
      <c r="U20" s="33">
        <v>-2820</v>
      </c>
      <c r="V20" s="33">
        <f t="shared" si="3"/>
        <v>-1952</v>
      </c>
      <c r="W20" s="33">
        <v>840604</v>
      </c>
      <c r="X20" s="33">
        <v>435571</v>
      </c>
      <c r="Y20" s="34">
        <f t="shared" si="4"/>
        <v>4.9600545677301744</v>
      </c>
      <c r="Z20" s="34">
        <f t="shared" si="5"/>
        <v>2.7129383272946792</v>
      </c>
      <c r="AA20" s="34">
        <f t="shared" si="6"/>
        <v>54.695735505510299</v>
      </c>
      <c r="AB20" s="34">
        <f t="shared" si="7"/>
        <v>9.5315279558609802</v>
      </c>
      <c r="AC20" s="34">
        <f t="shared" si="8"/>
        <v>9.5006315929570562</v>
      </c>
      <c r="AD20" s="34">
        <f t="shared" si="9"/>
        <v>41.279142251589576</v>
      </c>
      <c r="AE20" s="34">
        <f t="shared" si="10"/>
        <v>31.317790799152224</v>
      </c>
      <c r="AF20" s="34">
        <f t="shared" si="11"/>
        <v>13.466060939510863</v>
      </c>
      <c r="AG20" s="34">
        <f t="shared" si="12"/>
        <v>8.4691684006260068</v>
      </c>
      <c r="AH20" s="34">
        <f t="shared" si="13"/>
        <v>1.0314631923310473</v>
      </c>
      <c r="AI20" s="34">
        <f t="shared" si="14"/>
        <v>3.2414910858995136</v>
      </c>
      <c r="AJ20" s="34">
        <f t="shared" si="15"/>
        <v>6.6291432145090683</v>
      </c>
      <c r="AK20" s="34">
        <f t="shared" si="16"/>
        <v>3.5021888680425266</v>
      </c>
      <c r="AL20" s="34">
        <f t="shared" si="17"/>
        <v>5.8596185014337365</v>
      </c>
      <c r="AM20" s="35">
        <f t="shared" si="18"/>
        <v>11.482752105408883</v>
      </c>
      <c r="AN20" s="35">
        <f t="shared" si="19"/>
        <v>14.833819158834636</v>
      </c>
      <c r="AO20" s="34">
        <f t="shared" si="20"/>
        <v>-3.3510670534257532</v>
      </c>
      <c r="AP20" s="34">
        <f t="shared" si="21"/>
        <v>-2.3196038610947056</v>
      </c>
    </row>
    <row r="21" spans="1:42" s="31" customFormat="1" x14ac:dyDescent="0.2">
      <c r="A21" s="39" t="s">
        <v>69</v>
      </c>
      <c r="B21" s="33">
        <v>636100</v>
      </c>
      <c r="C21" s="33">
        <v>330696</v>
      </c>
      <c r="D21" s="33">
        <v>3341</v>
      </c>
      <c r="E21" s="33">
        <v>1846</v>
      </c>
      <c r="F21" s="33">
        <v>5756</v>
      </c>
      <c r="G21" s="33">
        <v>13</v>
      </c>
      <c r="H21" s="33">
        <f t="shared" si="0"/>
        <v>5769</v>
      </c>
      <c r="I21" s="33">
        <v>4513</v>
      </c>
      <c r="J21" s="33">
        <v>367</v>
      </c>
      <c r="K21" s="33">
        <v>2381</v>
      </c>
      <c r="L21" s="33">
        <v>1824</v>
      </c>
      <c r="M21" s="33">
        <f t="shared" si="1"/>
        <v>8150</v>
      </c>
      <c r="N21" s="33">
        <v>5118</v>
      </c>
      <c r="O21" s="33">
        <v>28</v>
      </c>
      <c r="P21" s="33">
        <v>20</v>
      </c>
      <c r="Q21" s="33">
        <v>16</v>
      </c>
      <c r="R21" s="33">
        <f t="shared" si="2"/>
        <v>638</v>
      </c>
      <c r="S21" s="30">
        <v>6934</v>
      </c>
      <c r="T21" s="37">
        <v>9588</v>
      </c>
      <c r="U21" s="33">
        <v>-2654</v>
      </c>
      <c r="V21" s="33">
        <f t="shared" si="3"/>
        <v>-2016</v>
      </c>
      <c r="W21" s="33">
        <v>634904</v>
      </c>
      <c r="X21" s="33">
        <v>330145</v>
      </c>
      <c r="Y21" s="34">
        <f t="shared" si="4"/>
        <v>5.2523188177959446</v>
      </c>
      <c r="Z21" s="34">
        <f t="shared" si="5"/>
        <v>2.9020594246187703</v>
      </c>
      <c r="AA21" s="34">
        <f t="shared" si="6"/>
        <v>55.252918287937746</v>
      </c>
      <c r="AB21" s="34">
        <f t="shared" si="7"/>
        <v>9.0693287218990726</v>
      </c>
      <c r="AC21" s="34">
        <f t="shared" si="8"/>
        <v>9.0488916836975317</v>
      </c>
      <c r="AD21" s="34">
        <f t="shared" si="9"/>
        <v>41.272317559369043</v>
      </c>
      <c r="AE21" s="34">
        <f t="shared" si="10"/>
        <v>31.617264690587621</v>
      </c>
      <c r="AF21" s="34">
        <f t="shared" si="11"/>
        <v>12.812450872504323</v>
      </c>
      <c r="AG21" s="34">
        <f t="shared" si="12"/>
        <v>8.045904731960384</v>
      </c>
      <c r="AH21" s="34">
        <f t="shared" si="13"/>
        <v>1.0029869517371484</v>
      </c>
      <c r="AI21" s="34">
        <f t="shared" si="14"/>
        <v>2.2534234702721441</v>
      </c>
      <c r="AJ21" s="34">
        <f t="shared" si="15"/>
        <v>4.864489228630994</v>
      </c>
      <c r="AK21" s="34">
        <f t="shared" si="16"/>
        <v>3.4746351633078527</v>
      </c>
      <c r="AL21" s="34">
        <f t="shared" si="17"/>
        <v>5.0268677413763214</v>
      </c>
      <c r="AM21" s="35">
        <f t="shared" si="18"/>
        <v>10.900801760729445</v>
      </c>
      <c r="AN21" s="35">
        <f t="shared" si="19"/>
        <v>15.07310171356705</v>
      </c>
      <c r="AO21" s="34">
        <f t="shared" si="20"/>
        <v>-4.1722999528376041</v>
      </c>
      <c r="AP21" s="34">
        <f t="shared" si="21"/>
        <v>-3.169313001100456</v>
      </c>
    </row>
    <row r="22" spans="1:42" s="31" customFormat="1" x14ac:dyDescent="0.2">
      <c r="A22" s="39" t="s">
        <v>70</v>
      </c>
      <c r="B22" s="33">
        <v>660230</v>
      </c>
      <c r="C22" s="33">
        <v>349215</v>
      </c>
      <c r="D22" s="33">
        <v>3620</v>
      </c>
      <c r="E22" s="33">
        <v>1928</v>
      </c>
      <c r="F22" s="33">
        <v>6387</v>
      </c>
      <c r="G22" s="33">
        <v>16</v>
      </c>
      <c r="H22" s="33">
        <f t="shared" si="0"/>
        <v>6403</v>
      </c>
      <c r="I22" s="33">
        <v>4746</v>
      </c>
      <c r="J22" s="33">
        <v>455</v>
      </c>
      <c r="K22" s="33">
        <v>2778</v>
      </c>
      <c r="L22" s="33">
        <v>2153</v>
      </c>
      <c r="M22" s="33">
        <f t="shared" si="1"/>
        <v>9181</v>
      </c>
      <c r="N22" s="33">
        <v>6062</v>
      </c>
      <c r="O22" s="33">
        <v>45</v>
      </c>
      <c r="P22" s="33">
        <v>24</v>
      </c>
      <c r="Q22" s="33">
        <v>16</v>
      </c>
      <c r="R22" s="33">
        <f t="shared" si="2"/>
        <v>325</v>
      </c>
      <c r="S22" s="30">
        <v>7064</v>
      </c>
      <c r="T22" s="37">
        <v>7220</v>
      </c>
      <c r="U22" s="33">
        <v>-156</v>
      </c>
      <c r="V22" s="33">
        <f t="shared" si="3"/>
        <v>169</v>
      </c>
      <c r="W22" s="33">
        <v>660330</v>
      </c>
      <c r="X22" s="33">
        <v>349243</v>
      </c>
      <c r="Y22" s="34">
        <f t="shared" si="4"/>
        <v>5.4829377641125063</v>
      </c>
      <c r="Z22" s="34">
        <f t="shared" si="5"/>
        <v>2.9201944776820197</v>
      </c>
      <c r="AA22" s="34">
        <f t="shared" si="6"/>
        <v>53.259668508287291</v>
      </c>
      <c r="AB22" s="34">
        <f t="shared" si="7"/>
        <v>9.6981354982354642</v>
      </c>
      <c r="AC22" s="34">
        <f t="shared" si="8"/>
        <v>9.673901519167563</v>
      </c>
      <c r="AD22" s="34">
        <f t="shared" si="9"/>
        <v>43.385912853349993</v>
      </c>
      <c r="AE22" s="34">
        <f t="shared" si="10"/>
        <v>33.624863345306885</v>
      </c>
      <c r="AF22" s="34">
        <f t="shared" si="11"/>
        <v>13.905760113899701</v>
      </c>
      <c r="AG22" s="34">
        <f t="shared" si="12"/>
        <v>9.1816488193508334</v>
      </c>
      <c r="AH22" s="34">
        <f t="shared" si="13"/>
        <v>0.49225269981673048</v>
      </c>
      <c r="AI22" s="34">
        <f t="shared" si="14"/>
        <v>2.4988286740590349</v>
      </c>
      <c r="AJ22" s="34">
        <f t="shared" si="15"/>
        <v>7.045561296383279</v>
      </c>
      <c r="AK22" s="34">
        <f t="shared" si="16"/>
        <v>3.7576326914044156</v>
      </c>
      <c r="AL22" s="34">
        <f t="shared" si="17"/>
        <v>4.9976573481180697</v>
      </c>
      <c r="AM22" s="35">
        <f t="shared" si="18"/>
        <v>10.699301758478107</v>
      </c>
      <c r="AN22" s="35">
        <f t="shared" si="19"/>
        <v>10.935583054390136</v>
      </c>
      <c r="AO22" s="34">
        <f t="shared" si="20"/>
        <v>-0.23628129591203065</v>
      </c>
      <c r="AP22" s="34">
        <f t="shared" si="21"/>
        <v>0.25597140390469986</v>
      </c>
    </row>
    <row r="23" spans="1:42" s="31" customFormat="1" ht="3.75" customHeight="1" x14ac:dyDescent="0.2">
      <c r="A23" s="39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0"/>
      <c r="T23" s="37"/>
      <c r="U23" s="33"/>
      <c r="V23" s="33"/>
      <c r="W23" s="33"/>
      <c r="X23" s="33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5"/>
      <c r="AN23" s="35"/>
      <c r="AO23" s="34"/>
      <c r="AP23" s="34"/>
    </row>
    <row r="24" spans="1:42" s="31" customFormat="1" x14ac:dyDescent="0.2">
      <c r="A24" s="39" t="s">
        <v>71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0"/>
      <c r="T24" s="37"/>
      <c r="U24" s="33"/>
      <c r="V24" s="33"/>
      <c r="W24" s="33"/>
      <c r="X24" s="33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5"/>
      <c r="AN24" s="35"/>
      <c r="AO24" s="34"/>
      <c r="AP24" s="34"/>
    </row>
    <row r="25" spans="1:42" s="31" customFormat="1" x14ac:dyDescent="0.2">
      <c r="A25" s="39" t="s">
        <v>72</v>
      </c>
      <c r="B25" s="33">
        <v>602433</v>
      </c>
      <c r="C25" s="33">
        <v>317324</v>
      </c>
      <c r="D25" s="33">
        <v>3312</v>
      </c>
      <c r="E25" s="33">
        <v>1682</v>
      </c>
      <c r="F25" s="33">
        <v>5872</v>
      </c>
      <c r="G25" s="33">
        <v>16</v>
      </c>
      <c r="H25" s="33">
        <f>SUM(F25:G25)</f>
        <v>5888</v>
      </c>
      <c r="I25" s="33">
        <v>4600</v>
      </c>
      <c r="J25" s="33">
        <v>339</v>
      </c>
      <c r="K25" s="33">
        <v>2185</v>
      </c>
      <c r="L25" s="33">
        <v>1716</v>
      </c>
      <c r="M25" s="33">
        <f>F25+G25+K25</f>
        <v>8073</v>
      </c>
      <c r="N25" s="33">
        <v>5920</v>
      </c>
      <c r="O25" s="33">
        <v>29</v>
      </c>
      <c r="P25" s="33">
        <v>17</v>
      </c>
      <c r="Q25" s="33">
        <v>11</v>
      </c>
      <c r="R25" s="33">
        <f>F25-N25</f>
        <v>-48</v>
      </c>
      <c r="S25" s="30">
        <v>6320</v>
      </c>
      <c r="T25" s="37">
        <v>3705</v>
      </c>
      <c r="U25" s="33">
        <v>2615</v>
      </c>
      <c r="V25" s="33">
        <f>R25+U25</f>
        <v>2567</v>
      </c>
      <c r="W25" s="33">
        <v>603699</v>
      </c>
      <c r="X25" s="33">
        <v>317998</v>
      </c>
      <c r="Y25" s="34">
        <f>D25/B25*1000</f>
        <v>5.4977067989303379</v>
      </c>
      <c r="Z25" s="34">
        <f>E25/B25*1000</f>
        <v>2.7920117257852741</v>
      </c>
      <c r="AA25" s="34">
        <f>E25/D25*100</f>
        <v>50.785024154589372</v>
      </c>
      <c r="AB25" s="34">
        <f>H25/B25*1000</f>
        <v>9.7737009758761548</v>
      </c>
      <c r="AC25" s="34">
        <f>F25/B25*1000</f>
        <v>9.7471420058330125</v>
      </c>
      <c r="AD25" s="34">
        <f>K25/H25*100</f>
        <v>37.109375</v>
      </c>
      <c r="AE25" s="34">
        <f>L25/H25*100</f>
        <v>29.144021739130434</v>
      </c>
      <c r="AF25" s="34">
        <f>M25/B25*1000</f>
        <v>13.400660322392698</v>
      </c>
      <c r="AG25" s="34">
        <f>N25/B25*1000</f>
        <v>9.8268189159624395</v>
      </c>
      <c r="AH25" s="34">
        <f>R25/B25*1000</f>
        <v>-7.9676910129425182E-2</v>
      </c>
      <c r="AI25" s="34">
        <f>G25/H25*1000</f>
        <v>2.7173913043478262</v>
      </c>
      <c r="AJ25" s="34">
        <f>O25/F25*1000</f>
        <v>4.938692098092643</v>
      </c>
      <c r="AK25" s="34">
        <f>P25/F25*1000</f>
        <v>2.8950953678474112</v>
      </c>
      <c r="AL25" s="34">
        <f>(G25+Q25)/H25*1000</f>
        <v>4.585597826086957</v>
      </c>
      <c r="AM25" s="35">
        <f>S25/B25*1000</f>
        <v>10.490793167040982</v>
      </c>
      <c r="AN25" s="35">
        <f>T25/B25*1000</f>
        <v>6.1500615006150063</v>
      </c>
      <c r="AO25" s="34">
        <f>U25/B25*1000</f>
        <v>4.3407316664259756</v>
      </c>
      <c r="AP25" s="34">
        <f>V25/B25*1000</f>
        <v>4.2610547562965504</v>
      </c>
    </row>
    <row r="26" spans="1:42" s="31" customFormat="1" x14ac:dyDescent="0.2">
      <c r="A26" s="39" t="s">
        <v>73</v>
      </c>
      <c r="B26" s="33">
        <v>1863409</v>
      </c>
      <c r="C26" s="33">
        <v>957762</v>
      </c>
      <c r="D26" s="33">
        <v>8672</v>
      </c>
      <c r="E26" s="33">
        <v>4333</v>
      </c>
      <c r="F26" s="33">
        <v>16157</v>
      </c>
      <c r="G26" s="33">
        <v>44</v>
      </c>
      <c r="H26" s="33">
        <f>SUM(F26:G26)</f>
        <v>16201</v>
      </c>
      <c r="I26" s="33">
        <v>12188</v>
      </c>
      <c r="J26" s="33">
        <v>941</v>
      </c>
      <c r="K26" s="33">
        <v>6306</v>
      </c>
      <c r="L26" s="33">
        <v>4865</v>
      </c>
      <c r="M26" s="33">
        <f>F26+G26+K26</f>
        <v>22507</v>
      </c>
      <c r="N26" s="33">
        <v>19445</v>
      </c>
      <c r="O26" s="33">
        <v>80</v>
      </c>
      <c r="P26" s="33">
        <v>57</v>
      </c>
      <c r="Q26" s="33">
        <v>44</v>
      </c>
      <c r="R26" s="33">
        <f>F26-N26</f>
        <v>-3288</v>
      </c>
      <c r="S26" s="30">
        <v>7328</v>
      </c>
      <c r="T26" s="37">
        <v>4924</v>
      </c>
      <c r="U26" s="33">
        <v>2404</v>
      </c>
      <c r="V26" s="33">
        <f>R26+U26</f>
        <v>-884</v>
      </c>
      <c r="W26" s="33">
        <v>1863056</v>
      </c>
      <c r="X26" s="33">
        <v>957450</v>
      </c>
      <c r="Y26" s="34">
        <f>D26/B26*1000</f>
        <v>4.6538360606823304</v>
      </c>
      <c r="Z26" s="34">
        <f>E26/B26*1000</f>
        <v>2.3253080778293977</v>
      </c>
      <c r="AA26" s="34">
        <f>E26/D26*100</f>
        <v>49.96540590405904</v>
      </c>
      <c r="AB26" s="34">
        <f>H26/B26*1000</f>
        <v>8.6942802143812763</v>
      </c>
      <c r="AC26" s="34">
        <f>F26/B26*1000</f>
        <v>8.6706675775420212</v>
      </c>
      <c r="AD26" s="34">
        <f>K26/H26*100</f>
        <v>38.92352323930622</v>
      </c>
      <c r="AE26" s="34">
        <f>L26/H26*100</f>
        <v>30.029010554904019</v>
      </c>
      <c r="AF26" s="34">
        <f>M26/B26*1000</f>
        <v>12.078400394116375</v>
      </c>
      <c r="AG26" s="34">
        <f>N26/B26*1000</f>
        <v>10.435175530439103</v>
      </c>
      <c r="AH26" s="34">
        <f>R26/B26*1000</f>
        <v>-1.7645079528970826</v>
      </c>
      <c r="AI26" s="34">
        <f>G26/H26*1000</f>
        <v>2.7158817356953273</v>
      </c>
      <c r="AJ26" s="34">
        <f>O26/F26*1000</f>
        <v>4.9514142476944984</v>
      </c>
      <c r="AK26" s="34">
        <f>P26/F26*1000</f>
        <v>3.5278826514823294</v>
      </c>
      <c r="AL26" s="34">
        <f>(G26+Q26)/H26*1000</f>
        <v>5.4317634713906546</v>
      </c>
      <c r="AM26" s="35">
        <f>S26/B26*1000</f>
        <v>3.9325773354105298</v>
      </c>
      <c r="AN26" s="35">
        <f>T26/B26*1000</f>
        <v>2.6424687226475774</v>
      </c>
      <c r="AO26" s="34">
        <f>U26/B26*1000</f>
        <v>1.2901086127629522</v>
      </c>
      <c r="AP26" s="34">
        <f>V26/B26*1000</f>
        <v>-0.47439934013413054</v>
      </c>
    </row>
    <row r="27" spans="1:42" s="31" customFormat="1" x14ac:dyDescent="0.2">
      <c r="A27" s="39" t="s">
        <v>74</v>
      </c>
      <c r="B27" s="33">
        <v>1352391</v>
      </c>
      <c r="C27" s="33">
        <v>694524</v>
      </c>
      <c r="D27" s="33">
        <v>6127</v>
      </c>
      <c r="E27" s="33">
        <v>2878</v>
      </c>
      <c r="F27" s="33">
        <v>13536</v>
      </c>
      <c r="G27" s="33">
        <v>48</v>
      </c>
      <c r="H27" s="33">
        <f>SUM(F27:G27)</f>
        <v>13584</v>
      </c>
      <c r="I27" s="33">
        <v>10045</v>
      </c>
      <c r="J27" s="33">
        <v>924</v>
      </c>
      <c r="K27" s="33">
        <v>5014</v>
      </c>
      <c r="L27" s="33">
        <v>3735</v>
      </c>
      <c r="M27" s="33">
        <f>F27+G27+K27</f>
        <v>18598</v>
      </c>
      <c r="N27" s="33">
        <v>13928</v>
      </c>
      <c r="O27" s="33">
        <v>80</v>
      </c>
      <c r="P27" s="33">
        <v>46</v>
      </c>
      <c r="Q27" s="33">
        <v>29</v>
      </c>
      <c r="R27" s="33">
        <f>F27-N27</f>
        <v>-392</v>
      </c>
      <c r="S27" s="30">
        <v>4005</v>
      </c>
      <c r="T27" s="37">
        <v>4228</v>
      </c>
      <c r="U27" s="33">
        <v>-223</v>
      </c>
      <c r="V27" s="33">
        <f>R27+U27</f>
        <v>-615</v>
      </c>
      <c r="W27" s="33">
        <v>1351882</v>
      </c>
      <c r="X27" s="33">
        <v>694295</v>
      </c>
      <c r="Y27" s="34">
        <f>D27/B27*1000</f>
        <v>4.530494509354174</v>
      </c>
      <c r="Z27" s="34">
        <f>E27/B27*1000</f>
        <v>2.1280827807934246</v>
      </c>
      <c r="AA27" s="34">
        <f>E27/D27*100</f>
        <v>46.972417169903707</v>
      </c>
      <c r="AB27" s="34">
        <f>H27/B27*1000</f>
        <v>10.044432416364794</v>
      </c>
      <c r="AC27" s="34">
        <f>F27/B27*1000</f>
        <v>10.008939722314034</v>
      </c>
      <c r="AD27" s="34">
        <f>K27/H27*100</f>
        <v>36.911071849234396</v>
      </c>
      <c r="AE27" s="34">
        <f>L27/H27*100</f>
        <v>27.49558303886926</v>
      </c>
      <c r="AF27" s="34">
        <f>M27/B27*1000</f>
        <v>13.751940082416994</v>
      </c>
      <c r="AG27" s="34">
        <f>N27/B27*1000</f>
        <v>10.298796723728568</v>
      </c>
      <c r="AH27" s="34">
        <f>R27/B27*1000</f>
        <v>-0.28985700141453175</v>
      </c>
      <c r="AI27" s="34">
        <f>G27/H27*1000</f>
        <v>3.5335689045936394</v>
      </c>
      <c r="AJ27" s="34">
        <f>O27/F27*1000</f>
        <v>5.9101654846335698</v>
      </c>
      <c r="AK27" s="34">
        <f>P27/F27*1000</f>
        <v>3.3983451536643026</v>
      </c>
      <c r="AL27" s="34">
        <f>(G27+Q27)/H27*1000</f>
        <v>5.6684334511189638</v>
      </c>
      <c r="AM27" s="35">
        <f>S27/B27*1000</f>
        <v>2.961421659860203</v>
      </c>
      <c r="AN27" s="35">
        <f>T27/B27*1000</f>
        <v>3.1263148009710213</v>
      </c>
      <c r="AO27" s="34">
        <f>U27/B27*1000</f>
        <v>-0.16489314111081779</v>
      </c>
      <c r="AP27" s="34">
        <f>V27/B27*1000</f>
        <v>-0.45475014252534957</v>
      </c>
    </row>
    <row r="28" spans="1:42" s="31" customFormat="1" x14ac:dyDescent="0.2">
      <c r="A28" s="39" t="s">
        <v>75</v>
      </c>
      <c r="B28" s="33">
        <v>1569052</v>
      </c>
      <c r="C28" s="33">
        <v>802763</v>
      </c>
      <c r="D28" s="33">
        <v>8038</v>
      </c>
      <c r="E28" s="33">
        <v>2660</v>
      </c>
      <c r="F28" s="33">
        <v>18865</v>
      </c>
      <c r="G28" s="33">
        <v>87</v>
      </c>
      <c r="H28" s="33">
        <f>SUM(F28:G28)</f>
        <v>18952</v>
      </c>
      <c r="I28" s="33">
        <v>13574</v>
      </c>
      <c r="J28" s="33">
        <v>1865</v>
      </c>
      <c r="K28" s="33">
        <v>5827</v>
      </c>
      <c r="L28" s="33">
        <v>4111</v>
      </c>
      <c r="M28" s="33">
        <f>F28+G28+K28</f>
        <v>24779</v>
      </c>
      <c r="N28" s="33">
        <v>14182</v>
      </c>
      <c r="O28" s="33">
        <v>203</v>
      </c>
      <c r="P28" s="33">
        <v>105</v>
      </c>
      <c r="Q28" s="33">
        <v>69</v>
      </c>
      <c r="R28" s="33">
        <f>F28-N28</f>
        <v>4683</v>
      </c>
      <c r="S28" s="30">
        <v>2357</v>
      </c>
      <c r="T28" s="37">
        <v>3750</v>
      </c>
      <c r="U28" s="33">
        <v>-1393</v>
      </c>
      <c r="V28" s="33">
        <f>R28+U28</f>
        <v>3290</v>
      </c>
      <c r="W28" s="33">
        <v>1570543</v>
      </c>
      <c r="X28" s="33">
        <v>803565</v>
      </c>
      <c r="Y28" s="34">
        <f>D28/B28*1000</f>
        <v>5.1228385037589579</v>
      </c>
      <c r="Z28" s="34">
        <f>E28/B28*1000</f>
        <v>1.6952911694449897</v>
      </c>
      <c r="AA28" s="34">
        <f>E28/D28*100</f>
        <v>33.09280915650659</v>
      </c>
      <c r="AB28" s="34">
        <f>H28/B28*1000</f>
        <v>12.078630918541897</v>
      </c>
      <c r="AC28" s="34">
        <f>F28/B28*1000</f>
        <v>12.023183425405913</v>
      </c>
      <c r="AD28" s="34">
        <f>K28/H28*100</f>
        <v>30.74609539890249</v>
      </c>
      <c r="AE28" s="34">
        <f>L28/H28*100</f>
        <v>21.691642043056142</v>
      </c>
      <c r="AF28" s="34">
        <f>M28/B28*1000</f>
        <v>15.792338303638122</v>
      </c>
      <c r="AG28" s="34">
        <f>N28/B28*1000</f>
        <v>9.0385787086724978</v>
      </c>
      <c r="AH28" s="34">
        <f>R28/B28*1000</f>
        <v>2.9846047167334162</v>
      </c>
      <c r="AI28" s="34">
        <f>G28/H28*1000</f>
        <v>4.5905445335584636</v>
      </c>
      <c r="AJ28" s="34">
        <f>O28/F28*1000</f>
        <v>10.760667903525047</v>
      </c>
      <c r="AK28" s="34">
        <f>P28/F28*1000</f>
        <v>5.5658627087198518</v>
      </c>
      <c r="AL28" s="34">
        <f>(G28+Q28)/H28*1000</f>
        <v>8.2313212325875895</v>
      </c>
      <c r="AM28" s="35">
        <f>S28/B28*1000</f>
        <v>1.5021809347300152</v>
      </c>
      <c r="AN28" s="35">
        <f>T28/B28*1000</f>
        <v>2.3899781524130495</v>
      </c>
      <c r="AO28" s="34">
        <f>U28/B28*1000</f>
        <v>-0.8877972176830341</v>
      </c>
      <c r="AP28" s="34">
        <f>V28/B28*1000</f>
        <v>2.096807499050382</v>
      </c>
    </row>
    <row r="29" spans="1:42" s="31" customFormat="1" ht="4.5" customHeight="1" x14ac:dyDescent="0.2">
      <c r="A29" s="39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0"/>
      <c r="T29" s="37"/>
      <c r="U29" s="33"/>
      <c r="V29" s="33"/>
      <c r="W29" s="33"/>
      <c r="X29" s="33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5"/>
      <c r="AN29" s="35"/>
      <c r="AO29" s="34"/>
      <c r="AP29" s="34"/>
    </row>
    <row r="30" spans="1:42" s="31" customFormat="1" x14ac:dyDescent="0.2">
      <c r="A30" s="32" t="s">
        <v>76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0"/>
      <c r="T30" s="37"/>
      <c r="U30" s="33"/>
      <c r="V30" s="33"/>
      <c r="W30" s="33"/>
      <c r="X30" s="33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5"/>
      <c r="AN30" s="35"/>
      <c r="AO30" s="34"/>
      <c r="AP30" s="34"/>
    </row>
    <row r="31" spans="1:42" s="31" customFormat="1" x14ac:dyDescent="0.2">
      <c r="A31" s="32" t="s">
        <v>77</v>
      </c>
      <c r="B31" s="33">
        <v>602433</v>
      </c>
      <c r="C31" s="33">
        <v>317324</v>
      </c>
      <c r="D31" s="33">
        <v>3312</v>
      </c>
      <c r="E31" s="33">
        <v>1682</v>
      </c>
      <c r="F31" s="33">
        <v>5872</v>
      </c>
      <c r="G31" s="33">
        <v>16</v>
      </c>
      <c r="H31" s="33">
        <f t="shared" ref="H31:H38" si="22">SUM(F31:G31)</f>
        <v>5888</v>
      </c>
      <c r="I31" s="33">
        <v>4600</v>
      </c>
      <c r="J31" s="33">
        <v>339</v>
      </c>
      <c r="K31" s="33">
        <v>2185</v>
      </c>
      <c r="L31" s="33">
        <v>1716</v>
      </c>
      <c r="M31" s="33">
        <f t="shared" ref="M31:M38" si="23">F31+G31+K31</f>
        <v>8073</v>
      </c>
      <c r="N31" s="33">
        <v>5920</v>
      </c>
      <c r="O31" s="33">
        <v>29</v>
      </c>
      <c r="P31" s="33">
        <v>17</v>
      </c>
      <c r="Q31" s="33">
        <v>11</v>
      </c>
      <c r="R31" s="33">
        <f t="shared" ref="R31:R38" si="24">F31-N31</f>
        <v>-48</v>
      </c>
      <c r="S31" s="30">
        <v>6320</v>
      </c>
      <c r="T31" s="37">
        <v>3705</v>
      </c>
      <c r="U31" s="33">
        <v>2615</v>
      </c>
      <c r="V31" s="33">
        <f t="shared" ref="V31:V38" si="25">R31+U31</f>
        <v>2567</v>
      </c>
      <c r="W31" s="33">
        <v>603699</v>
      </c>
      <c r="X31" s="33">
        <v>317998</v>
      </c>
      <c r="Y31" s="34">
        <f t="shared" ref="Y31:Y38" si="26">D31/B31*1000</f>
        <v>5.4977067989303379</v>
      </c>
      <c r="Z31" s="34">
        <f t="shared" ref="Z31:Z38" si="27">E31/B31*1000</f>
        <v>2.7920117257852741</v>
      </c>
      <c r="AA31" s="34">
        <f t="shared" ref="AA31:AA38" si="28">E31/D31*100</f>
        <v>50.785024154589372</v>
      </c>
      <c r="AB31" s="34">
        <f t="shared" ref="AB31:AB38" si="29">H31/B31*1000</f>
        <v>9.7737009758761548</v>
      </c>
      <c r="AC31" s="34">
        <f t="shared" ref="AC31:AC38" si="30">F31/B31*1000</f>
        <v>9.7471420058330125</v>
      </c>
      <c r="AD31" s="34">
        <f t="shared" ref="AD31:AD38" si="31">K31/H31*100</f>
        <v>37.109375</v>
      </c>
      <c r="AE31" s="34">
        <f t="shared" ref="AE31:AE38" si="32">L31/H31*100</f>
        <v>29.144021739130434</v>
      </c>
      <c r="AF31" s="34">
        <f t="shared" ref="AF31:AF38" si="33">M31/B31*1000</f>
        <v>13.400660322392698</v>
      </c>
      <c r="AG31" s="34">
        <f t="shared" ref="AG31:AG38" si="34">N31/B31*1000</f>
        <v>9.8268189159624395</v>
      </c>
      <c r="AH31" s="34">
        <f t="shared" ref="AH31:AH38" si="35">R31/B31*1000</f>
        <v>-7.9676910129425182E-2</v>
      </c>
      <c r="AI31" s="34">
        <f t="shared" ref="AI31:AI38" si="36">G31/H31*1000</f>
        <v>2.7173913043478262</v>
      </c>
      <c r="AJ31" s="34">
        <f t="shared" ref="AJ31:AJ38" si="37">O31/F31*1000</f>
        <v>4.938692098092643</v>
      </c>
      <c r="AK31" s="34">
        <f t="shared" ref="AK31:AK38" si="38">P31/F31*1000</f>
        <v>2.8950953678474112</v>
      </c>
      <c r="AL31" s="34">
        <f t="shared" ref="AL31:AL38" si="39">(G31+Q31)/H31*1000</f>
        <v>4.585597826086957</v>
      </c>
      <c r="AM31" s="35">
        <f t="shared" ref="AM31:AM38" si="40">S31/B31*1000</f>
        <v>10.490793167040982</v>
      </c>
      <c r="AN31" s="35">
        <f t="shared" ref="AN31:AN38" si="41">T31/B31*1000</f>
        <v>6.1500615006150063</v>
      </c>
      <c r="AO31" s="34">
        <f t="shared" ref="AO31:AO38" si="42">U31/B31*1000</f>
        <v>4.3407316664259756</v>
      </c>
      <c r="AP31" s="34">
        <f t="shared" ref="AP31:AP38" si="43">V31/B31*1000</f>
        <v>4.2610547562965504</v>
      </c>
    </row>
    <row r="32" spans="1:42" s="31" customFormat="1" x14ac:dyDescent="0.2">
      <c r="A32" s="32" t="s">
        <v>78</v>
      </c>
      <c r="B32" s="33">
        <v>553768</v>
      </c>
      <c r="C32" s="33">
        <v>284143</v>
      </c>
      <c r="D32" s="33">
        <v>2657</v>
      </c>
      <c r="E32" s="33">
        <v>1293</v>
      </c>
      <c r="F32" s="33">
        <v>4954</v>
      </c>
      <c r="G32" s="33">
        <v>14</v>
      </c>
      <c r="H32" s="33">
        <f t="shared" si="22"/>
        <v>4968</v>
      </c>
      <c r="I32" s="33">
        <v>3775</v>
      </c>
      <c r="J32" s="33">
        <v>268</v>
      </c>
      <c r="K32" s="33">
        <v>1961</v>
      </c>
      <c r="L32" s="33">
        <v>1492</v>
      </c>
      <c r="M32" s="33">
        <f t="shared" si="23"/>
        <v>6929</v>
      </c>
      <c r="N32" s="33">
        <v>5460</v>
      </c>
      <c r="O32" s="33">
        <v>17</v>
      </c>
      <c r="P32" s="33">
        <v>13</v>
      </c>
      <c r="Q32" s="33">
        <v>9</v>
      </c>
      <c r="R32" s="33">
        <f t="shared" si="24"/>
        <v>-506</v>
      </c>
      <c r="S32" s="30">
        <v>3984</v>
      </c>
      <c r="T32" s="37">
        <v>2504</v>
      </c>
      <c r="U32" s="33">
        <v>1480</v>
      </c>
      <c r="V32" s="33">
        <f t="shared" si="25"/>
        <v>974</v>
      </c>
      <c r="W32" s="33">
        <v>554172</v>
      </c>
      <c r="X32" s="33">
        <v>284283</v>
      </c>
      <c r="Y32" s="34">
        <f t="shared" si="26"/>
        <v>4.7980381676080963</v>
      </c>
      <c r="Z32" s="34">
        <f t="shared" si="27"/>
        <v>2.3349128154750725</v>
      </c>
      <c r="AA32" s="34">
        <f t="shared" si="28"/>
        <v>48.663906661648475</v>
      </c>
      <c r="AB32" s="34">
        <f t="shared" si="29"/>
        <v>8.9712659453056158</v>
      </c>
      <c r="AC32" s="34">
        <f t="shared" si="30"/>
        <v>8.945984600049119</v>
      </c>
      <c r="AD32" s="34">
        <f t="shared" si="31"/>
        <v>39.472624798711756</v>
      </c>
      <c r="AE32" s="34">
        <f t="shared" si="32"/>
        <v>30.032206119162641</v>
      </c>
      <c r="AF32" s="34">
        <f t="shared" si="33"/>
        <v>12.512460091590702</v>
      </c>
      <c r="AG32" s="34">
        <f t="shared" si="34"/>
        <v>9.8597246500339484</v>
      </c>
      <c r="AH32" s="34">
        <f t="shared" si="35"/>
        <v>-0.91374004998483116</v>
      </c>
      <c r="AI32" s="34">
        <f t="shared" si="36"/>
        <v>2.818035426731079</v>
      </c>
      <c r="AJ32" s="34">
        <f t="shared" si="37"/>
        <v>3.4315704481227289</v>
      </c>
      <c r="AK32" s="34">
        <f t="shared" si="38"/>
        <v>2.6241421073879696</v>
      </c>
      <c r="AL32" s="34">
        <f t="shared" si="39"/>
        <v>4.6296296296296298</v>
      </c>
      <c r="AM32" s="35">
        <f t="shared" si="40"/>
        <v>7.1943485358489472</v>
      </c>
      <c r="AN32" s="35">
        <f t="shared" si="41"/>
        <v>4.5217491801620895</v>
      </c>
      <c r="AO32" s="34">
        <f t="shared" si="42"/>
        <v>2.6725993556868577</v>
      </c>
      <c r="AP32" s="34">
        <f t="shared" si="43"/>
        <v>1.7588593057020268</v>
      </c>
    </row>
    <row r="33" spans="1:42" s="31" customFormat="1" x14ac:dyDescent="0.2">
      <c r="A33" s="32" t="s">
        <v>79</v>
      </c>
      <c r="B33" s="33">
        <v>600904</v>
      </c>
      <c r="C33" s="33">
        <v>307338</v>
      </c>
      <c r="D33" s="33">
        <v>2868</v>
      </c>
      <c r="E33" s="33">
        <v>1389</v>
      </c>
      <c r="F33" s="33">
        <v>5093</v>
      </c>
      <c r="G33" s="33">
        <v>9</v>
      </c>
      <c r="H33" s="33">
        <f t="shared" si="22"/>
        <v>5102</v>
      </c>
      <c r="I33" s="33">
        <v>4092</v>
      </c>
      <c r="J33" s="33">
        <v>272</v>
      </c>
      <c r="K33" s="33">
        <v>1809</v>
      </c>
      <c r="L33" s="33">
        <v>1400</v>
      </c>
      <c r="M33" s="33">
        <f t="shared" si="23"/>
        <v>6911</v>
      </c>
      <c r="N33" s="33">
        <v>6044</v>
      </c>
      <c r="O33" s="33">
        <v>23</v>
      </c>
      <c r="P33" s="33">
        <v>16</v>
      </c>
      <c r="Q33" s="33">
        <v>13</v>
      </c>
      <c r="R33" s="33">
        <f t="shared" si="24"/>
        <v>-951</v>
      </c>
      <c r="S33" s="30">
        <v>2380</v>
      </c>
      <c r="T33" s="37">
        <v>2435</v>
      </c>
      <c r="U33" s="33">
        <v>-55</v>
      </c>
      <c r="V33" s="33">
        <f t="shared" si="25"/>
        <v>-1006</v>
      </c>
      <c r="W33" s="33">
        <v>600386</v>
      </c>
      <c r="X33" s="33">
        <v>307081</v>
      </c>
      <c r="Y33" s="34">
        <f t="shared" si="26"/>
        <v>4.7728089678218151</v>
      </c>
      <c r="Z33" s="34">
        <f t="shared" si="27"/>
        <v>2.3115173139137037</v>
      </c>
      <c r="AA33" s="34">
        <f t="shared" si="28"/>
        <v>48.430962343096233</v>
      </c>
      <c r="AB33" s="34">
        <f t="shared" si="29"/>
        <v>8.4905409183496854</v>
      </c>
      <c r="AC33" s="34">
        <f t="shared" si="30"/>
        <v>8.4755634843502463</v>
      </c>
      <c r="AD33" s="34">
        <f t="shared" si="31"/>
        <v>35.456683653469227</v>
      </c>
      <c r="AE33" s="34">
        <f t="shared" si="32"/>
        <v>27.440219521756177</v>
      </c>
      <c r="AF33" s="34">
        <f t="shared" si="33"/>
        <v>11.501005152237296</v>
      </c>
      <c r="AG33" s="34">
        <f t="shared" si="34"/>
        <v>10.058179010291161</v>
      </c>
      <c r="AH33" s="34">
        <f t="shared" si="35"/>
        <v>-1.5826155259409158</v>
      </c>
      <c r="AI33" s="34">
        <f t="shared" si="36"/>
        <v>1.7640141121128967</v>
      </c>
      <c r="AJ33" s="34">
        <f t="shared" si="37"/>
        <v>4.5160023561751421</v>
      </c>
      <c r="AK33" s="34">
        <f t="shared" si="38"/>
        <v>3.1415668564696646</v>
      </c>
      <c r="AL33" s="34">
        <f t="shared" si="39"/>
        <v>4.3120344962759702</v>
      </c>
      <c r="AM33" s="35">
        <f t="shared" si="40"/>
        <v>3.9606992131854675</v>
      </c>
      <c r="AN33" s="35">
        <f t="shared" si="41"/>
        <v>4.0522279765153835</v>
      </c>
      <c r="AO33" s="34">
        <f t="shared" si="42"/>
        <v>-9.152876332991626E-2</v>
      </c>
      <c r="AP33" s="34">
        <f t="shared" si="43"/>
        <v>-1.6741442892708318</v>
      </c>
    </row>
    <row r="34" spans="1:42" s="31" customFormat="1" x14ac:dyDescent="0.2">
      <c r="A34" s="32" t="s">
        <v>80</v>
      </c>
      <c r="B34" s="33">
        <v>708737</v>
      </c>
      <c r="C34" s="33">
        <v>366281</v>
      </c>
      <c r="D34" s="33">
        <v>3147</v>
      </c>
      <c r="E34" s="33">
        <v>1651</v>
      </c>
      <c r="F34" s="33">
        <v>6110</v>
      </c>
      <c r="G34" s="33">
        <v>21</v>
      </c>
      <c r="H34" s="33">
        <f t="shared" si="22"/>
        <v>6131</v>
      </c>
      <c r="I34" s="33">
        <v>4321</v>
      </c>
      <c r="J34" s="33">
        <v>401</v>
      </c>
      <c r="K34" s="33">
        <v>2536</v>
      </c>
      <c r="L34" s="33">
        <v>1973</v>
      </c>
      <c r="M34" s="33">
        <f t="shared" si="23"/>
        <v>8667</v>
      </c>
      <c r="N34" s="33">
        <v>7941</v>
      </c>
      <c r="O34" s="33">
        <v>40</v>
      </c>
      <c r="P34" s="33">
        <v>28</v>
      </c>
      <c r="Q34" s="33">
        <v>22</v>
      </c>
      <c r="R34" s="33">
        <f t="shared" si="24"/>
        <v>-1831</v>
      </c>
      <c r="S34" s="30">
        <v>3765</v>
      </c>
      <c r="T34" s="37">
        <v>2786</v>
      </c>
      <c r="U34" s="33">
        <v>979</v>
      </c>
      <c r="V34" s="33">
        <f t="shared" si="25"/>
        <v>-852</v>
      </c>
      <c r="W34" s="33">
        <v>708498</v>
      </c>
      <c r="X34" s="33">
        <v>366086</v>
      </c>
      <c r="Y34" s="34">
        <f t="shared" si="26"/>
        <v>4.4402930847408841</v>
      </c>
      <c r="Z34" s="34">
        <f t="shared" si="27"/>
        <v>2.3294959907553863</v>
      </c>
      <c r="AA34" s="34">
        <f t="shared" si="28"/>
        <v>52.462662853511276</v>
      </c>
      <c r="AB34" s="34">
        <f t="shared" si="29"/>
        <v>8.6505995877173056</v>
      </c>
      <c r="AC34" s="34">
        <f t="shared" si="30"/>
        <v>8.620969414606547</v>
      </c>
      <c r="AD34" s="34">
        <f t="shared" si="31"/>
        <v>41.36356222475942</v>
      </c>
      <c r="AE34" s="34">
        <f t="shared" si="32"/>
        <v>32.180720926439406</v>
      </c>
      <c r="AF34" s="34">
        <f t="shared" si="33"/>
        <v>12.228795730997536</v>
      </c>
      <c r="AG34" s="34">
        <f t="shared" si="34"/>
        <v>11.204438317739866</v>
      </c>
      <c r="AH34" s="34">
        <f t="shared" si="35"/>
        <v>-2.58346890313332</v>
      </c>
      <c r="AI34" s="34">
        <f t="shared" si="36"/>
        <v>3.4252161148262927</v>
      </c>
      <c r="AJ34" s="34">
        <f t="shared" si="37"/>
        <v>6.5466448445171856</v>
      </c>
      <c r="AK34" s="34">
        <f t="shared" si="38"/>
        <v>4.5826513911620292</v>
      </c>
      <c r="AL34" s="34">
        <f t="shared" si="39"/>
        <v>7.0135377589300276</v>
      </c>
      <c r="AM34" s="35">
        <f t="shared" si="40"/>
        <v>5.3122667505717915</v>
      </c>
      <c r="AN34" s="35">
        <f t="shared" si="41"/>
        <v>3.9309362993606936</v>
      </c>
      <c r="AO34" s="34">
        <f t="shared" si="42"/>
        <v>1.381330451211098</v>
      </c>
      <c r="AP34" s="34">
        <f t="shared" si="43"/>
        <v>-1.2021384519222222</v>
      </c>
    </row>
    <row r="35" spans="1:42" s="31" customFormat="1" x14ac:dyDescent="0.2">
      <c r="A35" s="32" t="s">
        <v>81</v>
      </c>
      <c r="B35" s="33">
        <v>694634</v>
      </c>
      <c r="C35" s="33">
        <v>353900</v>
      </c>
      <c r="D35" s="33">
        <v>3370</v>
      </c>
      <c r="E35" s="33">
        <v>1271</v>
      </c>
      <c r="F35" s="33">
        <v>7118</v>
      </c>
      <c r="G35" s="33">
        <v>24</v>
      </c>
      <c r="H35" s="33">
        <f t="shared" si="22"/>
        <v>7142</v>
      </c>
      <c r="I35" s="33">
        <v>5929</v>
      </c>
      <c r="J35" s="33">
        <v>391</v>
      </c>
      <c r="K35" s="33">
        <v>2221</v>
      </c>
      <c r="L35" s="33">
        <v>1596</v>
      </c>
      <c r="M35" s="33">
        <f t="shared" si="23"/>
        <v>9363</v>
      </c>
      <c r="N35" s="33">
        <v>6628</v>
      </c>
      <c r="O35" s="33">
        <v>33</v>
      </c>
      <c r="P35" s="33">
        <v>18</v>
      </c>
      <c r="Q35" s="33">
        <v>15</v>
      </c>
      <c r="R35" s="33">
        <f t="shared" si="24"/>
        <v>490</v>
      </c>
      <c r="S35" s="30">
        <v>2343</v>
      </c>
      <c r="T35" s="37">
        <v>2199</v>
      </c>
      <c r="U35" s="33">
        <v>144</v>
      </c>
      <c r="V35" s="33">
        <f t="shared" si="25"/>
        <v>634</v>
      </c>
      <c r="W35" s="33">
        <v>694763</v>
      </c>
      <c r="X35" s="33">
        <v>353996</v>
      </c>
      <c r="Y35" s="34">
        <f t="shared" si="26"/>
        <v>4.8514757411816873</v>
      </c>
      <c r="Z35" s="34">
        <f t="shared" si="27"/>
        <v>1.8297405540183751</v>
      </c>
      <c r="AA35" s="34">
        <f t="shared" si="28"/>
        <v>37.715133531157271</v>
      </c>
      <c r="AB35" s="34">
        <f t="shared" si="29"/>
        <v>10.281673514397511</v>
      </c>
      <c r="AC35" s="34">
        <f t="shared" si="30"/>
        <v>10.247122945320845</v>
      </c>
      <c r="AD35" s="34">
        <f t="shared" si="31"/>
        <v>31.097731727807336</v>
      </c>
      <c r="AE35" s="34">
        <f t="shared" si="32"/>
        <v>22.346681601792216</v>
      </c>
      <c r="AF35" s="34">
        <f t="shared" si="33"/>
        <v>13.479040761033868</v>
      </c>
      <c r="AG35" s="34">
        <f t="shared" si="34"/>
        <v>9.5417154933389376</v>
      </c>
      <c r="AH35" s="34">
        <f t="shared" si="35"/>
        <v>0.70540745198190702</v>
      </c>
      <c r="AI35" s="34">
        <f t="shared" si="36"/>
        <v>3.3604032483898068</v>
      </c>
      <c r="AJ35" s="34">
        <f t="shared" si="37"/>
        <v>4.6361337454341109</v>
      </c>
      <c r="AK35" s="34">
        <f t="shared" si="38"/>
        <v>2.5288002247822421</v>
      </c>
      <c r="AL35" s="34">
        <f t="shared" si="39"/>
        <v>5.4606552786334355</v>
      </c>
      <c r="AM35" s="35">
        <f t="shared" si="40"/>
        <v>3.3729993061094046</v>
      </c>
      <c r="AN35" s="35">
        <f t="shared" si="41"/>
        <v>3.1656958916494156</v>
      </c>
      <c r="AO35" s="34">
        <f t="shared" si="42"/>
        <v>0.20730341445998901</v>
      </c>
      <c r="AP35" s="34">
        <f t="shared" si="43"/>
        <v>0.91271086644189603</v>
      </c>
    </row>
    <row r="36" spans="1:42" s="31" customFormat="1" x14ac:dyDescent="0.2">
      <c r="A36" s="32" t="s">
        <v>82</v>
      </c>
      <c r="B36" s="33">
        <v>657757</v>
      </c>
      <c r="C36" s="33">
        <v>340624</v>
      </c>
      <c r="D36" s="33">
        <v>2757</v>
      </c>
      <c r="E36" s="33">
        <v>1607</v>
      </c>
      <c r="F36" s="33">
        <v>6418</v>
      </c>
      <c r="G36" s="33">
        <v>24</v>
      </c>
      <c r="H36" s="33">
        <f t="shared" si="22"/>
        <v>6442</v>
      </c>
      <c r="I36" s="33">
        <v>4116</v>
      </c>
      <c r="J36" s="33">
        <v>533</v>
      </c>
      <c r="K36" s="33">
        <v>2793</v>
      </c>
      <c r="L36" s="33">
        <v>2139</v>
      </c>
      <c r="M36" s="33">
        <f t="shared" si="23"/>
        <v>9235</v>
      </c>
      <c r="N36" s="33">
        <v>7300</v>
      </c>
      <c r="O36" s="33">
        <v>47</v>
      </c>
      <c r="P36" s="33">
        <v>28</v>
      </c>
      <c r="Q36" s="33">
        <v>14</v>
      </c>
      <c r="R36" s="33">
        <f t="shared" si="24"/>
        <v>-882</v>
      </c>
      <c r="S36" s="30">
        <v>2354</v>
      </c>
      <c r="T36" s="37">
        <v>2721</v>
      </c>
      <c r="U36" s="33">
        <v>-367</v>
      </c>
      <c r="V36" s="33">
        <f t="shared" si="25"/>
        <v>-1249</v>
      </c>
      <c r="W36" s="33">
        <v>657119</v>
      </c>
      <c r="X36" s="33">
        <v>340299</v>
      </c>
      <c r="Y36" s="34">
        <f t="shared" si="26"/>
        <v>4.1915175361113608</v>
      </c>
      <c r="Z36" s="34">
        <f t="shared" si="27"/>
        <v>2.4431514981976625</v>
      </c>
      <c r="AA36" s="34">
        <f t="shared" si="28"/>
        <v>58.287994196590496</v>
      </c>
      <c r="AB36" s="34">
        <f t="shared" si="29"/>
        <v>9.7938904489043814</v>
      </c>
      <c r="AC36" s="34">
        <f t="shared" si="30"/>
        <v>9.7574028098522696</v>
      </c>
      <c r="AD36" s="34">
        <f t="shared" si="31"/>
        <v>43.35610058987892</v>
      </c>
      <c r="AE36" s="34">
        <f t="shared" si="32"/>
        <v>33.203973921142506</v>
      </c>
      <c r="AF36" s="34">
        <f t="shared" si="33"/>
        <v>14.04013944359391</v>
      </c>
      <c r="AG36" s="34">
        <f t="shared" si="34"/>
        <v>11.098323545017386</v>
      </c>
      <c r="AH36" s="34">
        <f t="shared" si="35"/>
        <v>-1.340920735165114</v>
      </c>
      <c r="AI36" s="34">
        <f t="shared" si="36"/>
        <v>3.725551071095933</v>
      </c>
      <c r="AJ36" s="34">
        <f t="shared" si="37"/>
        <v>7.3231536304144589</v>
      </c>
      <c r="AK36" s="34">
        <f t="shared" si="38"/>
        <v>4.362729822374571</v>
      </c>
      <c r="AL36" s="34">
        <f t="shared" si="39"/>
        <v>5.8987891959018937</v>
      </c>
      <c r="AM36" s="35">
        <f t="shared" si="40"/>
        <v>3.5788292636946473</v>
      </c>
      <c r="AN36" s="35">
        <f t="shared" si="41"/>
        <v>4.1367860775331922</v>
      </c>
      <c r="AO36" s="34">
        <f t="shared" si="42"/>
        <v>-0.55795681383854523</v>
      </c>
      <c r="AP36" s="34">
        <f t="shared" si="43"/>
        <v>-1.8988775490036593</v>
      </c>
    </row>
    <row r="37" spans="1:42" s="31" customFormat="1" x14ac:dyDescent="0.2">
      <c r="A37" s="32" t="s">
        <v>83</v>
      </c>
      <c r="B37" s="33">
        <v>797692</v>
      </c>
      <c r="C37" s="33">
        <v>405523</v>
      </c>
      <c r="D37" s="33">
        <v>4411</v>
      </c>
      <c r="E37" s="33">
        <v>1077</v>
      </c>
      <c r="F37" s="33">
        <v>9770</v>
      </c>
      <c r="G37" s="33">
        <v>45</v>
      </c>
      <c r="H37" s="33">
        <f t="shared" si="22"/>
        <v>9815</v>
      </c>
      <c r="I37" s="33">
        <v>7829</v>
      </c>
      <c r="J37" s="33">
        <v>892</v>
      </c>
      <c r="K37" s="33">
        <v>2382</v>
      </c>
      <c r="L37" s="33">
        <v>1474</v>
      </c>
      <c r="M37" s="33">
        <f t="shared" si="23"/>
        <v>12197</v>
      </c>
      <c r="N37" s="33">
        <v>6795</v>
      </c>
      <c r="O37" s="33">
        <v>99</v>
      </c>
      <c r="P37" s="33">
        <v>56</v>
      </c>
      <c r="Q37" s="33">
        <v>37</v>
      </c>
      <c r="R37" s="33">
        <f t="shared" si="24"/>
        <v>2975</v>
      </c>
      <c r="S37" s="30">
        <v>2048</v>
      </c>
      <c r="T37" s="37">
        <v>3172</v>
      </c>
      <c r="U37" s="33">
        <v>-1124</v>
      </c>
      <c r="V37" s="33">
        <f t="shared" si="25"/>
        <v>1851</v>
      </c>
      <c r="W37" s="33">
        <v>798596</v>
      </c>
      <c r="X37" s="33">
        <v>406081</v>
      </c>
      <c r="Y37" s="34">
        <f t="shared" si="26"/>
        <v>5.529703193713865</v>
      </c>
      <c r="Z37" s="34">
        <f t="shared" si="27"/>
        <v>1.3501451688120225</v>
      </c>
      <c r="AA37" s="34">
        <f t="shared" si="28"/>
        <v>24.416232146905465</v>
      </c>
      <c r="AB37" s="34">
        <f t="shared" si="29"/>
        <v>12.304247754772518</v>
      </c>
      <c r="AC37" s="34">
        <f t="shared" si="30"/>
        <v>12.2478350039865</v>
      </c>
      <c r="AD37" s="34">
        <f t="shared" si="31"/>
        <v>24.268976057055529</v>
      </c>
      <c r="AE37" s="34">
        <f t="shared" si="32"/>
        <v>15.017829852266939</v>
      </c>
      <c r="AF37" s="34">
        <f t="shared" si="33"/>
        <v>15.290362696379054</v>
      </c>
      <c r="AG37" s="34">
        <f t="shared" si="34"/>
        <v>8.5183253686886662</v>
      </c>
      <c r="AH37" s="34">
        <f t="shared" si="35"/>
        <v>3.7295096352978341</v>
      </c>
      <c r="AI37" s="34">
        <f t="shared" si="36"/>
        <v>4.5848191543555785</v>
      </c>
      <c r="AJ37" s="34">
        <f t="shared" si="37"/>
        <v>10.133060388945752</v>
      </c>
      <c r="AK37" s="34">
        <f t="shared" si="38"/>
        <v>5.7318321392016376</v>
      </c>
      <c r="AL37" s="34">
        <f t="shared" si="39"/>
        <v>8.3545593479368314</v>
      </c>
      <c r="AM37" s="35">
        <f t="shared" si="40"/>
        <v>2.5674069691058707</v>
      </c>
      <c r="AN37" s="35">
        <f t="shared" si="41"/>
        <v>3.9764721220721779</v>
      </c>
      <c r="AO37" s="34">
        <f t="shared" si="42"/>
        <v>-1.4090651529663076</v>
      </c>
      <c r="AP37" s="34">
        <f t="shared" si="43"/>
        <v>2.3204444823315264</v>
      </c>
    </row>
    <row r="38" spans="1:42" s="31" customFormat="1" x14ac:dyDescent="0.2">
      <c r="A38" s="32" t="s">
        <v>84</v>
      </c>
      <c r="B38" s="33">
        <v>771360</v>
      </c>
      <c r="C38" s="33">
        <v>397240</v>
      </c>
      <c r="D38" s="33">
        <v>3627</v>
      </c>
      <c r="E38" s="33">
        <v>1583</v>
      </c>
      <c r="F38" s="33">
        <v>9095</v>
      </c>
      <c r="G38" s="33">
        <v>42</v>
      </c>
      <c r="H38" s="33">
        <f t="shared" si="22"/>
        <v>9137</v>
      </c>
      <c r="I38" s="33">
        <v>5745</v>
      </c>
      <c r="J38" s="33">
        <v>973</v>
      </c>
      <c r="K38" s="33">
        <v>3445</v>
      </c>
      <c r="L38" s="33">
        <v>2637</v>
      </c>
      <c r="M38" s="33">
        <f t="shared" si="23"/>
        <v>12582</v>
      </c>
      <c r="N38" s="33">
        <v>7387</v>
      </c>
      <c r="O38" s="33">
        <v>104</v>
      </c>
      <c r="P38" s="33">
        <v>49</v>
      </c>
      <c r="Q38" s="33">
        <v>32</v>
      </c>
      <c r="R38" s="33">
        <f t="shared" si="24"/>
        <v>1708</v>
      </c>
      <c r="S38" s="30">
        <v>2463</v>
      </c>
      <c r="T38" s="37">
        <v>2732</v>
      </c>
      <c r="U38" s="33">
        <v>-269</v>
      </c>
      <c r="V38" s="33">
        <f t="shared" si="25"/>
        <v>1439</v>
      </c>
      <c r="W38" s="33">
        <v>771947</v>
      </c>
      <c r="X38" s="33">
        <v>397484</v>
      </c>
      <c r="Y38" s="34">
        <f t="shared" si="26"/>
        <v>4.7020846297448662</v>
      </c>
      <c r="Z38" s="34">
        <f t="shared" si="27"/>
        <v>2.0522194565442855</v>
      </c>
      <c r="AA38" s="34">
        <f t="shared" si="28"/>
        <v>43.644885580369454</v>
      </c>
      <c r="AB38" s="34">
        <f t="shared" si="29"/>
        <v>11.845312175897117</v>
      </c>
      <c r="AC38" s="34">
        <f t="shared" si="30"/>
        <v>11.790862891516284</v>
      </c>
      <c r="AD38" s="34">
        <f t="shared" si="31"/>
        <v>37.70384152347598</v>
      </c>
      <c r="AE38" s="34">
        <f t="shared" si="32"/>
        <v>28.860676370800043</v>
      </c>
      <c r="AF38" s="34">
        <f t="shared" si="33"/>
        <v>16.311449906658368</v>
      </c>
      <c r="AG38" s="34">
        <f t="shared" si="34"/>
        <v>9.5765919933623724</v>
      </c>
      <c r="AH38" s="34">
        <f t="shared" si="35"/>
        <v>2.2142708981539103</v>
      </c>
      <c r="AI38" s="34">
        <f t="shared" si="36"/>
        <v>4.5966947575790744</v>
      </c>
      <c r="AJ38" s="34">
        <f t="shared" si="37"/>
        <v>11.434854315557999</v>
      </c>
      <c r="AK38" s="34">
        <f t="shared" si="38"/>
        <v>5.3875755909840572</v>
      </c>
      <c r="AL38" s="34">
        <f t="shared" si="39"/>
        <v>8.0989383824012258</v>
      </c>
      <c r="AM38" s="35">
        <f t="shared" si="40"/>
        <v>3.1930616054760423</v>
      </c>
      <c r="AN38" s="35">
        <f t="shared" si="41"/>
        <v>3.5417963078199541</v>
      </c>
      <c r="AO38" s="34">
        <f t="shared" si="42"/>
        <v>-0.34873470234391202</v>
      </c>
      <c r="AP38" s="34">
        <f t="shared" si="43"/>
        <v>1.8655361958099979</v>
      </c>
    </row>
    <row r="39" spans="1:42" s="31" customFormat="1" ht="4.5" customHeight="1" x14ac:dyDescent="0.2">
      <c r="A39" s="32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0"/>
      <c r="T39" s="37"/>
      <c r="U39" s="33"/>
      <c r="V39" s="33"/>
      <c r="W39" s="33"/>
      <c r="X39" s="33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5"/>
      <c r="AN39" s="35"/>
      <c r="AO39" s="34"/>
      <c r="AP39" s="34"/>
    </row>
    <row r="40" spans="1:42" s="31" customFormat="1" x14ac:dyDescent="0.2">
      <c r="A40" s="32" t="s">
        <v>85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0"/>
      <c r="T40" s="37"/>
      <c r="U40" s="33"/>
      <c r="V40" s="33"/>
      <c r="W40" s="33"/>
      <c r="X40" s="33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5"/>
      <c r="AN40" s="35"/>
      <c r="AO40" s="34"/>
      <c r="AP40" s="34"/>
    </row>
    <row r="41" spans="1:42" s="31" customFormat="1" x14ac:dyDescent="0.2">
      <c r="A41" s="32" t="s">
        <v>86</v>
      </c>
      <c r="B41" s="33">
        <v>42563</v>
      </c>
      <c r="C41" s="33">
        <v>22954</v>
      </c>
      <c r="D41" s="33">
        <v>205</v>
      </c>
      <c r="E41" s="33">
        <v>102</v>
      </c>
      <c r="F41" s="33">
        <v>394</v>
      </c>
      <c r="G41" s="33">
        <v>0</v>
      </c>
      <c r="H41" s="33">
        <f t="shared" ref="H41:H72" si="44">SUM(F41:G41)</f>
        <v>394</v>
      </c>
      <c r="I41" s="33">
        <v>307</v>
      </c>
      <c r="J41" s="33">
        <v>22</v>
      </c>
      <c r="K41" s="33">
        <v>151</v>
      </c>
      <c r="L41" s="33">
        <v>100</v>
      </c>
      <c r="M41" s="33">
        <f t="shared" ref="M41:M72" si="45">F41+G41+K41</f>
        <v>545</v>
      </c>
      <c r="N41" s="33">
        <v>608</v>
      </c>
      <c r="O41" s="33">
        <v>4</v>
      </c>
      <c r="P41" s="33">
        <v>4</v>
      </c>
      <c r="Q41" s="33">
        <v>3</v>
      </c>
      <c r="R41" s="33">
        <f t="shared" ref="R41:R72" si="46">F41-N41</f>
        <v>-214</v>
      </c>
      <c r="S41" s="30">
        <v>1120</v>
      </c>
      <c r="T41" s="37">
        <v>1523</v>
      </c>
      <c r="U41" s="33">
        <v>-403</v>
      </c>
      <c r="V41" s="33">
        <f t="shared" ref="V41:V72" si="47">R41+U41</f>
        <v>-617</v>
      </c>
      <c r="W41" s="33">
        <v>42241</v>
      </c>
      <c r="X41" s="33">
        <v>22764</v>
      </c>
      <c r="Y41" s="34">
        <f t="shared" ref="Y41:Y72" si="48">D41/B41*1000</f>
        <v>4.8163898221459949</v>
      </c>
      <c r="Z41" s="34">
        <f t="shared" ref="Z41:Z72" si="49">E41/B41*1000</f>
        <v>2.3964476188238608</v>
      </c>
      <c r="AA41" s="34">
        <f t="shared" ref="AA41:AA72" si="50">E41/D41*100</f>
        <v>49.756097560975611</v>
      </c>
      <c r="AB41" s="34">
        <f t="shared" ref="AB41:AB72" si="51">H41/B41*1000</f>
        <v>9.2568662923196214</v>
      </c>
      <c r="AC41" s="34">
        <f t="shared" ref="AC41:AC72" si="52">F41/B41*1000</f>
        <v>9.2568662923196214</v>
      </c>
      <c r="AD41" s="34">
        <f t="shared" ref="AD41:AD72" si="53">K41/H41*100</f>
        <v>38.324873096446701</v>
      </c>
      <c r="AE41" s="34">
        <f t="shared" ref="AE41:AE72" si="54">L41/H41*100</f>
        <v>25.380710659898476</v>
      </c>
      <c r="AF41" s="34">
        <f t="shared" ref="AF41:AF72" si="55">M41/B41*1000</f>
        <v>12.804548551558865</v>
      </c>
      <c r="AG41" s="34">
        <f t="shared" ref="AG41:AG72" si="56">N41/B41*1000</f>
        <v>14.284707374950074</v>
      </c>
      <c r="AH41" s="34">
        <f t="shared" ref="AH41:AH72" si="57">R41/B41*1000</f>
        <v>-5.027841082630454</v>
      </c>
      <c r="AI41" s="34">
        <f t="shared" ref="AI41:AI72" si="58">G41/H41*1000</f>
        <v>0</v>
      </c>
      <c r="AJ41" s="34">
        <f t="shared" ref="AJ41:AJ72" si="59">O41/F41*1000</f>
        <v>10.152284263959389</v>
      </c>
      <c r="AK41" s="34">
        <f t="shared" ref="AK41:AK72" si="60">P41/F41*1000</f>
        <v>10.152284263959389</v>
      </c>
      <c r="AL41" s="34">
        <f t="shared" ref="AL41:AL72" si="61">(G41+Q41)/H41*1000</f>
        <v>7.6142131979695433</v>
      </c>
      <c r="AM41" s="35">
        <f t="shared" ref="AM41:AM72" si="62">S41/B41*1000</f>
        <v>26.313934638065927</v>
      </c>
      <c r="AN41" s="35">
        <f t="shared" ref="AN41:AN72" si="63">T41/B41*1000</f>
        <v>35.782252190870011</v>
      </c>
      <c r="AO41" s="34">
        <f t="shared" ref="AO41:AO72" si="64">U41/B41*1000</f>
        <v>-9.4683175528040788</v>
      </c>
      <c r="AP41" s="34">
        <f t="shared" ref="AP41:AP72" si="65">V41/B41*1000</f>
        <v>-14.496158635434531</v>
      </c>
    </row>
    <row r="42" spans="1:42" s="31" customFormat="1" x14ac:dyDescent="0.2">
      <c r="A42" s="32" t="s">
        <v>87</v>
      </c>
      <c r="B42" s="33">
        <v>108441</v>
      </c>
      <c r="C42" s="33">
        <v>58708</v>
      </c>
      <c r="D42" s="33">
        <v>451</v>
      </c>
      <c r="E42" s="33">
        <v>337</v>
      </c>
      <c r="F42" s="33">
        <v>1071</v>
      </c>
      <c r="G42" s="33">
        <v>5</v>
      </c>
      <c r="H42" s="33">
        <f t="shared" si="44"/>
        <v>1076</v>
      </c>
      <c r="I42" s="33">
        <v>835</v>
      </c>
      <c r="J42" s="33">
        <v>70</v>
      </c>
      <c r="K42" s="33">
        <v>326</v>
      </c>
      <c r="L42" s="33">
        <v>280</v>
      </c>
      <c r="M42" s="33">
        <f t="shared" si="45"/>
        <v>1402</v>
      </c>
      <c r="N42" s="33">
        <v>1258</v>
      </c>
      <c r="O42" s="33">
        <v>7</v>
      </c>
      <c r="P42" s="33">
        <v>5</v>
      </c>
      <c r="Q42" s="33">
        <v>3</v>
      </c>
      <c r="R42" s="33">
        <f t="shared" si="46"/>
        <v>-187</v>
      </c>
      <c r="S42" s="30">
        <v>2941</v>
      </c>
      <c r="T42" s="37">
        <v>2423</v>
      </c>
      <c r="U42" s="33">
        <v>518</v>
      </c>
      <c r="V42" s="33">
        <f t="shared" si="47"/>
        <v>331</v>
      </c>
      <c r="W42" s="33">
        <v>108647</v>
      </c>
      <c r="X42" s="33">
        <v>58832</v>
      </c>
      <c r="Y42" s="34">
        <f t="shared" si="48"/>
        <v>4.1589435730028308</v>
      </c>
      <c r="Z42" s="34">
        <f t="shared" si="49"/>
        <v>3.1076806742837122</v>
      </c>
      <c r="AA42" s="34">
        <f t="shared" si="50"/>
        <v>74.72283813747228</v>
      </c>
      <c r="AB42" s="34">
        <f t="shared" si="51"/>
        <v>9.9224463072085278</v>
      </c>
      <c r="AC42" s="34">
        <f t="shared" si="52"/>
        <v>9.8763382853348833</v>
      </c>
      <c r="AD42" s="34">
        <f t="shared" si="53"/>
        <v>30.297397769516728</v>
      </c>
      <c r="AE42" s="34">
        <f t="shared" si="54"/>
        <v>26.022304832713754</v>
      </c>
      <c r="AF42" s="34">
        <f t="shared" si="55"/>
        <v>12.928689333370221</v>
      </c>
      <c r="AG42" s="34">
        <f t="shared" si="56"/>
        <v>11.600778303409227</v>
      </c>
      <c r="AH42" s="34">
        <f t="shared" si="57"/>
        <v>-1.7244400180743447</v>
      </c>
      <c r="AI42" s="34">
        <f t="shared" si="58"/>
        <v>4.6468401486988853</v>
      </c>
      <c r="AJ42" s="34">
        <f t="shared" si="59"/>
        <v>6.5359477124183005</v>
      </c>
      <c r="AK42" s="34">
        <f t="shared" si="60"/>
        <v>4.6685340802987865</v>
      </c>
      <c r="AL42" s="34">
        <f t="shared" si="61"/>
        <v>7.4349442379182156</v>
      </c>
      <c r="AM42" s="35">
        <f t="shared" si="62"/>
        <v>27.120738466078326</v>
      </c>
      <c r="AN42" s="35">
        <f t="shared" si="63"/>
        <v>22.343947399968648</v>
      </c>
      <c r="AO42" s="34">
        <f t="shared" si="64"/>
        <v>4.7767910661096815</v>
      </c>
      <c r="AP42" s="34">
        <f t="shared" si="65"/>
        <v>3.0523510480353369</v>
      </c>
    </row>
    <row r="43" spans="1:42" s="31" customFormat="1" x14ac:dyDescent="0.2">
      <c r="A43" s="32" t="s">
        <v>88</v>
      </c>
      <c r="B43" s="33">
        <v>61771</v>
      </c>
      <c r="C43" s="33">
        <v>33224</v>
      </c>
      <c r="D43" s="33">
        <v>284</v>
      </c>
      <c r="E43" s="33">
        <v>153</v>
      </c>
      <c r="F43" s="33">
        <v>561</v>
      </c>
      <c r="G43" s="33">
        <v>2</v>
      </c>
      <c r="H43" s="33">
        <f t="shared" si="44"/>
        <v>563</v>
      </c>
      <c r="I43" s="33">
        <v>453</v>
      </c>
      <c r="J43" s="33">
        <v>31</v>
      </c>
      <c r="K43" s="33">
        <v>187</v>
      </c>
      <c r="L43" s="33">
        <v>138</v>
      </c>
      <c r="M43" s="33">
        <f t="shared" si="45"/>
        <v>750</v>
      </c>
      <c r="N43" s="33">
        <v>813</v>
      </c>
      <c r="O43" s="33">
        <v>5</v>
      </c>
      <c r="P43" s="33">
        <v>3</v>
      </c>
      <c r="Q43" s="33">
        <v>2</v>
      </c>
      <c r="R43" s="33">
        <f t="shared" si="46"/>
        <v>-252</v>
      </c>
      <c r="S43" s="30">
        <v>1853</v>
      </c>
      <c r="T43" s="37">
        <v>1487</v>
      </c>
      <c r="U43" s="33">
        <v>366</v>
      </c>
      <c r="V43" s="33">
        <f t="shared" si="47"/>
        <v>114</v>
      </c>
      <c r="W43" s="33">
        <v>61728</v>
      </c>
      <c r="X43" s="33">
        <v>33197</v>
      </c>
      <c r="Y43" s="34">
        <f t="shared" si="48"/>
        <v>4.5976267180392094</v>
      </c>
      <c r="Z43" s="34">
        <f t="shared" si="49"/>
        <v>2.4768904502112643</v>
      </c>
      <c r="AA43" s="34">
        <f t="shared" si="50"/>
        <v>53.873239436619713</v>
      </c>
      <c r="AB43" s="34">
        <f t="shared" si="51"/>
        <v>9.1143093037185743</v>
      </c>
      <c r="AC43" s="34">
        <f t="shared" si="52"/>
        <v>9.081931650774635</v>
      </c>
      <c r="AD43" s="34">
        <f t="shared" si="53"/>
        <v>33.214920071047956</v>
      </c>
      <c r="AE43" s="34">
        <f t="shared" si="54"/>
        <v>24.511545293072821</v>
      </c>
      <c r="AF43" s="34">
        <f t="shared" si="55"/>
        <v>12.141619853976785</v>
      </c>
      <c r="AG43" s="34">
        <f t="shared" si="56"/>
        <v>13.161515921710835</v>
      </c>
      <c r="AH43" s="34">
        <f t="shared" si="57"/>
        <v>-4.0795842709361994</v>
      </c>
      <c r="AI43" s="34">
        <f t="shared" si="58"/>
        <v>3.5523978685612789</v>
      </c>
      <c r="AJ43" s="34">
        <f t="shared" si="59"/>
        <v>8.9126559714795004</v>
      </c>
      <c r="AK43" s="34">
        <f t="shared" si="60"/>
        <v>5.3475935828877006</v>
      </c>
      <c r="AL43" s="34">
        <f t="shared" si="61"/>
        <v>7.1047957371225579</v>
      </c>
      <c r="AM43" s="35">
        <f t="shared" si="62"/>
        <v>29.997895452558645</v>
      </c>
      <c r="AN43" s="35">
        <f t="shared" si="63"/>
        <v>24.072784963817973</v>
      </c>
      <c r="AO43" s="34">
        <f t="shared" si="64"/>
        <v>5.9251104887406711</v>
      </c>
      <c r="AP43" s="34">
        <f t="shared" si="65"/>
        <v>1.8455262178044713</v>
      </c>
    </row>
    <row r="44" spans="1:42" s="31" customFormat="1" x14ac:dyDescent="0.2">
      <c r="A44" s="32" t="s">
        <v>89</v>
      </c>
      <c r="B44" s="33">
        <v>93229</v>
      </c>
      <c r="C44" s="33">
        <v>49303</v>
      </c>
      <c r="D44" s="33">
        <v>813</v>
      </c>
      <c r="E44" s="33">
        <v>306</v>
      </c>
      <c r="F44" s="33">
        <v>925</v>
      </c>
      <c r="G44" s="33">
        <v>3</v>
      </c>
      <c r="H44" s="33">
        <f t="shared" si="44"/>
        <v>928</v>
      </c>
      <c r="I44" s="33">
        <v>762</v>
      </c>
      <c r="J44" s="33">
        <v>56</v>
      </c>
      <c r="K44" s="33">
        <v>339</v>
      </c>
      <c r="L44" s="33">
        <v>241</v>
      </c>
      <c r="M44" s="33">
        <f t="shared" si="45"/>
        <v>1267</v>
      </c>
      <c r="N44" s="33">
        <v>744</v>
      </c>
      <c r="O44" s="33">
        <v>2</v>
      </c>
      <c r="P44" s="33">
        <v>1</v>
      </c>
      <c r="Q44" s="33">
        <v>0</v>
      </c>
      <c r="R44" s="33">
        <f t="shared" si="46"/>
        <v>181</v>
      </c>
      <c r="S44" s="30">
        <v>2545</v>
      </c>
      <c r="T44" s="37">
        <v>1980</v>
      </c>
      <c r="U44" s="33">
        <v>565</v>
      </c>
      <c r="V44" s="33">
        <f t="shared" si="47"/>
        <v>746</v>
      </c>
      <c r="W44" s="33">
        <v>93672</v>
      </c>
      <c r="X44" s="33">
        <v>49539</v>
      </c>
      <c r="Y44" s="34">
        <f t="shared" si="48"/>
        <v>8.720462517027963</v>
      </c>
      <c r="Z44" s="34">
        <f t="shared" si="49"/>
        <v>3.2822405045640304</v>
      </c>
      <c r="AA44" s="34">
        <f t="shared" si="50"/>
        <v>37.638376383763841</v>
      </c>
      <c r="AB44" s="34">
        <f t="shared" si="51"/>
        <v>9.9539842752791508</v>
      </c>
      <c r="AC44" s="34">
        <f t="shared" si="52"/>
        <v>9.9218054468030328</v>
      </c>
      <c r="AD44" s="34">
        <f t="shared" si="53"/>
        <v>36.530172413793103</v>
      </c>
      <c r="AE44" s="34">
        <f t="shared" si="54"/>
        <v>25.969827586206897</v>
      </c>
      <c r="AF44" s="34">
        <f t="shared" si="55"/>
        <v>13.59019189308048</v>
      </c>
      <c r="AG44" s="34">
        <f t="shared" si="56"/>
        <v>7.9803494620772506</v>
      </c>
      <c r="AH44" s="34">
        <f t="shared" si="57"/>
        <v>1.9414559847257828</v>
      </c>
      <c r="AI44" s="34">
        <f t="shared" si="58"/>
        <v>3.2327586206896552</v>
      </c>
      <c r="AJ44" s="34">
        <f t="shared" si="59"/>
        <v>2.1621621621621623</v>
      </c>
      <c r="AK44" s="34">
        <f t="shared" si="60"/>
        <v>1.0810810810810811</v>
      </c>
      <c r="AL44" s="34">
        <f t="shared" si="61"/>
        <v>3.2327586206896552</v>
      </c>
      <c r="AM44" s="35">
        <f t="shared" si="62"/>
        <v>27.298372823906725</v>
      </c>
      <c r="AN44" s="35">
        <f t="shared" si="63"/>
        <v>21.238026794237847</v>
      </c>
      <c r="AO44" s="34">
        <f t="shared" si="64"/>
        <v>6.0603460296688798</v>
      </c>
      <c r="AP44" s="34">
        <f t="shared" si="65"/>
        <v>8.0018020143946629</v>
      </c>
    </row>
    <row r="45" spans="1:42" s="31" customFormat="1" x14ac:dyDescent="0.2">
      <c r="A45" s="32" t="s">
        <v>90</v>
      </c>
      <c r="B45" s="33">
        <v>119289</v>
      </c>
      <c r="C45" s="33">
        <v>62189</v>
      </c>
      <c r="D45" s="33">
        <v>653</v>
      </c>
      <c r="E45" s="33">
        <v>396</v>
      </c>
      <c r="F45" s="33">
        <v>1061</v>
      </c>
      <c r="G45" s="33">
        <v>3</v>
      </c>
      <c r="H45" s="33">
        <f t="shared" si="44"/>
        <v>1064</v>
      </c>
      <c r="I45" s="33">
        <v>757</v>
      </c>
      <c r="J45" s="33">
        <v>62</v>
      </c>
      <c r="K45" s="33">
        <v>518</v>
      </c>
      <c r="L45" s="33">
        <v>421</v>
      </c>
      <c r="M45" s="33">
        <f t="shared" si="45"/>
        <v>1582</v>
      </c>
      <c r="N45" s="33">
        <v>693</v>
      </c>
      <c r="O45" s="33">
        <v>4</v>
      </c>
      <c r="P45" s="33">
        <v>1</v>
      </c>
      <c r="Q45" s="33">
        <v>1</v>
      </c>
      <c r="R45" s="33">
        <f t="shared" si="46"/>
        <v>368</v>
      </c>
      <c r="S45" s="30">
        <v>2129</v>
      </c>
      <c r="T45" s="37">
        <v>2767</v>
      </c>
      <c r="U45" s="33">
        <v>-638</v>
      </c>
      <c r="V45" s="33">
        <f t="shared" si="47"/>
        <v>-270</v>
      </c>
      <c r="W45" s="33">
        <v>119171</v>
      </c>
      <c r="X45" s="33">
        <v>62130</v>
      </c>
      <c r="Y45" s="34">
        <f t="shared" si="48"/>
        <v>5.4741007133935229</v>
      </c>
      <c r="Z45" s="34">
        <f t="shared" si="49"/>
        <v>3.319669039056409</v>
      </c>
      <c r="AA45" s="34">
        <f t="shared" si="50"/>
        <v>60.643185298621752</v>
      </c>
      <c r="AB45" s="34">
        <f t="shared" si="51"/>
        <v>8.9195147918081297</v>
      </c>
      <c r="AC45" s="34">
        <f t="shared" si="52"/>
        <v>8.8943657839364896</v>
      </c>
      <c r="AD45" s="34">
        <f t="shared" si="53"/>
        <v>48.684210526315788</v>
      </c>
      <c r="AE45" s="34">
        <f t="shared" si="54"/>
        <v>39.567669172932327</v>
      </c>
      <c r="AF45" s="34">
        <f t="shared" si="55"/>
        <v>13.261910150977878</v>
      </c>
      <c r="AG45" s="34">
        <f t="shared" si="56"/>
        <v>5.8094208183487162</v>
      </c>
      <c r="AH45" s="34">
        <f t="shared" si="57"/>
        <v>3.0849449655877743</v>
      </c>
      <c r="AI45" s="34">
        <f t="shared" si="58"/>
        <v>2.8195488721804511</v>
      </c>
      <c r="AJ45" s="34">
        <f t="shared" si="59"/>
        <v>3.7700282752120642</v>
      </c>
      <c r="AK45" s="34">
        <f t="shared" si="60"/>
        <v>0.94250706880301605</v>
      </c>
      <c r="AL45" s="34">
        <f t="shared" si="61"/>
        <v>3.7593984962406015</v>
      </c>
      <c r="AM45" s="35">
        <f t="shared" si="62"/>
        <v>17.847412586240139</v>
      </c>
      <c r="AN45" s="35">
        <f t="shared" si="63"/>
        <v>23.195768260275468</v>
      </c>
      <c r="AO45" s="34">
        <f t="shared" si="64"/>
        <v>-5.348355674035326</v>
      </c>
      <c r="AP45" s="34">
        <f t="shared" si="65"/>
        <v>-2.2634107084475521</v>
      </c>
    </row>
    <row r="46" spans="1:42" s="31" customFormat="1" x14ac:dyDescent="0.2">
      <c r="A46" s="32" t="s">
        <v>91</v>
      </c>
      <c r="B46" s="33">
        <v>66146</v>
      </c>
      <c r="C46" s="33">
        <v>33720</v>
      </c>
      <c r="D46" s="33">
        <v>338</v>
      </c>
      <c r="E46" s="33">
        <v>115</v>
      </c>
      <c r="F46" s="33">
        <v>675</v>
      </c>
      <c r="G46" s="33">
        <v>0</v>
      </c>
      <c r="H46" s="33">
        <f t="shared" si="44"/>
        <v>675</v>
      </c>
      <c r="I46" s="33">
        <v>485</v>
      </c>
      <c r="J46" s="33">
        <v>46</v>
      </c>
      <c r="K46" s="33">
        <v>287</v>
      </c>
      <c r="L46" s="33">
        <v>230</v>
      </c>
      <c r="M46" s="33">
        <f t="shared" si="45"/>
        <v>962</v>
      </c>
      <c r="N46" s="33">
        <v>729</v>
      </c>
      <c r="O46" s="33">
        <v>3</v>
      </c>
      <c r="P46" s="33">
        <v>2</v>
      </c>
      <c r="Q46" s="33">
        <v>2</v>
      </c>
      <c r="R46" s="33">
        <f t="shared" si="46"/>
        <v>-54</v>
      </c>
      <c r="S46" s="30">
        <v>1126</v>
      </c>
      <c r="T46" s="37">
        <v>559</v>
      </c>
      <c r="U46" s="33">
        <v>567</v>
      </c>
      <c r="V46" s="33">
        <f t="shared" si="47"/>
        <v>513</v>
      </c>
      <c r="W46" s="33">
        <v>66353</v>
      </c>
      <c r="X46" s="33">
        <v>33843</v>
      </c>
      <c r="Y46" s="34">
        <f t="shared" si="48"/>
        <v>5.1099083844828108</v>
      </c>
      <c r="Z46" s="34">
        <f t="shared" si="49"/>
        <v>1.7385782964956309</v>
      </c>
      <c r="AA46" s="34">
        <f t="shared" si="50"/>
        <v>34.023668639053255</v>
      </c>
      <c r="AB46" s="34">
        <f t="shared" si="51"/>
        <v>10.204698696822181</v>
      </c>
      <c r="AC46" s="34">
        <f t="shared" si="52"/>
        <v>10.204698696822181</v>
      </c>
      <c r="AD46" s="34">
        <f t="shared" si="53"/>
        <v>42.518518518518519</v>
      </c>
      <c r="AE46" s="34">
        <f t="shared" si="54"/>
        <v>34.074074074074076</v>
      </c>
      <c r="AF46" s="34">
        <f t="shared" si="55"/>
        <v>14.543585401989539</v>
      </c>
      <c r="AG46" s="34">
        <f t="shared" si="56"/>
        <v>11.021074592567956</v>
      </c>
      <c r="AH46" s="34">
        <f t="shared" si="57"/>
        <v>-0.81637589574577452</v>
      </c>
      <c r="AI46" s="34">
        <f t="shared" si="58"/>
        <v>0</v>
      </c>
      <c r="AJ46" s="34">
        <f t="shared" si="59"/>
        <v>4.4444444444444446</v>
      </c>
      <c r="AK46" s="34">
        <f t="shared" si="60"/>
        <v>2.9629629629629628</v>
      </c>
      <c r="AL46" s="34">
        <f t="shared" si="61"/>
        <v>2.9629629629629628</v>
      </c>
      <c r="AM46" s="35">
        <f t="shared" si="62"/>
        <v>17.022949233513742</v>
      </c>
      <c r="AN46" s="35">
        <f t="shared" si="63"/>
        <v>8.4510023281831099</v>
      </c>
      <c r="AO46" s="34">
        <f t="shared" si="64"/>
        <v>8.5719469053306323</v>
      </c>
      <c r="AP46" s="34">
        <f t="shared" si="65"/>
        <v>7.7555710095848571</v>
      </c>
    </row>
    <row r="47" spans="1:42" s="31" customFormat="1" x14ac:dyDescent="0.2">
      <c r="A47" s="32" t="s">
        <v>92</v>
      </c>
      <c r="B47" s="33">
        <v>55588</v>
      </c>
      <c r="C47" s="33">
        <v>28650</v>
      </c>
      <c r="D47" s="33">
        <v>280</v>
      </c>
      <c r="E47" s="33">
        <v>132</v>
      </c>
      <c r="F47" s="33">
        <v>590</v>
      </c>
      <c r="G47" s="33">
        <v>2</v>
      </c>
      <c r="H47" s="33">
        <f t="shared" si="44"/>
        <v>592</v>
      </c>
      <c r="I47" s="33">
        <v>497</v>
      </c>
      <c r="J47" s="33">
        <v>23</v>
      </c>
      <c r="K47" s="33">
        <v>204</v>
      </c>
      <c r="L47" s="33">
        <v>161</v>
      </c>
      <c r="M47" s="33">
        <f t="shared" si="45"/>
        <v>796</v>
      </c>
      <c r="N47" s="33">
        <v>546</v>
      </c>
      <c r="O47" s="33">
        <v>2</v>
      </c>
      <c r="P47" s="33">
        <v>1</v>
      </c>
      <c r="Q47" s="33">
        <v>0</v>
      </c>
      <c r="R47" s="33">
        <f t="shared" si="46"/>
        <v>44</v>
      </c>
      <c r="S47" s="30">
        <v>991</v>
      </c>
      <c r="T47" s="37">
        <v>486</v>
      </c>
      <c r="U47" s="33">
        <v>505</v>
      </c>
      <c r="V47" s="33">
        <f t="shared" si="47"/>
        <v>549</v>
      </c>
      <c r="W47" s="33">
        <v>55939</v>
      </c>
      <c r="X47" s="33">
        <v>28851</v>
      </c>
      <c r="Y47" s="34">
        <f t="shared" si="48"/>
        <v>5.0370583579189754</v>
      </c>
      <c r="Z47" s="34">
        <f t="shared" si="49"/>
        <v>2.3746132258760886</v>
      </c>
      <c r="AA47" s="34">
        <f t="shared" si="50"/>
        <v>47.142857142857139</v>
      </c>
      <c r="AB47" s="34">
        <f t="shared" si="51"/>
        <v>10.649780528171547</v>
      </c>
      <c r="AC47" s="34">
        <f t="shared" si="52"/>
        <v>10.613801539900697</v>
      </c>
      <c r="AD47" s="34">
        <f t="shared" si="53"/>
        <v>34.45945945945946</v>
      </c>
      <c r="AE47" s="34">
        <f t="shared" si="54"/>
        <v>27.195945945945947</v>
      </c>
      <c r="AF47" s="34">
        <f t="shared" si="55"/>
        <v>14.31963733179823</v>
      </c>
      <c r="AG47" s="34">
        <f t="shared" si="56"/>
        <v>9.8222637979420018</v>
      </c>
      <c r="AH47" s="34">
        <f t="shared" si="57"/>
        <v>0.79153774195869608</v>
      </c>
      <c r="AI47" s="34">
        <f t="shared" si="58"/>
        <v>3.3783783783783785</v>
      </c>
      <c r="AJ47" s="34">
        <f t="shared" si="59"/>
        <v>3.3898305084745761</v>
      </c>
      <c r="AK47" s="34">
        <f t="shared" si="60"/>
        <v>1.6949152542372881</v>
      </c>
      <c r="AL47" s="34">
        <f t="shared" si="61"/>
        <v>3.3783783783783785</v>
      </c>
      <c r="AM47" s="35">
        <f t="shared" si="62"/>
        <v>17.827588688206088</v>
      </c>
      <c r="AN47" s="35">
        <f t="shared" si="63"/>
        <v>8.7428941498165074</v>
      </c>
      <c r="AO47" s="34">
        <f t="shared" si="64"/>
        <v>9.0846945383895807</v>
      </c>
      <c r="AP47" s="34">
        <f t="shared" si="65"/>
        <v>9.876232280348276</v>
      </c>
    </row>
    <row r="48" spans="1:42" s="31" customFormat="1" x14ac:dyDescent="0.2">
      <c r="A48" s="32" t="s">
        <v>93</v>
      </c>
      <c r="B48" s="33">
        <v>55406</v>
      </c>
      <c r="C48" s="33">
        <v>28576</v>
      </c>
      <c r="D48" s="33">
        <v>288</v>
      </c>
      <c r="E48" s="33">
        <v>141</v>
      </c>
      <c r="F48" s="33">
        <v>595</v>
      </c>
      <c r="G48" s="33">
        <v>1</v>
      </c>
      <c r="H48" s="33">
        <f t="shared" si="44"/>
        <v>596</v>
      </c>
      <c r="I48" s="33">
        <v>504</v>
      </c>
      <c r="J48" s="33">
        <v>29</v>
      </c>
      <c r="K48" s="33">
        <v>173</v>
      </c>
      <c r="L48" s="33">
        <v>145</v>
      </c>
      <c r="M48" s="33">
        <f t="shared" si="45"/>
        <v>769</v>
      </c>
      <c r="N48" s="33">
        <v>529</v>
      </c>
      <c r="O48" s="33">
        <v>2</v>
      </c>
      <c r="P48" s="33">
        <v>0</v>
      </c>
      <c r="Q48" s="33">
        <v>0</v>
      </c>
      <c r="R48" s="33">
        <f t="shared" si="46"/>
        <v>66</v>
      </c>
      <c r="S48" s="30">
        <v>1673</v>
      </c>
      <c r="T48" s="37">
        <v>538</v>
      </c>
      <c r="U48" s="33">
        <v>1135</v>
      </c>
      <c r="V48" s="33">
        <f t="shared" si="47"/>
        <v>1201</v>
      </c>
      <c r="W48" s="33">
        <v>55948</v>
      </c>
      <c r="X48" s="33">
        <v>28842</v>
      </c>
      <c r="Y48" s="34">
        <f t="shared" si="48"/>
        <v>5.1979929971483232</v>
      </c>
      <c r="Z48" s="34">
        <f t="shared" si="49"/>
        <v>2.5448507381872001</v>
      </c>
      <c r="AA48" s="34">
        <f t="shared" si="50"/>
        <v>48.958333333333329</v>
      </c>
      <c r="AB48" s="34">
        <f t="shared" si="51"/>
        <v>10.756957730209725</v>
      </c>
      <c r="AC48" s="34">
        <f t="shared" si="52"/>
        <v>10.73890914341407</v>
      </c>
      <c r="AD48" s="34">
        <f t="shared" si="53"/>
        <v>29.026845637583893</v>
      </c>
      <c r="AE48" s="34">
        <f t="shared" si="54"/>
        <v>24.328859060402685</v>
      </c>
      <c r="AF48" s="34">
        <f t="shared" si="55"/>
        <v>13.879363245857849</v>
      </c>
      <c r="AG48" s="34">
        <f t="shared" si="56"/>
        <v>9.5477024149009146</v>
      </c>
      <c r="AH48" s="34">
        <f t="shared" si="57"/>
        <v>1.1912067285131573</v>
      </c>
      <c r="AI48" s="34">
        <f t="shared" si="58"/>
        <v>1.6778523489932886</v>
      </c>
      <c r="AJ48" s="34">
        <f t="shared" si="59"/>
        <v>3.3613445378151261</v>
      </c>
      <c r="AK48" s="34">
        <f t="shared" si="60"/>
        <v>0</v>
      </c>
      <c r="AL48" s="34">
        <f t="shared" si="61"/>
        <v>1.6778523489932886</v>
      </c>
      <c r="AM48" s="35">
        <f t="shared" si="62"/>
        <v>30.195285709128978</v>
      </c>
      <c r="AN48" s="35">
        <f t="shared" si="63"/>
        <v>9.7101396960617983</v>
      </c>
      <c r="AO48" s="34">
        <f t="shared" si="64"/>
        <v>20.48514601306718</v>
      </c>
      <c r="AP48" s="34">
        <f t="shared" si="65"/>
        <v>21.676352741580335</v>
      </c>
    </row>
    <row r="49" spans="1:42" s="31" customFormat="1" x14ac:dyDescent="0.2">
      <c r="A49" s="32" t="s">
        <v>94</v>
      </c>
      <c r="B49" s="33">
        <v>114516</v>
      </c>
      <c r="C49" s="33">
        <v>58822</v>
      </c>
      <c r="D49" s="33">
        <v>494</v>
      </c>
      <c r="E49" s="33">
        <v>295</v>
      </c>
      <c r="F49" s="33">
        <v>1033</v>
      </c>
      <c r="G49" s="33">
        <v>4</v>
      </c>
      <c r="H49" s="33">
        <f t="shared" si="44"/>
        <v>1037</v>
      </c>
      <c r="I49" s="33">
        <v>701</v>
      </c>
      <c r="J49" s="33">
        <v>49</v>
      </c>
      <c r="K49" s="33">
        <v>542</v>
      </c>
      <c r="L49" s="33">
        <v>424</v>
      </c>
      <c r="M49" s="33">
        <f t="shared" si="45"/>
        <v>1579</v>
      </c>
      <c r="N49" s="33">
        <v>1027</v>
      </c>
      <c r="O49" s="33">
        <v>3</v>
      </c>
      <c r="P49" s="33">
        <v>2</v>
      </c>
      <c r="Q49" s="33">
        <v>0</v>
      </c>
      <c r="R49" s="33">
        <f t="shared" si="46"/>
        <v>6</v>
      </c>
      <c r="S49" s="30">
        <v>1138</v>
      </c>
      <c r="T49" s="37">
        <v>573</v>
      </c>
      <c r="U49" s="33">
        <v>565</v>
      </c>
      <c r="V49" s="33">
        <f t="shared" si="47"/>
        <v>571</v>
      </c>
      <c r="W49" s="33">
        <v>114788</v>
      </c>
      <c r="X49" s="33">
        <v>58938</v>
      </c>
      <c r="Y49" s="34">
        <f t="shared" si="48"/>
        <v>4.3138076775297769</v>
      </c>
      <c r="Z49" s="34">
        <f t="shared" si="49"/>
        <v>2.5760592406301304</v>
      </c>
      <c r="AA49" s="34">
        <f t="shared" si="50"/>
        <v>59.716599190283404</v>
      </c>
      <c r="AB49" s="34">
        <f t="shared" si="51"/>
        <v>9.0555031611303214</v>
      </c>
      <c r="AC49" s="34">
        <f t="shared" si="52"/>
        <v>9.0205735443082187</v>
      </c>
      <c r="AD49" s="34">
        <f t="shared" si="53"/>
        <v>52.266152362584371</v>
      </c>
      <c r="AE49" s="34">
        <f t="shared" si="54"/>
        <v>40.887174541947928</v>
      </c>
      <c r="AF49" s="34">
        <f t="shared" si="55"/>
        <v>13.788466240525342</v>
      </c>
      <c r="AG49" s="34">
        <f t="shared" si="56"/>
        <v>8.9681791190750637</v>
      </c>
      <c r="AH49" s="34">
        <f t="shared" si="57"/>
        <v>5.2394425233155191E-2</v>
      </c>
      <c r="AI49" s="34">
        <f t="shared" si="58"/>
        <v>3.857280617164899</v>
      </c>
      <c r="AJ49" s="34">
        <f t="shared" si="59"/>
        <v>2.9041626331074539</v>
      </c>
      <c r="AK49" s="34">
        <f t="shared" si="60"/>
        <v>1.936108422071636</v>
      </c>
      <c r="AL49" s="34">
        <f t="shared" si="61"/>
        <v>3.857280617164899</v>
      </c>
      <c r="AM49" s="35">
        <f t="shared" si="62"/>
        <v>9.9374759858884349</v>
      </c>
      <c r="AN49" s="35">
        <f t="shared" si="63"/>
        <v>5.0036676097663202</v>
      </c>
      <c r="AO49" s="34">
        <f t="shared" si="64"/>
        <v>4.9338083761221139</v>
      </c>
      <c r="AP49" s="34">
        <f t="shared" si="65"/>
        <v>4.9862028013552688</v>
      </c>
    </row>
    <row r="50" spans="1:42" s="31" customFormat="1" x14ac:dyDescent="0.2">
      <c r="A50" s="32" t="s">
        <v>95</v>
      </c>
      <c r="B50" s="33">
        <v>95004</v>
      </c>
      <c r="C50" s="33">
        <v>48674</v>
      </c>
      <c r="D50" s="33">
        <v>447</v>
      </c>
      <c r="E50" s="33">
        <v>211</v>
      </c>
      <c r="F50" s="33">
        <v>819</v>
      </c>
      <c r="G50" s="33">
        <v>3</v>
      </c>
      <c r="H50" s="33">
        <f t="shared" si="44"/>
        <v>822</v>
      </c>
      <c r="I50" s="33">
        <v>597</v>
      </c>
      <c r="J50" s="33">
        <v>52</v>
      </c>
      <c r="K50" s="33">
        <v>400</v>
      </c>
      <c r="L50" s="33">
        <v>293</v>
      </c>
      <c r="M50" s="33">
        <f t="shared" si="45"/>
        <v>1222</v>
      </c>
      <c r="N50" s="33">
        <v>1030</v>
      </c>
      <c r="O50" s="33">
        <v>4</v>
      </c>
      <c r="P50" s="33">
        <v>3</v>
      </c>
      <c r="Q50" s="33">
        <v>2</v>
      </c>
      <c r="R50" s="33">
        <f t="shared" si="46"/>
        <v>-211</v>
      </c>
      <c r="S50" s="30">
        <v>993</v>
      </c>
      <c r="T50" s="37">
        <v>714</v>
      </c>
      <c r="U50" s="33">
        <v>279</v>
      </c>
      <c r="V50" s="33">
        <f t="shared" si="47"/>
        <v>68</v>
      </c>
      <c r="W50" s="33">
        <v>95004</v>
      </c>
      <c r="X50" s="33">
        <v>48673</v>
      </c>
      <c r="Y50" s="34">
        <f t="shared" si="48"/>
        <v>4.7050650498926361</v>
      </c>
      <c r="Z50" s="34">
        <f t="shared" si="49"/>
        <v>2.2209591175108416</v>
      </c>
      <c r="AA50" s="34">
        <f t="shared" si="50"/>
        <v>47.203579418344518</v>
      </c>
      <c r="AB50" s="34">
        <f t="shared" si="51"/>
        <v>8.6522672729569283</v>
      </c>
      <c r="AC50" s="34">
        <f t="shared" si="52"/>
        <v>8.6206896551724128</v>
      </c>
      <c r="AD50" s="34">
        <f t="shared" si="53"/>
        <v>48.661800486618006</v>
      </c>
      <c r="AE50" s="34">
        <f t="shared" si="54"/>
        <v>35.644768856447691</v>
      </c>
      <c r="AF50" s="34">
        <f t="shared" si="55"/>
        <v>12.862616310892173</v>
      </c>
      <c r="AG50" s="34">
        <f t="shared" si="56"/>
        <v>10.841648772683255</v>
      </c>
      <c r="AH50" s="34">
        <f t="shared" si="57"/>
        <v>-2.2209591175108416</v>
      </c>
      <c r="AI50" s="34">
        <f t="shared" si="58"/>
        <v>3.6496350364963503</v>
      </c>
      <c r="AJ50" s="34">
        <f t="shared" si="59"/>
        <v>4.8840048840048844</v>
      </c>
      <c r="AK50" s="34">
        <f t="shared" si="60"/>
        <v>3.6630036630036629</v>
      </c>
      <c r="AL50" s="34">
        <f t="shared" si="61"/>
        <v>6.0827250608272507</v>
      </c>
      <c r="AM50" s="35">
        <f t="shared" si="62"/>
        <v>10.452191486674245</v>
      </c>
      <c r="AN50" s="35">
        <f t="shared" si="63"/>
        <v>7.5154730327144117</v>
      </c>
      <c r="AO50" s="34">
        <f t="shared" si="64"/>
        <v>2.9367184539598332</v>
      </c>
      <c r="AP50" s="34">
        <f t="shared" si="65"/>
        <v>0.7157593364489917</v>
      </c>
    </row>
    <row r="51" spans="1:42" s="31" customFormat="1" x14ac:dyDescent="0.2">
      <c r="A51" s="32" t="s">
        <v>96</v>
      </c>
      <c r="B51" s="33">
        <v>45328</v>
      </c>
      <c r="C51" s="33">
        <v>23036</v>
      </c>
      <c r="D51" s="33">
        <v>202</v>
      </c>
      <c r="E51" s="33">
        <v>84</v>
      </c>
      <c r="F51" s="33">
        <v>414</v>
      </c>
      <c r="G51" s="33">
        <v>0</v>
      </c>
      <c r="H51" s="33">
        <f t="shared" si="44"/>
        <v>414</v>
      </c>
      <c r="I51" s="33">
        <v>323</v>
      </c>
      <c r="J51" s="33">
        <v>21</v>
      </c>
      <c r="K51" s="33">
        <v>140</v>
      </c>
      <c r="L51" s="33">
        <v>104</v>
      </c>
      <c r="M51" s="33">
        <f t="shared" si="45"/>
        <v>554</v>
      </c>
      <c r="N51" s="33">
        <v>415</v>
      </c>
      <c r="O51" s="33">
        <v>0</v>
      </c>
      <c r="P51" s="33">
        <v>0</v>
      </c>
      <c r="Q51" s="33">
        <v>0</v>
      </c>
      <c r="R51" s="33">
        <f t="shared" si="46"/>
        <v>-1</v>
      </c>
      <c r="S51" s="30">
        <v>410</v>
      </c>
      <c r="T51" s="37">
        <v>356</v>
      </c>
      <c r="U51" s="33">
        <v>54</v>
      </c>
      <c r="V51" s="33">
        <f t="shared" si="47"/>
        <v>53</v>
      </c>
      <c r="W51" s="33">
        <v>45335</v>
      </c>
      <c r="X51" s="33">
        <v>23046</v>
      </c>
      <c r="Y51" s="34">
        <f t="shared" si="48"/>
        <v>4.4564066360748322</v>
      </c>
      <c r="Z51" s="34">
        <f t="shared" si="49"/>
        <v>1.8531591951994353</v>
      </c>
      <c r="AA51" s="34">
        <f t="shared" si="50"/>
        <v>41.584158415841586</v>
      </c>
      <c r="AB51" s="34">
        <f t="shared" si="51"/>
        <v>9.1334274620543603</v>
      </c>
      <c r="AC51" s="34">
        <f t="shared" si="52"/>
        <v>9.1334274620543603</v>
      </c>
      <c r="AD51" s="34">
        <f t="shared" si="53"/>
        <v>33.816425120772948</v>
      </c>
      <c r="AE51" s="34">
        <f t="shared" si="54"/>
        <v>25.120772946859905</v>
      </c>
      <c r="AF51" s="34">
        <f t="shared" si="55"/>
        <v>12.222026120720086</v>
      </c>
      <c r="AG51" s="34">
        <f t="shared" si="56"/>
        <v>9.1554888810448283</v>
      </c>
      <c r="AH51" s="34">
        <f t="shared" si="57"/>
        <v>-2.2061418990469466E-2</v>
      </c>
      <c r="AI51" s="34">
        <f t="shared" si="58"/>
        <v>0</v>
      </c>
      <c r="AJ51" s="34">
        <f t="shared" si="59"/>
        <v>0</v>
      </c>
      <c r="AK51" s="34">
        <f t="shared" si="60"/>
        <v>0</v>
      </c>
      <c r="AL51" s="34">
        <f t="shared" si="61"/>
        <v>0</v>
      </c>
      <c r="AM51" s="35">
        <f t="shared" si="62"/>
        <v>9.0451817860924812</v>
      </c>
      <c r="AN51" s="35">
        <f t="shared" si="63"/>
        <v>7.8538651606071301</v>
      </c>
      <c r="AO51" s="34">
        <f t="shared" si="64"/>
        <v>1.1913166254853511</v>
      </c>
      <c r="AP51" s="34">
        <f t="shared" si="65"/>
        <v>1.1692552064948816</v>
      </c>
    </row>
    <row r="52" spans="1:42" s="31" customFormat="1" x14ac:dyDescent="0.2">
      <c r="A52" s="32" t="s">
        <v>97</v>
      </c>
      <c r="B52" s="33">
        <v>63974</v>
      </c>
      <c r="C52" s="33">
        <v>33223</v>
      </c>
      <c r="D52" s="33">
        <v>331</v>
      </c>
      <c r="E52" s="33">
        <v>117</v>
      </c>
      <c r="F52" s="33">
        <v>546</v>
      </c>
      <c r="G52" s="33">
        <v>2</v>
      </c>
      <c r="H52" s="33">
        <f t="shared" si="44"/>
        <v>548</v>
      </c>
      <c r="I52" s="33">
        <v>435</v>
      </c>
      <c r="J52" s="33">
        <v>28</v>
      </c>
      <c r="K52" s="33">
        <v>92</v>
      </c>
      <c r="L52" s="33">
        <v>69</v>
      </c>
      <c r="M52" s="33">
        <f t="shared" si="45"/>
        <v>640</v>
      </c>
      <c r="N52" s="33">
        <v>659</v>
      </c>
      <c r="O52" s="33">
        <v>2</v>
      </c>
      <c r="P52" s="33">
        <v>2</v>
      </c>
      <c r="Q52" s="33">
        <v>2</v>
      </c>
      <c r="R52" s="33">
        <f t="shared" si="46"/>
        <v>-113</v>
      </c>
      <c r="S52" s="30">
        <v>639</v>
      </c>
      <c r="T52" s="37">
        <v>471</v>
      </c>
      <c r="U52" s="33">
        <v>168</v>
      </c>
      <c r="V52" s="33">
        <f t="shared" si="47"/>
        <v>55</v>
      </c>
      <c r="W52" s="33">
        <v>64019</v>
      </c>
      <c r="X52" s="33">
        <v>33240</v>
      </c>
      <c r="Y52" s="34">
        <f t="shared" si="48"/>
        <v>5.1739769281270522</v>
      </c>
      <c r="Z52" s="34">
        <f t="shared" si="49"/>
        <v>1.8288679776159065</v>
      </c>
      <c r="AA52" s="34">
        <f t="shared" si="50"/>
        <v>35.347432024169187</v>
      </c>
      <c r="AB52" s="34">
        <f t="shared" si="51"/>
        <v>8.5659799293462981</v>
      </c>
      <c r="AC52" s="34">
        <f t="shared" si="52"/>
        <v>8.5347172288742286</v>
      </c>
      <c r="AD52" s="34">
        <f t="shared" si="53"/>
        <v>16.788321167883211</v>
      </c>
      <c r="AE52" s="34">
        <f t="shared" si="54"/>
        <v>12.59124087591241</v>
      </c>
      <c r="AF52" s="34">
        <f t="shared" si="55"/>
        <v>10.004064151061367</v>
      </c>
      <c r="AG52" s="34">
        <f t="shared" si="56"/>
        <v>10.301059805546002</v>
      </c>
      <c r="AH52" s="34">
        <f t="shared" si="57"/>
        <v>-1.7663425766717731</v>
      </c>
      <c r="AI52" s="34">
        <f t="shared" si="58"/>
        <v>3.6496350364963503</v>
      </c>
      <c r="AJ52" s="34">
        <f t="shared" si="59"/>
        <v>3.6630036630036629</v>
      </c>
      <c r="AK52" s="34">
        <f t="shared" si="60"/>
        <v>3.6630036630036629</v>
      </c>
      <c r="AL52" s="34">
        <f t="shared" si="61"/>
        <v>7.2992700729927007</v>
      </c>
      <c r="AM52" s="35">
        <f t="shared" si="62"/>
        <v>9.9884328008253345</v>
      </c>
      <c r="AN52" s="35">
        <f t="shared" si="63"/>
        <v>7.3623659611717258</v>
      </c>
      <c r="AO52" s="34">
        <f t="shared" si="64"/>
        <v>2.6260668396536095</v>
      </c>
      <c r="AP52" s="34">
        <f t="shared" si="65"/>
        <v>0.85972426298183635</v>
      </c>
    </row>
    <row r="53" spans="1:42" s="31" customFormat="1" x14ac:dyDescent="0.2">
      <c r="A53" s="32" t="s">
        <v>98</v>
      </c>
      <c r="B53" s="33">
        <v>60845</v>
      </c>
      <c r="C53" s="33">
        <v>31106</v>
      </c>
      <c r="D53" s="33">
        <v>289</v>
      </c>
      <c r="E53" s="33">
        <v>158</v>
      </c>
      <c r="F53" s="33">
        <v>536</v>
      </c>
      <c r="G53" s="33">
        <v>1</v>
      </c>
      <c r="H53" s="33">
        <f t="shared" si="44"/>
        <v>537</v>
      </c>
      <c r="I53" s="33">
        <v>402</v>
      </c>
      <c r="J53" s="33">
        <v>31</v>
      </c>
      <c r="K53" s="33">
        <v>201</v>
      </c>
      <c r="L53" s="33">
        <v>148</v>
      </c>
      <c r="M53" s="33">
        <f t="shared" si="45"/>
        <v>738</v>
      </c>
      <c r="N53" s="33">
        <v>669</v>
      </c>
      <c r="O53" s="33">
        <v>2</v>
      </c>
      <c r="P53" s="33">
        <v>2</v>
      </c>
      <c r="Q53" s="33">
        <v>2</v>
      </c>
      <c r="R53" s="33">
        <f t="shared" si="46"/>
        <v>-133</v>
      </c>
      <c r="S53" s="30">
        <v>589</v>
      </c>
      <c r="T53" s="37">
        <v>506</v>
      </c>
      <c r="U53" s="33">
        <v>83</v>
      </c>
      <c r="V53" s="33">
        <f t="shared" si="47"/>
        <v>-50</v>
      </c>
      <c r="W53" s="33">
        <v>60793</v>
      </c>
      <c r="X53" s="33">
        <v>31072</v>
      </c>
      <c r="Y53" s="34">
        <f t="shared" si="48"/>
        <v>4.7497740159421475</v>
      </c>
      <c r="Z53" s="34">
        <f t="shared" si="49"/>
        <v>2.5967622647711397</v>
      </c>
      <c r="AA53" s="34">
        <f t="shared" si="50"/>
        <v>54.671280276816617</v>
      </c>
      <c r="AB53" s="34">
        <f t="shared" si="51"/>
        <v>8.8257046593803921</v>
      </c>
      <c r="AC53" s="34">
        <f t="shared" si="52"/>
        <v>8.8092694551729807</v>
      </c>
      <c r="AD53" s="34">
        <f t="shared" si="53"/>
        <v>37.430167597765362</v>
      </c>
      <c r="AE53" s="34">
        <f t="shared" si="54"/>
        <v>27.560521415270017</v>
      </c>
      <c r="AF53" s="34">
        <f t="shared" si="55"/>
        <v>12.12918070507026</v>
      </c>
      <c r="AG53" s="34">
        <f t="shared" si="56"/>
        <v>10.995151614758813</v>
      </c>
      <c r="AH53" s="34">
        <f t="shared" si="57"/>
        <v>-2.1858821595858329</v>
      </c>
      <c r="AI53" s="34">
        <f t="shared" si="58"/>
        <v>1.8621973929236499</v>
      </c>
      <c r="AJ53" s="34">
        <f t="shared" si="59"/>
        <v>3.7313432835820897</v>
      </c>
      <c r="AK53" s="34">
        <f t="shared" si="60"/>
        <v>3.7313432835820897</v>
      </c>
      <c r="AL53" s="34">
        <f t="shared" si="61"/>
        <v>5.5865921787709496</v>
      </c>
      <c r="AM53" s="35">
        <f t="shared" si="62"/>
        <v>9.6803352781658312</v>
      </c>
      <c r="AN53" s="35">
        <f t="shared" si="63"/>
        <v>8.3162133289506119</v>
      </c>
      <c r="AO53" s="34">
        <f t="shared" si="64"/>
        <v>1.364121949215219</v>
      </c>
      <c r="AP53" s="34">
        <f t="shared" si="65"/>
        <v>-0.82176021037061386</v>
      </c>
    </row>
    <row r="54" spans="1:42" s="31" customFormat="1" x14ac:dyDescent="0.2">
      <c r="A54" s="32" t="s">
        <v>99</v>
      </c>
      <c r="B54" s="33">
        <v>47187</v>
      </c>
      <c r="C54" s="33">
        <v>24151</v>
      </c>
      <c r="D54" s="33">
        <v>236</v>
      </c>
      <c r="E54" s="33">
        <v>124</v>
      </c>
      <c r="F54" s="33">
        <v>437</v>
      </c>
      <c r="G54" s="33">
        <v>1</v>
      </c>
      <c r="H54" s="33">
        <f t="shared" si="44"/>
        <v>438</v>
      </c>
      <c r="I54" s="33">
        <v>337</v>
      </c>
      <c r="J54" s="33">
        <v>27</v>
      </c>
      <c r="K54" s="33">
        <v>137</v>
      </c>
      <c r="L54" s="33">
        <v>108</v>
      </c>
      <c r="M54" s="33">
        <f t="shared" si="45"/>
        <v>575</v>
      </c>
      <c r="N54" s="33">
        <v>472</v>
      </c>
      <c r="O54" s="33">
        <v>3</v>
      </c>
      <c r="P54" s="33">
        <v>3</v>
      </c>
      <c r="Q54" s="33">
        <v>3</v>
      </c>
      <c r="R54" s="33">
        <f t="shared" si="46"/>
        <v>-35</v>
      </c>
      <c r="S54" s="30">
        <v>411</v>
      </c>
      <c r="T54" s="37">
        <v>263</v>
      </c>
      <c r="U54" s="33">
        <v>148</v>
      </c>
      <c r="V54" s="33">
        <f t="shared" si="47"/>
        <v>113</v>
      </c>
      <c r="W54" s="33">
        <v>47247</v>
      </c>
      <c r="X54" s="33">
        <v>24172</v>
      </c>
      <c r="Y54" s="34">
        <f t="shared" si="48"/>
        <v>5.0013774980397141</v>
      </c>
      <c r="Z54" s="34">
        <f t="shared" si="49"/>
        <v>2.6278424142242565</v>
      </c>
      <c r="AA54" s="34">
        <f t="shared" si="50"/>
        <v>52.542372881355938</v>
      </c>
      <c r="AB54" s="34">
        <f t="shared" si="51"/>
        <v>9.2822175599211647</v>
      </c>
      <c r="AC54" s="34">
        <f t="shared" si="52"/>
        <v>9.2610252823870987</v>
      </c>
      <c r="AD54" s="34">
        <f t="shared" si="53"/>
        <v>31.278538812785389</v>
      </c>
      <c r="AE54" s="34">
        <f t="shared" si="54"/>
        <v>24.657534246575342</v>
      </c>
      <c r="AF54" s="34">
        <f t="shared" si="55"/>
        <v>12.185559582088288</v>
      </c>
      <c r="AG54" s="34">
        <f t="shared" si="56"/>
        <v>10.002754996079428</v>
      </c>
      <c r="AH54" s="34">
        <f t="shared" si="57"/>
        <v>-0.74172971369233054</v>
      </c>
      <c r="AI54" s="34">
        <f t="shared" si="58"/>
        <v>2.2831050228310499</v>
      </c>
      <c r="AJ54" s="34">
        <f t="shared" si="59"/>
        <v>6.864988558352402</v>
      </c>
      <c r="AK54" s="34">
        <f t="shared" si="60"/>
        <v>6.864988558352402</v>
      </c>
      <c r="AL54" s="34">
        <f t="shared" si="61"/>
        <v>9.1324200913241995</v>
      </c>
      <c r="AM54" s="35">
        <f t="shared" si="62"/>
        <v>8.7100260665013653</v>
      </c>
      <c r="AN54" s="35">
        <f t="shared" si="63"/>
        <v>5.5735689914595117</v>
      </c>
      <c r="AO54" s="34">
        <f t="shared" si="64"/>
        <v>3.1364570750418546</v>
      </c>
      <c r="AP54" s="34">
        <f t="shared" si="65"/>
        <v>2.3947273613495241</v>
      </c>
    </row>
    <row r="55" spans="1:42" s="31" customFormat="1" x14ac:dyDescent="0.2">
      <c r="A55" s="32" t="s">
        <v>100</v>
      </c>
      <c r="B55" s="33">
        <v>126914</v>
      </c>
      <c r="C55" s="33">
        <v>65131</v>
      </c>
      <c r="D55" s="33">
        <v>658</v>
      </c>
      <c r="E55" s="33">
        <v>304</v>
      </c>
      <c r="F55" s="33">
        <v>1169</v>
      </c>
      <c r="G55" s="33">
        <v>3</v>
      </c>
      <c r="H55" s="33">
        <f t="shared" si="44"/>
        <v>1172</v>
      </c>
      <c r="I55" s="33">
        <v>980</v>
      </c>
      <c r="J55" s="33">
        <v>60</v>
      </c>
      <c r="K55" s="33">
        <v>449</v>
      </c>
      <c r="L55" s="33">
        <v>346</v>
      </c>
      <c r="M55" s="33">
        <f t="shared" si="45"/>
        <v>1621</v>
      </c>
      <c r="N55" s="33">
        <v>1188</v>
      </c>
      <c r="O55" s="33">
        <v>3</v>
      </c>
      <c r="P55" s="33">
        <v>1</v>
      </c>
      <c r="Q55" s="33">
        <v>0</v>
      </c>
      <c r="R55" s="33">
        <f t="shared" si="46"/>
        <v>-19</v>
      </c>
      <c r="S55" s="30">
        <v>1026</v>
      </c>
      <c r="T55" s="37">
        <v>843</v>
      </c>
      <c r="U55" s="33">
        <v>183</v>
      </c>
      <c r="V55" s="33">
        <f t="shared" si="47"/>
        <v>164</v>
      </c>
      <c r="W55" s="33">
        <v>126986</v>
      </c>
      <c r="X55" s="33">
        <v>65142</v>
      </c>
      <c r="Y55" s="34">
        <f t="shared" si="48"/>
        <v>5.1846132026411587</v>
      </c>
      <c r="Z55" s="34">
        <f t="shared" si="49"/>
        <v>2.3953228170257024</v>
      </c>
      <c r="AA55" s="34">
        <f t="shared" si="50"/>
        <v>46.200607902735563</v>
      </c>
      <c r="AB55" s="34">
        <f t="shared" si="51"/>
        <v>9.2345998077438267</v>
      </c>
      <c r="AC55" s="34">
        <f t="shared" si="52"/>
        <v>9.2109617536284407</v>
      </c>
      <c r="AD55" s="34">
        <f t="shared" si="53"/>
        <v>38.310580204778155</v>
      </c>
      <c r="AE55" s="34">
        <f t="shared" si="54"/>
        <v>29.522184300341298</v>
      </c>
      <c r="AF55" s="34">
        <f t="shared" si="55"/>
        <v>12.772428573679814</v>
      </c>
      <c r="AG55" s="34">
        <f t="shared" si="56"/>
        <v>9.3606694296925479</v>
      </c>
      <c r="AH55" s="34">
        <f t="shared" si="57"/>
        <v>-0.1497076760641064</v>
      </c>
      <c r="AI55" s="34">
        <f t="shared" si="58"/>
        <v>2.5597269624573378</v>
      </c>
      <c r="AJ55" s="34">
        <f t="shared" si="59"/>
        <v>2.5662959794696323</v>
      </c>
      <c r="AK55" s="34">
        <f t="shared" si="60"/>
        <v>0.85543199315654406</v>
      </c>
      <c r="AL55" s="34">
        <f t="shared" si="61"/>
        <v>2.5597269624573378</v>
      </c>
      <c r="AM55" s="35">
        <f t="shared" si="62"/>
        <v>8.0842145074617449</v>
      </c>
      <c r="AN55" s="35">
        <f t="shared" si="63"/>
        <v>6.6422932064232469</v>
      </c>
      <c r="AO55" s="34">
        <f t="shared" si="64"/>
        <v>1.4419213010384984</v>
      </c>
      <c r="AP55" s="34">
        <f t="shared" si="65"/>
        <v>1.2922136249743921</v>
      </c>
    </row>
    <row r="56" spans="1:42" s="31" customFormat="1" x14ac:dyDescent="0.2">
      <c r="A56" s="32" t="s">
        <v>101</v>
      </c>
      <c r="B56" s="33">
        <v>38279</v>
      </c>
      <c r="C56" s="33">
        <v>19630</v>
      </c>
      <c r="D56" s="33">
        <v>186</v>
      </c>
      <c r="E56" s="33">
        <v>55</v>
      </c>
      <c r="F56" s="33">
        <v>330</v>
      </c>
      <c r="G56" s="33">
        <v>1</v>
      </c>
      <c r="H56" s="33">
        <f t="shared" si="44"/>
        <v>331</v>
      </c>
      <c r="I56" s="33">
        <v>261</v>
      </c>
      <c r="J56" s="33">
        <v>18</v>
      </c>
      <c r="K56" s="33">
        <v>115</v>
      </c>
      <c r="L56" s="33">
        <v>97</v>
      </c>
      <c r="M56" s="33">
        <f t="shared" si="45"/>
        <v>446</v>
      </c>
      <c r="N56" s="33">
        <v>392</v>
      </c>
      <c r="O56" s="33">
        <v>0</v>
      </c>
      <c r="P56" s="33">
        <v>0</v>
      </c>
      <c r="Q56" s="33">
        <v>0</v>
      </c>
      <c r="R56" s="33">
        <f t="shared" si="46"/>
        <v>-62</v>
      </c>
      <c r="S56" s="30">
        <v>229</v>
      </c>
      <c r="T56" s="37">
        <v>362</v>
      </c>
      <c r="U56" s="33">
        <v>-133</v>
      </c>
      <c r="V56" s="33">
        <f t="shared" si="47"/>
        <v>-195</v>
      </c>
      <c r="W56" s="33">
        <v>38190</v>
      </c>
      <c r="X56" s="33">
        <v>19602</v>
      </c>
      <c r="Y56" s="34">
        <f t="shared" si="48"/>
        <v>4.8590611039995819</v>
      </c>
      <c r="Z56" s="34">
        <f t="shared" si="49"/>
        <v>1.4368191436557904</v>
      </c>
      <c r="AA56" s="34">
        <f t="shared" si="50"/>
        <v>29.56989247311828</v>
      </c>
      <c r="AB56" s="34">
        <f t="shared" si="51"/>
        <v>8.6470388463648469</v>
      </c>
      <c r="AC56" s="34">
        <f t="shared" si="52"/>
        <v>8.6209148619347431</v>
      </c>
      <c r="AD56" s="34">
        <f t="shared" si="53"/>
        <v>34.743202416918429</v>
      </c>
      <c r="AE56" s="34">
        <f t="shared" si="54"/>
        <v>29.305135951661633</v>
      </c>
      <c r="AF56" s="34">
        <f t="shared" si="55"/>
        <v>11.651297055826953</v>
      </c>
      <c r="AG56" s="34">
        <f t="shared" si="56"/>
        <v>10.24060189660127</v>
      </c>
      <c r="AH56" s="34">
        <f t="shared" si="57"/>
        <v>-1.6196870346665273</v>
      </c>
      <c r="AI56" s="34">
        <f t="shared" si="58"/>
        <v>3.0211480362537766</v>
      </c>
      <c r="AJ56" s="34">
        <f t="shared" si="59"/>
        <v>0</v>
      </c>
      <c r="AK56" s="34">
        <f t="shared" si="60"/>
        <v>0</v>
      </c>
      <c r="AL56" s="34">
        <f t="shared" si="61"/>
        <v>3.0211480362537766</v>
      </c>
      <c r="AM56" s="35">
        <f t="shared" si="62"/>
        <v>5.9823924344941091</v>
      </c>
      <c r="AN56" s="35">
        <f t="shared" si="63"/>
        <v>9.4568823636981119</v>
      </c>
      <c r="AO56" s="34">
        <f t="shared" si="64"/>
        <v>-3.4744899292040023</v>
      </c>
      <c r="AP56" s="34">
        <f t="shared" si="65"/>
        <v>-5.0941769638705292</v>
      </c>
    </row>
    <row r="57" spans="1:42" s="31" customFormat="1" x14ac:dyDescent="0.2">
      <c r="A57" s="32" t="s">
        <v>102</v>
      </c>
      <c r="B57" s="33">
        <v>61378</v>
      </c>
      <c r="C57" s="33">
        <v>31246</v>
      </c>
      <c r="D57" s="33">
        <v>296</v>
      </c>
      <c r="E57" s="33">
        <v>127</v>
      </c>
      <c r="F57" s="33">
        <v>480</v>
      </c>
      <c r="G57" s="33">
        <v>0</v>
      </c>
      <c r="H57" s="33">
        <f t="shared" si="44"/>
        <v>480</v>
      </c>
      <c r="I57" s="33">
        <v>390</v>
      </c>
      <c r="J57" s="33">
        <v>20</v>
      </c>
      <c r="K57" s="33">
        <v>160</v>
      </c>
      <c r="L57" s="33">
        <v>128</v>
      </c>
      <c r="M57" s="33">
        <f t="shared" si="45"/>
        <v>640</v>
      </c>
      <c r="N57" s="33">
        <v>592</v>
      </c>
      <c r="O57" s="33">
        <v>2</v>
      </c>
      <c r="P57" s="33">
        <v>0</v>
      </c>
      <c r="Q57" s="33">
        <v>0</v>
      </c>
      <c r="R57" s="33">
        <f t="shared" si="46"/>
        <v>-112</v>
      </c>
      <c r="S57" s="30">
        <v>430</v>
      </c>
      <c r="T57" s="37">
        <v>489</v>
      </c>
      <c r="U57" s="33">
        <v>-59</v>
      </c>
      <c r="V57" s="33">
        <f t="shared" si="47"/>
        <v>-171</v>
      </c>
      <c r="W57" s="33">
        <v>61251</v>
      </c>
      <c r="X57" s="33">
        <v>31174</v>
      </c>
      <c r="Y57" s="34">
        <f t="shared" si="48"/>
        <v>4.8225748639577697</v>
      </c>
      <c r="Z57" s="34">
        <f t="shared" si="49"/>
        <v>2.0691452963602592</v>
      </c>
      <c r="AA57" s="34">
        <f t="shared" si="50"/>
        <v>42.905405405405403</v>
      </c>
      <c r="AB57" s="34">
        <f t="shared" si="51"/>
        <v>7.8203916712828709</v>
      </c>
      <c r="AC57" s="34">
        <f t="shared" si="52"/>
        <v>7.8203916712828709</v>
      </c>
      <c r="AD57" s="34">
        <f t="shared" si="53"/>
        <v>33.333333333333329</v>
      </c>
      <c r="AE57" s="34">
        <f t="shared" si="54"/>
        <v>26.666666666666668</v>
      </c>
      <c r="AF57" s="34">
        <f t="shared" si="55"/>
        <v>10.427188895043827</v>
      </c>
      <c r="AG57" s="34">
        <f t="shared" si="56"/>
        <v>9.6451497279155394</v>
      </c>
      <c r="AH57" s="34">
        <f t="shared" si="57"/>
        <v>-1.8247580566326695</v>
      </c>
      <c r="AI57" s="34">
        <f t="shared" si="58"/>
        <v>0</v>
      </c>
      <c r="AJ57" s="34">
        <f t="shared" si="59"/>
        <v>4.166666666666667</v>
      </c>
      <c r="AK57" s="34">
        <f t="shared" si="60"/>
        <v>0</v>
      </c>
      <c r="AL57" s="34">
        <f t="shared" si="61"/>
        <v>0</v>
      </c>
      <c r="AM57" s="35">
        <f t="shared" si="62"/>
        <v>7.0057675388575706</v>
      </c>
      <c r="AN57" s="35">
        <f t="shared" si="63"/>
        <v>7.9670240151194243</v>
      </c>
      <c r="AO57" s="34">
        <f t="shared" si="64"/>
        <v>-0.96125647626185284</v>
      </c>
      <c r="AP57" s="34">
        <f t="shared" si="65"/>
        <v>-2.7860145328945225</v>
      </c>
    </row>
    <row r="58" spans="1:42" s="31" customFormat="1" x14ac:dyDescent="0.2">
      <c r="A58" s="32" t="s">
        <v>103</v>
      </c>
      <c r="B58" s="33">
        <v>28432</v>
      </c>
      <c r="C58" s="33">
        <v>14657</v>
      </c>
      <c r="D58" s="33">
        <v>104</v>
      </c>
      <c r="E58" s="33">
        <v>94</v>
      </c>
      <c r="F58" s="33">
        <v>191</v>
      </c>
      <c r="G58" s="33">
        <v>0</v>
      </c>
      <c r="H58" s="33">
        <f t="shared" si="44"/>
        <v>191</v>
      </c>
      <c r="I58" s="33">
        <v>152</v>
      </c>
      <c r="J58" s="33">
        <v>16</v>
      </c>
      <c r="K58" s="33">
        <v>79</v>
      </c>
      <c r="L58" s="33">
        <v>65</v>
      </c>
      <c r="M58" s="33">
        <f t="shared" si="45"/>
        <v>270</v>
      </c>
      <c r="N58" s="33">
        <v>296</v>
      </c>
      <c r="O58" s="33">
        <v>1</v>
      </c>
      <c r="P58" s="33">
        <v>0</v>
      </c>
      <c r="Q58" s="33">
        <v>0</v>
      </c>
      <c r="R58" s="33">
        <f t="shared" si="46"/>
        <v>-105</v>
      </c>
      <c r="S58" s="30">
        <v>243</v>
      </c>
      <c r="T58" s="37">
        <v>289</v>
      </c>
      <c r="U58" s="33">
        <v>-46</v>
      </c>
      <c r="V58" s="33">
        <f t="shared" si="47"/>
        <v>-151</v>
      </c>
      <c r="W58" s="33">
        <v>28376</v>
      </c>
      <c r="X58" s="33">
        <v>14636</v>
      </c>
      <c r="Y58" s="34">
        <f t="shared" si="48"/>
        <v>3.6578503095104105</v>
      </c>
      <c r="Z58" s="34">
        <f t="shared" si="49"/>
        <v>3.3061339335959481</v>
      </c>
      <c r="AA58" s="34">
        <f t="shared" si="50"/>
        <v>90.384615384615387</v>
      </c>
      <c r="AB58" s="34">
        <f t="shared" si="51"/>
        <v>6.7177827799662353</v>
      </c>
      <c r="AC58" s="34">
        <f t="shared" si="52"/>
        <v>6.7177827799662353</v>
      </c>
      <c r="AD58" s="34">
        <f t="shared" si="53"/>
        <v>41.361256544502616</v>
      </c>
      <c r="AE58" s="34">
        <f t="shared" si="54"/>
        <v>34.031413612565444</v>
      </c>
      <c r="AF58" s="34">
        <f t="shared" si="55"/>
        <v>9.4963421496904896</v>
      </c>
      <c r="AG58" s="34">
        <f t="shared" si="56"/>
        <v>10.410804727068092</v>
      </c>
      <c r="AH58" s="34">
        <f t="shared" si="57"/>
        <v>-3.6930219471018568</v>
      </c>
      <c r="AI58" s="34">
        <f t="shared" si="58"/>
        <v>0</v>
      </c>
      <c r="AJ58" s="34">
        <f t="shared" si="59"/>
        <v>5.2356020942408383</v>
      </c>
      <c r="AK58" s="34">
        <f t="shared" si="60"/>
        <v>0</v>
      </c>
      <c r="AL58" s="34">
        <f t="shared" si="61"/>
        <v>0</v>
      </c>
      <c r="AM58" s="35">
        <f t="shared" si="62"/>
        <v>8.5467079347214412</v>
      </c>
      <c r="AN58" s="35">
        <f t="shared" si="63"/>
        <v>10.164603263927969</v>
      </c>
      <c r="AO58" s="34">
        <f t="shared" si="64"/>
        <v>-1.6178953292065277</v>
      </c>
      <c r="AP58" s="34">
        <f t="shared" si="65"/>
        <v>-5.3109172763083849</v>
      </c>
    </row>
    <row r="59" spans="1:42" s="31" customFormat="1" x14ac:dyDescent="0.2">
      <c r="A59" s="32" t="s">
        <v>104</v>
      </c>
      <c r="B59" s="33">
        <v>63067</v>
      </c>
      <c r="C59" s="33">
        <v>32490</v>
      </c>
      <c r="D59" s="33">
        <v>293</v>
      </c>
      <c r="E59" s="33">
        <v>180</v>
      </c>
      <c r="F59" s="33">
        <v>525</v>
      </c>
      <c r="G59" s="33">
        <v>1</v>
      </c>
      <c r="H59" s="33">
        <f t="shared" si="44"/>
        <v>526</v>
      </c>
      <c r="I59" s="33">
        <v>417</v>
      </c>
      <c r="J59" s="33">
        <v>29</v>
      </c>
      <c r="K59" s="33">
        <v>189</v>
      </c>
      <c r="L59" s="33">
        <v>151</v>
      </c>
      <c r="M59" s="33">
        <f t="shared" si="45"/>
        <v>715</v>
      </c>
      <c r="N59" s="33">
        <v>752</v>
      </c>
      <c r="O59" s="33">
        <v>1</v>
      </c>
      <c r="P59" s="33">
        <v>0</v>
      </c>
      <c r="Q59" s="33">
        <v>0</v>
      </c>
      <c r="R59" s="33">
        <f t="shared" si="46"/>
        <v>-227</v>
      </c>
      <c r="S59" s="30">
        <v>488</v>
      </c>
      <c r="T59" s="37">
        <v>414</v>
      </c>
      <c r="U59" s="33">
        <v>74</v>
      </c>
      <c r="V59" s="33">
        <f t="shared" si="47"/>
        <v>-153</v>
      </c>
      <c r="W59" s="33">
        <v>62966</v>
      </c>
      <c r="X59" s="33">
        <v>32454</v>
      </c>
      <c r="Y59" s="34">
        <f t="shared" si="48"/>
        <v>4.6458528231880383</v>
      </c>
      <c r="Z59" s="34">
        <f t="shared" si="49"/>
        <v>2.8541075364295114</v>
      </c>
      <c r="AA59" s="34">
        <f t="shared" si="50"/>
        <v>61.43344709897611</v>
      </c>
      <c r="AB59" s="34">
        <f t="shared" si="51"/>
        <v>8.3403364675662388</v>
      </c>
      <c r="AC59" s="34">
        <f t="shared" si="52"/>
        <v>8.324480314586074</v>
      </c>
      <c r="AD59" s="34">
        <f t="shared" si="53"/>
        <v>35.931558935361217</v>
      </c>
      <c r="AE59" s="34">
        <f t="shared" si="54"/>
        <v>28.707224334600763</v>
      </c>
      <c r="AF59" s="34">
        <f t="shared" si="55"/>
        <v>11.337149380817227</v>
      </c>
      <c r="AG59" s="34">
        <f t="shared" si="56"/>
        <v>11.923827041083292</v>
      </c>
      <c r="AH59" s="34">
        <f t="shared" si="57"/>
        <v>-3.5993467264972172</v>
      </c>
      <c r="AI59" s="34">
        <f t="shared" si="58"/>
        <v>1.9011406844106464</v>
      </c>
      <c r="AJ59" s="34">
        <f t="shared" si="59"/>
        <v>1.9047619047619047</v>
      </c>
      <c r="AK59" s="34">
        <f t="shared" si="60"/>
        <v>0</v>
      </c>
      <c r="AL59" s="34">
        <f t="shared" si="61"/>
        <v>1.9011406844106464</v>
      </c>
      <c r="AM59" s="35">
        <f t="shared" si="62"/>
        <v>7.7378026543200091</v>
      </c>
      <c r="AN59" s="35">
        <f t="shared" si="63"/>
        <v>6.5644473337878759</v>
      </c>
      <c r="AO59" s="34">
        <f t="shared" si="64"/>
        <v>1.1733553205321325</v>
      </c>
      <c r="AP59" s="34">
        <f t="shared" si="65"/>
        <v>-2.4259914059650844</v>
      </c>
    </row>
    <row r="60" spans="1:42" s="31" customFormat="1" x14ac:dyDescent="0.2">
      <c r="A60" s="32" t="s">
        <v>105</v>
      </c>
      <c r="B60" s="33">
        <v>47495</v>
      </c>
      <c r="C60" s="33">
        <v>24325</v>
      </c>
      <c r="D60" s="33">
        <v>200</v>
      </c>
      <c r="E60" s="33">
        <v>121</v>
      </c>
      <c r="F60" s="33">
        <v>371</v>
      </c>
      <c r="G60" s="33">
        <v>1</v>
      </c>
      <c r="H60" s="33">
        <f t="shared" si="44"/>
        <v>372</v>
      </c>
      <c r="I60" s="33">
        <v>286</v>
      </c>
      <c r="J60" s="33">
        <v>17</v>
      </c>
      <c r="K60" s="33">
        <v>140</v>
      </c>
      <c r="L60" s="33">
        <v>107</v>
      </c>
      <c r="M60" s="33">
        <f t="shared" si="45"/>
        <v>512</v>
      </c>
      <c r="N60" s="33">
        <v>477</v>
      </c>
      <c r="O60" s="33">
        <v>3</v>
      </c>
      <c r="P60" s="33">
        <v>3</v>
      </c>
      <c r="Q60" s="33">
        <v>3</v>
      </c>
      <c r="R60" s="33">
        <f t="shared" si="46"/>
        <v>-106</v>
      </c>
      <c r="S60" s="30">
        <v>340</v>
      </c>
      <c r="T60" s="37">
        <v>353</v>
      </c>
      <c r="U60" s="33">
        <v>-13</v>
      </c>
      <c r="V60" s="33">
        <f t="shared" si="47"/>
        <v>-119</v>
      </c>
      <c r="W60" s="33">
        <v>47454</v>
      </c>
      <c r="X60" s="33">
        <v>24302</v>
      </c>
      <c r="Y60" s="34">
        <f t="shared" si="48"/>
        <v>4.2109695757448149</v>
      </c>
      <c r="Z60" s="34">
        <f t="shared" si="49"/>
        <v>2.5476365933256133</v>
      </c>
      <c r="AA60" s="34">
        <f t="shared" si="50"/>
        <v>60.5</v>
      </c>
      <c r="AB60" s="34">
        <f t="shared" si="51"/>
        <v>7.8324034108853571</v>
      </c>
      <c r="AC60" s="34">
        <f t="shared" si="52"/>
        <v>7.8113485630066331</v>
      </c>
      <c r="AD60" s="34">
        <f t="shared" si="53"/>
        <v>37.634408602150536</v>
      </c>
      <c r="AE60" s="34">
        <f t="shared" si="54"/>
        <v>28.763440860215056</v>
      </c>
      <c r="AF60" s="34">
        <f t="shared" si="55"/>
        <v>10.780082113906728</v>
      </c>
      <c r="AG60" s="34">
        <f t="shared" si="56"/>
        <v>10.043162438151384</v>
      </c>
      <c r="AH60" s="34">
        <f t="shared" si="57"/>
        <v>-2.231813875144752</v>
      </c>
      <c r="AI60" s="34">
        <f t="shared" si="58"/>
        <v>2.688172043010753</v>
      </c>
      <c r="AJ60" s="34">
        <f t="shared" si="59"/>
        <v>8.0862533692722369</v>
      </c>
      <c r="AK60" s="34">
        <f t="shared" si="60"/>
        <v>8.0862533692722369</v>
      </c>
      <c r="AL60" s="34">
        <f t="shared" si="61"/>
        <v>10.752688172043012</v>
      </c>
      <c r="AM60" s="35">
        <f t="shared" si="62"/>
        <v>7.1586482787661856</v>
      </c>
      <c r="AN60" s="35">
        <f t="shared" si="63"/>
        <v>7.4323613011895988</v>
      </c>
      <c r="AO60" s="34">
        <f t="shared" si="64"/>
        <v>-0.273713022423413</v>
      </c>
      <c r="AP60" s="34">
        <f t="shared" si="65"/>
        <v>-2.5055268975681648</v>
      </c>
    </row>
    <row r="61" spans="1:42" s="31" customFormat="1" x14ac:dyDescent="0.2">
      <c r="A61" s="32" t="s">
        <v>106</v>
      </c>
      <c r="B61" s="33">
        <v>64652</v>
      </c>
      <c r="C61" s="33">
        <v>32943</v>
      </c>
      <c r="D61" s="33">
        <v>291</v>
      </c>
      <c r="E61" s="33">
        <v>142</v>
      </c>
      <c r="F61" s="33">
        <v>563</v>
      </c>
      <c r="G61" s="33">
        <v>0</v>
      </c>
      <c r="H61" s="33">
        <f t="shared" si="44"/>
        <v>563</v>
      </c>
      <c r="I61" s="33">
        <v>467</v>
      </c>
      <c r="J61" s="33">
        <v>21</v>
      </c>
      <c r="K61" s="33">
        <v>187</v>
      </c>
      <c r="L61" s="33">
        <v>156</v>
      </c>
      <c r="M61" s="33">
        <f t="shared" si="45"/>
        <v>750</v>
      </c>
      <c r="N61" s="33">
        <v>622</v>
      </c>
      <c r="O61" s="33">
        <v>2</v>
      </c>
      <c r="P61" s="33">
        <v>0</v>
      </c>
      <c r="Q61" s="33">
        <v>0</v>
      </c>
      <c r="R61" s="33">
        <f t="shared" si="46"/>
        <v>-59</v>
      </c>
      <c r="S61" s="30">
        <v>289</v>
      </c>
      <c r="T61" s="37">
        <v>389</v>
      </c>
      <c r="U61" s="33">
        <v>-100</v>
      </c>
      <c r="V61" s="33">
        <f t="shared" si="47"/>
        <v>-159</v>
      </c>
      <c r="W61" s="33">
        <v>64549</v>
      </c>
      <c r="X61" s="33">
        <v>32880</v>
      </c>
      <c r="Y61" s="34">
        <f t="shared" si="48"/>
        <v>4.5010208500897111</v>
      </c>
      <c r="Z61" s="34">
        <f t="shared" si="49"/>
        <v>2.1963744354389654</v>
      </c>
      <c r="AA61" s="34">
        <f t="shared" si="50"/>
        <v>48.797250859106526</v>
      </c>
      <c r="AB61" s="34">
        <f t="shared" si="51"/>
        <v>8.7081606137474488</v>
      </c>
      <c r="AC61" s="34">
        <f t="shared" si="52"/>
        <v>8.7081606137474488</v>
      </c>
      <c r="AD61" s="34">
        <f t="shared" si="53"/>
        <v>33.214920071047956</v>
      </c>
      <c r="AE61" s="34">
        <f t="shared" si="54"/>
        <v>27.708703374777976</v>
      </c>
      <c r="AF61" s="34">
        <f t="shared" si="55"/>
        <v>11.600569201262141</v>
      </c>
      <c r="AG61" s="34">
        <f t="shared" si="56"/>
        <v>9.6207387242467348</v>
      </c>
      <c r="AH61" s="34">
        <f t="shared" si="57"/>
        <v>-0.9125781104992885</v>
      </c>
      <c r="AI61" s="34">
        <f t="shared" si="58"/>
        <v>0</v>
      </c>
      <c r="AJ61" s="34">
        <f t="shared" si="59"/>
        <v>3.5523978685612789</v>
      </c>
      <c r="AK61" s="34">
        <f t="shared" si="60"/>
        <v>0</v>
      </c>
      <c r="AL61" s="34">
        <f t="shared" si="61"/>
        <v>0</v>
      </c>
      <c r="AM61" s="35">
        <f t="shared" si="62"/>
        <v>4.4700859988863453</v>
      </c>
      <c r="AN61" s="35">
        <f t="shared" si="63"/>
        <v>6.0168285590546304</v>
      </c>
      <c r="AO61" s="34">
        <f t="shared" si="64"/>
        <v>-1.5467425601682856</v>
      </c>
      <c r="AP61" s="34">
        <f t="shared" si="65"/>
        <v>-2.4593206706675739</v>
      </c>
    </row>
    <row r="62" spans="1:42" s="31" customFormat="1" x14ac:dyDescent="0.2">
      <c r="A62" s="32" t="s">
        <v>107</v>
      </c>
      <c r="B62" s="33">
        <v>139344</v>
      </c>
      <c r="C62" s="33">
        <v>70830</v>
      </c>
      <c r="D62" s="33">
        <v>678</v>
      </c>
      <c r="E62" s="33">
        <v>361</v>
      </c>
      <c r="F62" s="33">
        <v>1150</v>
      </c>
      <c r="G62" s="33">
        <v>2</v>
      </c>
      <c r="H62" s="33">
        <f t="shared" si="44"/>
        <v>1152</v>
      </c>
      <c r="I62" s="33">
        <v>827</v>
      </c>
      <c r="J62" s="33">
        <v>66</v>
      </c>
      <c r="K62" s="33">
        <v>484</v>
      </c>
      <c r="L62" s="33">
        <v>377</v>
      </c>
      <c r="M62" s="33">
        <f t="shared" si="45"/>
        <v>1636</v>
      </c>
      <c r="N62" s="33">
        <v>1328</v>
      </c>
      <c r="O62" s="33">
        <v>6</v>
      </c>
      <c r="P62" s="33">
        <v>6</v>
      </c>
      <c r="Q62" s="33">
        <v>5</v>
      </c>
      <c r="R62" s="33">
        <f t="shared" si="46"/>
        <v>-178</v>
      </c>
      <c r="S62" s="30">
        <v>568</v>
      </c>
      <c r="T62" s="37">
        <v>654</v>
      </c>
      <c r="U62" s="33">
        <v>-86</v>
      </c>
      <c r="V62" s="33">
        <f t="shared" si="47"/>
        <v>-264</v>
      </c>
      <c r="W62" s="33">
        <v>139238</v>
      </c>
      <c r="X62" s="33">
        <v>70745</v>
      </c>
      <c r="Y62" s="34">
        <f t="shared" si="48"/>
        <v>4.8656562177058218</v>
      </c>
      <c r="Z62" s="34">
        <f t="shared" si="49"/>
        <v>2.5907107589849581</v>
      </c>
      <c r="AA62" s="34">
        <f t="shared" si="50"/>
        <v>53.244837758112098</v>
      </c>
      <c r="AB62" s="34">
        <f t="shared" si="51"/>
        <v>8.26730967964175</v>
      </c>
      <c r="AC62" s="34">
        <f t="shared" si="52"/>
        <v>8.2529567114479274</v>
      </c>
      <c r="AD62" s="34">
        <f t="shared" si="53"/>
        <v>42.013888888888893</v>
      </c>
      <c r="AE62" s="34">
        <f t="shared" si="54"/>
        <v>32.725694444444443</v>
      </c>
      <c r="AF62" s="34">
        <f t="shared" si="55"/>
        <v>11.74072798254679</v>
      </c>
      <c r="AG62" s="34">
        <f t="shared" si="56"/>
        <v>9.5303708806981291</v>
      </c>
      <c r="AH62" s="34">
        <f t="shared" si="57"/>
        <v>-1.277414169250201</v>
      </c>
      <c r="AI62" s="34">
        <f t="shared" si="58"/>
        <v>1.7361111111111109</v>
      </c>
      <c r="AJ62" s="34">
        <f t="shared" si="59"/>
        <v>5.2173913043478262</v>
      </c>
      <c r="AK62" s="34">
        <f t="shared" si="60"/>
        <v>5.2173913043478262</v>
      </c>
      <c r="AL62" s="34">
        <f t="shared" si="61"/>
        <v>6.0763888888888893</v>
      </c>
      <c r="AM62" s="35">
        <f t="shared" si="62"/>
        <v>4.0762429670455846</v>
      </c>
      <c r="AN62" s="35">
        <f t="shared" si="63"/>
        <v>4.6934205993799525</v>
      </c>
      <c r="AO62" s="34">
        <f t="shared" si="64"/>
        <v>-0.61717763233436673</v>
      </c>
      <c r="AP62" s="34">
        <f t="shared" si="65"/>
        <v>-1.8945918015845677</v>
      </c>
    </row>
    <row r="63" spans="1:42" s="31" customFormat="1" x14ac:dyDescent="0.2">
      <c r="A63" s="32" t="s">
        <v>108</v>
      </c>
      <c r="B63" s="33">
        <v>45645</v>
      </c>
      <c r="C63" s="33">
        <v>23293</v>
      </c>
      <c r="D63" s="33">
        <v>234</v>
      </c>
      <c r="E63" s="33">
        <v>73</v>
      </c>
      <c r="F63" s="33">
        <v>448</v>
      </c>
      <c r="G63" s="33">
        <v>1</v>
      </c>
      <c r="H63" s="33">
        <f t="shared" si="44"/>
        <v>449</v>
      </c>
      <c r="I63" s="33">
        <v>394</v>
      </c>
      <c r="J63" s="33">
        <v>27</v>
      </c>
      <c r="K63" s="33">
        <v>118</v>
      </c>
      <c r="L63" s="33">
        <v>84</v>
      </c>
      <c r="M63" s="33">
        <f t="shared" si="45"/>
        <v>567</v>
      </c>
      <c r="N63" s="33">
        <v>461</v>
      </c>
      <c r="O63" s="33">
        <v>2</v>
      </c>
      <c r="P63" s="33">
        <v>2</v>
      </c>
      <c r="Q63" s="33">
        <v>1</v>
      </c>
      <c r="R63" s="33">
        <f t="shared" si="46"/>
        <v>-13</v>
      </c>
      <c r="S63" s="30">
        <v>231</v>
      </c>
      <c r="T63" s="37">
        <v>258</v>
      </c>
      <c r="U63" s="33">
        <v>-27</v>
      </c>
      <c r="V63" s="33">
        <f t="shared" si="47"/>
        <v>-40</v>
      </c>
      <c r="W63" s="33">
        <v>45601</v>
      </c>
      <c r="X63" s="33">
        <v>23297</v>
      </c>
      <c r="Y63" s="34">
        <f t="shared" si="48"/>
        <v>5.1265198816956952</v>
      </c>
      <c r="Z63" s="34">
        <f t="shared" si="49"/>
        <v>1.5992989374520759</v>
      </c>
      <c r="AA63" s="34">
        <f t="shared" si="50"/>
        <v>31.196581196581196</v>
      </c>
      <c r="AB63" s="34">
        <f t="shared" si="51"/>
        <v>9.8367838755613981</v>
      </c>
      <c r="AC63" s="34">
        <f t="shared" si="52"/>
        <v>9.8148756709387666</v>
      </c>
      <c r="AD63" s="34">
        <f t="shared" si="53"/>
        <v>26.280623608017816</v>
      </c>
      <c r="AE63" s="34">
        <f t="shared" si="54"/>
        <v>18.70824053452116</v>
      </c>
      <c r="AF63" s="34">
        <f t="shared" si="55"/>
        <v>12.421952021031876</v>
      </c>
      <c r="AG63" s="34">
        <f t="shared" si="56"/>
        <v>10.099682331032973</v>
      </c>
      <c r="AH63" s="34">
        <f t="shared" si="57"/>
        <v>-0.2848066600942053</v>
      </c>
      <c r="AI63" s="34">
        <f t="shared" si="58"/>
        <v>2.2271714922048997</v>
      </c>
      <c r="AJ63" s="34">
        <f t="shared" si="59"/>
        <v>4.4642857142857144</v>
      </c>
      <c r="AK63" s="34">
        <f t="shared" si="60"/>
        <v>4.4642857142857144</v>
      </c>
      <c r="AL63" s="34">
        <f t="shared" si="61"/>
        <v>4.4543429844097995</v>
      </c>
      <c r="AM63" s="35">
        <f t="shared" si="62"/>
        <v>5.0607952678278014</v>
      </c>
      <c r="AN63" s="35">
        <f t="shared" si="63"/>
        <v>5.6523167926388433</v>
      </c>
      <c r="AO63" s="34">
        <f t="shared" si="64"/>
        <v>-0.59152152481104181</v>
      </c>
      <c r="AP63" s="34">
        <f t="shared" si="65"/>
        <v>-0.876328184905247</v>
      </c>
    </row>
    <row r="64" spans="1:42" s="31" customFormat="1" x14ac:dyDescent="0.2">
      <c r="A64" s="32" t="s">
        <v>109</v>
      </c>
      <c r="B64" s="33">
        <v>112612</v>
      </c>
      <c r="C64" s="33">
        <v>57924</v>
      </c>
      <c r="D64" s="33">
        <v>586</v>
      </c>
      <c r="E64" s="33">
        <v>236</v>
      </c>
      <c r="F64" s="33">
        <v>1035</v>
      </c>
      <c r="G64" s="33">
        <v>3</v>
      </c>
      <c r="H64" s="33">
        <f t="shared" si="44"/>
        <v>1038</v>
      </c>
      <c r="I64" s="33">
        <v>898</v>
      </c>
      <c r="J64" s="33">
        <v>58</v>
      </c>
      <c r="K64" s="33">
        <v>337</v>
      </c>
      <c r="L64" s="33">
        <v>235</v>
      </c>
      <c r="M64" s="33">
        <f t="shared" si="45"/>
        <v>1375</v>
      </c>
      <c r="N64" s="33">
        <v>1124</v>
      </c>
      <c r="O64" s="33">
        <v>6</v>
      </c>
      <c r="P64" s="33">
        <v>5</v>
      </c>
      <c r="Q64" s="33">
        <v>4</v>
      </c>
      <c r="R64" s="33">
        <f t="shared" si="46"/>
        <v>-89</v>
      </c>
      <c r="S64" s="30">
        <v>978</v>
      </c>
      <c r="T64" s="37">
        <v>643</v>
      </c>
      <c r="U64" s="33">
        <v>335</v>
      </c>
      <c r="V64" s="33">
        <f t="shared" si="47"/>
        <v>246</v>
      </c>
      <c r="W64" s="33">
        <v>112761</v>
      </c>
      <c r="X64" s="33">
        <v>57991</v>
      </c>
      <c r="Y64" s="34">
        <f t="shared" si="48"/>
        <v>5.203708308173197</v>
      </c>
      <c r="Z64" s="34">
        <f t="shared" si="49"/>
        <v>2.0956914005612188</v>
      </c>
      <c r="AA64" s="34">
        <f t="shared" si="50"/>
        <v>40.273037542662117</v>
      </c>
      <c r="AB64" s="34">
        <f t="shared" si="51"/>
        <v>9.217490143146378</v>
      </c>
      <c r="AC64" s="34">
        <f t="shared" si="52"/>
        <v>9.1908499982239906</v>
      </c>
      <c r="AD64" s="34">
        <f t="shared" si="53"/>
        <v>32.466281310211947</v>
      </c>
      <c r="AE64" s="34">
        <f t="shared" si="54"/>
        <v>22.639691714836225</v>
      </c>
      <c r="AF64" s="34">
        <f t="shared" si="55"/>
        <v>12.21006642276134</v>
      </c>
      <c r="AG64" s="34">
        <f t="shared" si="56"/>
        <v>9.9811742975881792</v>
      </c>
      <c r="AH64" s="34">
        <f t="shared" si="57"/>
        <v>-0.79032429936418847</v>
      </c>
      <c r="AI64" s="34">
        <f t="shared" si="58"/>
        <v>2.8901734104046239</v>
      </c>
      <c r="AJ64" s="34">
        <f t="shared" si="59"/>
        <v>5.7971014492753623</v>
      </c>
      <c r="AK64" s="34">
        <f t="shared" si="60"/>
        <v>4.8309178743961354</v>
      </c>
      <c r="AL64" s="34">
        <f t="shared" si="61"/>
        <v>6.7437379576107901</v>
      </c>
      <c r="AM64" s="35">
        <f t="shared" si="62"/>
        <v>8.6846872446986101</v>
      </c>
      <c r="AN64" s="35">
        <f t="shared" si="63"/>
        <v>5.7098710616985757</v>
      </c>
      <c r="AO64" s="34">
        <f t="shared" si="64"/>
        <v>2.9748161830000357</v>
      </c>
      <c r="AP64" s="34">
        <f t="shared" si="65"/>
        <v>2.1844918836358471</v>
      </c>
    </row>
    <row r="65" spans="1:42" s="31" customFormat="1" x14ac:dyDescent="0.2">
      <c r="A65" s="32" t="s">
        <v>110</v>
      </c>
      <c r="B65" s="33">
        <v>107140</v>
      </c>
      <c r="C65" s="33">
        <v>55352</v>
      </c>
      <c r="D65" s="33">
        <v>506</v>
      </c>
      <c r="E65" s="33">
        <v>300</v>
      </c>
      <c r="F65" s="33">
        <v>924</v>
      </c>
      <c r="G65" s="33">
        <v>2</v>
      </c>
      <c r="H65" s="33">
        <f t="shared" si="44"/>
        <v>926</v>
      </c>
      <c r="I65" s="33">
        <v>570</v>
      </c>
      <c r="J65" s="33">
        <v>56</v>
      </c>
      <c r="K65" s="33">
        <v>476</v>
      </c>
      <c r="L65" s="33">
        <v>354</v>
      </c>
      <c r="M65" s="33">
        <f t="shared" si="45"/>
        <v>1402</v>
      </c>
      <c r="N65" s="33">
        <v>1317</v>
      </c>
      <c r="O65" s="33">
        <v>12</v>
      </c>
      <c r="P65" s="33">
        <v>7</v>
      </c>
      <c r="Q65" s="33">
        <v>6</v>
      </c>
      <c r="R65" s="33">
        <f t="shared" si="46"/>
        <v>-393</v>
      </c>
      <c r="S65" s="30">
        <v>628</v>
      </c>
      <c r="T65" s="37">
        <v>488</v>
      </c>
      <c r="U65" s="33">
        <v>140</v>
      </c>
      <c r="V65" s="33">
        <f t="shared" si="47"/>
        <v>-253</v>
      </c>
      <c r="W65" s="33">
        <v>107037</v>
      </c>
      <c r="X65" s="33">
        <v>55287</v>
      </c>
      <c r="Y65" s="34">
        <f t="shared" si="48"/>
        <v>4.7227926078028748</v>
      </c>
      <c r="Z65" s="34">
        <f t="shared" si="49"/>
        <v>2.8000746686578308</v>
      </c>
      <c r="AA65" s="34">
        <f t="shared" si="50"/>
        <v>59.288537549407117</v>
      </c>
      <c r="AB65" s="34">
        <f t="shared" si="51"/>
        <v>8.6428971439238378</v>
      </c>
      <c r="AC65" s="34">
        <f t="shared" si="52"/>
        <v>8.6242299794661204</v>
      </c>
      <c r="AD65" s="34">
        <f t="shared" si="53"/>
        <v>51.403887688984881</v>
      </c>
      <c r="AE65" s="34">
        <f t="shared" si="54"/>
        <v>38.228941684665223</v>
      </c>
      <c r="AF65" s="34">
        <f t="shared" si="55"/>
        <v>13.08568228486093</v>
      </c>
      <c r="AG65" s="34">
        <f t="shared" si="56"/>
        <v>12.292327795407877</v>
      </c>
      <c r="AH65" s="34">
        <f t="shared" si="57"/>
        <v>-3.6680978159417585</v>
      </c>
      <c r="AI65" s="34">
        <f t="shared" si="58"/>
        <v>2.1598272138228944</v>
      </c>
      <c r="AJ65" s="34">
        <f t="shared" si="59"/>
        <v>12.987012987012989</v>
      </c>
      <c r="AK65" s="34">
        <f t="shared" si="60"/>
        <v>7.5757575757575761</v>
      </c>
      <c r="AL65" s="34">
        <f t="shared" si="61"/>
        <v>8.6393088552915778</v>
      </c>
      <c r="AM65" s="35">
        <f t="shared" si="62"/>
        <v>5.8614896397237262</v>
      </c>
      <c r="AN65" s="35">
        <f t="shared" si="63"/>
        <v>4.5547881276834055</v>
      </c>
      <c r="AO65" s="34">
        <f t="shared" si="64"/>
        <v>1.3067015120403211</v>
      </c>
      <c r="AP65" s="34">
        <f t="shared" si="65"/>
        <v>-2.3613963039014374</v>
      </c>
    </row>
    <row r="66" spans="1:42" s="31" customFormat="1" x14ac:dyDescent="0.2">
      <c r="A66" s="32" t="s">
        <v>111</v>
      </c>
      <c r="B66" s="33">
        <v>118852</v>
      </c>
      <c r="C66" s="33">
        <v>61869</v>
      </c>
      <c r="D66" s="33">
        <v>521</v>
      </c>
      <c r="E66" s="33">
        <v>304</v>
      </c>
      <c r="F66" s="33">
        <v>1041</v>
      </c>
      <c r="G66" s="33">
        <v>4</v>
      </c>
      <c r="H66" s="33">
        <f t="shared" si="44"/>
        <v>1045</v>
      </c>
      <c r="I66" s="33">
        <v>649</v>
      </c>
      <c r="J66" s="33">
        <v>87</v>
      </c>
      <c r="K66" s="33">
        <v>451</v>
      </c>
      <c r="L66" s="33">
        <v>350</v>
      </c>
      <c r="M66" s="33">
        <f t="shared" si="45"/>
        <v>1496</v>
      </c>
      <c r="N66" s="33">
        <v>1503</v>
      </c>
      <c r="O66" s="33">
        <v>7</v>
      </c>
      <c r="P66" s="33">
        <v>6</v>
      </c>
      <c r="Q66" s="33">
        <v>5</v>
      </c>
      <c r="R66" s="33">
        <f t="shared" si="46"/>
        <v>-462</v>
      </c>
      <c r="S66" s="30">
        <v>936</v>
      </c>
      <c r="T66" s="37">
        <v>797</v>
      </c>
      <c r="U66" s="33">
        <v>139</v>
      </c>
      <c r="V66" s="33">
        <f t="shared" si="47"/>
        <v>-323</v>
      </c>
      <c r="W66" s="33">
        <v>118695</v>
      </c>
      <c r="X66" s="33">
        <v>61766</v>
      </c>
      <c r="Y66" s="34">
        <f t="shared" si="48"/>
        <v>4.383603136674183</v>
      </c>
      <c r="Z66" s="34">
        <f t="shared" si="49"/>
        <v>2.5578029818597918</v>
      </c>
      <c r="AA66" s="34">
        <f t="shared" si="50"/>
        <v>58.349328214971209</v>
      </c>
      <c r="AB66" s="34">
        <f t="shared" si="51"/>
        <v>8.7924477501430349</v>
      </c>
      <c r="AC66" s="34">
        <f t="shared" si="52"/>
        <v>8.7587924477501442</v>
      </c>
      <c r="AD66" s="34">
        <f t="shared" si="53"/>
        <v>43.15789473684211</v>
      </c>
      <c r="AE66" s="34">
        <f t="shared" si="54"/>
        <v>33.492822966507177</v>
      </c>
      <c r="AF66" s="34">
        <f t="shared" si="55"/>
        <v>12.587083094941608</v>
      </c>
      <c r="AG66" s="34">
        <f t="shared" si="56"/>
        <v>12.645979874129168</v>
      </c>
      <c r="AH66" s="34">
        <f t="shared" si="57"/>
        <v>-3.8871874263790263</v>
      </c>
      <c r="AI66" s="34">
        <f t="shared" si="58"/>
        <v>3.8277511961722488</v>
      </c>
      <c r="AJ66" s="34">
        <f t="shared" si="59"/>
        <v>6.7243035542747354</v>
      </c>
      <c r="AK66" s="34">
        <f t="shared" si="60"/>
        <v>5.7636887608069163</v>
      </c>
      <c r="AL66" s="34">
        <f t="shared" si="61"/>
        <v>8.6124401913875595</v>
      </c>
      <c r="AM66" s="35">
        <f t="shared" si="62"/>
        <v>7.8753407599367282</v>
      </c>
      <c r="AN66" s="35">
        <f t="shared" si="63"/>
        <v>6.7058190017837314</v>
      </c>
      <c r="AO66" s="34">
        <f t="shared" si="64"/>
        <v>1.1695217581529969</v>
      </c>
      <c r="AP66" s="34">
        <f t="shared" si="65"/>
        <v>-2.717665668226029</v>
      </c>
    </row>
    <row r="67" spans="1:42" s="31" customFormat="1" x14ac:dyDescent="0.2">
      <c r="A67" s="32" t="s">
        <v>112</v>
      </c>
      <c r="B67" s="33">
        <v>163642</v>
      </c>
      <c r="C67" s="33">
        <v>84660</v>
      </c>
      <c r="D67" s="33">
        <v>752</v>
      </c>
      <c r="E67" s="33">
        <v>392</v>
      </c>
      <c r="F67" s="33">
        <v>1451</v>
      </c>
      <c r="G67" s="33">
        <v>4</v>
      </c>
      <c r="H67" s="33">
        <f t="shared" si="44"/>
        <v>1455</v>
      </c>
      <c r="I67" s="33">
        <v>1126</v>
      </c>
      <c r="J67" s="33">
        <v>94</v>
      </c>
      <c r="K67" s="33">
        <v>521</v>
      </c>
      <c r="L67" s="33">
        <v>406</v>
      </c>
      <c r="M67" s="33">
        <f t="shared" si="45"/>
        <v>1976</v>
      </c>
      <c r="N67" s="33">
        <v>1595</v>
      </c>
      <c r="O67" s="33">
        <v>5</v>
      </c>
      <c r="P67" s="33">
        <v>4</v>
      </c>
      <c r="Q67" s="33">
        <v>4</v>
      </c>
      <c r="R67" s="33">
        <f t="shared" si="46"/>
        <v>-144</v>
      </c>
      <c r="S67" s="30">
        <v>1302</v>
      </c>
      <c r="T67" s="37">
        <v>1154</v>
      </c>
      <c r="U67" s="33">
        <v>148</v>
      </c>
      <c r="V67" s="33">
        <f t="shared" si="47"/>
        <v>4</v>
      </c>
      <c r="W67" s="33">
        <v>163768</v>
      </c>
      <c r="X67" s="33">
        <v>84702</v>
      </c>
      <c r="Y67" s="34">
        <f t="shared" si="48"/>
        <v>4.5953972696496006</v>
      </c>
      <c r="Z67" s="34">
        <f t="shared" si="49"/>
        <v>2.3954730448173449</v>
      </c>
      <c r="AA67" s="34">
        <f t="shared" si="50"/>
        <v>52.12765957446809</v>
      </c>
      <c r="AB67" s="34">
        <f t="shared" si="51"/>
        <v>8.8913604086970341</v>
      </c>
      <c r="AC67" s="34">
        <f t="shared" si="52"/>
        <v>8.8669168061988977</v>
      </c>
      <c r="AD67" s="34">
        <f t="shared" si="53"/>
        <v>35.807560137457045</v>
      </c>
      <c r="AE67" s="34">
        <f t="shared" si="54"/>
        <v>27.903780068728523</v>
      </c>
      <c r="AF67" s="34">
        <f t="shared" si="55"/>
        <v>12.075139634079271</v>
      </c>
      <c r="AG67" s="34">
        <f t="shared" si="56"/>
        <v>9.7468864961318005</v>
      </c>
      <c r="AH67" s="34">
        <f t="shared" si="57"/>
        <v>-0.87996968993290237</v>
      </c>
      <c r="AI67" s="34">
        <f t="shared" si="58"/>
        <v>2.7491408934707904</v>
      </c>
      <c r="AJ67" s="34">
        <f t="shared" si="59"/>
        <v>3.4458993797381119</v>
      </c>
      <c r="AK67" s="34">
        <f t="shared" si="60"/>
        <v>2.7567195037904892</v>
      </c>
      <c r="AL67" s="34">
        <f t="shared" si="61"/>
        <v>5.4982817869415808</v>
      </c>
      <c r="AM67" s="35">
        <f t="shared" si="62"/>
        <v>7.9563926131433256</v>
      </c>
      <c r="AN67" s="35">
        <f t="shared" si="63"/>
        <v>7.0519793207122863</v>
      </c>
      <c r="AO67" s="34">
        <f t="shared" si="64"/>
        <v>0.90441329243103841</v>
      </c>
      <c r="AP67" s="34">
        <f t="shared" si="65"/>
        <v>2.4443602498136176E-2</v>
      </c>
    </row>
    <row r="68" spans="1:42" s="31" customFormat="1" x14ac:dyDescent="0.2">
      <c r="A68" s="32" t="s">
        <v>113</v>
      </c>
      <c r="B68" s="33">
        <v>147805</v>
      </c>
      <c r="C68" s="33">
        <v>76633</v>
      </c>
      <c r="D68" s="33">
        <v>630</v>
      </c>
      <c r="E68" s="33">
        <v>358</v>
      </c>
      <c r="F68" s="33">
        <v>1178</v>
      </c>
      <c r="G68" s="33">
        <v>5</v>
      </c>
      <c r="H68" s="33">
        <f t="shared" si="44"/>
        <v>1183</v>
      </c>
      <c r="I68" s="33">
        <v>828</v>
      </c>
      <c r="J68" s="33">
        <v>69</v>
      </c>
      <c r="K68" s="33">
        <v>530</v>
      </c>
      <c r="L68" s="33">
        <v>460</v>
      </c>
      <c r="M68" s="33">
        <f t="shared" si="45"/>
        <v>1713</v>
      </c>
      <c r="N68" s="33">
        <v>1703</v>
      </c>
      <c r="O68" s="33">
        <v>9</v>
      </c>
      <c r="P68" s="33">
        <v>6</v>
      </c>
      <c r="Q68" s="33">
        <v>3</v>
      </c>
      <c r="R68" s="33">
        <f t="shared" si="46"/>
        <v>-525</v>
      </c>
      <c r="S68" s="30">
        <v>1122</v>
      </c>
      <c r="T68" s="37">
        <v>895</v>
      </c>
      <c r="U68" s="33">
        <v>227</v>
      </c>
      <c r="V68" s="33">
        <f t="shared" si="47"/>
        <v>-298</v>
      </c>
      <c r="W68" s="33">
        <v>147703</v>
      </c>
      <c r="X68" s="33">
        <v>76579</v>
      </c>
      <c r="Y68" s="34">
        <f t="shared" si="48"/>
        <v>4.2623727208145867</v>
      </c>
      <c r="Z68" s="34">
        <f t="shared" si="49"/>
        <v>2.4221102127803529</v>
      </c>
      <c r="AA68" s="34">
        <f t="shared" si="50"/>
        <v>56.825396825396822</v>
      </c>
      <c r="AB68" s="34">
        <f t="shared" si="51"/>
        <v>8.0037887757518362</v>
      </c>
      <c r="AC68" s="34">
        <f t="shared" si="52"/>
        <v>7.9699604208247363</v>
      </c>
      <c r="AD68" s="34">
        <f t="shared" si="53"/>
        <v>44.801352493660183</v>
      </c>
      <c r="AE68" s="34">
        <f t="shared" si="54"/>
        <v>38.884192730346577</v>
      </c>
      <c r="AF68" s="34">
        <f t="shared" si="55"/>
        <v>11.589594398024424</v>
      </c>
      <c r="AG68" s="34">
        <f t="shared" si="56"/>
        <v>11.521937688170226</v>
      </c>
      <c r="AH68" s="34">
        <f t="shared" si="57"/>
        <v>-3.5519772673454892</v>
      </c>
      <c r="AI68" s="34">
        <f t="shared" si="58"/>
        <v>4.2265426880811496</v>
      </c>
      <c r="AJ68" s="34">
        <f t="shared" si="59"/>
        <v>7.6400679117147705</v>
      </c>
      <c r="AK68" s="34">
        <f t="shared" si="60"/>
        <v>5.0933786078098473</v>
      </c>
      <c r="AL68" s="34">
        <f t="shared" si="61"/>
        <v>6.7624683009298394</v>
      </c>
      <c r="AM68" s="35">
        <f t="shared" si="62"/>
        <v>7.5910828456412167</v>
      </c>
      <c r="AN68" s="35">
        <f t="shared" si="63"/>
        <v>6.0552755319508815</v>
      </c>
      <c r="AO68" s="34">
        <f t="shared" si="64"/>
        <v>1.5358073136903352</v>
      </c>
      <c r="AP68" s="34">
        <f t="shared" si="65"/>
        <v>-2.0161699536551541</v>
      </c>
    </row>
    <row r="69" spans="1:42" s="31" customFormat="1" x14ac:dyDescent="0.2">
      <c r="A69" s="32" t="s">
        <v>114</v>
      </c>
      <c r="B69" s="33">
        <v>54119</v>
      </c>
      <c r="C69" s="33">
        <v>27791</v>
      </c>
      <c r="D69" s="33">
        <v>243</v>
      </c>
      <c r="E69" s="33">
        <v>89</v>
      </c>
      <c r="F69" s="33">
        <v>517</v>
      </c>
      <c r="G69" s="33">
        <v>1</v>
      </c>
      <c r="H69" s="33">
        <f t="shared" si="44"/>
        <v>518</v>
      </c>
      <c r="I69" s="33">
        <v>353</v>
      </c>
      <c r="J69" s="33">
        <v>32</v>
      </c>
      <c r="K69" s="33">
        <v>229</v>
      </c>
      <c r="L69" s="33">
        <v>187</v>
      </c>
      <c r="M69" s="33">
        <f t="shared" si="45"/>
        <v>747</v>
      </c>
      <c r="N69" s="33">
        <v>548</v>
      </c>
      <c r="O69" s="33">
        <v>2</v>
      </c>
      <c r="P69" s="33">
        <v>2</v>
      </c>
      <c r="Q69" s="33">
        <v>1</v>
      </c>
      <c r="R69" s="33">
        <f t="shared" si="46"/>
        <v>-31</v>
      </c>
      <c r="S69" s="30">
        <v>568</v>
      </c>
      <c r="T69" s="37">
        <v>451</v>
      </c>
      <c r="U69" s="33">
        <v>117</v>
      </c>
      <c r="V69" s="33">
        <f t="shared" si="47"/>
        <v>86</v>
      </c>
      <c r="W69" s="33">
        <v>54196</v>
      </c>
      <c r="X69" s="33">
        <v>27812</v>
      </c>
      <c r="Y69" s="34">
        <f t="shared" si="48"/>
        <v>4.4901051386758812</v>
      </c>
      <c r="Z69" s="34">
        <f t="shared" si="49"/>
        <v>1.6445241042886971</v>
      </c>
      <c r="AA69" s="34">
        <f t="shared" si="50"/>
        <v>36.625514403292179</v>
      </c>
      <c r="AB69" s="34">
        <f t="shared" si="51"/>
        <v>9.5714998429387084</v>
      </c>
      <c r="AC69" s="34">
        <f t="shared" si="52"/>
        <v>9.5530220440141171</v>
      </c>
      <c r="AD69" s="34">
        <f t="shared" si="53"/>
        <v>44.208494208494209</v>
      </c>
      <c r="AE69" s="34">
        <f t="shared" si="54"/>
        <v>36.100386100386103</v>
      </c>
      <c r="AF69" s="34">
        <f t="shared" si="55"/>
        <v>13.8029157966703</v>
      </c>
      <c r="AG69" s="34">
        <f t="shared" si="56"/>
        <v>10.125833810676474</v>
      </c>
      <c r="AH69" s="34">
        <f t="shared" si="57"/>
        <v>-0.57281176666235512</v>
      </c>
      <c r="AI69" s="34">
        <f t="shared" si="58"/>
        <v>1.9305019305019306</v>
      </c>
      <c r="AJ69" s="34">
        <f t="shared" si="59"/>
        <v>3.8684719535783367</v>
      </c>
      <c r="AK69" s="34">
        <f t="shared" si="60"/>
        <v>3.8684719535783367</v>
      </c>
      <c r="AL69" s="34">
        <f t="shared" si="61"/>
        <v>3.8610038610038613</v>
      </c>
      <c r="AM69" s="35">
        <f t="shared" si="62"/>
        <v>10.495389789168314</v>
      </c>
      <c r="AN69" s="35">
        <f t="shared" si="63"/>
        <v>8.3334873149910393</v>
      </c>
      <c r="AO69" s="34">
        <f t="shared" si="64"/>
        <v>2.1619024741772757</v>
      </c>
      <c r="AP69" s="34">
        <f t="shared" si="65"/>
        <v>1.5890907075149208</v>
      </c>
    </row>
    <row r="70" spans="1:42" s="31" customFormat="1" x14ac:dyDescent="0.2">
      <c r="A70" s="32" t="s">
        <v>115</v>
      </c>
      <c r="B70" s="33">
        <v>74097</v>
      </c>
      <c r="C70" s="33">
        <v>37802</v>
      </c>
      <c r="D70" s="33">
        <v>315</v>
      </c>
      <c r="E70" s="33">
        <v>133</v>
      </c>
      <c r="F70" s="33">
        <v>628</v>
      </c>
      <c r="G70" s="33">
        <v>3</v>
      </c>
      <c r="H70" s="33">
        <f t="shared" si="44"/>
        <v>631</v>
      </c>
      <c r="I70" s="33">
        <v>510</v>
      </c>
      <c r="J70" s="33">
        <v>37</v>
      </c>
      <c r="K70" s="33">
        <v>214</v>
      </c>
      <c r="L70" s="33">
        <v>143</v>
      </c>
      <c r="M70" s="33">
        <f t="shared" si="45"/>
        <v>845</v>
      </c>
      <c r="N70" s="33">
        <v>771</v>
      </c>
      <c r="O70" s="33">
        <v>3</v>
      </c>
      <c r="P70" s="33">
        <v>2</v>
      </c>
      <c r="Q70" s="33">
        <v>2</v>
      </c>
      <c r="R70" s="33">
        <f t="shared" si="46"/>
        <v>-143</v>
      </c>
      <c r="S70" s="30">
        <v>619</v>
      </c>
      <c r="T70" s="37">
        <v>480</v>
      </c>
      <c r="U70" s="33">
        <v>139</v>
      </c>
      <c r="V70" s="33">
        <f t="shared" si="47"/>
        <v>-4</v>
      </c>
      <c r="W70" s="33">
        <v>74054</v>
      </c>
      <c r="X70" s="33">
        <v>37773</v>
      </c>
      <c r="Y70" s="34">
        <f t="shared" si="48"/>
        <v>4.2511842584720032</v>
      </c>
      <c r="Z70" s="34">
        <f t="shared" si="49"/>
        <v>1.7949444646881789</v>
      </c>
      <c r="AA70" s="34">
        <f t="shared" si="50"/>
        <v>42.222222222222221</v>
      </c>
      <c r="AB70" s="34">
        <f t="shared" si="51"/>
        <v>8.5158643399867753</v>
      </c>
      <c r="AC70" s="34">
        <f t="shared" si="52"/>
        <v>8.4753768708584705</v>
      </c>
      <c r="AD70" s="34">
        <f t="shared" si="53"/>
        <v>33.914421553090335</v>
      </c>
      <c r="AE70" s="34">
        <f t="shared" si="54"/>
        <v>22.662440570522978</v>
      </c>
      <c r="AF70" s="34">
        <f t="shared" si="55"/>
        <v>11.403970471139182</v>
      </c>
      <c r="AG70" s="34">
        <f t="shared" si="56"/>
        <v>10.405279565974331</v>
      </c>
      <c r="AH70" s="34">
        <f t="shared" si="57"/>
        <v>-1.9299026951158615</v>
      </c>
      <c r="AI70" s="34">
        <f t="shared" si="58"/>
        <v>4.7543581616481774</v>
      </c>
      <c r="AJ70" s="34">
        <f t="shared" si="59"/>
        <v>4.7770700636942669</v>
      </c>
      <c r="AK70" s="34">
        <f t="shared" si="60"/>
        <v>3.1847133757961785</v>
      </c>
      <c r="AL70" s="34">
        <f t="shared" si="61"/>
        <v>7.9239302694136295</v>
      </c>
      <c r="AM70" s="35">
        <f t="shared" si="62"/>
        <v>8.3539144634735543</v>
      </c>
      <c r="AN70" s="35">
        <f t="shared" si="63"/>
        <v>6.4779950605287659</v>
      </c>
      <c r="AO70" s="34">
        <f t="shared" si="64"/>
        <v>1.8759194029447885</v>
      </c>
      <c r="AP70" s="34">
        <f t="shared" si="65"/>
        <v>-5.3983292171073054E-2</v>
      </c>
    </row>
    <row r="71" spans="1:42" s="31" customFormat="1" x14ac:dyDescent="0.2">
      <c r="A71" s="32" t="s">
        <v>116</v>
      </c>
      <c r="B71" s="33">
        <v>43082</v>
      </c>
      <c r="C71" s="33">
        <v>22174</v>
      </c>
      <c r="D71" s="33">
        <v>180</v>
      </c>
      <c r="E71" s="33">
        <v>75</v>
      </c>
      <c r="F71" s="33">
        <v>371</v>
      </c>
      <c r="G71" s="33">
        <v>2</v>
      </c>
      <c r="H71" s="33">
        <f t="shared" si="44"/>
        <v>373</v>
      </c>
      <c r="I71" s="33">
        <v>285</v>
      </c>
      <c r="J71" s="33">
        <v>26</v>
      </c>
      <c r="K71" s="33">
        <v>115</v>
      </c>
      <c r="L71" s="33">
        <v>73</v>
      </c>
      <c r="M71" s="33">
        <f t="shared" si="45"/>
        <v>488</v>
      </c>
      <c r="N71" s="33">
        <v>504</v>
      </c>
      <c r="O71" s="33">
        <v>2</v>
      </c>
      <c r="P71" s="33">
        <v>1</v>
      </c>
      <c r="Q71" s="33">
        <v>1</v>
      </c>
      <c r="R71" s="33">
        <f t="shared" si="46"/>
        <v>-133</v>
      </c>
      <c r="S71" s="30">
        <v>388</v>
      </c>
      <c r="T71" s="37">
        <v>319</v>
      </c>
      <c r="U71" s="33">
        <v>69</v>
      </c>
      <c r="V71" s="33">
        <f t="shared" si="47"/>
        <v>-64</v>
      </c>
      <c r="W71" s="33">
        <v>43045</v>
      </c>
      <c r="X71" s="33">
        <v>22167</v>
      </c>
      <c r="Y71" s="34">
        <f t="shared" si="48"/>
        <v>4.1780790121164291</v>
      </c>
      <c r="Z71" s="34">
        <f t="shared" si="49"/>
        <v>1.7408662550485123</v>
      </c>
      <c r="AA71" s="34">
        <f t="shared" si="50"/>
        <v>41.666666666666671</v>
      </c>
      <c r="AB71" s="34">
        <f t="shared" si="51"/>
        <v>8.6579081751079343</v>
      </c>
      <c r="AC71" s="34">
        <f t="shared" si="52"/>
        <v>8.6114850749733076</v>
      </c>
      <c r="AD71" s="34">
        <f t="shared" si="53"/>
        <v>30.831099195710454</v>
      </c>
      <c r="AE71" s="34">
        <f t="shared" si="54"/>
        <v>19.571045576407506</v>
      </c>
      <c r="AF71" s="34">
        <f t="shared" si="55"/>
        <v>11.327236432848984</v>
      </c>
      <c r="AG71" s="34">
        <f t="shared" si="56"/>
        <v>11.698621233926001</v>
      </c>
      <c r="AH71" s="34">
        <f t="shared" si="57"/>
        <v>-3.0871361589526951</v>
      </c>
      <c r="AI71" s="34">
        <f t="shared" si="58"/>
        <v>5.3619302949061662</v>
      </c>
      <c r="AJ71" s="34">
        <f t="shared" si="59"/>
        <v>5.3908355795148255</v>
      </c>
      <c r="AK71" s="34">
        <f t="shared" si="60"/>
        <v>2.6954177897574128</v>
      </c>
      <c r="AL71" s="34">
        <f t="shared" si="61"/>
        <v>8.0428954423592494</v>
      </c>
      <c r="AM71" s="35">
        <f t="shared" si="62"/>
        <v>9.0060814261176372</v>
      </c>
      <c r="AN71" s="35">
        <f t="shared" si="63"/>
        <v>7.4044844714730047</v>
      </c>
      <c r="AO71" s="34">
        <f t="shared" si="64"/>
        <v>1.6015969546446311</v>
      </c>
      <c r="AP71" s="34">
        <f t="shared" si="65"/>
        <v>-1.4855392043080637</v>
      </c>
    </row>
    <row r="72" spans="1:42" s="31" customFormat="1" x14ac:dyDescent="0.2">
      <c r="A72" s="32" t="s">
        <v>117</v>
      </c>
      <c r="B72" s="33">
        <v>30895</v>
      </c>
      <c r="C72" s="33">
        <v>15666</v>
      </c>
      <c r="D72" s="33">
        <v>170</v>
      </c>
      <c r="E72" s="33">
        <v>53</v>
      </c>
      <c r="F72" s="33">
        <v>352</v>
      </c>
      <c r="G72" s="33">
        <v>1</v>
      </c>
      <c r="H72" s="33">
        <f t="shared" si="44"/>
        <v>353</v>
      </c>
      <c r="I72" s="33">
        <v>304</v>
      </c>
      <c r="J72" s="33">
        <v>17</v>
      </c>
      <c r="K72" s="33">
        <v>80</v>
      </c>
      <c r="L72" s="33">
        <v>56</v>
      </c>
      <c r="M72" s="33">
        <f t="shared" si="45"/>
        <v>433</v>
      </c>
      <c r="N72" s="33">
        <v>312</v>
      </c>
      <c r="O72" s="33">
        <v>1</v>
      </c>
      <c r="P72" s="33">
        <v>1</v>
      </c>
      <c r="Q72" s="33">
        <v>1</v>
      </c>
      <c r="R72" s="33">
        <f t="shared" si="46"/>
        <v>40</v>
      </c>
      <c r="S72" s="30">
        <v>193</v>
      </c>
      <c r="T72" s="37">
        <v>187</v>
      </c>
      <c r="U72" s="33">
        <v>6</v>
      </c>
      <c r="V72" s="33">
        <f t="shared" si="47"/>
        <v>46</v>
      </c>
      <c r="W72" s="33">
        <v>30925</v>
      </c>
      <c r="X72" s="33">
        <v>15687</v>
      </c>
      <c r="Y72" s="34">
        <f t="shared" si="48"/>
        <v>5.5025084965204725</v>
      </c>
      <c r="Z72" s="34">
        <f t="shared" si="49"/>
        <v>1.7154879430328531</v>
      </c>
      <c r="AA72" s="34">
        <f t="shared" si="50"/>
        <v>31.176470588235293</v>
      </c>
      <c r="AB72" s="34">
        <f t="shared" si="51"/>
        <v>11.425797054539569</v>
      </c>
      <c r="AC72" s="34">
        <f t="shared" si="52"/>
        <v>11.393429357501214</v>
      </c>
      <c r="AD72" s="34">
        <f t="shared" si="53"/>
        <v>22.6628895184136</v>
      </c>
      <c r="AE72" s="34">
        <f t="shared" si="54"/>
        <v>15.864022662889518</v>
      </c>
      <c r="AF72" s="34">
        <f t="shared" si="55"/>
        <v>14.015212817608028</v>
      </c>
      <c r="AG72" s="34">
        <f t="shared" si="56"/>
        <v>10.098721475966984</v>
      </c>
      <c r="AH72" s="34">
        <f t="shared" si="57"/>
        <v>1.2947078815342288</v>
      </c>
      <c r="AI72" s="34">
        <f t="shared" si="58"/>
        <v>2.8328611898017</v>
      </c>
      <c r="AJ72" s="34">
        <f t="shared" si="59"/>
        <v>2.8409090909090908</v>
      </c>
      <c r="AK72" s="34">
        <f t="shared" si="60"/>
        <v>2.8409090909090908</v>
      </c>
      <c r="AL72" s="34">
        <f t="shared" si="61"/>
        <v>5.6657223796034</v>
      </c>
      <c r="AM72" s="35">
        <f t="shared" si="62"/>
        <v>6.2469655284026544</v>
      </c>
      <c r="AN72" s="35">
        <f t="shared" si="63"/>
        <v>6.05275934617252</v>
      </c>
      <c r="AO72" s="34">
        <f t="shared" si="64"/>
        <v>0.19420618223013433</v>
      </c>
      <c r="AP72" s="34">
        <f t="shared" si="65"/>
        <v>1.4889140637643632</v>
      </c>
    </row>
    <row r="73" spans="1:42" s="31" customFormat="1" x14ac:dyDescent="0.2">
      <c r="A73" s="32" t="s">
        <v>118</v>
      </c>
      <c r="B73" s="33">
        <v>92913</v>
      </c>
      <c r="C73" s="33">
        <v>46688</v>
      </c>
      <c r="D73" s="33">
        <v>454</v>
      </c>
      <c r="E73" s="33">
        <v>134</v>
      </c>
      <c r="F73" s="33">
        <v>950</v>
      </c>
      <c r="G73" s="33">
        <v>0</v>
      </c>
      <c r="H73" s="33">
        <f t="shared" ref="H73:H104" si="66">SUM(F73:G73)</f>
        <v>950</v>
      </c>
      <c r="I73" s="33">
        <v>830</v>
      </c>
      <c r="J73" s="33">
        <v>49</v>
      </c>
      <c r="K73" s="33">
        <v>222</v>
      </c>
      <c r="L73" s="33">
        <v>150</v>
      </c>
      <c r="M73" s="33">
        <f t="shared" ref="M73:M104" si="67">F73+G73+K73</f>
        <v>1172</v>
      </c>
      <c r="N73" s="33">
        <v>982</v>
      </c>
      <c r="O73" s="33">
        <v>5</v>
      </c>
      <c r="P73" s="33">
        <v>4</v>
      </c>
      <c r="Q73" s="33">
        <v>4</v>
      </c>
      <c r="R73" s="33">
        <f t="shared" ref="R73:R104" si="68">F73-N73</f>
        <v>-32</v>
      </c>
      <c r="S73" s="30">
        <v>290</v>
      </c>
      <c r="T73" s="37">
        <v>411</v>
      </c>
      <c r="U73" s="33">
        <v>-121</v>
      </c>
      <c r="V73" s="33">
        <f t="shared" ref="V73:V104" si="69">R73+U73</f>
        <v>-153</v>
      </c>
      <c r="W73" s="33">
        <v>92791</v>
      </c>
      <c r="X73" s="33">
        <v>46622</v>
      </c>
      <c r="Y73" s="34">
        <f t="shared" ref="Y73:Y104" si="70">D73/B73*1000</f>
        <v>4.8862914769730823</v>
      </c>
      <c r="Z73" s="34">
        <f t="shared" ref="Z73:Z104" si="71">E73/B73*1000</f>
        <v>1.4422093786660639</v>
      </c>
      <c r="AA73" s="34">
        <f t="shared" ref="AA73:AA104" si="72">E73/D73*100</f>
        <v>29.515418502202646</v>
      </c>
      <c r="AB73" s="34">
        <f t="shared" ref="AB73:AB104" si="73">H73/B73*1000</f>
        <v>10.224618729348961</v>
      </c>
      <c r="AC73" s="34">
        <f t="shared" ref="AC73:AC104" si="74">F73/B73*1000</f>
        <v>10.224618729348961</v>
      </c>
      <c r="AD73" s="34">
        <f t="shared" ref="AD73:AD104" si="75">K73/H73*100</f>
        <v>23.368421052631579</v>
      </c>
      <c r="AE73" s="34">
        <f t="shared" ref="AE73:AE104" si="76">L73/H73*100</f>
        <v>15.789473684210526</v>
      </c>
      <c r="AF73" s="34">
        <f t="shared" ref="AF73:AF104" si="77">M73/B73*1000</f>
        <v>12.613950685049454</v>
      </c>
      <c r="AG73" s="34">
        <f t="shared" ref="AG73:AG104" si="78">N73/B73*1000</f>
        <v>10.569026939179663</v>
      </c>
      <c r="AH73" s="34">
        <f t="shared" ref="AH73:AH104" si="79">R73/B73*1000</f>
        <v>-0.34440820983070186</v>
      </c>
      <c r="AI73" s="34">
        <f t="shared" ref="AI73:AI104" si="80">G73/H73*1000</f>
        <v>0</v>
      </c>
      <c r="AJ73" s="34">
        <f t="shared" ref="AJ73:AJ104" si="81">O73/F73*1000</f>
        <v>5.2631578947368416</v>
      </c>
      <c r="AK73" s="34">
        <f t="shared" ref="AK73:AK104" si="82">P73/F73*1000</f>
        <v>4.2105263157894735</v>
      </c>
      <c r="AL73" s="34">
        <f t="shared" ref="AL73:AL104" si="83">(G73+Q73)/H73*1000</f>
        <v>4.2105263157894735</v>
      </c>
      <c r="AM73" s="35">
        <f t="shared" ref="AM73:AM104" si="84">S73/B73*1000</f>
        <v>3.1211994015907352</v>
      </c>
      <c r="AN73" s="35">
        <f t="shared" ref="AN73:AN104" si="85">T73/B73*1000</f>
        <v>4.4234929450130771</v>
      </c>
      <c r="AO73" s="34">
        <f t="shared" ref="AO73:AO104" si="86">U73/B73*1000</f>
        <v>-1.3022935434223413</v>
      </c>
      <c r="AP73" s="34">
        <f t="shared" ref="AP73:AP104" si="87">V73/B73*1000</f>
        <v>-1.6467017532530432</v>
      </c>
    </row>
    <row r="74" spans="1:42" s="31" customFormat="1" x14ac:dyDescent="0.2">
      <c r="A74" s="32" t="s">
        <v>119</v>
      </c>
      <c r="B74" s="33">
        <v>39446</v>
      </c>
      <c r="C74" s="33">
        <v>20061</v>
      </c>
      <c r="D74" s="33">
        <v>215</v>
      </c>
      <c r="E74" s="33">
        <v>88</v>
      </c>
      <c r="F74" s="33">
        <v>400</v>
      </c>
      <c r="G74" s="33">
        <v>3</v>
      </c>
      <c r="H74" s="33">
        <f t="shared" si="66"/>
        <v>403</v>
      </c>
      <c r="I74" s="33">
        <v>342</v>
      </c>
      <c r="J74" s="33">
        <v>24</v>
      </c>
      <c r="K74" s="33">
        <v>109</v>
      </c>
      <c r="L74" s="33">
        <v>77</v>
      </c>
      <c r="M74" s="33">
        <f t="shared" si="67"/>
        <v>512</v>
      </c>
      <c r="N74" s="33">
        <v>335</v>
      </c>
      <c r="O74" s="33">
        <v>2</v>
      </c>
      <c r="P74" s="33">
        <v>2</v>
      </c>
      <c r="Q74" s="33">
        <v>1</v>
      </c>
      <c r="R74" s="33">
        <f t="shared" si="68"/>
        <v>65</v>
      </c>
      <c r="S74" s="30">
        <v>236</v>
      </c>
      <c r="T74" s="37">
        <v>306</v>
      </c>
      <c r="U74" s="33">
        <v>-70</v>
      </c>
      <c r="V74" s="33">
        <f t="shared" si="69"/>
        <v>-5</v>
      </c>
      <c r="W74" s="33">
        <v>39453</v>
      </c>
      <c r="X74" s="33">
        <v>20056</v>
      </c>
      <c r="Y74" s="34">
        <f t="shared" si="70"/>
        <v>5.450489276479237</v>
      </c>
      <c r="Z74" s="34">
        <f t="shared" si="71"/>
        <v>2.2308979364194088</v>
      </c>
      <c r="AA74" s="34">
        <f t="shared" si="72"/>
        <v>40.930232558139537</v>
      </c>
      <c r="AB74" s="34">
        <f t="shared" si="73"/>
        <v>10.216498504284337</v>
      </c>
      <c r="AC74" s="34">
        <f t="shared" si="74"/>
        <v>10.140445165542767</v>
      </c>
      <c r="AD74" s="34">
        <f t="shared" si="75"/>
        <v>27.04714640198511</v>
      </c>
      <c r="AE74" s="34">
        <f t="shared" si="76"/>
        <v>19.106699751861044</v>
      </c>
      <c r="AF74" s="34">
        <f t="shared" si="77"/>
        <v>12.979769811894743</v>
      </c>
      <c r="AG74" s="34">
        <f t="shared" si="78"/>
        <v>8.4926228261420675</v>
      </c>
      <c r="AH74" s="34">
        <f t="shared" si="79"/>
        <v>1.6478223394006999</v>
      </c>
      <c r="AI74" s="34">
        <f t="shared" si="80"/>
        <v>7.4441687344913152</v>
      </c>
      <c r="AJ74" s="34">
        <f t="shared" si="81"/>
        <v>5</v>
      </c>
      <c r="AK74" s="34">
        <f t="shared" si="82"/>
        <v>5</v>
      </c>
      <c r="AL74" s="34">
        <f t="shared" si="83"/>
        <v>9.9255583126550864</v>
      </c>
      <c r="AM74" s="35">
        <f t="shared" si="84"/>
        <v>5.9828626476702329</v>
      </c>
      <c r="AN74" s="35">
        <f t="shared" si="85"/>
        <v>7.757440551640217</v>
      </c>
      <c r="AO74" s="34">
        <f t="shared" si="86"/>
        <v>-1.7745779039699843</v>
      </c>
      <c r="AP74" s="34">
        <f t="shared" si="87"/>
        <v>-0.12675556456928461</v>
      </c>
    </row>
    <row r="75" spans="1:42" s="31" customFormat="1" x14ac:dyDescent="0.2">
      <c r="A75" s="32" t="s">
        <v>120</v>
      </c>
      <c r="B75" s="33">
        <v>33945</v>
      </c>
      <c r="C75" s="33">
        <v>17212</v>
      </c>
      <c r="D75" s="33">
        <v>153</v>
      </c>
      <c r="E75" s="33">
        <v>36</v>
      </c>
      <c r="F75" s="33">
        <v>325</v>
      </c>
      <c r="G75" s="33">
        <v>1</v>
      </c>
      <c r="H75" s="33">
        <f t="shared" si="66"/>
        <v>326</v>
      </c>
      <c r="I75" s="33">
        <v>259</v>
      </c>
      <c r="J75" s="33">
        <v>17</v>
      </c>
      <c r="K75" s="33">
        <v>125</v>
      </c>
      <c r="L75" s="33">
        <v>88</v>
      </c>
      <c r="M75" s="33">
        <f t="shared" si="67"/>
        <v>451</v>
      </c>
      <c r="N75" s="33">
        <v>335</v>
      </c>
      <c r="O75" s="33">
        <v>2</v>
      </c>
      <c r="P75" s="33">
        <v>1</v>
      </c>
      <c r="Q75" s="33">
        <v>1</v>
      </c>
      <c r="R75" s="33">
        <f t="shared" si="68"/>
        <v>-10</v>
      </c>
      <c r="S75" s="30">
        <v>213</v>
      </c>
      <c r="T75" s="37">
        <v>197</v>
      </c>
      <c r="U75" s="33">
        <v>16</v>
      </c>
      <c r="V75" s="33">
        <f t="shared" si="69"/>
        <v>6</v>
      </c>
      <c r="W75" s="33">
        <v>33950</v>
      </c>
      <c r="X75" s="33">
        <v>17217</v>
      </c>
      <c r="Y75" s="34">
        <f t="shared" si="70"/>
        <v>4.5072912063632344</v>
      </c>
      <c r="Z75" s="34">
        <f t="shared" si="71"/>
        <v>1.0605391073795847</v>
      </c>
      <c r="AA75" s="34">
        <f t="shared" si="72"/>
        <v>23.52941176470588</v>
      </c>
      <c r="AB75" s="34">
        <f t="shared" si="73"/>
        <v>9.6037708057151274</v>
      </c>
      <c r="AC75" s="34">
        <f t="shared" si="74"/>
        <v>9.5743113860656948</v>
      </c>
      <c r="AD75" s="34">
        <f t="shared" si="75"/>
        <v>38.343558282208591</v>
      </c>
      <c r="AE75" s="34">
        <f t="shared" si="76"/>
        <v>26.993865030674847</v>
      </c>
      <c r="AF75" s="34">
        <f t="shared" si="77"/>
        <v>13.286198261894242</v>
      </c>
      <c r="AG75" s="34">
        <f t="shared" si="78"/>
        <v>9.8689055825600231</v>
      </c>
      <c r="AH75" s="34">
        <f t="shared" si="79"/>
        <v>-0.29459419649432905</v>
      </c>
      <c r="AI75" s="34">
        <f t="shared" si="80"/>
        <v>3.0674846625766872</v>
      </c>
      <c r="AJ75" s="34">
        <f t="shared" si="81"/>
        <v>6.1538461538461542</v>
      </c>
      <c r="AK75" s="34">
        <f t="shared" si="82"/>
        <v>3.0769230769230771</v>
      </c>
      <c r="AL75" s="34">
        <f t="shared" si="83"/>
        <v>6.1349693251533743</v>
      </c>
      <c r="AM75" s="35">
        <f t="shared" si="84"/>
        <v>6.2748563853292092</v>
      </c>
      <c r="AN75" s="35">
        <f t="shared" si="85"/>
        <v>5.8035056709382831</v>
      </c>
      <c r="AO75" s="34">
        <f t="shared" si="86"/>
        <v>0.47135071439092652</v>
      </c>
      <c r="AP75" s="34">
        <f t="shared" si="87"/>
        <v>0.17675651789659744</v>
      </c>
    </row>
    <row r="76" spans="1:42" s="31" customFormat="1" x14ac:dyDescent="0.2">
      <c r="A76" s="32" t="s">
        <v>121</v>
      </c>
      <c r="B76" s="33">
        <v>73468</v>
      </c>
      <c r="C76" s="33">
        <v>37825</v>
      </c>
      <c r="D76" s="33">
        <v>323</v>
      </c>
      <c r="E76" s="33">
        <v>137</v>
      </c>
      <c r="F76" s="33">
        <v>676</v>
      </c>
      <c r="G76" s="33">
        <v>3</v>
      </c>
      <c r="H76" s="33">
        <f t="shared" si="66"/>
        <v>679</v>
      </c>
      <c r="I76" s="33">
        <v>502</v>
      </c>
      <c r="J76" s="33">
        <v>35</v>
      </c>
      <c r="K76" s="33">
        <v>316</v>
      </c>
      <c r="L76" s="33">
        <v>225</v>
      </c>
      <c r="M76" s="33">
        <f t="shared" si="67"/>
        <v>995</v>
      </c>
      <c r="N76" s="33">
        <v>754</v>
      </c>
      <c r="O76" s="33">
        <v>2</v>
      </c>
      <c r="P76" s="33">
        <v>1</v>
      </c>
      <c r="Q76" s="33">
        <v>1</v>
      </c>
      <c r="R76" s="33">
        <f t="shared" si="68"/>
        <v>-78</v>
      </c>
      <c r="S76" s="30">
        <v>413</v>
      </c>
      <c r="T76" s="37">
        <v>466</v>
      </c>
      <c r="U76" s="33">
        <v>-53</v>
      </c>
      <c r="V76" s="33">
        <f t="shared" si="69"/>
        <v>-131</v>
      </c>
      <c r="W76" s="33">
        <v>73418</v>
      </c>
      <c r="X76" s="33">
        <v>37840</v>
      </c>
      <c r="Y76" s="34">
        <f t="shared" si="70"/>
        <v>4.3964719333587405</v>
      </c>
      <c r="Z76" s="34">
        <f t="shared" si="71"/>
        <v>1.8647574454184135</v>
      </c>
      <c r="AA76" s="34">
        <f t="shared" si="72"/>
        <v>42.414860681114554</v>
      </c>
      <c r="AB76" s="34">
        <f t="shared" si="73"/>
        <v>9.2421190178036703</v>
      </c>
      <c r="AC76" s="34">
        <f t="shared" si="74"/>
        <v>9.2012849131594709</v>
      </c>
      <c r="AD76" s="34">
        <f t="shared" si="75"/>
        <v>46.539027982326949</v>
      </c>
      <c r="AE76" s="34">
        <f t="shared" si="76"/>
        <v>33.136966126656844</v>
      </c>
      <c r="AF76" s="34">
        <f t="shared" si="77"/>
        <v>13.543311373659279</v>
      </c>
      <c r="AG76" s="34">
        <f t="shared" si="78"/>
        <v>10.26297163390864</v>
      </c>
      <c r="AH76" s="34">
        <f t="shared" si="79"/>
        <v>-1.0616867207491696</v>
      </c>
      <c r="AI76" s="34">
        <f t="shared" si="80"/>
        <v>4.4182621502209134</v>
      </c>
      <c r="AJ76" s="34">
        <f t="shared" si="81"/>
        <v>2.9585798816568047</v>
      </c>
      <c r="AK76" s="34">
        <f t="shared" si="82"/>
        <v>1.4792899408284024</v>
      </c>
      <c r="AL76" s="34">
        <f t="shared" si="83"/>
        <v>5.8910162002945503</v>
      </c>
      <c r="AM76" s="35">
        <f t="shared" si="84"/>
        <v>5.6214950726847057</v>
      </c>
      <c r="AN76" s="35">
        <f t="shared" si="85"/>
        <v>6.3428975880655525</v>
      </c>
      <c r="AO76" s="34">
        <f t="shared" si="86"/>
        <v>-0.7214025153808461</v>
      </c>
      <c r="AP76" s="34">
        <f t="shared" si="87"/>
        <v>-1.7830892361300157</v>
      </c>
    </row>
    <row r="77" spans="1:42" s="31" customFormat="1" x14ac:dyDescent="0.2">
      <c r="A77" s="32" t="s">
        <v>122</v>
      </c>
      <c r="B77" s="33">
        <v>97663</v>
      </c>
      <c r="C77" s="33">
        <v>50149</v>
      </c>
      <c r="D77" s="33">
        <v>442</v>
      </c>
      <c r="E77" s="33">
        <v>297</v>
      </c>
      <c r="F77" s="33">
        <v>848</v>
      </c>
      <c r="G77" s="33">
        <v>5</v>
      </c>
      <c r="H77" s="33">
        <f t="shared" si="66"/>
        <v>853</v>
      </c>
      <c r="I77" s="33">
        <v>620</v>
      </c>
      <c r="J77" s="33">
        <v>50</v>
      </c>
      <c r="K77" s="33">
        <v>377</v>
      </c>
      <c r="L77" s="33">
        <v>283</v>
      </c>
      <c r="M77" s="33">
        <f t="shared" si="67"/>
        <v>1230</v>
      </c>
      <c r="N77" s="33">
        <v>892</v>
      </c>
      <c r="O77" s="33">
        <v>3</v>
      </c>
      <c r="P77" s="33">
        <v>0</v>
      </c>
      <c r="Q77" s="33">
        <v>0</v>
      </c>
      <c r="R77" s="33">
        <f t="shared" si="68"/>
        <v>-44</v>
      </c>
      <c r="S77" s="30">
        <v>634</v>
      </c>
      <c r="T77" s="37">
        <v>653</v>
      </c>
      <c r="U77" s="33">
        <v>-19</v>
      </c>
      <c r="V77" s="33">
        <f t="shared" si="69"/>
        <v>-63</v>
      </c>
      <c r="W77" s="33">
        <v>97608</v>
      </c>
      <c r="X77" s="33">
        <v>50135</v>
      </c>
      <c r="Y77" s="34">
        <f t="shared" si="70"/>
        <v>4.5257671789725897</v>
      </c>
      <c r="Z77" s="34">
        <f t="shared" si="71"/>
        <v>3.0410698012553374</v>
      </c>
      <c r="AA77" s="34">
        <f t="shared" si="72"/>
        <v>67.194570135746616</v>
      </c>
      <c r="AB77" s="34">
        <f t="shared" si="73"/>
        <v>8.7341162978814904</v>
      </c>
      <c r="AC77" s="34">
        <f t="shared" si="74"/>
        <v>8.6829198365808953</v>
      </c>
      <c r="AD77" s="34">
        <f t="shared" si="75"/>
        <v>44.196951934349357</v>
      </c>
      <c r="AE77" s="34">
        <f t="shared" si="76"/>
        <v>33.177022274325907</v>
      </c>
      <c r="AF77" s="34">
        <f t="shared" si="77"/>
        <v>12.594329479946346</v>
      </c>
      <c r="AG77" s="34">
        <f t="shared" si="78"/>
        <v>9.1334486960261323</v>
      </c>
      <c r="AH77" s="34">
        <f t="shared" si="79"/>
        <v>-0.45052885944523513</v>
      </c>
      <c r="AI77" s="34">
        <f t="shared" si="80"/>
        <v>5.8616647127784294</v>
      </c>
      <c r="AJ77" s="34">
        <f t="shared" si="81"/>
        <v>3.5377358490566038</v>
      </c>
      <c r="AK77" s="34">
        <f t="shared" si="82"/>
        <v>0</v>
      </c>
      <c r="AL77" s="34">
        <f t="shared" si="83"/>
        <v>5.8616647127784294</v>
      </c>
      <c r="AM77" s="35">
        <f t="shared" si="84"/>
        <v>6.4917112929154337</v>
      </c>
      <c r="AN77" s="35">
        <f t="shared" si="85"/>
        <v>6.6862578458576936</v>
      </c>
      <c r="AO77" s="34">
        <f t="shared" si="86"/>
        <v>-0.19454655294226064</v>
      </c>
      <c r="AP77" s="34">
        <f t="shared" si="87"/>
        <v>-0.64507541238749577</v>
      </c>
    </row>
    <row r="78" spans="1:42" s="31" customFormat="1" x14ac:dyDescent="0.2">
      <c r="A78" s="32" t="s">
        <v>123</v>
      </c>
      <c r="B78" s="33">
        <v>57648</v>
      </c>
      <c r="C78" s="33">
        <v>28572</v>
      </c>
      <c r="D78" s="33">
        <v>315</v>
      </c>
      <c r="E78" s="33">
        <v>31</v>
      </c>
      <c r="F78" s="33">
        <v>892</v>
      </c>
      <c r="G78" s="33">
        <v>3</v>
      </c>
      <c r="H78" s="33">
        <f t="shared" si="66"/>
        <v>895</v>
      </c>
      <c r="I78" s="33">
        <v>841</v>
      </c>
      <c r="J78" s="33">
        <v>44</v>
      </c>
      <c r="K78" s="33">
        <v>156</v>
      </c>
      <c r="L78" s="33">
        <v>85</v>
      </c>
      <c r="M78" s="33">
        <f t="shared" si="67"/>
        <v>1051</v>
      </c>
      <c r="N78" s="33">
        <v>414</v>
      </c>
      <c r="O78" s="33">
        <v>4</v>
      </c>
      <c r="P78" s="33">
        <v>2</v>
      </c>
      <c r="Q78" s="33">
        <v>1</v>
      </c>
      <c r="R78" s="33">
        <f t="shared" si="68"/>
        <v>478</v>
      </c>
      <c r="S78" s="30">
        <v>170</v>
      </c>
      <c r="T78" s="37">
        <v>260</v>
      </c>
      <c r="U78" s="33">
        <v>-90</v>
      </c>
      <c r="V78" s="33">
        <f t="shared" si="69"/>
        <v>388</v>
      </c>
      <c r="W78" s="33">
        <v>57816</v>
      </c>
      <c r="X78" s="33">
        <v>28628</v>
      </c>
      <c r="Y78" s="34">
        <f t="shared" si="70"/>
        <v>5.4641965029142385</v>
      </c>
      <c r="Z78" s="34">
        <f t="shared" si="71"/>
        <v>0.53774632250902021</v>
      </c>
      <c r="AA78" s="34">
        <f t="shared" si="72"/>
        <v>9.8412698412698418</v>
      </c>
      <c r="AB78" s="34">
        <f t="shared" si="73"/>
        <v>15.52525673050236</v>
      </c>
      <c r="AC78" s="34">
        <f t="shared" si="74"/>
        <v>15.473216763807939</v>
      </c>
      <c r="AD78" s="34">
        <f t="shared" si="75"/>
        <v>17.430167597765365</v>
      </c>
      <c r="AE78" s="34">
        <f t="shared" si="76"/>
        <v>9.4972067039106136</v>
      </c>
      <c r="AF78" s="34">
        <f t="shared" si="77"/>
        <v>18.231334998612269</v>
      </c>
      <c r="AG78" s="34">
        <f t="shared" si="78"/>
        <v>7.1815154038301419</v>
      </c>
      <c r="AH78" s="34">
        <f t="shared" si="79"/>
        <v>8.2917013599777967</v>
      </c>
      <c r="AI78" s="34">
        <f t="shared" si="80"/>
        <v>3.3519553072625698</v>
      </c>
      <c r="AJ78" s="34">
        <f t="shared" si="81"/>
        <v>4.4843049327354256</v>
      </c>
      <c r="AK78" s="34">
        <f t="shared" si="82"/>
        <v>2.2421524663677128</v>
      </c>
      <c r="AL78" s="34">
        <f t="shared" si="83"/>
        <v>4.4692737430167595</v>
      </c>
      <c r="AM78" s="35">
        <f t="shared" si="84"/>
        <v>2.948931446017208</v>
      </c>
      <c r="AN78" s="35">
        <f t="shared" si="85"/>
        <v>4.5101304468498471</v>
      </c>
      <c r="AO78" s="34">
        <f t="shared" si="86"/>
        <v>-1.5611990008326393</v>
      </c>
      <c r="AP78" s="34">
        <f t="shared" si="87"/>
        <v>6.7305023591451567</v>
      </c>
    </row>
    <row r="79" spans="1:42" s="31" customFormat="1" x14ac:dyDescent="0.2">
      <c r="A79" s="32" t="s">
        <v>124</v>
      </c>
      <c r="B79" s="33">
        <v>59114</v>
      </c>
      <c r="C79" s="33">
        <v>30496</v>
      </c>
      <c r="D79" s="33">
        <v>272</v>
      </c>
      <c r="E79" s="33">
        <v>146</v>
      </c>
      <c r="F79" s="33">
        <v>637</v>
      </c>
      <c r="G79" s="33">
        <v>3</v>
      </c>
      <c r="H79" s="33">
        <f t="shared" si="66"/>
        <v>640</v>
      </c>
      <c r="I79" s="33">
        <v>529</v>
      </c>
      <c r="J79" s="33">
        <v>36</v>
      </c>
      <c r="K79" s="33">
        <v>179</v>
      </c>
      <c r="L79" s="33">
        <v>121</v>
      </c>
      <c r="M79" s="33">
        <f t="shared" si="67"/>
        <v>819</v>
      </c>
      <c r="N79" s="33">
        <v>651</v>
      </c>
      <c r="O79" s="33">
        <v>4</v>
      </c>
      <c r="P79" s="33">
        <v>1</v>
      </c>
      <c r="Q79" s="33">
        <v>1</v>
      </c>
      <c r="R79" s="33">
        <f t="shared" si="68"/>
        <v>-14</v>
      </c>
      <c r="S79" s="30">
        <v>347</v>
      </c>
      <c r="T79" s="37">
        <v>402</v>
      </c>
      <c r="U79" s="33">
        <v>-55</v>
      </c>
      <c r="V79" s="33">
        <f t="shared" si="69"/>
        <v>-69</v>
      </c>
      <c r="W79" s="33">
        <v>59067</v>
      </c>
      <c r="X79" s="33">
        <v>30475</v>
      </c>
      <c r="Y79" s="34">
        <f t="shared" si="70"/>
        <v>4.6012788848665291</v>
      </c>
      <c r="Z79" s="34">
        <f t="shared" si="71"/>
        <v>2.4698041073180632</v>
      </c>
      <c r="AA79" s="34">
        <f t="shared" si="72"/>
        <v>53.67647058823529</v>
      </c>
      <c r="AB79" s="34">
        <f t="shared" si="73"/>
        <v>10.826538552627126</v>
      </c>
      <c r="AC79" s="34">
        <f t="shared" si="74"/>
        <v>10.775789153161687</v>
      </c>
      <c r="AD79" s="34">
        <f t="shared" si="75"/>
        <v>27.968749999999996</v>
      </c>
      <c r="AE79" s="34">
        <f t="shared" si="76"/>
        <v>18.90625</v>
      </c>
      <c r="AF79" s="34">
        <f t="shared" si="77"/>
        <v>13.854586054065027</v>
      </c>
      <c r="AG79" s="34">
        <f t="shared" si="78"/>
        <v>11.012619684000406</v>
      </c>
      <c r="AH79" s="34">
        <f t="shared" si="79"/>
        <v>-0.23683053083871841</v>
      </c>
      <c r="AI79" s="34">
        <f t="shared" si="80"/>
        <v>4.6875</v>
      </c>
      <c r="AJ79" s="34">
        <f t="shared" si="81"/>
        <v>6.2794348508634226</v>
      </c>
      <c r="AK79" s="34">
        <f t="shared" si="82"/>
        <v>1.5698587127158556</v>
      </c>
      <c r="AL79" s="34">
        <f t="shared" si="83"/>
        <v>6.25</v>
      </c>
      <c r="AM79" s="35">
        <f t="shared" si="84"/>
        <v>5.870013871502521</v>
      </c>
      <c r="AN79" s="35">
        <f t="shared" si="85"/>
        <v>6.8004195283689137</v>
      </c>
      <c r="AO79" s="34">
        <f t="shared" si="86"/>
        <v>-0.93040565686639376</v>
      </c>
      <c r="AP79" s="34">
        <f t="shared" si="87"/>
        <v>-1.1672361877051123</v>
      </c>
    </row>
    <row r="80" spans="1:42" s="31" customFormat="1" x14ac:dyDescent="0.2">
      <c r="A80" s="32" t="s">
        <v>125</v>
      </c>
      <c r="B80" s="33">
        <v>16702</v>
      </c>
      <c r="C80" s="33">
        <v>8513</v>
      </c>
      <c r="D80" s="33">
        <v>62</v>
      </c>
      <c r="E80" s="33">
        <v>34</v>
      </c>
      <c r="F80" s="33">
        <v>124</v>
      </c>
      <c r="G80" s="33">
        <v>0</v>
      </c>
      <c r="H80" s="33">
        <f t="shared" si="66"/>
        <v>124</v>
      </c>
      <c r="I80" s="33">
        <v>75</v>
      </c>
      <c r="J80" s="33">
        <v>14</v>
      </c>
      <c r="K80" s="33">
        <v>50</v>
      </c>
      <c r="L80" s="33">
        <v>38</v>
      </c>
      <c r="M80" s="33">
        <f t="shared" si="67"/>
        <v>174</v>
      </c>
      <c r="N80" s="33">
        <v>215</v>
      </c>
      <c r="O80" s="33">
        <v>1</v>
      </c>
      <c r="P80" s="33">
        <v>1</v>
      </c>
      <c r="Q80" s="33">
        <v>1</v>
      </c>
      <c r="R80" s="33">
        <f t="shared" si="68"/>
        <v>-91</v>
      </c>
      <c r="S80" s="30">
        <v>238</v>
      </c>
      <c r="T80" s="37">
        <v>137</v>
      </c>
      <c r="U80" s="33">
        <v>101</v>
      </c>
      <c r="V80" s="33">
        <f t="shared" si="69"/>
        <v>10</v>
      </c>
      <c r="W80" s="33">
        <v>16720</v>
      </c>
      <c r="X80" s="33">
        <v>8515</v>
      </c>
      <c r="Y80" s="34">
        <f t="shared" si="70"/>
        <v>3.7121302837983472</v>
      </c>
      <c r="Z80" s="34">
        <f t="shared" si="71"/>
        <v>2.0356843491797387</v>
      </c>
      <c r="AA80" s="34">
        <f t="shared" si="72"/>
        <v>54.838709677419352</v>
      </c>
      <c r="AB80" s="34">
        <f t="shared" si="73"/>
        <v>7.4242605675966944</v>
      </c>
      <c r="AC80" s="34">
        <f t="shared" si="74"/>
        <v>7.4242605675966944</v>
      </c>
      <c r="AD80" s="34">
        <f t="shared" si="75"/>
        <v>40.322580645161288</v>
      </c>
      <c r="AE80" s="34">
        <f t="shared" si="76"/>
        <v>30.64516129032258</v>
      </c>
      <c r="AF80" s="34">
        <f t="shared" si="77"/>
        <v>10.417914022272781</v>
      </c>
      <c r="AG80" s="34">
        <f t="shared" si="78"/>
        <v>12.872709855107171</v>
      </c>
      <c r="AH80" s="34">
        <f t="shared" si="79"/>
        <v>-5.4484492875104777</v>
      </c>
      <c r="AI80" s="34">
        <f t="shared" si="80"/>
        <v>0</v>
      </c>
      <c r="AJ80" s="34">
        <f t="shared" si="81"/>
        <v>8.064516129032258</v>
      </c>
      <c r="AK80" s="34">
        <f t="shared" si="82"/>
        <v>8.064516129032258</v>
      </c>
      <c r="AL80" s="34">
        <f t="shared" si="83"/>
        <v>8.064516129032258</v>
      </c>
      <c r="AM80" s="35">
        <f t="shared" si="84"/>
        <v>14.249790444258172</v>
      </c>
      <c r="AN80" s="35">
        <f t="shared" si="85"/>
        <v>8.2026104658124783</v>
      </c>
      <c r="AO80" s="34">
        <f t="shared" si="86"/>
        <v>6.047179978445695</v>
      </c>
      <c r="AP80" s="34">
        <f t="shared" si="87"/>
        <v>0.59873069093521736</v>
      </c>
    </row>
    <row r="81" spans="1:42" s="31" customFormat="1" x14ac:dyDescent="0.2">
      <c r="A81" s="32" t="s">
        <v>126</v>
      </c>
      <c r="B81" s="33">
        <v>35608</v>
      </c>
      <c r="C81" s="33">
        <v>17802</v>
      </c>
      <c r="D81" s="33">
        <v>192</v>
      </c>
      <c r="E81" s="33">
        <v>38</v>
      </c>
      <c r="F81" s="33">
        <v>421</v>
      </c>
      <c r="G81" s="33">
        <v>2</v>
      </c>
      <c r="H81" s="33">
        <f t="shared" si="66"/>
        <v>423</v>
      </c>
      <c r="I81" s="33">
        <v>391</v>
      </c>
      <c r="J81" s="33">
        <v>18</v>
      </c>
      <c r="K81" s="33">
        <v>85</v>
      </c>
      <c r="L81" s="33">
        <v>53</v>
      </c>
      <c r="M81" s="33">
        <f t="shared" si="67"/>
        <v>508</v>
      </c>
      <c r="N81" s="33">
        <v>256</v>
      </c>
      <c r="O81" s="33">
        <v>1</v>
      </c>
      <c r="P81" s="33">
        <v>1</v>
      </c>
      <c r="Q81" s="33">
        <v>1</v>
      </c>
      <c r="R81" s="33">
        <f t="shared" si="68"/>
        <v>165</v>
      </c>
      <c r="S81" s="30">
        <v>162</v>
      </c>
      <c r="T81" s="37">
        <v>260</v>
      </c>
      <c r="U81" s="33">
        <v>-98</v>
      </c>
      <c r="V81" s="33">
        <f t="shared" si="69"/>
        <v>67</v>
      </c>
      <c r="W81" s="33">
        <v>35608</v>
      </c>
      <c r="X81" s="33">
        <v>17803</v>
      </c>
      <c r="Y81" s="34">
        <f t="shared" si="70"/>
        <v>5.3920467310716695</v>
      </c>
      <c r="Z81" s="34">
        <f t="shared" si="71"/>
        <v>1.0671759155246012</v>
      </c>
      <c r="AA81" s="34">
        <f t="shared" si="72"/>
        <v>19.791666666666664</v>
      </c>
      <c r="AB81" s="34">
        <f t="shared" si="73"/>
        <v>11.879352954392271</v>
      </c>
      <c r="AC81" s="34">
        <f t="shared" si="74"/>
        <v>11.823185800943609</v>
      </c>
      <c r="AD81" s="34">
        <f t="shared" si="75"/>
        <v>20.094562647754138</v>
      </c>
      <c r="AE81" s="34">
        <f t="shared" si="76"/>
        <v>12.529550827423167</v>
      </c>
      <c r="AF81" s="34">
        <f t="shared" si="77"/>
        <v>14.266456975960459</v>
      </c>
      <c r="AG81" s="34">
        <f t="shared" si="78"/>
        <v>7.1893956414288924</v>
      </c>
      <c r="AH81" s="34">
        <f t="shared" si="79"/>
        <v>4.6337901595147164</v>
      </c>
      <c r="AI81" s="34">
        <f t="shared" si="80"/>
        <v>4.7281323877068555</v>
      </c>
      <c r="AJ81" s="34">
        <f t="shared" si="81"/>
        <v>2.3752969121140142</v>
      </c>
      <c r="AK81" s="34">
        <f t="shared" si="82"/>
        <v>2.3752969121140142</v>
      </c>
      <c r="AL81" s="34">
        <f t="shared" si="83"/>
        <v>7.0921985815602833</v>
      </c>
      <c r="AM81" s="35">
        <f t="shared" si="84"/>
        <v>4.5495394293417206</v>
      </c>
      <c r="AN81" s="35">
        <f t="shared" si="85"/>
        <v>7.3017299483262184</v>
      </c>
      <c r="AO81" s="34">
        <f t="shared" si="86"/>
        <v>-2.7521905189844982</v>
      </c>
      <c r="AP81" s="34">
        <f t="shared" si="87"/>
        <v>1.881599640530218</v>
      </c>
    </row>
    <row r="82" spans="1:42" s="31" customFormat="1" x14ac:dyDescent="0.2">
      <c r="A82" s="32" t="s">
        <v>127</v>
      </c>
      <c r="B82" s="33">
        <v>157232</v>
      </c>
      <c r="C82" s="33">
        <v>80916</v>
      </c>
      <c r="D82" s="33">
        <v>772</v>
      </c>
      <c r="E82" s="33">
        <v>277</v>
      </c>
      <c r="F82" s="33">
        <v>1493</v>
      </c>
      <c r="G82" s="33">
        <v>3</v>
      </c>
      <c r="H82" s="33">
        <f t="shared" si="66"/>
        <v>1496</v>
      </c>
      <c r="I82" s="33">
        <v>1236</v>
      </c>
      <c r="J82" s="33">
        <v>87</v>
      </c>
      <c r="K82" s="33">
        <v>522</v>
      </c>
      <c r="L82" s="33">
        <v>420</v>
      </c>
      <c r="M82" s="33">
        <f t="shared" si="67"/>
        <v>2018</v>
      </c>
      <c r="N82" s="33">
        <v>1482</v>
      </c>
      <c r="O82" s="33">
        <v>8</v>
      </c>
      <c r="P82" s="33">
        <v>4</v>
      </c>
      <c r="Q82" s="33">
        <v>3</v>
      </c>
      <c r="R82" s="33">
        <f t="shared" si="68"/>
        <v>11</v>
      </c>
      <c r="S82" s="30">
        <v>1179</v>
      </c>
      <c r="T82" s="37">
        <v>652</v>
      </c>
      <c r="U82" s="33">
        <v>527</v>
      </c>
      <c r="V82" s="33">
        <f t="shared" si="69"/>
        <v>538</v>
      </c>
      <c r="W82" s="33">
        <v>157407</v>
      </c>
      <c r="X82" s="33">
        <v>81018</v>
      </c>
      <c r="Y82" s="34">
        <f t="shared" si="70"/>
        <v>4.9099419965401445</v>
      </c>
      <c r="Z82" s="34">
        <f t="shared" si="71"/>
        <v>1.7617278925409585</v>
      </c>
      <c r="AA82" s="34">
        <f t="shared" si="72"/>
        <v>35.880829015544045</v>
      </c>
      <c r="AB82" s="34">
        <f t="shared" si="73"/>
        <v>9.5146026254197622</v>
      </c>
      <c r="AC82" s="34">
        <f t="shared" si="74"/>
        <v>9.4955225399409784</v>
      </c>
      <c r="AD82" s="34">
        <f t="shared" si="75"/>
        <v>34.893048128342244</v>
      </c>
      <c r="AE82" s="34">
        <f t="shared" si="76"/>
        <v>28.074866310160431</v>
      </c>
      <c r="AF82" s="34">
        <f t="shared" si="77"/>
        <v>12.834537498727995</v>
      </c>
      <c r="AG82" s="34">
        <f t="shared" si="78"/>
        <v>9.4255622265187746</v>
      </c>
      <c r="AH82" s="34">
        <f t="shared" si="79"/>
        <v>6.9960313422204129E-2</v>
      </c>
      <c r="AI82" s="34">
        <f t="shared" si="80"/>
        <v>2.0053475935828877</v>
      </c>
      <c r="AJ82" s="34">
        <f t="shared" si="81"/>
        <v>5.3583389149363692</v>
      </c>
      <c r="AK82" s="34">
        <f t="shared" si="82"/>
        <v>2.6791694574681846</v>
      </c>
      <c r="AL82" s="34">
        <f t="shared" si="83"/>
        <v>4.0106951871657754</v>
      </c>
      <c r="AM82" s="35">
        <f t="shared" si="84"/>
        <v>7.4984735931616973</v>
      </c>
      <c r="AN82" s="35">
        <f t="shared" si="85"/>
        <v>4.1467385773888266</v>
      </c>
      <c r="AO82" s="34">
        <f t="shared" si="86"/>
        <v>3.3517350157728707</v>
      </c>
      <c r="AP82" s="34">
        <f t="shared" si="87"/>
        <v>3.4216953291950745</v>
      </c>
    </row>
    <row r="83" spans="1:42" s="31" customFormat="1" x14ac:dyDescent="0.2">
      <c r="A83" s="32" t="s">
        <v>128</v>
      </c>
      <c r="B83" s="33">
        <v>111240</v>
      </c>
      <c r="C83" s="33">
        <v>58287</v>
      </c>
      <c r="D83" s="33">
        <v>521</v>
      </c>
      <c r="E83" s="33">
        <v>311</v>
      </c>
      <c r="F83" s="33">
        <v>930</v>
      </c>
      <c r="G83" s="33">
        <v>0</v>
      </c>
      <c r="H83" s="33">
        <f t="shared" si="66"/>
        <v>930</v>
      </c>
      <c r="I83" s="33">
        <v>721</v>
      </c>
      <c r="J83" s="33">
        <v>47</v>
      </c>
      <c r="K83" s="33">
        <v>445</v>
      </c>
      <c r="L83" s="33">
        <v>369</v>
      </c>
      <c r="M83" s="33">
        <f t="shared" si="67"/>
        <v>1375</v>
      </c>
      <c r="N83" s="33">
        <v>1091</v>
      </c>
      <c r="O83" s="33">
        <v>4</v>
      </c>
      <c r="P83" s="33">
        <v>3</v>
      </c>
      <c r="Q83" s="33">
        <v>1</v>
      </c>
      <c r="R83" s="33">
        <f t="shared" si="68"/>
        <v>-161</v>
      </c>
      <c r="S83" s="30">
        <v>881</v>
      </c>
      <c r="T83" s="37">
        <v>953</v>
      </c>
      <c r="U83" s="33">
        <v>-72</v>
      </c>
      <c r="V83" s="33">
        <f t="shared" si="69"/>
        <v>-233</v>
      </c>
      <c r="W83" s="33">
        <v>111186</v>
      </c>
      <c r="X83" s="33">
        <v>58300</v>
      </c>
      <c r="Y83" s="34">
        <f t="shared" si="70"/>
        <v>4.6835670622078389</v>
      </c>
      <c r="Z83" s="34">
        <f t="shared" si="71"/>
        <v>2.7957569219705141</v>
      </c>
      <c r="AA83" s="34">
        <f t="shared" si="72"/>
        <v>59.692898272552789</v>
      </c>
      <c r="AB83" s="34">
        <f t="shared" si="73"/>
        <v>8.3603020496224385</v>
      </c>
      <c r="AC83" s="34">
        <f t="shared" si="74"/>
        <v>8.3603020496224385</v>
      </c>
      <c r="AD83" s="34">
        <f t="shared" si="75"/>
        <v>47.8494623655914</v>
      </c>
      <c r="AE83" s="34">
        <f t="shared" si="76"/>
        <v>39.677419354838712</v>
      </c>
      <c r="AF83" s="34">
        <f t="shared" si="77"/>
        <v>12.360661632506293</v>
      </c>
      <c r="AG83" s="34">
        <f t="shared" si="78"/>
        <v>9.807623157137721</v>
      </c>
      <c r="AH83" s="34">
        <f t="shared" si="79"/>
        <v>-1.4473211075152823</v>
      </c>
      <c r="AI83" s="34">
        <f t="shared" si="80"/>
        <v>0</v>
      </c>
      <c r="AJ83" s="34">
        <f t="shared" si="81"/>
        <v>4.301075268817204</v>
      </c>
      <c r="AK83" s="34">
        <f t="shared" si="82"/>
        <v>3.225806451612903</v>
      </c>
      <c r="AL83" s="34">
        <f t="shared" si="83"/>
        <v>1.075268817204301</v>
      </c>
      <c r="AM83" s="35">
        <f t="shared" si="84"/>
        <v>7.9198130169003953</v>
      </c>
      <c r="AN83" s="35">
        <f t="shared" si="85"/>
        <v>8.5670622078389069</v>
      </c>
      <c r="AO83" s="34">
        <f t="shared" si="86"/>
        <v>-0.6472491909385113</v>
      </c>
      <c r="AP83" s="34">
        <f t="shared" si="87"/>
        <v>-2.0945702984537933</v>
      </c>
    </row>
    <row r="84" spans="1:42" s="31" customFormat="1" x14ac:dyDescent="0.2">
      <c r="A84" s="32" t="s">
        <v>129</v>
      </c>
      <c r="B84" s="33">
        <v>17002</v>
      </c>
      <c r="C84" s="33">
        <v>8788</v>
      </c>
      <c r="D84" s="33">
        <v>73</v>
      </c>
      <c r="E84" s="33">
        <v>36</v>
      </c>
      <c r="F84" s="33">
        <v>164</v>
      </c>
      <c r="G84" s="33">
        <v>0</v>
      </c>
      <c r="H84" s="33">
        <f t="shared" si="66"/>
        <v>164</v>
      </c>
      <c r="I84" s="33">
        <v>101</v>
      </c>
      <c r="J84" s="33">
        <v>19</v>
      </c>
      <c r="K84" s="33">
        <v>84</v>
      </c>
      <c r="L84" s="33">
        <v>57</v>
      </c>
      <c r="M84" s="33">
        <f t="shared" si="67"/>
        <v>248</v>
      </c>
      <c r="N84" s="33">
        <v>221</v>
      </c>
      <c r="O84" s="33">
        <v>5</v>
      </c>
      <c r="P84" s="33">
        <v>3</v>
      </c>
      <c r="Q84" s="33">
        <v>1</v>
      </c>
      <c r="R84" s="33">
        <f t="shared" si="68"/>
        <v>-57</v>
      </c>
      <c r="S84" s="30">
        <v>163</v>
      </c>
      <c r="T84" s="37">
        <v>215</v>
      </c>
      <c r="U84" s="33">
        <v>-52</v>
      </c>
      <c r="V84" s="33">
        <f t="shared" si="69"/>
        <v>-109</v>
      </c>
      <c r="W84" s="33">
        <v>16937</v>
      </c>
      <c r="X84" s="33">
        <v>8754</v>
      </c>
      <c r="Y84" s="34">
        <f t="shared" si="70"/>
        <v>4.2936125161745684</v>
      </c>
      <c r="Z84" s="34">
        <f t="shared" si="71"/>
        <v>2.1173979531819787</v>
      </c>
      <c r="AA84" s="34">
        <f t="shared" si="72"/>
        <v>49.315068493150683</v>
      </c>
      <c r="AB84" s="34">
        <f t="shared" si="73"/>
        <v>9.6459240089401241</v>
      </c>
      <c r="AC84" s="34">
        <f t="shared" si="74"/>
        <v>9.6459240089401241</v>
      </c>
      <c r="AD84" s="34">
        <f t="shared" si="75"/>
        <v>51.219512195121951</v>
      </c>
      <c r="AE84" s="34">
        <f t="shared" si="76"/>
        <v>34.756097560975604</v>
      </c>
      <c r="AF84" s="34">
        <f t="shared" si="77"/>
        <v>14.586519233031408</v>
      </c>
      <c r="AG84" s="34">
        <f t="shared" si="78"/>
        <v>12.998470768144925</v>
      </c>
      <c r="AH84" s="34">
        <f t="shared" si="79"/>
        <v>-3.3525467592047993</v>
      </c>
      <c r="AI84" s="34">
        <f t="shared" si="80"/>
        <v>0</v>
      </c>
      <c r="AJ84" s="34">
        <f t="shared" si="81"/>
        <v>30.487804878048781</v>
      </c>
      <c r="AK84" s="34">
        <f t="shared" si="82"/>
        <v>18.292682926829269</v>
      </c>
      <c r="AL84" s="34">
        <f t="shared" si="83"/>
        <v>6.0975609756097562</v>
      </c>
      <c r="AM84" s="35">
        <f t="shared" si="84"/>
        <v>9.587107399129513</v>
      </c>
      <c r="AN84" s="35">
        <f t="shared" si="85"/>
        <v>12.64557110928126</v>
      </c>
      <c r="AO84" s="34">
        <f t="shared" si="86"/>
        <v>-3.0584637101517469</v>
      </c>
      <c r="AP84" s="34">
        <f t="shared" si="87"/>
        <v>-6.4110104693565466</v>
      </c>
    </row>
    <row r="85" spans="1:42" s="31" customFormat="1" x14ac:dyDescent="0.2">
      <c r="A85" s="32" t="s">
        <v>130</v>
      </c>
      <c r="B85" s="33">
        <v>65013</v>
      </c>
      <c r="C85" s="33">
        <v>33387</v>
      </c>
      <c r="D85" s="33">
        <v>262</v>
      </c>
      <c r="E85" s="33">
        <v>96</v>
      </c>
      <c r="F85" s="33">
        <v>664</v>
      </c>
      <c r="G85" s="33">
        <v>1</v>
      </c>
      <c r="H85" s="33">
        <f t="shared" si="66"/>
        <v>665</v>
      </c>
      <c r="I85" s="33">
        <v>431</v>
      </c>
      <c r="J85" s="33">
        <v>55</v>
      </c>
      <c r="K85" s="33">
        <v>280</v>
      </c>
      <c r="L85" s="33">
        <v>218</v>
      </c>
      <c r="M85" s="33">
        <f t="shared" si="67"/>
        <v>945</v>
      </c>
      <c r="N85" s="33">
        <v>782</v>
      </c>
      <c r="O85" s="33">
        <v>7</v>
      </c>
      <c r="P85" s="33">
        <v>4</v>
      </c>
      <c r="Q85" s="33">
        <v>2</v>
      </c>
      <c r="R85" s="33">
        <f t="shared" si="68"/>
        <v>-118</v>
      </c>
      <c r="S85" s="30">
        <v>358</v>
      </c>
      <c r="T85" s="37">
        <v>439</v>
      </c>
      <c r="U85" s="33">
        <v>-81</v>
      </c>
      <c r="V85" s="33">
        <f t="shared" si="69"/>
        <v>-199</v>
      </c>
      <c r="W85" s="33">
        <v>64881</v>
      </c>
      <c r="X85" s="33">
        <v>33318</v>
      </c>
      <c r="Y85" s="34">
        <f t="shared" si="70"/>
        <v>4.0299632381216064</v>
      </c>
      <c r="Z85" s="34">
        <f t="shared" si="71"/>
        <v>1.4766277513728023</v>
      </c>
      <c r="AA85" s="34">
        <f t="shared" si="72"/>
        <v>36.641221374045799</v>
      </c>
      <c r="AB85" s="34">
        <f t="shared" si="73"/>
        <v>10.228723486072017</v>
      </c>
      <c r="AC85" s="34">
        <f t="shared" si="74"/>
        <v>10.213341946995216</v>
      </c>
      <c r="AD85" s="34">
        <f t="shared" si="75"/>
        <v>42.105263157894733</v>
      </c>
      <c r="AE85" s="34">
        <f t="shared" si="76"/>
        <v>32.781954887218049</v>
      </c>
      <c r="AF85" s="34">
        <f t="shared" si="77"/>
        <v>14.535554427576024</v>
      </c>
      <c r="AG85" s="34">
        <f t="shared" si="78"/>
        <v>12.02836355805762</v>
      </c>
      <c r="AH85" s="34">
        <f t="shared" si="79"/>
        <v>-1.8150216110624029</v>
      </c>
      <c r="AI85" s="34">
        <f t="shared" si="80"/>
        <v>1.5037593984962407</v>
      </c>
      <c r="AJ85" s="34">
        <f t="shared" si="81"/>
        <v>10.542168674698795</v>
      </c>
      <c r="AK85" s="34">
        <f t="shared" si="82"/>
        <v>6.024096385542169</v>
      </c>
      <c r="AL85" s="34">
        <f t="shared" si="83"/>
        <v>4.511278195488722</v>
      </c>
      <c r="AM85" s="35">
        <f t="shared" si="84"/>
        <v>5.5065909894944092</v>
      </c>
      <c r="AN85" s="35">
        <f t="shared" si="85"/>
        <v>6.7524956547152106</v>
      </c>
      <c r="AO85" s="34">
        <f t="shared" si="86"/>
        <v>-1.2459046652208019</v>
      </c>
      <c r="AP85" s="34">
        <f t="shared" si="87"/>
        <v>-3.060926276283205</v>
      </c>
    </row>
    <row r="86" spans="1:42" s="31" customFormat="1" x14ac:dyDescent="0.2">
      <c r="A86" s="32" t="s">
        <v>131</v>
      </c>
      <c r="B86" s="33">
        <v>33098</v>
      </c>
      <c r="C86" s="33">
        <v>16924</v>
      </c>
      <c r="D86" s="33">
        <v>131</v>
      </c>
      <c r="E86" s="33">
        <v>65</v>
      </c>
      <c r="F86" s="33">
        <v>293</v>
      </c>
      <c r="G86" s="33">
        <v>3</v>
      </c>
      <c r="H86" s="33">
        <f t="shared" si="66"/>
        <v>296</v>
      </c>
      <c r="I86" s="33">
        <v>218</v>
      </c>
      <c r="J86" s="33">
        <v>14</v>
      </c>
      <c r="K86" s="33">
        <v>103</v>
      </c>
      <c r="L86" s="33">
        <v>83</v>
      </c>
      <c r="M86" s="33">
        <f t="shared" si="67"/>
        <v>399</v>
      </c>
      <c r="N86" s="33">
        <v>358</v>
      </c>
      <c r="O86" s="33">
        <v>0</v>
      </c>
      <c r="P86" s="33">
        <v>0</v>
      </c>
      <c r="Q86" s="33">
        <v>0</v>
      </c>
      <c r="R86" s="33">
        <f t="shared" si="68"/>
        <v>-65</v>
      </c>
      <c r="S86" s="30">
        <v>277</v>
      </c>
      <c r="T86" s="37">
        <v>315</v>
      </c>
      <c r="U86" s="33">
        <v>-38</v>
      </c>
      <c r="V86" s="33">
        <f t="shared" si="69"/>
        <v>-103</v>
      </c>
      <c r="W86" s="33">
        <v>33070</v>
      </c>
      <c r="X86" s="33">
        <v>16928</v>
      </c>
      <c r="Y86" s="34">
        <f t="shared" si="70"/>
        <v>3.9579430781316089</v>
      </c>
      <c r="Z86" s="34">
        <f t="shared" si="71"/>
        <v>1.9638648860958365</v>
      </c>
      <c r="AA86" s="34">
        <f t="shared" si="72"/>
        <v>49.618320610687022</v>
      </c>
      <c r="AB86" s="34">
        <f t="shared" si="73"/>
        <v>8.9431385582210403</v>
      </c>
      <c r="AC86" s="34">
        <f t="shared" si="74"/>
        <v>8.8524986404012331</v>
      </c>
      <c r="AD86" s="34">
        <f t="shared" si="75"/>
        <v>34.797297297297298</v>
      </c>
      <c r="AE86" s="34">
        <f t="shared" si="76"/>
        <v>28.040540540540544</v>
      </c>
      <c r="AF86" s="34">
        <f t="shared" si="77"/>
        <v>12.055109070034444</v>
      </c>
      <c r="AG86" s="34">
        <f t="shared" si="78"/>
        <v>10.816363526497069</v>
      </c>
      <c r="AH86" s="34">
        <f t="shared" si="79"/>
        <v>-1.9638648860958365</v>
      </c>
      <c r="AI86" s="34">
        <f t="shared" si="80"/>
        <v>10.135135135135135</v>
      </c>
      <c r="AJ86" s="34">
        <f t="shared" si="81"/>
        <v>0</v>
      </c>
      <c r="AK86" s="34">
        <f t="shared" si="82"/>
        <v>0</v>
      </c>
      <c r="AL86" s="34">
        <f t="shared" si="83"/>
        <v>10.135135135135135</v>
      </c>
      <c r="AM86" s="35">
        <f t="shared" si="84"/>
        <v>8.3690857453622574</v>
      </c>
      <c r="AN86" s="35">
        <f t="shared" si="85"/>
        <v>9.517191371079825</v>
      </c>
      <c r="AO86" s="34">
        <f t="shared" si="86"/>
        <v>-1.1481056257175661</v>
      </c>
      <c r="AP86" s="34">
        <f t="shared" si="87"/>
        <v>-3.1119705118134027</v>
      </c>
    </row>
    <row r="87" spans="1:42" s="31" customFormat="1" x14ac:dyDescent="0.2">
      <c r="A87" s="32" t="s">
        <v>132</v>
      </c>
      <c r="B87" s="33">
        <v>22661</v>
      </c>
      <c r="C87" s="33">
        <v>11725</v>
      </c>
      <c r="D87" s="33">
        <v>93</v>
      </c>
      <c r="E87" s="33">
        <v>47</v>
      </c>
      <c r="F87" s="33">
        <v>232</v>
      </c>
      <c r="G87" s="33">
        <v>1</v>
      </c>
      <c r="H87" s="33">
        <f t="shared" si="66"/>
        <v>233</v>
      </c>
      <c r="I87" s="33">
        <v>175</v>
      </c>
      <c r="J87" s="33">
        <v>15</v>
      </c>
      <c r="K87" s="33">
        <v>100</v>
      </c>
      <c r="L87" s="33">
        <v>60</v>
      </c>
      <c r="M87" s="33">
        <f t="shared" si="67"/>
        <v>333</v>
      </c>
      <c r="N87" s="33">
        <v>303</v>
      </c>
      <c r="O87" s="33">
        <v>3</v>
      </c>
      <c r="P87" s="33">
        <v>1</v>
      </c>
      <c r="Q87" s="33">
        <v>1</v>
      </c>
      <c r="R87" s="33">
        <f t="shared" si="68"/>
        <v>-71</v>
      </c>
      <c r="S87" s="30">
        <v>211</v>
      </c>
      <c r="T87" s="37">
        <v>218</v>
      </c>
      <c r="U87" s="33">
        <v>-7</v>
      </c>
      <c r="V87" s="33">
        <f t="shared" si="69"/>
        <v>-78</v>
      </c>
      <c r="W87" s="33">
        <v>22596</v>
      </c>
      <c r="X87" s="33">
        <v>11684</v>
      </c>
      <c r="Y87" s="34">
        <f t="shared" si="70"/>
        <v>4.1039671682626535</v>
      </c>
      <c r="Z87" s="34">
        <f t="shared" si="71"/>
        <v>2.0740479237456424</v>
      </c>
      <c r="AA87" s="34">
        <f t="shared" si="72"/>
        <v>50.537634408602152</v>
      </c>
      <c r="AB87" s="34">
        <f t="shared" si="73"/>
        <v>10.281982260270951</v>
      </c>
      <c r="AC87" s="34">
        <f t="shared" si="74"/>
        <v>10.237853581042319</v>
      </c>
      <c r="AD87" s="34">
        <f t="shared" si="75"/>
        <v>42.918454935622321</v>
      </c>
      <c r="AE87" s="34">
        <f t="shared" si="76"/>
        <v>25.751072961373389</v>
      </c>
      <c r="AF87" s="34">
        <f t="shared" si="77"/>
        <v>14.694850183134019</v>
      </c>
      <c r="AG87" s="34">
        <f t="shared" si="78"/>
        <v>13.370989806275098</v>
      </c>
      <c r="AH87" s="34">
        <f t="shared" si="79"/>
        <v>-3.133136225232779</v>
      </c>
      <c r="AI87" s="34">
        <f t="shared" si="80"/>
        <v>4.2918454935622314</v>
      </c>
      <c r="AJ87" s="34">
        <f t="shared" si="81"/>
        <v>12.931034482758621</v>
      </c>
      <c r="AK87" s="34">
        <f t="shared" si="82"/>
        <v>4.3103448275862064</v>
      </c>
      <c r="AL87" s="34">
        <f t="shared" si="83"/>
        <v>8.5836909871244629</v>
      </c>
      <c r="AM87" s="35">
        <f t="shared" si="84"/>
        <v>9.3111513172410749</v>
      </c>
      <c r="AN87" s="35">
        <f t="shared" si="85"/>
        <v>9.6200520718414904</v>
      </c>
      <c r="AO87" s="34">
        <f t="shared" si="86"/>
        <v>-0.30890075460041477</v>
      </c>
      <c r="AP87" s="34">
        <f t="shared" si="87"/>
        <v>-3.4420369798331936</v>
      </c>
    </row>
    <row r="88" spans="1:42" s="31" customFormat="1" x14ac:dyDescent="0.2">
      <c r="A88" s="32" t="s">
        <v>133</v>
      </c>
      <c r="B88" s="33">
        <v>73291</v>
      </c>
      <c r="C88" s="33">
        <v>38339</v>
      </c>
      <c r="D88" s="33">
        <v>302</v>
      </c>
      <c r="E88" s="33">
        <v>183</v>
      </c>
      <c r="F88" s="33">
        <v>804</v>
      </c>
      <c r="G88" s="33">
        <v>4</v>
      </c>
      <c r="H88" s="33">
        <f t="shared" si="66"/>
        <v>808</v>
      </c>
      <c r="I88" s="33">
        <v>450</v>
      </c>
      <c r="J88" s="33">
        <v>87</v>
      </c>
      <c r="K88" s="33">
        <v>361</v>
      </c>
      <c r="L88" s="33">
        <v>257</v>
      </c>
      <c r="M88" s="33">
        <f t="shared" si="67"/>
        <v>1169</v>
      </c>
      <c r="N88" s="33">
        <v>857</v>
      </c>
      <c r="O88" s="33">
        <v>2</v>
      </c>
      <c r="P88" s="33">
        <v>2</v>
      </c>
      <c r="Q88" s="33">
        <v>1</v>
      </c>
      <c r="R88" s="33">
        <f t="shared" si="68"/>
        <v>-53</v>
      </c>
      <c r="S88" s="30">
        <v>542</v>
      </c>
      <c r="T88" s="37">
        <v>433</v>
      </c>
      <c r="U88" s="33">
        <v>109</v>
      </c>
      <c r="V88" s="33">
        <f t="shared" si="69"/>
        <v>56</v>
      </c>
      <c r="W88" s="33">
        <v>73343</v>
      </c>
      <c r="X88" s="33">
        <v>38355</v>
      </c>
      <c r="Y88" s="34">
        <f t="shared" si="70"/>
        <v>4.1205605053826533</v>
      </c>
      <c r="Z88" s="34">
        <f t="shared" si="71"/>
        <v>2.4968959353808788</v>
      </c>
      <c r="AA88" s="34">
        <f t="shared" si="72"/>
        <v>60.596026490066222</v>
      </c>
      <c r="AB88" s="34">
        <f t="shared" si="73"/>
        <v>11.024545987911203</v>
      </c>
      <c r="AC88" s="34">
        <f t="shared" si="74"/>
        <v>10.96996902757501</v>
      </c>
      <c r="AD88" s="34">
        <f t="shared" si="75"/>
        <v>44.678217821782177</v>
      </c>
      <c r="AE88" s="34">
        <f t="shared" si="76"/>
        <v>31.806930693069308</v>
      </c>
      <c r="AF88" s="34">
        <f t="shared" si="77"/>
        <v>15.950116658252719</v>
      </c>
      <c r="AG88" s="34">
        <f t="shared" si="78"/>
        <v>11.69311375202958</v>
      </c>
      <c r="AH88" s="34">
        <f t="shared" si="79"/>
        <v>-0.72314472445457156</v>
      </c>
      <c r="AI88" s="34">
        <f t="shared" si="80"/>
        <v>4.9504950495049505</v>
      </c>
      <c r="AJ88" s="34">
        <f t="shared" si="81"/>
        <v>2.4875621890547261</v>
      </c>
      <c r="AK88" s="34">
        <f t="shared" si="82"/>
        <v>2.4875621890547261</v>
      </c>
      <c r="AL88" s="34">
        <f t="shared" si="83"/>
        <v>6.1881188118811883</v>
      </c>
      <c r="AM88" s="35">
        <f t="shared" si="84"/>
        <v>7.3951781255542972</v>
      </c>
      <c r="AN88" s="35">
        <f t="shared" si="85"/>
        <v>5.9079559563930086</v>
      </c>
      <c r="AO88" s="34">
        <f t="shared" si="86"/>
        <v>1.4872221691612886</v>
      </c>
      <c r="AP88" s="34">
        <f t="shared" si="87"/>
        <v>0.76407744470671701</v>
      </c>
    </row>
    <row r="89" spans="1:42" s="31" customFormat="1" x14ac:dyDescent="0.2">
      <c r="A89" s="32" t="s">
        <v>134</v>
      </c>
      <c r="B89" s="33">
        <v>22865</v>
      </c>
      <c r="C89" s="33">
        <v>11774</v>
      </c>
      <c r="D89" s="33">
        <v>85</v>
      </c>
      <c r="E89" s="33">
        <v>42</v>
      </c>
      <c r="F89" s="33">
        <v>212</v>
      </c>
      <c r="G89" s="33">
        <v>1</v>
      </c>
      <c r="H89" s="33">
        <f t="shared" si="66"/>
        <v>213</v>
      </c>
      <c r="I89" s="33">
        <v>123</v>
      </c>
      <c r="J89" s="33">
        <v>10</v>
      </c>
      <c r="K89" s="33">
        <v>75</v>
      </c>
      <c r="L89" s="33">
        <v>55</v>
      </c>
      <c r="M89" s="33">
        <f t="shared" si="67"/>
        <v>288</v>
      </c>
      <c r="N89" s="33">
        <v>307</v>
      </c>
      <c r="O89" s="33">
        <v>1</v>
      </c>
      <c r="P89" s="33">
        <v>1</v>
      </c>
      <c r="Q89" s="33">
        <v>0</v>
      </c>
      <c r="R89" s="33">
        <f t="shared" si="68"/>
        <v>-95</v>
      </c>
      <c r="S89" s="30">
        <v>253</v>
      </c>
      <c r="T89" s="37">
        <v>239</v>
      </c>
      <c r="U89" s="33">
        <v>14</v>
      </c>
      <c r="V89" s="33">
        <f t="shared" si="69"/>
        <v>-81</v>
      </c>
      <c r="W89" s="33">
        <v>22812</v>
      </c>
      <c r="X89" s="33">
        <v>11743</v>
      </c>
      <c r="Y89" s="34">
        <f t="shared" si="70"/>
        <v>3.7174721189591078</v>
      </c>
      <c r="Z89" s="34">
        <f t="shared" si="71"/>
        <v>1.8368685764268533</v>
      </c>
      <c r="AA89" s="34">
        <f t="shared" si="72"/>
        <v>49.411764705882355</v>
      </c>
      <c r="AB89" s="34">
        <f t="shared" si="73"/>
        <v>9.3155477804504709</v>
      </c>
      <c r="AC89" s="34">
        <f t="shared" si="74"/>
        <v>9.2718128143450702</v>
      </c>
      <c r="AD89" s="34">
        <f t="shared" si="75"/>
        <v>35.2112676056338</v>
      </c>
      <c r="AE89" s="34">
        <f t="shared" si="76"/>
        <v>25.821596244131456</v>
      </c>
      <c r="AF89" s="34">
        <f t="shared" si="77"/>
        <v>12.595670238355567</v>
      </c>
      <c r="AG89" s="34">
        <f t="shared" si="78"/>
        <v>13.426634594358189</v>
      </c>
      <c r="AH89" s="34">
        <f t="shared" si="79"/>
        <v>-4.1548217800131209</v>
      </c>
      <c r="AI89" s="34">
        <f t="shared" si="80"/>
        <v>4.694835680751174</v>
      </c>
      <c r="AJ89" s="34">
        <f t="shared" si="81"/>
        <v>4.7169811320754711</v>
      </c>
      <c r="AK89" s="34">
        <f t="shared" si="82"/>
        <v>4.7169811320754711</v>
      </c>
      <c r="AL89" s="34">
        <f t="shared" si="83"/>
        <v>4.694835680751174</v>
      </c>
      <c r="AM89" s="35">
        <f t="shared" si="84"/>
        <v>11.064946424666521</v>
      </c>
      <c r="AN89" s="35">
        <f t="shared" si="85"/>
        <v>10.452656899190904</v>
      </c>
      <c r="AO89" s="34">
        <f t="shared" si="86"/>
        <v>0.61228952547561777</v>
      </c>
      <c r="AP89" s="34">
        <f t="shared" si="87"/>
        <v>-3.5425322545375026</v>
      </c>
    </row>
    <row r="90" spans="1:42" s="31" customFormat="1" x14ac:dyDescent="0.2">
      <c r="A90" s="32" t="s">
        <v>135</v>
      </c>
      <c r="B90" s="33">
        <v>40641</v>
      </c>
      <c r="C90" s="33">
        <v>20784</v>
      </c>
      <c r="D90" s="33">
        <v>179</v>
      </c>
      <c r="E90" s="33">
        <v>181</v>
      </c>
      <c r="F90" s="33">
        <v>510</v>
      </c>
      <c r="G90" s="33">
        <v>2</v>
      </c>
      <c r="H90" s="33">
        <f t="shared" si="66"/>
        <v>512</v>
      </c>
      <c r="I90" s="33">
        <v>279</v>
      </c>
      <c r="J90" s="33">
        <v>53</v>
      </c>
      <c r="K90" s="33">
        <v>190</v>
      </c>
      <c r="L90" s="33">
        <v>146</v>
      </c>
      <c r="M90" s="33">
        <f t="shared" si="67"/>
        <v>702</v>
      </c>
      <c r="N90" s="33">
        <v>480</v>
      </c>
      <c r="O90" s="33">
        <v>4</v>
      </c>
      <c r="P90" s="33">
        <v>2</v>
      </c>
      <c r="Q90" s="33">
        <v>1</v>
      </c>
      <c r="R90" s="33">
        <f t="shared" si="68"/>
        <v>30</v>
      </c>
      <c r="S90" s="30">
        <v>317</v>
      </c>
      <c r="T90" s="37">
        <v>483</v>
      </c>
      <c r="U90" s="33">
        <v>-166</v>
      </c>
      <c r="V90" s="33">
        <f t="shared" si="69"/>
        <v>-136</v>
      </c>
      <c r="W90" s="33">
        <v>40563</v>
      </c>
      <c r="X90" s="33">
        <v>20732</v>
      </c>
      <c r="Y90" s="34">
        <f t="shared" si="70"/>
        <v>4.4044191825988532</v>
      </c>
      <c r="Z90" s="34">
        <f t="shared" si="71"/>
        <v>4.4536305701139236</v>
      </c>
      <c r="AA90" s="34">
        <f t="shared" si="72"/>
        <v>101.1173184357542</v>
      </c>
      <c r="AB90" s="34">
        <f t="shared" si="73"/>
        <v>12.598115203858173</v>
      </c>
      <c r="AC90" s="34">
        <f t="shared" si="74"/>
        <v>12.548903816343103</v>
      </c>
      <c r="AD90" s="34">
        <f t="shared" si="75"/>
        <v>37.109375</v>
      </c>
      <c r="AE90" s="34">
        <f t="shared" si="76"/>
        <v>28.515625</v>
      </c>
      <c r="AF90" s="34">
        <f t="shared" si="77"/>
        <v>17.273197017789915</v>
      </c>
      <c r="AG90" s="34">
        <f t="shared" si="78"/>
        <v>11.810733003617038</v>
      </c>
      <c r="AH90" s="34">
        <f t="shared" si="79"/>
        <v>0.73817081272606488</v>
      </c>
      <c r="AI90" s="34">
        <f t="shared" si="80"/>
        <v>3.90625</v>
      </c>
      <c r="AJ90" s="34">
        <f t="shared" si="81"/>
        <v>7.8431372549019605</v>
      </c>
      <c r="AK90" s="34">
        <f t="shared" si="82"/>
        <v>3.9215686274509802</v>
      </c>
      <c r="AL90" s="34">
        <f t="shared" si="83"/>
        <v>5.859375</v>
      </c>
      <c r="AM90" s="35">
        <f t="shared" si="84"/>
        <v>7.8000049211387514</v>
      </c>
      <c r="AN90" s="35">
        <f t="shared" si="85"/>
        <v>11.884550084889643</v>
      </c>
      <c r="AO90" s="34">
        <f t="shared" si="86"/>
        <v>-4.0845451637508923</v>
      </c>
      <c r="AP90" s="34">
        <f t="shared" si="87"/>
        <v>-3.3463743510248274</v>
      </c>
    </row>
    <row r="91" spans="1:42" s="31" customFormat="1" x14ac:dyDescent="0.2">
      <c r="A91" s="32" t="s">
        <v>136</v>
      </c>
      <c r="B91" s="33">
        <v>82757</v>
      </c>
      <c r="C91" s="33">
        <v>42701</v>
      </c>
      <c r="D91" s="33">
        <v>332</v>
      </c>
      <c r="E91" s="33">
        <v>165</v>
      </c>
      <c r="F91" s="33">
        <v>997</v>
      </c>
      <c r="G91" s="33">
        <v>8</v>
      </c>
      <c r="H91" s="33">
        <f t="shared" si="66"/>
        <v>1005</v>
      </c>
      <c r="I91" s="33">
        <v>502</v>
      </c>
      <c r="J91" s="33">
        <v>122</v>
      </c>
      <c r="K91" s="33">
        <v>459</v>
      </c>
      <c r="L91" s="33">
        <v>367</v>
      </c>
      <c r="M91" s="33">
        <f t="shared" si="67"/>
        <v>1464</v>
      </c>
      <c r="N91" s="33">
        <v>956</v>
      </c>
      <c r="O91" s="33">
        <v>11</v>
      </c>
      <c r="P91" s="33">
        <v>5</v>
      </c>
      <c r="Q91" s="33">
        <v>4</v>
      </c>
      <c r="R91" s="33">
        <f t="shared" si="68"/>
        <v>41</v>
      </c>
      <c r="S91" s="30">
        <v>429</v>
      </c>
      <c r="T91" s="37">
        <v>595</v>
      </c>
      <c r="U91" s="33">
        <v>-166</v>
      </c>
      <c r="V91" s="33">
        <f t="shared" si="69"/>
        <v>-125</v>
      </c>
      <c r="W91" s="33">
        <v>82648</v>
      </c>
      <c r="X91" s="33">
        <v>42654</v>
      </c>
      <c r="Y91" s="34">
        <f t="shared" si="70"/>
        <v>4.0117452300107539</v>
      </c>
      <c r="Z91" s="34">
        <f t="shared" si="71"/>
        <v>1.9937890450354652</v>
      </c>
      <c r="AA91" s="34">
        <f t="shared" si="72"/>
        <v>49.698795180722897</v>
      </c>
      <c r="AB91" s="34">
        <f t="shared" si="73"/>
        <v>12.14398781976147</v>
      </c>
      <c r="AC91" s="34">
        <f t="shared" si="74"/>
        <v>12.047319260002174</v>
      </c>
      <c r="AD91" s="34">
        <f t="shared" si="75"/>
        <v>45.671641791044777</v>
      </c>
      <c r="AE91" s="34">
        <f t="shared" si="76"/>
        <v>36.517412935323385</v>
      </c>
      <c r="AF91" s="34">
        <f t="shared" si="77"/>
        <v>17.690346435951039</v>
      </c>
      <c r="AG91" s="34">
        <f t="shared" si="78"/>
        <v>11.551892891235786</v>
      </c>
      <c r="AH91" s="34">
        <f t="shared" si="79"/>
        <v>0.4954263687663884</v>
      </c>
      <c r="AI91" s="34">
        <f t="shared" si="80"/>
        <v>7.9601990049751237</v>
      </c>
      <c r="AJ91" s="34">
        <f t="shared" si="81"/>
        <v>11.033099297893681</v>
      </c>
      <c r="AK91" s="34">
        <f t="shared" si="82"/>
        <v>5.0150451354062184</v>
      </c>
      <c r="AL91" s="34">
        <f t="shared" si="83"/>
        <v>11.940298507462687</v>
      </c>
      <c r="AM91" s="35">
        <f t="shared" si="84"/>
        <v>5.1838515170922097</v>
      </c>
      <c r="AN91" s="35">
        <f t="shared" si="85"/>
        <v>7.1897241320975871</v>
      </c>
      <c r="AO91" s="34">
        <f t="shared" si="86"/>
        <v>-2.0058726150053769</v>
      </c>
      <c r="AP91" s="34">
        <f t="shared" si="87"/>
        <v>-1.5104462462389887</v>
      </c>
    </row>
    <row r="92" spans="1:42" s="31" customFormat="1" x14ac:dyDescent="0.2">
      <c r="A92" s="32" t="s">
        <v>137</v>
      </c>
      <c r="B92" s="33">
        <v>46405</v>
      </c>
      <c r="C92" s="33">
        <v>23969</v>
      </c>
      <c r="D92" s="33">
        <v>157</v>
      </c>
      <c r="E92" s="33">
        <v>77</v>
      </c>
      <c r="F92" s="33">
        <v>381</v>
      </c>
      <c r="G92" s="33">
        <v>1</v>
      </c>
      <c r="H92" s="33">
        <f t="shared" si="66"/>
        <v>382</v>
      </c>
      <c r="I92" s="33">
        <v>245</v>
      </c>
      <c r="J92" s="33">
        <v>27</v>
      </c>
      <c r="K92" s="33">
        <v>159</v>
      </c>
      <c r="L92" s="33">
        <v>113</v>
      </c>
      <c r="M92" s="33">
        <f t="shared" si="67"/>
        <v>541</v>
      </c>
      <c r="N92" s="33">
        <v>539</v>
      </c>
      <c r="O92" s="33">
        <v>1</v>
      </c>
      <c r="P92" s="33">
        <v>0</v>
      </c>
      <c r="Q92" s="33">
        <v>0</v>
      </c>
      <c r="R92" s="33">
        <f t="shared" si="68"/>
        <v>-158</v>
      </c>
      <c r="S92" s="30">
        <v>379</v>
      </c>
      <c r="T92" s="37">
        <v>328</v>
      </c>
      <c r="U92" s="33">
        <v>51</v>
      </c>
      <c r="V92" s="33">
        <f t="shared" si="69"/>
        <v>-107</v>
      </c>
      <c r="W92" s="33">
        <v>46355</v>
      </c>
      <c r="X92" s="33">
        <v>23911</v>
      </c>
      <c r="Y92" s="34">
        <f t="shared" si="70"/>
        <v>3.3832561146428186</v>
      </c>
      <c r="Z92" s="34">
        <f t="shared" si="71"/>
        <v>1.6593039543152677</v>
      </c>
      <c r="AA92" s="34">
        <f t="shared" si="72"/>
        <v>49.044585987261144</v>
      </c>
      <c r="AB92" s="34">
        <f t="shared" si="73"/>
        <v>8.231871565564056</v>
      </c>
      <c r="AC92" s="34">
        <f t="shared" si="74"/>
        <v>8.2103221635599617</v>
      </c>
      <c r="AD92" s="34">
        <f t="shared" si="75"/>
        <v>41.623036649214662</v>
      </c>
      <c r="AE92" s="34">
        <f t="shared" si="76"/>
        <v>29.581151832460733</v>
      </c>
      <c r="AF92" s="34">
        <f t="shared" si="77"/>
        <v>11.658226484215064</v>
      </c>
      <c r="AG92" s="34">
        <f t="shared" si="78"/>
        <v>11.615127680206875</v>
      </c>
      <c r="AH92" s="34">
        <f t="shared" si="79"/>
        <v>-3.4048055166469129</v>
      </c>
      <c r="AI92" s="34">
        <f t="shared" si="80"/>
        <v>2.6178010471204192</v>
      </c>
      <c r="AJ92" s="34">
        <f t="shared" si="81"/>
        <v>2.6246719160104988</v>
      </c>
      <c r="AK92" s="34">
        <f t="shared" si="82"/>
        <v>0</v>
      </c>
      <c r="AL92" s="34">
        <f t="shared" si="83"/>
        <v>2.6178010471204192</v>
      </c>
      <c r="AM92" s="35">
        <f t="shared" si="84"/>
        <v>8.1672233595517731</v>
      </c>
      <c r="AN92" s="35">
        <f t="shared" si="85"/>
        <v>7.0682038573429589</v>
      </c>
      <c r="AO92" s="34">
        <f t="shared" si="86"/>
        <v>1.0990195022088136</v>
      </c>
      <c r="AP92" s="34">
        <f t="shared" si="87"/>
        <v>-2.3057860144380995</v>
      </c>
    </row>
    <row r="93" spans="1:42" s="31" customFormat="1" x14ac:dyDescent="0.2">
      <c r="A93" s="32" t="s">
        <v>138</v>
      </c>
      <c r="B93" s="33">
        <v>67622</v>
      </c>
      <c r="C93" s="33">
        <v>35253</v>
      </c>
      <c r="D93" s="33">
        <v>299</v>
      </c>
      <c r="E93" s="33">
        <v>217</v>
      </c>
      <c r="F93" s="33">
        <v>586</v>
      </c>
      <c r="G93" s="33">
        <v>2</v>
      </c>
      <c r="H93" s="33">
        <f t="shared" si="66"/>
        <v>588</v>
      </c>
      <c r="I93" s="33">
        <v>428</v>
      </c>
      <c r="J93" s="33">
        <v>42</v>
      </c>
      <c r="K93" s="33">
        <v>294</v>
      </c>
      <c r="L93" s="33">
        <v>238</v>
      </c>
      <c r="M93" s="33">
        <f t="shared" si="67"/>
        <v>882</v>
      </c>
      <c r="N93" s="33">
        <v>678</v>
      </c>
      <c r="O93" s="33">
        <v>3</v>
      </c>
      <c r="P93" s="33">
        <v>2</v>
      </c>
      <c r="Q93" s="33">
        <v>2</v>
      </c>
      <c r="R93" s="33">
        <f t="shared" si="68"/>
        <v>-92</v>
      </c>
      <c r="S93" s="30">
        <v>800</v>
      </c>
      <c r="T93" s="37">
        <v>760</v>
      </c>
      <c r="U93" s="33">
        <v>40</v>
      </c>
      <c r="V93" s="33">
        <f t="shared" si="69"/>
        <v>-52</v>
      </c>
      <c r="W93" s="33">
        <v>67626</v>
      </c>
      <c r="X93" s="33">
        <v>35258</v>
      </c>
      <c r="Y93" s="34">
        <f t="shared" si="70"/>
        <v>4.4216379284848122</v>
      </c>
      <c r="Z93" s="34">
        <f t="shared" si="71"/>
        <v>3.2090148176628905</v>
      </c>
      <c r="AA93" s="34">
        <f t="shared" si="72"/>
        <v>72.575250836120404</v>
      </c>
      <c r="AB93" s="34">
        <f t="shared" si="73"/>
        <v>8.6953949897962186</v>
      </c>
      <c r="AC93" s="34">
        <f t="shared" si="74"/>
        <v>8.6658188163615399</v>
      </c>
      <c r="AD93" s="34">
        <f t="shared" si="75"/>
        <v>50</v>
      </c>
      <c r="AE93" s="34">
        <f t="shared" si="76"/>
        <v>40.476190476190474</v>
      </c>
      <c r="AF93" s="34">
        <f t="shared" si="77"/>
        <v>13.043092484694331</v>
      </c>
      <c r="AG93" s="34">
        <f t="shared" si="78"/>
        <v>10.026322794356865</v>
      </c>
      <c r="AH93" s="34">
        <f t="shared" si="79"/>
        <v>-1.360503977995327</v>
      </c>
      <c r="AI93" s="34">
        <f t="shared" si="80"/>
        <v>3.4013605442176869</v>
      </c>
      <c r="AJ93" s="34">
        <f t="shared" si="81"/>
        <v>5.1194539249146755</v>
      </c>
      <c r="AK93" s="34">
        <f t="shared" si="82"/>
        <v>3.4129692832764507</v>
      </c>
      <c r="AL93" s="34">
        <f t="shared" si="83"/>
        <v>6.8027210884353737</v>
      </c>
      <c r="AM93" s="35">
        <f t="shared" si="84"/>
        <v>11.830469373872408</v>
      </c>
      <c r="AN93" s="35">
        <f t="shared" si="85"/>
        <v>11.238945905178788</v>
      </c>
      <c r="AO93" s="34">
        <f t="shared" si="86"/>
        <v>0.59152346869362038</v>
      </c>
      <c r="AP93" s="34">
        <f t="shared" si="87"/>
        <v>-0.76898050930170658</v>
      </c>
    </row>
    <row r="94" spans="1:42" s="31" customFormat="1" x14ac:dyDescent="0.2">
      <c r="A94" s="32" t="s">
        <v>139</v>
      </c>
      <c r="B94" s="33">
        <v>27318</v>
      </c>
      <c r="C94" s="33">
        <v>13948</v>
      </c>
      <c r="D94" s="33">
        <v>123</v>
      </c>
      <c r="E94" s="33">
        <v>54</v>
      </c>
      <c r="F94" s="33">
        <v>232</v>
      </c>
      <c r="G94" s="33">
        <v>0</v>
      </c>
      <c r="H94" s="33">
        <f t="shared" si="66"/>
        <v>232</v>
      </c>
      <c r="I94" s="33">
        <v>168</v>
      </c>
      <c r="J94" s="33">
        <v>17</v>
      </c>
      <c r="K94" s="33">
        <v>79</v>
      </c>
      <c r="L94" s="33">
        <v>59</v>
      </c>
      <c r="M94" s="33">
        <f t="shared" si="67"/>
        <v>311</v>
      </c>
      <c r="N94" s="33">
        <v>284</v>
      </c>
      <c r="O94" s="33">
        <v>3</v>
      </c>
      <c r="P94" s="33">
        <v>2</v>
      </c>
      <c r="Q94" s="33">
        <v>1</v>
      </c>
      <c r="R94" s="33">
        <f t="shared" si="68"/>
        <v>-52</v>
      </c>
      <c r="S94" s="30">
        <v>206</v>
      </c>
      <c r="T94" s="37">
        <v>269</v>
      </c>
      <c r="U94" s="33">
        <v>-63</v>
      </c>
      <c r="V94" s="33">
        <f t="shared" si="69"/>
        <v>-115</v>
      </c>
      <c r="W94" s="33">
        <v>27266</v>
      </c>
      <c r="X94" s="33">
        <v>13898</v>
      </c>
      <c r="Y94" s="34">
        <f t="shared" si="70"/>
        <v>4.5025258071601142</v>
      </c>
      <c r="Z94" s="34">
        <f t="shared" si="71"/>
        <v>1.9767186470459039</v>
      </c>
      <c r="AA94" s="34">
        <f t="shared" si="72"/>
        <v>43.902439024390247</v>
      </c>
      <c r="AB94" s="34">
        <f t="shared" si="73"/>
        <v>8.4925690021231421</v>
      </c>
      <c r="AC94" s="34">
        <f t="shared" si="74"/>
        <v>8.4925690021231421</v>
      </c>
      <c r="AD94" s="34">
        <f t="shared" si="75"/>
        <v>34.051724137931032</v>
      </c>
      <c r="AE94" s="34">
        <f t="shared" si="76"/>
        <v>25.431034482758619</v>
      </c>
      <c r="AF94" s="34">
        <f t="shared" si="77"/>
        <v>11.384435170949557</v>
      </c>
      <c r="AG94" s="34">
        <f t="shared" si="78"/>
        <v>10.396075847426605</v>
      </c>
      <c r="AH94" s="34">
        <f t="shared" si="79"/>
        <v>-1.9035068453034629</v>
      </c>
      <c r="AI94" s="34">
        <f t="shared" si="80"/>
        <v>0</v>
      </c>
      <c r="AJ94" s="34">
        <f t="shared" si="81"/>
        <v>12.931034482758621</v>
      </c>
      <c r="AK94" s="34">
        <f t="shared" si="82"/>
        <v>8.6206896551724128</v>
      </c>
      <c r="AL94" s="34">
        <f t="shared" si="83"/>
        <v>4.3103448275862064</v>
      </c>
      <c r="AM94" s="35">
        <f t="shared" si="84"/>
        <v>7.5408155794714116</v>
      </c>
      <c r="AN94" s="35">
        <f t="shared" si="85"/>
        <v>9.8469873343582979</v>
      </c>
      <c r="AO94" s="34">
        <f t="shared" si="86"/>
        <v>-2.3061717548868881</v>
      </c>
      <c r="AP94" s="34">
        <f t="shared" si="87"/>
        <v>-4.209678600190351</v>
      </c>
    </row>
    <row r="95" spans="1:42" s="31" customFormat="1" x14ac:dyDescent="0.2">
      <c r="A95" s="32" t="s">
        <v>140</v>
      </c>
      <c r="B95" s="33">
        <v>47844</v>
      </c>
      <c r="C95" s="33">
        <v>24745</v>
      </c>
      <c r="D95" s="33">
        <v>200</v>
      </c>
      <c r="E95" s="33">
        <v>133</v>
      </c>
      <c r="F95" s="33">
        <v>413</v>
      </c>
      <c r="G95" s="33">
        <v>1</v>
      </c>
      <c r="H95" s="33">
        <f t="shared" si="66"/>
        <v>414</v>
      </c>
      <c r="I95" s="33">
        <v>275</v>
      </c>
      <c r="J95" s="33">
        <v>25</v>
      </c>
      <c r="K95" s="33">
        <v>164</v>
      </c>
      <c r="L95" s="33">
        <v>117</v>
      </c>
      <c r="M95" s="33">
        <f t="shared" si="67"/>
        <v>578</v>
      </c>
      <c r="N95" s="33">
        <v>444</v>
      </c>
      <c r="O95" s="33">
        <v>3</v>
      </c>
      <c r="P95" s="33">
        <v>3</v>
      </c>
      <c r="Q95" s="33">
        <v>0</v>
      </c>
      <c r="R95" s="33">
        <f t="shared" si="68"/>
        <v>-31</v>
      </c>
      <c r="S95" s="30">
        <v>417</v>
      </c>
      <c r="T95" s="37">
        <v>353</v>
      </c>
      <c r="U95" s="33">
        <v>64</v>
      </c>
      <c r="V95" s="33">
        <f t="shared" si="69"/>
        <v>33</v>
      </c>
      <c r="W95" s="33">
        <v>47836</v>
      </c>
      <c r="X95" s="33">
        <v>24764</v>
      </c>
      <c r="Y95" s="34">
        <f t="shared" si="70"/>
        <v>4.1802524872502298</v>
      </c>
      <c r="Z95" s="34">
        <f t="shared" si="71"/>
        <v>2.7798679040214029</v>
      </c>
      <c r="AA95" s="34">
        <f t="shared" si="72"/>
        <v>66.5</v>
      </c>
      <c r="AB95" s="34">
        <f t="shared" si="73"/>
        <v>8.653122648607976</v>
      </c>
      <c r="AC95" s="34">
        <f t="shared" si="74"/>
        <v>8.6322213861717252</v>
      </c>
      <c r="AD95" s="34">
        <f t="shared" si="75"/>
        <v>39.613526570048307</v>
      </c>
      <c r="AE95" s="34">
        <f t="shared" si="76"/>
        <v>28.260869565217391</v>
      </c>
      <c r="AF95" s="34">
        <f t="shared" si="77"/>
        <v>12.080929688153164</v>
      </c>
      <c r="AG95" s="34">
        <f t="shared" si="78"/>
        <v>9.2801605216955103</v>
      </c>
      <c r="AH95" s="34">
        <f t="shared" si="79"/>
        <v>-0.64793913552378557</v>
      </c>
      <c r="AI95" s="34">
        <f t="shared" si="80"/>
        <v>2.4154589371980677</v>
      </c>
      <c r="AJ95" s="34">
        <f t="shared" si="81"/>
        <v>7.2639225181598066</v>
      </c>
      <c r="AK95" s="34">
        <f t="shared" si="82"/>
        <v>7.2639225181598066</v>
      </c>
      <c r="AL95" s="34">
        <f t="shared" si="83"/>
        <v>2.4154589371980677</v>
      </c>
      <c r="AM95" s="35">
        <f t="shared" si="84"/>
        <v>8.7158264359167283</v>
      </c>
      <c r="AN95" s="35">
        <f t="shared" si="85"/>
        <v>7.3781456399966556</v>
      </c>
      <c r="AO95" s="34">
        <f t="shared" si="86"/>
        <v>1.3376807959200736</v>
      </c>
      <c r="AP95" s="34">
        <f t="shared" si="87"/>
        <v>0.68974166039628793</v>
      </c>
    </row>
    <row r="96" spans="1:42" s="31" customFormat="1" x14ac:dyDescent="0.2">
      <c r="A96" s="32" t="s">
        <v>141</v>
      </c>
      <c r="B96" s="33">
        <v>76462</v>
      </c>
      <c r="C96" s="33">
        <v>38583</v>
      </c>
      <c r="D96" s="33">
        <v>489</v>
      </c>
      <c r="E96" s="33">
        <v>69</v>
      </c>
      <c r="F96" s="33">
        <v>921</v>
      </c>
      <c r="G96" s="33">
        <v>5</v>
      </c>
      <c r="H96" s="33">
        <f t="shared" si="66"/>
        <v>926</v>
      </c>
      <c r="I96" s="33">
        <v>790</v>
      </c>
      <c r="J96" s="33">
        <v>62</v>
      </c>
      <c r="K96" s="33">
        <v>177</v>
      </c>
      <c r="L96" s="33">
        <v>65</v>
      </c>
      <c r="M96" s="33">
        <f t="shared" si="67"/>
        <v>1103</v>
      </c>
      <c r="N96" s="33">
        <v>663</v>
      </c>
      <c r="O96" s="33">
        <v>6</v>
      </c>
      <c r="P96" s="33">
        <v>2</v>
      </c>
      <c r="Q96" s="33">
        <v>2</v>
      </c>
      <c r="R96" s="33">
        <f t="shared" si="68"/>
        <v>258</v>
      </c>
      <c r="S96" s="30">
        <v>281</v>
      </c>
      <c r="T96" s="37">
        <v>451</v>
      </c>
      <c r="U96" s="33">
        <v>-170</v>
      </c>
      <c r="V96" s="33">
        <f t="shared" si="69"/>
        <v>88</v>
      </c>
      <c r="W96" s="33">
        <v>76543</v>
      </c>
      <c r="X96" s="33">
        <v>38676</v>
      </c>
      <c r="Y96" s="34">
        <f t="shared" si="70"/>
        <v>6.395333629776883</v>
      </c>
      <c r="Z96" s="34">
        <f t="shared" si="71"/>
        <v>0.90240903978446807</v>
      </c>
      <c r="AA96" s="34">
        <f t="shared" si="72"/>
        <v>14.110429447852759</v>
      </c>
      <c r="AB96" s="34">
        <f t="shared" si="73"/>
        <v>12.110590881745182</v>
      </c>
      <c r="AC96" s="34">
        <f t="shared" si="74"/>
        <v>12.045198922340509</v>
      </c>
      <c r="AD96" s="34">
        <f t="shared" si="75"/>
        <v>19.114470842332612</v>
      </c>
      <c r="AE96" s="34">
        <f t="shared" si="76"/>
        <v>7.0194384449244058</v>
      </c>
      <c r="AF96" s="34">
        <f t="shared" si="77"/>
        <v>14.425466244670556</v>
      </c>
      <c r="AG96" s="34">
        <f t="shared" si="78"/>
        <v>8.6709738170594548</v>
      </c>
      <c r="AH96" s="34">
        <f t="shared" si="79"/>
        <v>3.3742251052810546</v>
      </c>
      <c r="AI96" s="34">
        <f t="shared" si="80"/>
        <v>5.3995680345572348</v>
      </c>
      <c r="AJ96" s="34">
        <f t="shared" si="81"/>
        <v>6.5146579804560263</v>
      </c>
      <c r="AK96" s="34">
        <f t="shared" si="82"/>
        <v>2.1715526601520088</v>
      </c>
      <c r="AL96" s="34">
        <f t="shared" si="83"/>
        <v>7.5593952483801301</v>
      </c>
      <c r="AM96" s="35">
        <f t="shared" si="84"/>
        <v>3.675028118542544</v>
      </c>
      <c r="AN96" s="35">
        <f t="shared" si="85"/>
        <v>5.8983547383013777</v>
      </c>
      <c r="AO96" s="34">
        <f t="shared" si="86"/>
        <v>-2.2233266197588346</v>
      </c>
      <c r="AP96" s="34">
        <f t="shared" si="87"/>
        <v>1.1508984855222202</v>
      </c>
    </row>
    <row r="97" spans="1:42" s="31" customFormat="1" x14ac:dyDescent="0.2">
      <c r="A97" s="32" t="s">
        <v>142</v>
      </c>
      <c r="B97" s="33">
        <v>64583</v>
      </c>
      <c r="C97" s="33">
        <v>32911</v>
      </c>
      <c r="D97" s="33">
        <v>307</v>
      </c>
      <c r="E97" s="33">
        <v>112</v>
      </c>
      <c r="F97" s="33">
        <v>601</v>
      </c>
      <c r="G97" s="33">
        <v>4</v>
      </c>
      <c r="H97" s="33">
        <f t="shared" si="66"/>
        <v>605</v>
      </c>
      <c r="I97" s="33">
        <v>504</v>
      </c>
      <c r="J97" s="33">
        <v>37</v>
      </c>
      <c r="K97" s="33">
        <v>194</v>
      </c>
      <c r="L97" s="33">
        <v>147</v>
      </c>
      <c r="M97" s="33">
        <f t="shared" si="67"/>
        <v>799</v>
      </c>
      <c r="N97" s="33">
        <v>575</v>
      </c>
      <c r="O97" s="33">
        <v>5</v>
      </c>
      <c r="P97" s="33">
        <v>4</v>
      </c>
      <c r="Q97" s="33">
        <v>4</v>
      </c>
      <c r="R97" s="33">
        <f t="shared" si="68"/>
        <v>26</v>
      </c>
      <c r="S97" s="30">
        <v>405</v>
      </c>
      <c r="T97" s="37">
        <v>532</v>
      </c>
      <c r="U97" s="33">
        <v>-127</v>
      </c>
      <c r="V97" s="33">
        <f t="shared" si="69"/>
        <v>-101</v>
      </c>
      <c r="W97" s="33">
        <v>64519</v>
      </c>
      <c r="X97" s="33">
        <v>32859</v>
      </c>
      <c r="Y97" s="34">
        <f t="shared" si="70"/>
        <v>4.7535729216666924</v>
      </c>
      <c r="Z97" s="34">
        <f t="shared" si="71"/>
        <v>1.7342024991096729</v>
      </c>
      <c r="AA97" s="34">
        <f t="shared" si="72"/>
        <v>36.482084690553748</v>
      </c>
      <c r="AB97" s="34">
        <f t="shared" si="73"/>
        <v>9.3677902853692157</v>
      </c>
      <c r="AC97" s="34">
        <f t="shared" si="74"/>
        <v>9.3058544818295843</v>
      </c>
      <c r="AD97" s="34">
        <f t="shared" si="75"/>
        <v>32.066115702479337</v>
      </c>
      <c r="AE97" s="34">
        <f t="shared" si="76"/>
        <v>24.297520661157023</v>
      </c>
      <c r="AF97" s="34">
        <f t="shared" si="77"/>
        <v>12.371676757041326</v>
      </c>
      <c r="AG97" s="34">
        <f t="shared" si="78"/>
        <v>8.9032717588219814</v>
      </c>
      <c r="AH97" s="34">
        <f t="shared" si="79"/>
        <v>0.40258272300760262</v>
      </c>
      <c r="AI97" s="34">
        <f t="shared" si="80"/>
        <v>6.6115702479338845</v>
      </c>
      <c r="AJ97" s="34">
        <f t="shared" si="81"/>
        <v>8.3194675540765388</v>
      </c>
      <c r="AK97" s="34">
        <f t="shared" si="82"/>
        <v>6.6555740432612316</v>
      </c>
      <c r="AL97" s="34">
        <f t="shared" si="83"/>
        <v>13.223140495867769</v>
      </c>
      <c r="AM97" s="35">
        <f t="shared" si="84"/>
        <v>6.2710001083876561</v>
      </c>
      <c r="AN97" s="35">
        <f t="shared" si="85"/>
        <v>8.2374618707709466</v>
      </c>
      <c r="AO97" s="34">
        <f t="shared" si="86"/>
        <v>-1.9664617623832898</v>
      </c>
      <c r="AP97" s="34">
        <f t="shared" si="87"/>
        <v>-1.5638790393756872</v>
      </c>
    </row>
    <row r="98" spans="1:42" s="31" customFormat="1" x14ac:dyDescent="0.2">
      <c r="A98" s="32" t="s">
        <v>143</v>
      </c>
      <c r="B98" s="33">
        <v>65358</v>
      </c>
      <c r="C98" s="33">
        <v>32902</v>
      </c>
      <c r="D98" s="33">
        <v>419</v>
      </c>
      <c r="E98" s="33">
        <v>91</v>
      </c>
      <c r="F98" s="33">
        <v>1079</v>
      </c>
      <c r="G98" s="33">
        <v>5</v>
      </c>
      <c r="H98" s="33">
        <f t="shared" si="66"/>
        <v>1084</v>
      </c>
      <c r="I98" s="33">
        <v>879</v>
      </c>
      <c r="J98" s="33">
        <v>117</v>
      </c>
      <c r="K98" s="33">
        <v>221</v>
      </c>
      <c r="L98" s="33">
        <v>124</v>
      </c>
      <c r="M98" s="33">
        <f t="shared" si="67"/>
        <v>1305</v>
      </c>
      <c r="N98" s="33">
        <v>546</v>
      </c>
      <c r="O98" s="33">
        <v>11</v>
      </c>
      <c r="P98" s="33">
        <v>7</v>
      </c>
      <c r="Q98" s="33">
        <v>4</v>
      </c>
      <c r="R98" s="33">
        <f t="shared" si="68"/>
        <v>533</v>
      </c>
      <c r="S98" s="30">
        <v>448</v>
      </c>
      <c r="T98" s="37">
        <v>421</v>
      </c>
      <c r="U98" s="33">
        <v>27</v>
      </c>
      <c r="V98" s="33">
        <f t="shared" si="69"/>
        <v>560</v>
      </c>
      <c r="W98" s="33">
        <v>65689</v>
      </c>
      <c r="X98" s="33">
        <v>33113</v>
      </c>
      <c r="Y98" s="34">
        <f t="shared" si="70"/>
        <v>6.4108448850944031</v>
      </c>
      <c r="Z98" s="34">
        <f t="shared" si="71"/>
        <v>1.3923314666911473</v>
      </c>
      <c r="AA98" s="34">
        <f t="shared" si="72"/>
        <v>21.718377088305491</v>
      </c>
      <c r="AB98" s="34">
        <f t="shared" si="73"/>
        <v>16.585574833991249</v>
      </c>
      <c r="AC98" s="34">
        <f t="shared" si="74"/>
        <v>16.509073105052174</v>
      </c>
      <c r="AD98" s="34">
        <f t="shared" si="75"/>
        <v>20.387453874538743</v>
      </c>
      <c r="AE98" s="34">
        <f t="shared" si="76"/>
        <v>11.439114391143912</v>
      </c>
      <c r="AF98" s="34">
        <f t="shared" si="77"/>
        <v>19.966951253098319</v>
      </c>
      <c r="AG98" s="34">
        <f t="shared" si="78"/>
        <v>8.3539888001468832</v>
      </c>
      <c r="AH98" s="34">
        <f t="shared" si="79"/>
        <v>8.1550843049052908</v>
      </c>
      <c r="AI98" s="34">
        <f t="shared" si="80"/>
        <v>4.6125461254612548</v>
      </c>
      <c r="AJ98" s="34">
        <f t="shared" si="81"/>
        <v>10.194624652455978</v>
      </c>
      <c r="AK98" s="34">
        <f t="shared" si="82"/>
        <v>6.487488415199258</v>
      </c>
      <c r="AL98" s="34">
        <f t="shared" si="83"/>
        <v>8.3025830258302591</v>
      </c>
      <c r="AM98" s="35">
        <f t="shared" si="84"/>
        <v>6.8545549129410324</v>
      </c>
      <c r="AN98" s="35">
        <f t="shared" si="85"/>
        <v>6.4414455766700325</v>
      </c>
      <c r="AO98" s="34">
        <f t="shared" si="86"/>
        <v>0.41310933627099972</v>
      </c>
      <c r="AP98" s="34">
        <f t="shared" si="87"/>
        <v>8.5681936411762916</v>
      </c>
    </row>
    <row r="99" spans="1:42" s="31" customFormat="1" x14ac:dyDescent="0.2">
      <c r="A99" s="32" t="s">
        <v>144</v>
      </c>
      <c r="B99" s="33">
        <v>32294</v>
      </c>
      <c r="C99" s="33">
        <v>16289</v>
      </c>
      <c r="D99" s="33">
        <v>146</v>
      </c>
      <c r="E99" s="33">
        <v>45</v>
      </c>
      <c r="F99" s="33">
        <v>399</v>
      </c>
      <c r="G99" s="33">
        <v>1</v>
      </c>
      <c r="H99" s="33">
        <f t="shared" si="66"/>
        <v>400</v>
      </c>
      <c r="I99" s="33">
        <v>285</v>
      </c>
      <c r="J99" s="33">
        <v>34</v>
      </c>
      <c r="K99" s="33">
        <v>120</v>
      </c>
      <c r="L99" s="33">
        <v>70</v>
      </c>
      <c r="M99" s="33">
        <f t="shared" si="67"/>
        <v>520</v>
      </c>
      <c r="N99" s="33">
        <v>309</v>
      </c>
      <c r="O99" s="33">
        <v>8</v>
      </c>
      <c r="P99" s="33">
        <v>5</v>
      </c>
      <c r="Q99" s="33">
        <v>3</v>
      </c>
      <c r="R99" s="33">
        <f t="shared" si="68"/>
        <v>90</v>
      </c>
      <c r="S99" s="30">
        <v>301</v>
      </c>
      <c r="T99" s="37">
        <v>280</v>
      </c>
      <c r="U99" s="33">
        <v>21</v>
      </c>
      <c r="V99" s="33">
        <f t="shared" si="69"/>
        <v>111</v>
      </c>
      <c r="W99" s="33">
        <v>32377</v>
      </c>
      <c r="X99" s="33">
        <v>16363</v>
      </c>
      <c r="Y99" s="34">
        <f t="shared" si="70"/>
        <v>4.520963646497802</v>
      </c>
      <c r="Z99" s="34">
        <f t="shared" si="71"/>
        <v>1.3934476992630211</v>
      </c>
      <c r="AA99" s="34">
        <f t="shared" si="72"/>
        <v>30.82191780821918</v>
      </c>
      <c r="AB99" s="34">
        <f t="shared" si="73"/>
        <v>12.386201771226853</v>
      </c>
      <c r="AC99" s="34">
        <f t="shared" si="74"/>
        <v>12.355236266798787</v>
      </c>
      <c r="AD99" s="34">
        <f t="shared" si="75"/>
        <v>30</v>
      </c>
      <c r="AE99" s="34">
        <f t="shared" si="76"/>
        <v>17.5</v>
      </c>
      <c r="AF99" s="34">
        <f t="shared" si="77"/>
        <v>16.102062302594909</v>
      </c>
      <c r="AG99" s="34">
        <f t="shared" si="78"/>
        <v>9.5683408682727435</v>
      </c>
      <c r="AH99" s="34">
        <f t="shared" si="79"/>
        <v>2.7868953985260423</v>
      </c>
      <c r="AI99" s="34">
        <f t="shared" si="80"/>
        <v>2.5</v>
      </c>
      <c r="AJ99" s="34">
        <f t="shared" si="81"/>
        <v>20.050125313283207</v>
      </c>
      <c r="AK99" s="34">
        <f t="shared" si="82"/>
        <v>12.531328320802004</v>
      </c>
      <c r="AL99" s="34">
        <f t="shared" si="83"/>
        <v>10</v>
      </c>
      <c r="AM99" s="35">
        <f t="shared" si="84"/>
        <v>9.3206168328482075</v>
      </c>
      <c r="AN99" s="35">
        <f t="shared" si="85"/>
        <v>8.6703412398587982</v>
      </c>
      <c r="AO99" s="34">
        <f t="shared" si="86"/>
        <v>0.65027559298940985</v>
      </c>
      <c r="AP99" s="34">
        <f t="shared" si="87"/>
        <v>3.4371709915154516</v>
      </c>
    </row>
    <row r="100" spans="1:42" s="31" customFormat="1" x14ac:dyDescent="0.2">
      <c r="A100" s="32" t="s">
        <v>145</v>
      </c>
      <c r="B100" s="33">
        <v>12364</v>
      </c>
      <c r="C100" s="33">
        <v>6368</v>
      </c>
      <c r="D100" s="33">
        <v>52</v>
      </c>
      <c r="E100" s="33">
        <v>21</v>
      </c>
      <c r="F100" s="33">
        <v>119</v>
      </c>
      <c r="G100" s="33">
        <v>0</v>
      </c>
      <c r="H100" s="33">
        <f t="shared" si="66"/>
        <v>119</v>
      </c>
      <c r="I100" s="33">
        <v>82</v>
      </c>
      <c r="J100" s="33">
        <v>9</v>
      </c>
      <c r="K100" s="33">
        <v>37</v>
      </c>
      <c r="L100" s="33">
        <v>25</v>
      </c>
      <c r="M100" s="33">
        <f t="shared" si="67"/>
        <v>156</v>
      </c>
      <c r="N100" s="33">
        <v>150</v>
      </c>
      <c r="O100" s="33">
        <v>0</v>
      </c>
      <c r="P100" s="33">
        <v>0</v>
      </c>
      <c r="Q100" s="33">
        <v>0</v>
      </c>
      <c r="R100" s="33">
        <f t="shared" si="68"/>
        <v>-31</v>
      </c>
      <c r="S100" s="30">
        <v>99</v>
      </c>
      <c r="T100" s="37">
        <v>136</v>
      </c>
      <c r="U100" s="33">
        <v>-37</v>
      </c>
      <c r="V100" s="33">
        <f t="shared" si="69"/>
        <v>-68</v>
      </c>
      <c r="W100" s="33">
        <v>12324</v>
      </c>
      <c r="X100" s="33">
        <v>6348</v>
      </c>
      <c r="Y100" s="34">
        <f t="shared" si="70"/>
        <v>4.2057586541572309</v>
      </c>
      <c r="Z100" s="34">
        <f t="shared" si="71"/>
        <v>1.6984794564865739</v>
      </c>
      <c r="AA100" s="34">
        <f t="shared" si="72"/>
        <v>40.384615384615387</v>
      </c>
      <c r="AB100" s="34">
        <f t="shared" si="73"/>
        <v>9.6247169200905862</v>
      </c>
      <c r="AC100" s="34">
        <f t="shared" si="74"/>
        <v>9.6247169200905862</v>
      </c>
      <c r="AD100" s="34">
        <f t="shared" si="75"/>
        <v>31.092436974789916</v>
      </c>
      <c r="AE100" s="34">
        <f t="shared" si="76"/>
        <v>21.008403361344538</v>
      </c>
      <c r="AF100" s="34">
        <f t="shared" si="77"/>
        <v>12.617275962471691</v>
      </c>
      <c r="AG100" s="34">
        <f t="shared" si="78"/>
        <v>12.131996117761242</v>
      </c>
      <c r="AH100" s="34">
        <f t="shared" si="79"/>
        <v>-2.5072791976706568</v>
      </c>
      <c r="AI100" s="34">
        <f t="shared" si="80"/>
        <v>0</v>
      </c>
      <c r="AJ100" s="34">
        <f t="shared" si="81"/>
        <v>0</v>
      </c>
      <c r="AK100" s="34">
        <f t="shared" si="82"/>
        <v>0</v>
      </c>
      <c r="AL100" s="34">
        <f t="shared" si="83"/>
        <v>0</v>
      </c>
      <c r="AM100" s="35">
        <f t="shared" si="84"/>
        <v>8.007117437722421</v>
      </c>
      <c r="AN100" s="35">
        <f t="shared" si="85"/>
        <v>10.999676480103526</v>
      </c>
      <c r="AO100" s="34">
        <f t="shared" si="86"/>
        <v>-2.9925590423811066</v>
      </c>
      <c r="AP100" s="34">
        <f t="shared" si="87"/>
        <v>-5.4998382400517629</v>
      </c>
    </row>
    <row r="101" spans="1:42" s="31" customFormat="1" x14ac:dyDescent="0.2">
      <c r="A101" s="32" t="s">
        <v>146</v>
      </c>
      <c r="B101" s="33">
        <v>104379</v>
      </c>
      <c r="C101" s="33">
        <v>53620</v>
      </c>
      <c r="D101" s="33">
        <v>584</v>
      </c>
      <c r="E101" s="33">
        <v>181</v>
      </c>
      <c r="F101" s="33">
        <v>1189</v>
      </c>
      <c r="G101" s="33">
        <v>6</v>
      </c>
      <c r="H101" s="33">
        <f t="shared" si="66"/>
        <v>1195</v>
      </c>
      <c r="I101" s="33">
        <v>892</v>
      </c>
      <c r="J101" s="33">
        <v>92</v>
      </c>
      <c r="K101" s="33">
        <v>450</v>
      </c>
      <c r="L101" s="33">
        <v>303</v>
      </c>
      <c r="M101" s="33">
        <f t="shared" si="67"/>
        <v>1645</v>
      </c>
      <c r="N101" s="33">
        <v>841</v>
      </c>
      <c r="O101" s="33">
        <v>13</v>
      </c>
      <c r="P101" s="33">
        <v>5</v>
      </c>
      <c r="Q101" s="33">
        <v>3</v>
      </c>
      <c r="R101" s="33">
        <f t="shared" si="68"/>
        <v>348</v>
      </c>
      <c r="S101" s="30">
        <v>586</v>
      </c>
      <c r="T101" s="37">
        <v>928</v>
      </c>
      <c r="U101" s="33">
        <v>-342</v>
      </c>
      <c r="V101" s="33">
        <f t="shared" si="69"/>
        <v>6</v>
      </c>
      <c r="W101" s="33">
        <v>104326</v>
      </c>
      <c r="X101" s="33">
        <v>53586</v>
      </c>
      <c r="Y101" s="34">
        <f t="shared" si="70"/>
        <v>5.5949951618620606</v>
      </c>
      <c r="Z101" s="34">
        <f t="shared" si="71"/>
        <v>1.7340652813305357</v>
      </c>
      <c r="AA101" s="34">
        <f t="shared" si="72"/>
        <v>30.993150684931507</v>
      </c>
      <c r="AB101" s="34">
        <f t="shared" si="73"/>
        <v>11.448663045248566</v>
      </c>
      <c r="AC101" s="34">
        <f t="shared" si="74"/>
        <v>11.391180218243132</v>
      </c>
      <c r="AD101" s="34">
        <f t="shared" si="75"/>
        <v>37.656903765690373</v>
      </c>
      <c r="AE101" s="34">
        <f t="shared" si="76"/>
        <v>25.35564853556485</v>
      </c>
      <c r="AF101" s="34">
        <f t="shared" si="77"/>
        <v>15.759875070655974</v>
      </c>
      <c r="AG101" s="34">
        <f t="shared" si="78"/>
        <v>8.0571762519280696</v>
      </c>
      <c r="AH101" s="34">
        <f t="shared" si="79"/>
        <v>3.3340039663150636</v>
      </c>
      <c r="AI101" s="34">
        <f t="shared" si="80"/>
        <v>5.02092050209205</v>
      </c>
      <c r="AJ101" s="34">
        <f t="shared" si="81"/>
        <v>10.933557611438182</v>
      </c>
      <c r="AK101" s="34">
        <f t="shared" si="82"/>
        <v>4.2052144659377628</v>
      </c>
      <c r="AL101" s="34">
        <f t="shared" si="83"/>
        <v>7.531380753138075</v>
      </c>
      <c r="AM101" s="35">
        <f t="shared" si="84"/>
        <v>5.6141561041972041</v>
      </c>
      <c r="AN101" s="35">
        <f t="shared" si="85"/>
        <v>8.8906772435068362</v>
      </c>
      <c r="AO101" s="34">
        <f t="shared" si="86"/>
        <v>-3.2765211393096312</v>
      </c>
      <c r="AP101" s="34">
        <f t="shared" si="87"/>
        <v>5.7482827005432127E-2</v>
      </c>
    </row>
    <row r="102" spans="1:42" s="31" customFormat="1" x14ac:dyDescent="0.2">
      <c r="A102" s="32" t="s">
        <v>147</v>
      </c>
      <c r="B102" s="33">
        <v>164033</v>
      </c>
      <c r="C102" s="33">
        <v>84177</v>
      </c>
      <c r="D102" s="33">
        <v>886</v>
      </c>
      <c r="E102" s="33">
        <v>267</v>
      </c>
      <c r="F102" s="33">
        <v>1926</v>
      </c>
      <c r="G102" s="33">
        <v>8</v>
      </c>
      <c r="H102" s="33">
        <f t="shared" si="66"/>
        <v>1934</v>
      </c>
      <c r="I102" s="33">
        <v>1537</v>
      </c>
      <c r="J102" s="33">
        <v>191</v>
      </c>
      <c r="K102" s="33">
        <v>395</v>
      </c>
      <c r="L102" s="33">
        <v>249</v>
      </c>
      <c r="M102" s="33">
        <f t="shared" si="67"/>
        <v>2329</v>
      </c>
      <c r="N102" s="33">
        <v>1314</v>
      </c>
      <c r="O102" s="33">
        <v>21</v>
      </c>
      <c r="P102" s="33">
        <v>11</v>
      </c>
      <c r="Q102" s="33">
        <v>7</v>
      </c>
      <c r="R102" s="33">
        <f t="shared" si="68"/>
        <v>612</v>
      </c>
      <c r="S102" s="30">
        <v>910</v>
      </c>
      <c r="T102" s="37">
        <v>934</v>
      </c>
      <c r="U102" s="33">
        <v>-24</v>
      </c>
      <c r="V102" s="33">
        <f t="shared" si="69"/>
        <v>588</v>
      </c>
      <c r="W102" s="33">
        <v>164331</v>
      </c>
      <c r="X102" s="33">
        <v>84297</v>
      </c>
      <c r="Y102" s="34">
        <f t="shared" si="70"/>
        <v>5.4013521669420177</v>
      </c>
      <c r="Z102" s="34">
        <f t="shared" si="71"/>
        <v>1.6277212512116466</v>
      </c>
      <c r="AA102" s="34">
        <f t="shared" si="72"/>
        <v>30.135440180586908</v>
      </c>
      <c r="AB102" s="34">
        <f t="shared" si="73"/>
        <v>11.790310486304586</v>
      </c>
      <c r="AC102" s="34">
        <f t="shared" si="74"/>
        <v>11.741539812110977</v>
      </c>
      <c r="AD102" s="34">
        <f t="shared" si="75"/>
        <v>20.423991726990693</v>
      </c>
      <c r="AE102" s="34">
        <f t="shared" si="76"/>
        <v>12.874870734229576</v>
      </c>
      <c r="AF102" s="34">
        <f t="shared" si="77"/>
        <v>14.19836252461395</v>
      </c>
      <c r="AG102" s="34">
        <f t="shared" si="78"/>
        <v>8.0105832363000129</v>
      </c>
      <c r="AH102" s="34">
        <f t="shared" si="79"/>
        <v>3.7309565758109651</v>
      </c>
      <c r="AI102" s="34">
        <f t="shared" si="80"/>
        <v>4.1365046535677354</v>
      </c>
      <c r="AJ102" s="34">
        <f t="shared" si="81"/>
        <v>10.903426791277258</v>
      </c>
      <c r="AK102" s="34">
        <f t="shared" si="82"/>
        <v>5.7113187954309454</v>
      </c>
      <c r="AL102" s="34">
        <f t="shared" si="83"/>
        <v>7.7559462254395033</v>
      </c>
      <c r="AM102" s="35">
        <f t="shared" si="84"/>
        <v>5.5476641895228402</v>
      </c>
      <c r="AN102" s="35">
        <f t="shared" si="85"/>
        <v>5.6939762121036619</v>
      </c>
      <c r="AO102" s="34">
        <f t="shared" si="86"/>
        <v>-0.14631202258082215</v>
      </c>
      <c r="AP102" s="34">
        <f t="shared" si="87"/>
        <v>3.584644553230143</v>
      </c>
    </row>
    <row r="103" spans="1:42" s="31" customFormat="1" x14ac:dyDescent="0.2">
      <c r="A103" s="32" t="s">
        <v>148</v>
      </c>
      <c r="B103" s="33">
        <v>55516</v>
      </c>
      <c r="C103" s="33">
        <v>27823</v>
      </c>
      <c r="D103" s="33">
        <v>319</v>
      </c>
      <c r="E103" s="33">
        <v>27</v>
      </c>
      <c r="F103" s="33">
        <v>864</v>
      </c>
      <c r="G103" s="33">
        <v>4</v>
      </c>
      <c r="H103" s="33">
        <f t="shared" si="66"/>
        <v>868</v>
      </c>
      <c r="I103" s="33">
        <v>622</v>
      </c>
      <c r="J103" s="33">
        <v>110</v>
      </c>
      <c r="K103" s="33">
        <v>112</v>
      </c>
      <c r="L103" s="33">
        <v>56</v>
      </c>
      <c r="M103" s="33">
        <f t="shared" si="67"/>
        <v>980</v>
      </c>
      <c r="N103" s="33">
        <v>452</v>
      </c>
      <c r="O103" s="33">
        <v>14</v>
      </c>
      <c r="P103" s="33">
        <v>10</v>
      </c>
      <c r="Q103" s="33">
        <v>7</v>
      </c>
      <c r="R103" s="33">
        <f t="shared" si="68"/>
        <v>412</v>
      </c>
      <c r="S103" s="30">
        <v>250</v>
      </c>
      <c r="T103" s="37">
        <v>355</v>
      </c>
      <c r="U103" s="33">
        <v>-105</v>
      </c>
      <c r="V103" s="33">
        <f t="shared" si="69"/>
        <v>307</v>
      </c>
      <c r="W103" s="33">
        <v>55658</v>
      </c>
      <c r="X103" s="33">
        <v>27893</v>
      </c>
      <c r="Y103" s="34">
        <f t="shared" si="70"/>
        <v>5.746091216946466</v>
      </c>
      <c r="Z103" s="34">
        <f t="shared" si="71"/>
        <v>0.48634627855032786</v>
      </c>
      <c r="AA103" s="34">
        <f t="shared" si="72"/>
        <v>8.4639498432601883</v>
      </c>
      <c r="AB103" s="34">
        <f t="shared" si="73"/>
        <v>15.635132214136465</v>
      </c>
      <c r="AC103" s="34">
        <f t="shared" si="74"/>
        <v>15.563080913610492</v>
      </c>
      <c r="AD103" s="34">
        <f t="shared" si="75"/>
        <v>12.903225806451612</v>
      </c>
      <c r="AE103" s="34">
        <f t="shared" si="76"/>
        <v>6.4516129032258061</v>
      </c>
      <c r="AF103" s="34">
        <f t="shared" si="77"/>
        <v>17.652568628863751</v>
      </c>
      <c r="AG103" s="34">
        <f t="shared" si="78"/>
        <v>8.1417969594351174</v>
      </c>
      <c r="AH103" s="34">
        <f t="shared" si="79"/>
        <v>7.4212839541753732</v>
      </c>
      <c r="AI103" s="34">
        <f t="shared" si="80"/>
        <v>4.6082949308755756</v>
      </c>
      <c r="AJ103" s="34">
        <f t="shared" si="81"/>
        <v>16.203703703703702</v>
      </c>
      <c r="AK103" s="34">
        <f t="shared" si="82"/>
        <v>11.574074074074073</v>
      </c>
      <c r="AL103" s="34">
        <f t="shared" si="83"/>
        <v>12.672811059907835</v>
      </c>
      <c r="AM103" s="35">
        <f t="shared" si="84"/>
        <v>4.5032062828734061</v>
      </c>
      <c r="AN103" s="35">
        <f t="shared" si="85"/>
        <v>6.3945529216802361</v>
      </c>
      <c r="AO103" s="34">
        <f t="shared" si="86"/>
        <v>-1.8913466388068305</v>
      </c>
      <c r="AP103" s="34">
        <f t="shared" si="87"/>
        <v>5.5299373153685423</v>
      </c>
    </row>
    <row r="104" spans="1:42" s="31" customFormat="1" x14ac:dyDescent="0.2">
      <c r="A104" s="32" t="s">
        <v>149</v>
      </c>
      <c r="B104" s="33">
        <v>39147</v>
      </c>
      <c r="C104" s="33">
        <v>19995</v>
      </c>
      <c r="D104" s="33">
        <v>203</v>
      </c>
      <c r="E104" s="33">
        <v>59</v>
      </c>
      <c r="F104" s="33">
        <v>363</v>
      </c>
      <c r="G104" s="33">
        <v>1</v>
      </c>
      <c r="H104" s="33">
        <f t="shared" si="66"/>
        <v>364</v>
      </c>
      <c r="I104" s="33">
        <v>314</v>
      </c>
      <c r="J104" s="33">
        <v>19</v>
      </c>
      <c r="K104" s="33">
        <v>131</v>
      </c>
      <c r="L104" s="33">
        <v>86</v>
      </c>
      <c r="M104" s="33">
        <f t="shared" si="67"/>
        <v>495</v>
      </c>
      <c r="N104" s="33">
        <v>388</v>
      </c>
      <c r="O104" s="33">
        <v>0</v>
      </c>
      <c r="P104" s="33">
        <v>0</v>
      </c>
      <c r="Q104" s="33">
        <v>0</v>
      </c>
      <c r="R104" s="33">
        <f t="shared" si="68"/>
        <v>-25</v>
      </c>
      <c r="S104" s="30">
        <v>190</v>
      </c>
      <c r="T104" s="37">
        <v>279</v>
      </c>
      <c r="U104" s="33">
        <v>-89</v>
      </c>
      <c r="V104" s="33">
        <f t="shared" si="69"/>
        <v>-114</v>
      </c>
      <c r="W104" s="33">
        <v>39090</v>
      </c>
      <c r="X104" s="33">
        <v>19981</v>
      </c>
      <c r="Y104" s="34">
        <f t="shared" si="70"/>
        <v>5.1855825478325288</v>
      </c>
      <c r="Z104" s="34">
        <f t="shared" si="71"/>
        <v>1.5071397552813754</v>
      </c>
      <c r="AA104" s="34">
        <f t="shared" si="72"/>
        <v>29.064039408866993</v>
      </c>
      <c r="AB104" s="34">
        <f t="shared" si="73"/>
        <v>9.2982859478376376</v>
      </c>
      <c r="AC104" s="34">
        <f t="shared" si="74"/>
        <v>9.2727412062226993</v>
      </c>
      <c r="AD104" s="34">
        <f t="shared" si="75"/>
        <v>35.989010989010985</v>
      </c>
      <c r="AE104" s="34">
        <f t="shared" si="76"/>
        <v>23.626373626373624</v>
      </c>
      <c r="AF104" s="34">
        <f t="shared" si="77"/>
        <v>12.644647099394589</v>
      </c>
      <c r="AG104" s="34">
        <f t="shared" si="78"/>
        <v>9.9113597465961636</v>
      </c>
      <c r="AH104" s="34">
        <f t="shared" si="79"/>
        <v>-0.63861854037346411</v>
      </c>
      <c r="AI104" s="34">
        <f t="shared" si="80"/>
        <v>2.7472527472527473</v>
      </c>
      <c r="AJ104" s="34">
        <f t="shared" si="81"/>
        <v>0</v>
      </c>
      <c r="AK104" s="34">
        <f t="shared" si="82"/>
        <v>0</v>
      </c>
      <c r="AL104" s="34">
        <f t="shared" si="83"/>
        <v>2.7472527472527473</v>
      </c>
      <c r="AM104" s="35">
        <f t="shared" si="84"/>
        <v>4.8535009068383275</v>
      </c>
      <c r="AN104" s="35">
        <f t="shared" si="85"/>
        <v>7.1269829105678593</v>
      </c>
      <c r="AO104" s="34">
        <f t="shared" si="86"/>
        <v>-2.2734820037295322</v>
      </c>
      <c r="AP104" s="34">
        <f t="shared" si="87"/>
        <v>-2.9121005441029966</v>
      </c>
    </row>
    <row r="105" spans="1:42" s="31" customFormat="1" x14ac:dyDescent="0.2">
      <c r="A105" s="32" t="s">
        <v>150</v>
      </c>
      <c r="B105" s="33">
        <v>51438</v>
      </c>
      <c r="C105" s="33">
        <v>25855</v>
      </c>
      <c r="D105" s="33">
        <v>268</v>
      </c>
      <c r="E105" s="33">
        <v>44</v>
      </c>
      <c r="F105" s="33">
        <v>688</v>
      </c>
      <c r="G105" s="33">
        <v>3</v>
      </c>
      <c r="H105" s="33">
        <f t="shared" ref="H105:H119" si="88">SUM(F105:G105)</f>
        <v>691</v>
      </c>
      <c r="I105" s="33">
        <v>566</v>
      </c>
      <c r="J105" s="33">
        <v>59</v>
      </c>
      <c r="K105" s="33">
        <v>124</v>
      </c>
      <c r="L105" s="33">
        <v>37</v>
      </c>
      <c r="M105" s="33">
        <f t="shared" ref="M105:M119" si="89">F105+G105+K105</f>
        <v>815</v>
      </c>
      <c r="N105" s="33">
        <v>423</v>
      </c>
      <c r="O105" s="33">
        <v>7</v>
      </c>
      <c r="P105" s="33">
        <v>4</v>
      </c>
      <c r="Q105" s="33">
        <v>1</v>
      </c>
      <c r="R105" s="33">
        <f t="shared" ref="R105:R119" si="90">F105-N105</f>
        <v>265</v>
      </c>
      <c r="S105" s="30">
        <v>165</v>
      </c>
      <c r="T105" s="37">
        <v>264</v>
      </c>
      <c r="U105" s="33">
        <v>-99</v>
      </c>
      <c r="V105" s="33">
        <f t="shared" ref="V105:V119" si="91">R105+U105</f>
        <v>166</v>
      </c>
      <c r="W105" s="33">
        <v>51539</v>
      </c>
      <c r="X105" s="33">
        <v>25911</v>
      </c>
      <c r="Y105" s="34">
        <f t="shared" ref="Y105:Y119" si="92">D105/B105*1000</f>
        <v>5.21015591585987</v>
      </c>
      <c r="Z105" s="34">
        <f t="shared" ref="Z105:Z119" si="93">E105/B105*1000</f>
        <v>0.85539873245460563</v>
      </c>
      <c r="AA105" s="34">
        <f t="shared" ref="AA105:AA119" si="94">E105/D105*100</f>
        <v>16.417910447761194</v>
      </c>
      <c r="AB105" s="34">
        <f t="shared" ref="AB105:AB119" si="95">H105/B105*1000</f>
        <v>13.433648275593919</v>
      </c>
      <c r="AC105" s="34">
        <f t="shared" ref="AC105:AC119" si="96">F105/B105*1000</f>
        <v>13.375325634744742</v>
      </c>
      <c r="AD105" s="34">
        <f t="shared" ref="AD105:AD119" si="97">K105/H105*100</f>
        <v>17.945007235890014</v>
      </c>
      <c r="AE105" s="34">
        <f t="shared" ref="AE105:AE119" si="98">L105/H105*100</f>
        <v>5.3545586107091179</v>
      </c>
      <c r="AF105" s="34">
        <f t="shared" ref="AF105:AF119" si="99">M105/B105*1000</f>
        <v>15.844317430693263</v>
      </c>
      <c r="AG105" s="34">
        <f t="shared" ref="AG105:AG119" si="100">N105/B105*1000</f>
        <v>8.223492359734049</v>
      </c>
      <c r="AH105" s="34">
        <f t="shared" ref="AH105:AH119" si="101">R105/B105*1000</f>
        <v>5.1518332750106932</v>
      </c>
      <c r="AI105" s="34">
        <f t="shared" ref="AI105:AI119" si="102">G105/H105*1000</f>
        <v>4.3415340086830687</v>
      </c>
      <c r="AJ105" s="34">
        <f t="shared" ref="AJ105:AJ119" si="103">O105/F105*1000</f>
        <v>10.174418604651164</v>
      </c>
      <c r="AK105" s="34">
        <f t="shared" ref="AK105:AK119" si="104">P105/F105*1000</f>
        <v>5.8139534883720927</v>
      </c>
      <c r="AL105" s="34">
        <f t="shared" ref="AL105:AL119" si="105">(G105+Q105)/H105*1000</f>
        <v>5.7887120115774238</v>
      </c>
      <c r="AM105" s="35">
        <f t="shared" ref="AM105:AM119" si="106">S105/B105*1000</f>
        <v>3.2077452467047709</v>
      </c>
      <c r="AN105" s="35">
        <f t="shared" ref="AN105:AN119" si="107">T105/B105*1000</f>
        <v>5.1323923947276331</v>
      </c>
      <c r="AO105" s="34">
        <f t="shared" ref="AO105:AO119" si="108">U105/B105*1000</f>
        <v>-1.9246471480228624</v>
      </c>
      <c r="AP105" s="34">
        <f t="shared" ref="AP105:AP119" si="109">V105/B105*1000</f>
        <v>3.2271861269878297</v>
      </c>
    </row>
    <row r="106" spans="1:42" s="31" customFormat="1" x14ac:dyDescent="0.2">
      <c r="A106" s="32" t="s">
        <v>151</v>
      </c>
      <c r="B106" s="33">
        <v>20876</v>
      </c>
      <c r="C106" s="33">
        <v>10498</v>
      </c>
      <c r="D106" s="33">
        <v>121</v>
      </c>
      <c r="E106" s="33">
        <v>24</v>
      </c>
      <c r="F106" s="33">
        <v>215</v>
      </c>
      <c r="G106" s="33">
        <v>0</v>
      </c>
      <c r="H106" s="33">
        <f t="shared" si="88"/>
        <v>215</v>
      </c>
      <c r="I106" s="33">
        <v>188</v>
      </c>
      <c r="J106" s="33">
        <v>12</v>
      </c>
      <c r="K106" s="33">
        <v>55</v>
      </c>
      <c r="L106" s="33">
        <v>28</v>
      </c>
      <c r="M106" s="33">
        <f t="shared" si="89"/>
        <v>270</v>
      </c>
      <c r="N106" s="33">
        <v>195</v>
      </c>
      <c r="O106" s="33">
        <v>3</v>
      </c>
      <c r="P106" s="33">
        <v>2</v>
      </c>
      <c r="Q106" s="33">
        <v>1</v>
      </c>
      <c r="R106" s="33">
        <f t="shared" si="90"/>
        <v>20</v>
      </c>
      <c r="S106" s="30">
        <v>88</v>
      </c>
      <c r="T106" s="37">
        <v>148</v>
      </c>
      <c r="U106" s="33">
        <v>-60</v>
      </c>
      <c r="V106" s="33">
        <f t="shared" si="91"/>
        <v>-40</v>
      </c>
      <c r="W106" s="33">
        <v>20862</v>
      </c>
      <c r="X106" s="33">
        <v>10493</v>
      </c>
      <c r="Y106" s="34">
        <f t="shared" si="92"/>
        <v>5.796129526729259</v>
      </c>
      <c r="Z106" s="34">
        <f t="shared" si="93"/>
        <v>1.1496455259628282</v>
      </c>
      <c r="AA106" s="34">
        <f t="shared" si="94"/>
        <v>19.834710743801654</v>
      </c>
      <c r="AB106" s="34">
        <f t="shared" si="95"/>
        <v>10.298907836750335</v>
      </c>
      <c r="AC106" s="34">
        <f t="shared" si="96"/>
        <v>10.298907836750335</v>
      </c>
      <c r="AD106" s="34">
        <f t="shared" si="97"/>
        <v>25.581395348837212</v>
      </c>
      <c r="AE106" s="34">
        <f t="shared" si="98"/>
        <v>13.023255813953488</v>
      </c>
      <c r="AF106" s="34">
        <f t="shared" si="99"/>
        <v>12.933512167081817</v>
      </c>
      <c r="AG106" s="34">
        <f t="shared" si="100"/>
        <v>9.3408698984479788</v>
      </c>
      <c r="AH106" s="34">
        <f t="shared" si="101"/>
        <v>0.95803793830235673</v>
      </c>
      <c r="AI106" s="34">
        <f t="shared" si="102"/>
        <v>0</v>
      </c>
      <c r="AJ106" s="34">
        <f t="shared" si="103"/>
        <v>13.953488372093023</v>
      </c>
      <c r="AK106" s="34">
        <f t="shared" si="104"/>
        <v>9.3023255813953494</v>
      </c>
      <c r="AL106" s="34">
        <f t="shared" si="105"/>
        <v>4.6511627906976747</v>
      </c>
      <c r="AM106" s="35">
        <f t="shared" si="106"/>
        <v>4.2153669285303694</v>
      </c>
      <c r="AN106" s="35">
        <f t="shared" si="107"/>
        <v>7.0894807434374405</v>
      </c>
      <c r="AO106" s="34">
        <f t="shared" si="108"/>
        <v>-2.8741138149070702</v>
      </c>
      <c r="AP106" s="34">
        <f t="shared" si="109"/>
        <v>-1.9160758766047135</v>
      </c>
    </row>
    <row r="107" spans="1:42" s="31" customFormat="1" x14ac:dyDescent="0.2">
      <c r="A107" s="32" t="s">
        <v>152</v>
      </c>
      <c r="B107" s="33">
        <v>33448</v>
      </c>
      <c r="C107" s="33">
        <v>17078</v>
      </c>
      <c r="D107" s="33">
        <v>187</v>
      </c>
      <c r="E107" s="33">
        <v>35</v>
      </c>
      <c r="F107" s="33">
        <v>346</v>
      </c>
      <c r="G107" s="33">
        <v>0</v>
      </c>
      <c r="H107" s="33">
        <f t="shared" si="88"/>
        <v>346</v>
      </c>
      <c r="I107" s="33">
        <v>310</v>
      </c>
      <c r="J107" s="33">
        <v>25</v>
      </c>
      <c r="K107" s="33">
        <v>83</v>
      </c>
      <c r="L107" s="33">
        <v>63</v>
      </c>
      <c r="M107" s="33">
        <f t="shared" si="89"/>
        <v>429</v>
      </c>
      <c r="N107" s="33">
        <v>299</v>
      </c>
      <c r="O107" s="33">
        <v>1</v>
      </c>
      <c r="P107" s="33">
        <v>0</v>
      </c>
      <c r="Q107" s="33">
        <v>0</v>
      </c>
      <c r="R107" s="33">
        <f t="shared" si="90"/>
        <v>47</v>
      </c>
      <c r="S107" s="30">
        <v>248</v>
      </c>
      <c r="T107" s="37">
        <v>287</v>
      </c>
      <c r="U107" s="33">
        <v>-39</v>
      </c>
      <c r="V107" s="33">
        <f t="shared" si="91"/>
        <v>8</v>
      </c>
      <c r="W107" s="33">
        <v>33407</v>
      </c>
      <c r="X107" s="33">
        <v>17046</v>
      </c>
      <c r="Y107" s="34">
        <f t="shared" si="92"/>
        <v>5.5907677589093518</v>
      </c>
      <c r="Z107" s="34">
        <f t="shared" si="93"/>
        <v>1.0464003826835684</v>
      </c>
      <c r="AA107" s="34">
        <f t="shared" si="94"/>
        <v>18.71657754010695</v>
      </c>
      <c r="AB107" s="34">
        <f t="shared" si="95"/>
        <v>10.34441521167185</v>
      </c>
      <c r="AC107" s="34">
        <f t="shared" si="96"/>
        <v>10.34441521167185</v>
      </c>
      <c r="AD107" s="34">
        <f t="shared" si="97"/>
        <v>23.98843930635838</v>
      </c>
      <c r="AE107" s="34">
        <f t="shared" si="98"/>
        <v>18.20809248554913</v>
      </c>
      <c r="AF107" s="34">
        <f t="shared" si="99"/>
        <v>12.825878976321455</v>
      </c>
      <c r="AG107" s="34">
        <f t="shared" si="100"/>
        <v>8.9392489834967712</v>
      </c>
      <c r="AH107" s="34">
        <f t="shared" si="101"/>
        <v>1.4051662281750779</v>
      </c>
      <c r="AI107" s="34">
        <f t="shared" si="102"/>
        <v>0</v>
      </c>
      <c r="AJ107" s="34">
        <f t="shared" si="103"/>
        <v>2.8901734104046239</v>
      </c>
      <c r="AK107" s="34">
        <f t="shared" si="104"/>
        <v>0</v>
      </c>
      <c r="AL107" s="34">
        <f t="shared" si="105"/>
        <v>0</v>
      </c>
      <c r="AM107" s="35">
        <f t="shared" si="106"/>
        <v>7.4144941401578572</v>
      </c>
      <c r="AN107" s="35">
        <f t="shared" si="107"/>
        <v>8.5804831380052615</v>
      </c>
      <c r="AO107" s="34">
        <f t="shared" si="108"/>
        <v>-1.165988997847405</v>
      </c>
      <c r="AP107" s="34">
        <f t="shared" si="109"/>
        <v>0.23917723032767282</v>
      </c>
    </row>
    <row r="108" spans="1:42" s="31" customFormat="1" x14ac:dyDescent="0.2">
      <c r="A108" s="32" t="s">
        <v>153</v>
      </c>
      <c r="B108" s="33">
        <v>77794</v>
      </c>
      <c r="C108" s="33">
        <v>39424</v>
      </c>
      <c r="D108" s="33">
        <v>430</v>
      </c>
      <c r="E108" s="33">
        <v>102</v>
      </c>
      <c r="F108" s="33">
        <v>1060</v>
      </c>
      <c r="G108" s="33">
        <v>8</v>
      </c>
      <c r="H108" s="33">
        <f t="shared" si="88"/>
        <v>1068</v>
      </c>
      <c r="I108" s="33">
        <v>860</v>
      </c>
      <c r="J108" s="33">
        <v>125</v>
      </c>
      <c r="K108" s="33">
        <v>283</v>
      </c>
      <c r="L108" s="33">
        <v>221</v>
      </c>
      <c r="M108" s="33">
        <f t="shared" si="89"/>
        <v>1351</v>
      </c>
      <c r="N108" s="33">
        <v>640</v>
      </c>
      <c r="O108" s="33">
        <v>10</v>
      </c>
      <c r="P108" s="33">
        <v>6</v>
      </c>
      <c r="Q108" s="33">
        <v>5</v>
      </c>
      <c r="R108" s="33">
        <f t="shared" si="90"/>
        <v>420</v>
      </c>
      <c r="S108" s="30">
        <v>352</v>
      </c>
      <c r="T108" s="37">
        <v>432</v>
      </c>
      <c r="U108" s="33">
        <v>-80</v>
      </c>
      <c r="V108" s="33">
        <f t="shared" si="91"/>
        <v>340</v>
      </c>
      <c r="W108" s="33">
        <v>77931</v>
      </c>
      <c r="X108" s="33">
        <v>39515</v>
      </c>
      <c r="Y108" s="34">
        <f t="shared" si="92"/>
        <v>5.5274185669845997</v>
      </c>
      <c r="Z108" s="34">
        <f t="shared" si="93"/>
        <v>1.3111551019358818</v>
      </c>
      <c r="AA108" s="34">
        <f t="shared" si="94"/>
        <v>23.720930232558139</v>
      </c>
      <c r="AB108" s="34">
        <f t="shared" si="95"/>
        <v>13.728565184975706</v>
      </c>
      <c r="AC108" s="34">
        <f t="shared" si="96"/>
        <v>13.625729490706224</v>
      </c>
      <c r="AD108" s="34">
        <f t="shared" si="97"/>
        <v>26.498127340823967</v>
      </c>
      <c r="AE108" s="34">
        <f t="shared" si="98"/>
        <v>20.692883895131086</v>
      </c>
      <c r="AF108" s="34">
        <f t="shared" si="99"/>
        <v>17.366377869758594</v>
      </c>
      <c r="AG108" s="34">
        <f t="shared" si="100"/>
        <v>8.226855541558475</v>
      </c>
      <c r="AH108" s="34">
        <f t="shared" si="101"/>
        <v>5.3988739491477498</v>
      </c>
      <c r="AI108" s="34">
        <f t="shared" si="102"/>
        <v>7.4906367041198498</v>
      </c>
      <c r="AJ108" s="34">
        <f t="shared" si="103"/>
        <v>9.4339622641509422</v>
      </c>
      <c r="AK108" s="34">
        <f t="shared" si="104"/>
        <v>5.6603773584905657</v>
      </c>
      <c r="AL108" s="34">
        <f t="shared" si="105"/>
        <v>12.172284644194757</v>
      </c>
      <c r="AM108" s="35">
        <f t="shared" si="106"/>
        <v>4.5247705478571616</v>
      </c>
      <c r="AN108" s="35">
        <f t="shared" si="107"/>
        <v>5.5531274905519705</v>
      </c>
      <c r="AO108" s="34">
        <f t="shared" si="108"/>
        <v>-1.0283569426948094</v>
      </c>
      <c r="AP108" s="34">
        <f t="shared" si="109"/>
        <v>4.3705170064529399</v>
      </c>
    </row>
    <row r="109" spans="1:42" s="31" customFormat="1" x14ac:dyDescent="0.2">
      <c r="A109" s="32" t="s">
        <v>154</v>
      </c>
      <c r="B109" s="33">
        <v>31010</v>
      </c>
      <c r="C109" s="33">
        <v>15697</v>
      </c>
      <c r="D109" s="33">
        <v>132</v>
      </c>
      <c r="E109" s="33">
        <v>36</v>
      </c>
      <c r="F109" s="33">
        <v>379</v>
      </c>
      <c r="G109" s="33">
        <v>5</v>
      </c>
      <c r="H109" s="33">
        <f t="shared" si="88"/>
        <v>384</v>
      </c>
      <c r="I109" s="33">
        <v>210</v>
      </c>
      <c r="J109" s="33">
        <v>47</v>
      </c>
      <c r="K109" s="33">
        <v>138</v>
      </c>
      <c r="L109" s="33">
        <v>102</v>
      </c>
      <c r="M109" s="33">
        <f t="shared" si="89"/>
        <v>522</v>
      </c>
      <c r="N109" s="33">
        <v>338</v>
      </c>
      <c r="O109" s="33">
        <v>5</v>
      </c>
      <c r="P109" s="33">
        <v>2</v>
      </c>
      <c r="Q109" s="33">
        <v>2</v>
      </c>
      <c r="R109" s="33">
        <f t="shared" si="90"/>
        <v>41</v>
      </c>
      <c r="S109" s="30">
        <v>197</v>
      </c>
      <c r="T109" s="37">
        <v>262</v>
      </c>
      <c r="U109" s="33">
        <v>-65</v>
      </c>
      <c r="V109" s="33">
        <f t="shared" si="91"/>
        <v>-24</v>
      </c>
      <c r="W109" s="33">
        <v>30982</v>
      </c>
      <c r="X109" s="33">
        <v>15697</v>
      </c>
      <c r="Y109" s="34">
        <f t="shared" si="92"/>
        <v>4.2566913898742342</v>
      </c>
      <c r="Z109" s="34">
        <f t="shared" si="93"/>
        <v>1.160915833602064</v>
      </c>
      <c r="AA109" s="34">
        <f t="shared" si="94"/>
        <v>27.27272727272727</v>
      </c>
      <c r="AB109" s="34">
        <f t="shared" si="95"/>
        <v>12.383102225088681</v>
      </c>
      <c r="AC109" s="34">
        <f t="shared" si="96"/>
        <v>12.221863914866171</v>
      </c>
      <c r="AD109" s="34">
        <f t="shared" si="97"/>
        <v>35.9375</v>
      </c>
      <c r="AE109" s="34">
        <f t="shared" si="98"/>
        <v>26.5625</v>
      </c>
      <c r="AF109" s="34">
        <f t="shared" si="99"/>
        <v>16.833279587229928</v>
      </c>
      <c r="AG109" s="34">
        <f t="shared" si="100"/>
        <v>10.8997097710416</v>
      </c>
      <c r="AH109" s="34">
        <f t="shared" si="101"/>
        <v>1.3221541438245727</v>
      </c>
      <c r="AI109" s="34">
        <f t="shared" si="102"/>
        <v>13.020833333333334</v>
      </c>
      <c r="AJ109" s="34">
        <f t="shared" si="103"/>
        <v>13.192612137203167</v>
      </c>
      <c r="AK109" s="34">
        <f t="shared" si="104"/>
        <v>5.2770448548812663</v>
      </c>
      <c r="AL109" s="34">
        <f t="shared" si="105"/>
        <v>18.229166666666668</v>
      </c>
      <c r="AM109" s="35">
        <f t="shared" si="106"/>
        <v>6.3527894227668495</v>
      </c>
      <c r="AN109" s="35">
        <f t="shared" si="107"/>
        <v>8.4488874556594649</v>
      </c>
      <c r="AO109" s="34">
        <f t="shared" si="108"/>
        <v>-2.0960980328926149</v>
      </c>
      <c r="AP109" s="34">
        <f t="shared" si="109"/>
        <v>-0.77394388906804257</v>
      </c>
    </row>
    <row r="110" spans="1:42" s="31" customFormat="1" x14ac:dyDescent="0.2">
      <c r="A110" s="32" t="s">
        <v>155</v>
      </c>
      <c r="B110" s="33">
        <v>68009</v>
      </c>
      <c r="C110" s="33">
        <v>35970</v>
      </c>
      <c r="D110" s="33">
        <v>269</v>
      </c>
      <c r="E110" s="33">
        <v>208</v>
      </c>
      <c r="F110" s="33">
        <v>678</v>
      </c>
      <c r="G110" s="33">
        <v>0</v>
      </c>
      <c r="H110" s="33">
        <f t="shared" si="88"/>
        <v>678</v>
      </c>
      <c r="I110" s="33">
        <v>513</v>
      </c>
      <c r="J110" s="33">
        <v>51</v>
      </c>
      <c r="K110" s="33">
        <v>372</v>
      </c>
      <c r="L110" s="33">
        <v>289</v>
      </c>
      <c r="M110" s="33">
        <f t="shared" si="89"/>
        <v>1050</v>
      </c>
      <c r="N110" s="33">
        <v>575</v>
      </c>
      <c r="O110" s="33">
        <v>3</v>
      </c>
      <c r="P110" s="33">
        <v>2</v>
      </c>
      <c r="Q110" s="33">
        <v>2</v>
      </c>
      <c r="R110" s="33">
        <f t="shared" si="90"/>
        <v>103</v>
      </c>
      <c r="S110" s="30">
        <v>1414</v>
      </c>
      <c r="T110" s="37">
        <v>1702</v>
      </c>
      <c r="U110" s="33">
        <v>-288</v>
      </c>
      <c r="V110" s="33">
        <f t="shared" si="91"/>
        <v>-185</v>
      </c>
      <c r="W110" s="33">
        <v>67904</v>
      </c>
      <c r="X110" s="33">
        <v>35889</v>
      </c>
      <c r="Y110" s="34">
        <f t="shared" si="92"/>
        <v>3.9553588495640284</v>
      </c>
      <c r="Z110" s="34">
        <f t="shared" si="93"/>
        <v>3.0584187386963491</v>
      </c>
      <c r="AA110" s="34">
        <f t="shared" si="94"/>
        <v>77.323420074349443</v>
      </c>
      <c r="AB110" s="34">
        <f t="shared" si="95"/>
        <v>9.9692687732505991</v>
      </c>
      <c r="AC110" s="34">
        <f t="shared" si="96"/>
        <v>9.9692687732505991</v>
      </c>
      <c r="AD110" s="34">
        <f t="shared" si="97"/>
        <v>54.86725663716814</v>
      </c>
      <c r="AE110" s="34">
        <f t="shared" si="98"/>
        <v>42.625368731563427</v>
      </c>
      <c r="AF110" s="34">
        <f t="shared" si="99"/>
        <v>15.439133055919068</v>
      </c>
      <c r="AG110" s="34">
        <f t="shared" si="100"/>
        <v>8.4547633401461564</v>
      </c>
      <c r="AH110" s="34">
        <f t="shared" si="101"/>
        <v>1.5145054331044421</v>
      </c>
      <c r="AI110" s="34">
        <f t="shared" si="102"/>
        <v>0</v>
      </c>
      <c r="AJ110" s="34">
        <f t="shared" si="103"/>
        <v>4.4247787610619467</v>
      </c>
      <c r="AK110" s="34">
        <f t="shared" si="104"/>
        <v>2.9498525073746311</v>
      </c>
      <c r="AL110" s="34">
        <f t="shared" si="105"/>
        <v>2.9498525073746311</v>
      </c>
      <c r="AM110" s="35">
        <f t="shared" si="106"/>
        <v>20.791365848637682</v>
      </c>
      <c r="AN110" s="35">
        <f t="shared" si="107"/>
        <v>25.026099486832624</v>
      </c>
      <c r="AO110" s="34">
        <f t="shared" si="108"/>
        <v>-4.2347336381949452</v>
      </c>
      <c r="AP110" s="34">
        <f t="shared" si="109"/>
        <v>-2.7202282050905024</v>
      </c>
    </row>
    <row r="111" spans="1:42" s="31" customFormat="1" x14ac:dyDescent="0.2">
      <c r="A111" s="32" t="s">
        <v>156</v>
      </c>
      <c r="B111" s="33">
        <v>80068</v>
      </c>
      <c r="C111" s="33">
        <v>41504</v>
      </c>
      <c r="D111" s="33">
        <v>302</v>
      </c>
      <c r="E111" s="33">
        <v>201</v>
      </c>
      <c r="F111" s="33">
        <v>844</v>
      </c>
      <c r="G111" s="33">
        <v>2</v>
      </c>
      <c r="H111" s="33">
        <f t="shared" si="88"/>
        <v>846</v>
      </c>
      <c r="I111" s="33">
        <v>494</v>
      </c>
      <c r="J111" s="33">
        <v>91</v>
      </c>
      <c r="K111" s="33">
        <v>419</v>
      </c>
      <c r="L111" s="33">
        <v>313</v>
      </c>
      <c r="M111" s="33">
        <f t="shared" si="89"/>
        <v>1265</v>
      </c>
      <c r="N111" s="33">
        <v>535</v>
      </c>
      <c r="O111" s="33">
        <v>12</v>
      </c>
      <c r="P111" s="33">
        <v>4</v>
      </c>
      <c r="Q111" s="33">
        <v>2</v>
      </c>
      <c r="R111" s="33">
        <f t="shared" si="90"/>
        <v>309</v>
      </c>
      <c r="S111" s="30">
        <v>1520</v>
      </c>
      <c r="T111" s="37">
        <v>1507</v>
      </c>
      <c r="U111" s="33">
        <v>13</v>
      </c>
      <c r="V111" s="33">
        <f t="shared" si="91"/>
        <v>322</v>
      </c>
      <c r="W111" s="33">
        <v>80256</v>
      </c>
      <c r="X111" s="33">
        <v>41587</v>
      </c>
      <c r="Y111" s="34">
        <f t="shared" si="92"/>
        <v>3.7717939751211467</v>
      </c>
      <c r="Z111" s="34">
        <f t="shared" si="93"/>
        <v>2.5103661887395714</v>
      </c>
      <c r="AA111" s="34">
        <f t="shared" si="94"/>
        <v>66.556291390728475</v>
      </c>
      <c r="AB111" s="34">
        <f t="shared" si="95"/>
        <v>10.566018883948644</v>
      </c>
      <c r="AC111" s="34">
        <f t="shared" si="96"/>
        <v>10.541040115901485</v>
      </c>
      <c r="AD111" s="34">
        <f t="shared" si="97"/>
        <v>49.527186761229316</v>
      </c>
      <c r="AE111" s="34">
        <f t="shared" si="98"/>
        <v>36.997635933806144</v>
      </c>
      <c r="AF111" s="34">
        <f t="shared" si="99"/>
        <v>15.799070789828646</v>
      </c>
      <c r="AG111" s="34">
        <f t="shared" si="100"/>
        <v>6.6818204526152769</v>
      </c>
      <c r="AH111" s="34">
        <f t="shared" si="101"/>
        <v>3.8592196632862068</v>
      </c>
      <c r="AI111" s="34">
        <f t="shared" si="102"/>
        <v>2.3640661938534278</v>
      </c>
      <c r="AJ111" s="34">
        <f t="shared" si="103"/>
        <v>14.218009478672984</v>
      </c>
      <c r="AK111" s="34">
        <f t="shared" si="104"/>
        <v>4.7393364928909953</v>
      </c>
      <c r="AL111" s="34">
        <f t="shared" si="105"/>
        <v>4.7281323877068555</v>
      </c>
      <c r="AM111" s="35">
        <f t="shared" si="106"/>
        <v>18.983863715841537</v>
      </c>
      <c r="AN111" s="35">
        <f t="shared" si="107"/>
        <v>18.821501723534997</v>
      </c>
      <c r="AO111" s="34">
        <f t="shared" si="108"/>
        <v>0.16236199230653944</v>
      </c>
      <c r="AP111" s="34">
        <f t="shared" si="109"/>
        <v>4.0215816555927466</v>
      </c>
    </row>
    <row r="112" spans="1:42" s="31" customFormat="1" x14ac:dyDescent="0.2">
      <c r="A112" s="32" t="s">
        <v>157</v>
      </c>
      <c r="B112" s="33">
        <v>30299</v>
      </c>
      <c r="C112" s="33">
        <v>15586</v>
      </c>
      <c r="D112" s="33">
        <v>272</v>
      </c>
      <c r="E112" s="33">
        <v>91</v>
      </c>
      <c r="F112" s="33">
        <v>306</v>
      </c>
      <c r="G112" s="33">
        <v>1</v>
      </c>
      <c r="H112" s="33">
        <f t="shared" si="88"/>
        <v>307</v>
      </c>
      <c r="I112" s="33">
        <v>219</v>
      </c>
      <c r="J112" s="33">
        <v>25</v>
      </c>
      <c r="K112" s="33">
        <v>172</v>
      </c>
      <c r="L112" s="33">
        <v>141</v>
      </c>
      <c r="M112" s="33">
        <f t="shared" si="89"/>
        <v>479</v>
      </c>
      <c r="N112" s="33">
        <v>157</v>
      </c>
      <c r="O112" s="33">
        <v>2</v>
      </c>
      <c r="P112" s="33">
        <v>0</v>
      </c>
      <c r="Q112" s="33">
        <v>0</v>
      </c>
      <c r="R112" s="33">
        <f t="shared" si="90"/>
        <v>149</v>
      </c>
      <c r="S112" s="30">
        <v>634</v>
      </c>
      <c r="T112" s="37">
        <v>841</v>
      </c>
      <c r="U112" s="33">
        <v>-207</v>
      </c>
      <c r="V112" s="33">
        <f t="shared" si="91"/>
        <v>-58</v>
      </c>
      <c r="W112" s="33">
        <v>30291</v>
      </c>
      <c r="X112" s="33">
        <v>15597</v>
      </c>
      <c r="Y112" s="34">
        <f t="shared" si="92"/>
        <v>8.977193966797584</v>
      </c>
      <c r="Z112" s="34">
        <f t="shared" si="93"/>
        <v>3.003399452127133</v>
      </c>
      <c r="AA112" s="34">
        <f t="shared" si="94"/>
        <v>33.455882352941174</v>
      </c>
      <c r="AB112" s="34">
        <f t="shared" si="95"/>
        <v>10.132347602231096</v>
      </c>
      <c r="AC112" s="34">
        <f t="shared" si="96"/>
        <v>10.099343212647282</v>
      </c>
      <c r="AD112" s="34">
        <f t="shared" si="97"/>
        <v>56.026058631921828</v>
      </c>
      <c r="AE112" s="34">
        <f t="shared" si="98"/>
        <v>45.928338762214985</v>
      </c>
      <c r="AF112" s="34">
        <f t="shared" si="99"/>
        <v>15.809102610647216</v>
      </c>
      <c r="AG112" s="34">
        <f t="shared" si="100"/>
        <v>5.1816891646589003</v>
      </c>
      <c r="AH112" s="34">
        <f t="shared" si="101"/>
        <v>4.9176540479883828</v>
      </c>
      <c r="AI112" s="34">
        <f t="shared" si="102"/>
        <v>3.2573289902280131</v>
      </c>
      <c r="AJ112" s="34">
        <f t="shared" si="103"/>
        <v>6.5359477124183005</v>
      </c>
      <c r="AK112" s="34">
        <f t="shared" si="104"/>
        <v>0</v>
      </c>
      <c r="AL112" s="34">
        <f t="shared" si="105"/>
        <v>3.2573289902280131</v>
      </c>
      <c r="AM112" s="35">
        <f t="shared" si="106"/>
        <v>20.924782996138486</v>
      </c>
      <c r="AN112" s="35">
        <f t="shared" si="107"/>
        <v>27.756691639988119</v>
      </c>
      <c r="AO112" s="34">
        <f t="shared" si="108"/>
        <v>-6.8319086438496317</v>
      </c>
      <c r="AP112" s="34">
        <f t="shared" si="109"/>
        <v>-1.9142545958612494</v>
      </c>
    </row>
    <row r="113" spans="1:42" s="31" customFormat="1" x14ac:dyDescent="0.2">
      <c r="A113" s="32" t="s">
        <v>158</v>
      </c>
      <c r="B113" s="33">
        <v>56561</v>
      </c>
      <c r="C113" s="33">
        <v>29777</v>
      </c>
      <c r="D113" s="33">
        <v>371</v>
      </c>
      <c r="E113" s="33">
        <v>134</v>
      </c>
      <c r="F113" s="33">
        <v>547</v>
      </c>
      <c r="G113" s="33">
        <v>0</v>
      </c>
      <c r="H113" s="33">
        <f t="shared" si="88"/>
        <v>547</v>
      </c>
      <c r="I113" s="33">
        <v>406</v>
      </c>
      <c r="J113" s="33">
        <v>47</v>
      </c>
      <c r="K113" s="33">
        <v>294</v>
      </c>
      <c r="L113" s="33">
        <v>230</v>
      </c>
      <c r="M113" s="33">
        <f t="shared" si="89"/>
        <v>841</v>
      </c>
      <c r="N113" s="33">
        <v>679</v>
      </c>
      <c r="O113" s="33">
        <v>6</v>
      </c>
      <c r="P113" s="33">
        <v>4</v>
      </c>
      <c r="Q113" s="33">
        <v>3</v>
      </c>
      <c r="R113" s="33">
        <f t="shared" si="90"/>
        <v>-132</v>
      </c>
      <c r="S113" s="30">
        <v>1343</v>
      </c>
      <c r="T113" s="37">
        <v>1425</v>
      </c>
      <c r="U113" s="33">
        <v>-82</v>
      </c>
      <c r="V113" s="33">
        <f t="shared" si="91"/>
        <v>-214</v>
      </c>
      <c r="W113" s="33">
        <v>56420</v>
      </c>
      <c r="X113" s="33">
        <v>29708</v>
      </c>
      <c r="Y113" s="34">
        <f t="shared" si="92"/>
        <v>6.559289970120755</v>
      </c>
      <c r="Z113" s="34">
        <f t="shared" si="93"/>
        <v>2.3691236010678738</v>
      </c>
      <c r="AA113" s="34">
        <f t="shared" si="94"/>
        <v>36.118598382749326</v>
      </c>
      <c r="AB113" s="34">
        <f t="shared" si="95"/>
        <v>9.670974699881544</v>
      </c>
      <c r="AC113" s="34">
        <f t="shared" si="96"/>
        <v>9.670974699881544</v>
      </c>
      <c r="AD113" s="34">
        <f t="shared" si="97"/>
        <v>53.747714808043881</v>
      </c>
      <c r="AE113" s="34">
        <f t="shared" si="98"/>
        <v>42.047531992687389</v>
      </c>
      <c r="AF113" s="34">
        <f t="shared" si="99"/>
        <v>14.868902600731953</v>
      </c>
      <c r="AG113" s="34">
        <f t="shared" si="100"/>
        <v>12.004738247202136</v>
      </c>
      <c r="AH113" s="34">
        <f t="shared" si="101"/>
        <v>-2.3337635473205922</v>
      </c>
      <c r="AI113" s="34">
        <f t="shared" si="102"/>
        <v>0</v>
      </c>
      <c r="AJ113" s="34">
        <f t="shared" si="103"/>
        <v>10.968921389396709</v>
      </c>
      <c r="AK113" s="34">
        <f t="shared" si="104"/>
        <v>7.3126142595978063</v>
      </c>
      <c r="AL113" s="34">
        <f t="shared" si="105"/>
        <v>5.4844606946983543</v>
      </c>
      <c r="AM113" s="35">
        <f t="shared" si="106"/>
        <v>23.74427609129966</v>
      </c>
      <c r="AN113" s="35">
        <f t="shared" si="107"/>
        <v>25.194038294938206</v>
      </c>
      <c r="AO113" s="34">
        <f t="shared" si="108"/>
        <v>-1.4497622036385494</v>
      </c>
      <c r="AP113" s="34">
        <f t="shared" si="109"/>
        <v>-3.7835257509591416</v>
      </c>
    </row>
    <row r="114" spans="1:42" s="31" customFormat="1" x14ac:dyDescent="0.2">
      <c r="A114" s="32" t="s">
        <v>159</v>
      </c>
      <c r="B114" s="33">
        <v>110669</v>
      </c>
      <c r="C114" s="33">
        <v>55875</v>
      </c>
      <c r="D114" s="33">
        <v>541</v>
      </c>
      <c r="E114" s="33">
        <v>172</v>
      </c>
      <c r="F114" s="33">
        <v>1477</v>
      </c>
      <c r="G114" s="33">
        <v>9</v>
      </c>
      <c r="H114" s="33">
        <f t="shared" si="88"/>
        <v>1486</v>
      </c>
      <c r="I114" s="33">
        <v>936</v>
      </c>
      <c r="J114" s="33">
        <v>185</v>
      </c>
      <c r="K114" s="33">
        <v>513</v>
      </c>
      <c r="L114" s="33">
        <v>403</v>
      </c>
      <c r="M114" s="33">
        <f t="shared" si="89"/>
        <v>1999</v>
      </c>
      <c r="N114" s="33">
        <v>1152</v>
      </c>
      <c r="O114" s="33">
        <v>24</v>
      </c>
      <c r="P114" s="33">
        <v>16</v>
      </c>
      <c r="Q114" s="33">
        <v>13</v>
      </c>
      <c r="R114" s="33">
        <f t="shared" si="90"/>
        <v>325</v>
      </c>
      <c r="S114" s="30">
        <v>1360</v>
      </c>
      <c r="T114" s="37">
        <v>909</v>
      </c>
      <c r="U114" s="33">
        <v>451</v>
      </c>
      <c r="V114" s="33">
        <f t="shared" si="91"/>
        <v>776</v>
      </c>
      <c r="W114" s="33">
        <v>110997</v>
      </c>
      <c r="X114" s="33">
        <v>56039</v>
      </c>
      <c r="Y114" s="34">
        <f t="shared" si="92"/>
        <v>4.8884511471143677</v>
      </c>
      <c r="Z114" s="34">
        <f t="shared" si="93"/>
        <v>1.5541840985280431</v>
      </c>
      <c r="AA114" s="34">
        <f t="shared" si="94"/>
        <v>31.79297597042514</v>
      </c>
      <c r="AB114" s="34">
        <f t="shared" si="95"/>
        <v>13.427427734957396</v>
      </c>
      <c r="AC114" s="34">
        <f t="shared" si="96"/>
        <v>13.346104148406511</v>
      </c>
      <c r="AD114" s="34">
        <f t="shared" si="97"/>
        <v>34.52220726783311</v>
      </c>
      <c r="AE114" s="34">
        <f t="shared" si="98"/>
        <v>27.119784656796771</v>
      </c>
      <c r="AF114" s="34">
        <f t="shared" si="99"/>
        <v>18.062872168357899</v>
      </c>
      <c r="AG114" s="34">
        <f t="shared" si="100"/>
        <v>10.409419078513405</v>
      </c>
      <c r="AH114" s="34">
        <f t="shared" si="101"/>
        <v>2.9366850698931048</v>
      </c>
      <c r="AI114" s="34">
        <f t="shared" si="102"/>
        <v>6.0565275908479137</v>
      </c>
      <c r="AJ114" s="34">
        <f t="shared" si="103"/>
        <v>16.249153689911985</v>
      </c>
      <c r="AK114" s="34">
        <f t="shared" si="104"/>
        <v>10.832769126607989</v>
      </c>
      <c r="AL114" s="34">
        <f t="shared" si="105"/>
        <v>14.804845222072679</v>
      </c>
      <c r="AM114" s="35">
        <f t="shared" si="106"/>
        <v>12.288897523244993</v>
      </c>
      <c r="AN114" s="35">
        <f t="shared" si="107"/>
        <v>8.2136822416394821</v>
      </c>
      <c r="AO114" s="34">
        <f t="shared" si="108"/>
        <v>4.0752152816055078</v>
      </c>
      <c r="AP114" s="34">
        <f t="shared" si="109"/>
        <v>7.0119003514986131</v>
      </c>
    </row>
    <row r="115" spans="1:42" s="31" customFormat="1" x14ac:dyDescent="0.2">
      <c r="A115" s="32" t="s">
        <v>160</v>
      </c>
      <c r="B115" s="33">
        <v>109438</v>
      </c>
      <c r="C115" s="33">
        <v>56442</v>
      </c>
      <c r="D115" s="33">
        <v>463</v>
      </c>
      <c r="E115" s="33">
        <v>236</v>
      </c>
      <c r="F115" s="33">
        <v>1234</v>
      </c>
      <c r="G115" s="33">
        <v>6</v>
      </c>
      <c r="H115" s="33">
        <f t="shared" si="88"/>
        <v>1240</v>
      </c>
      <c r="I115" s="33">
        <v>814</v>
      </c>
      <c r="J115" s="33">
        <v>153</v>
      </c>
      <c r="K115" s="33">
        <v>383</v>
      </c>
      <c r="L115" s="33">
        <v>300</v>
      </c>
      <c r="M115" s="33">
        <f t="shared" si="89"/>
        <v>1623</v>
      </c>
      <c r="N115" s="33">
        <v>1065</v>
      </c>
      <c r="O115" s="33">
        <v>14</v>
      </c>
      <c r="P115" s="33">
        <v>5</v>
      </c>
      <c r="Q115" s="33">
        <v>1</v>
      </c>
      <c r="R115" s="33">
        <f t="shared" si="90"/>
        <v>169</v>
      </c>
      <c r="S115" s="30">
        <v>771</v>
      </c>
      <c r="T115" s="37">
        <v>715</v>
      </c>
      <c r="U115" s="33">
        <v>56</v>
      </c>
      <c r="V115" s="33">
        <f t="shared" si="91"/>
        <v>225</v>
      </c>
      <c r="W115" s="33">
        <v>109547</v>
      </c>
      <c r="X115" s="33">
        <v>56487</v>
      </c>
      <c r="Y115" s="34">
        <f t="shared" si="92"/>
        <v>4.2307059705038466</v>
      </c>
      <c r="Z115" s="34">
        <f t="shared" si="93"/>
        <v>2.1564721577514208</v>
      </c>
      <c r="AA115" s="34">
        <f t="shared" si="94"/>
        <v>50.971922246220302</v>
      </c>
      <c r="AB115" s="34">
        <f t="shared" si="95"/>
        <v>11.330616422083738</v>
      </c>
      <c r="AC115" s="34">
        <f t="shared" si="96"/>
        <v>11.275790858751073</v>
      </c>
      <c r="AD115" s="34">
        <f t="shared" si="97"/>
        <v>30.887096774193552</v>
      </c>
      <c r="AE115" s="34">
        <f t="shared" si="98"/>
        <v>24.193548387096776</v>
      </c>
      <c r="AF115" s="34">
        <f t="shared" si="99"/>
        <v>14.830314881485409</v>
      </c>
      <c r="AG115" s="34">
        <f t="shared" si="100"/>
        <v>9.7315374915477264</v>
      </c>
      <c r="AH115" s="34">
        <f t="shared" si="101"/>
        <v>1.544253367203348</v>
      </c>
      <c r="AI115" s="34">
        <f t="shared" si="102"/>
        <v>4.838709677419355</v>
      </c>
      <c r="AJ115" s="34">
        <f t="shared" si="103"/>
        <v>11.345218800648299</v>
      </c>
      <c r="AK115" s="34">
        <f t="shared" si="104"/>
        <v>4.0518638573743919</v>
      </c>
      <c r="AL115" s="34">
        <f t="shared" si="105"/>
        <v>5.6451612903225801</v>
      </c>
      <c r="AM115" s="35">
        <f t="shared" si="106"/>
        <v>7.045084888247227</v>
      </c>
      <c r="AN115" s="35">
        <f t="shared" si="107"/>
        <v>6.5333796304757037</v>
      </c>
      <c r="AO115" s="34">
        <f t="shared" si="108"/>
        <v>0.51170525777152365</v>
      </c>
      <c r="AP115" s="34">
        <f t="shared" si="109"/>
        <v>2.0559586249748714</v>
      </c>
    </row>
    <row r="116" spans="1:42" s="31" customFormat="1" x14ac:dyDescent="0.2">
      <c r="A116" s="32" t="s">
        <v>161</v>
      </c>
      <c r="B116" s="33">
        <v>61937</v>
      </c>
      <c r="C116" s="33">
        <v>32007</v>
      </c>
      <c r="D116" s="33">
        <v>232</v>
      </c>
      <c r="E116" s="33">
        <v>149</v>
      </c>
      <c r="F116" s="33">
        <v>674</v>
      </c>
      <c r="G116" s="33">
        <v>4</v>
      </c>
      <c r="H116" s="33">
        <f t="shared" si="88"/>
        <v>678</v>
      </c>
      <c r="I116" s="33">
        <v>327</v>
      </c>
      <c r="J116" s="33">
        <v>60</v>
      </c>
      <c r="K116" s="33">
        <v>283</v>
      </c>
      <c r="L116" s="33">
        <v>229</v>
      </c>
      <c r="M116" s="33">
        <f t="shared" si="89"/>
        <v>961</v>
      </c>
      <c r="N116" s="33">
        <v>694</v>
      </c>
      <c r="O116" s="33">
        <v>4</v>
      </c>
      <c r="P116" s="33">
        <v>2</v>
      </c>
      <c r="Q116" s="33">
        <v>0</v>
      </c>
      <c r="R116" s="33">
        <f t="shared" si="90"/>
        <v>-20</v>
      </c>
      <c r="S116" s="30">
        <v>488</v>
      </c>
      <c r="T116" s="37">
        <v>332</v>
      </c>
      <c r="U116" s="33">
        <v>156</v>
      </c>
      <c r="V116" s="33">
        <f t="shared" si="91"/>
        <v>136</v>
      </c>
      <c r="W116" s="33">
        <v>62038</v>
      </c>
      <c r="X116" s="33">
        <v>32069</v>
      </c>
      <c r="Y116" s="34">
        <f t="shared" si="92"/>
        <v>3.7457416406994204</v>
      </c>
      <c r="Z116" s="34">
        <f t="shared" si="93"/>
        <v>2.4056702778629901</v>
      </c>
      <c r="AA116" s="34">
        <f t="shared" si="94"/>
        <v>64.224137931034491</v>
      </c>
      <c r="AB116" s="34">
        <f t="shared" si="95"/>
        <v>10.946607036181925</v>
      </c>
      <c r="AC116" s="34">
        <f t="shared" si="96"/>
        <v>10.882025283756073</v>
      </c>
      <c r="AD116" s="34">
        <f t="shared" si="97"/>
        <v>41.740412979351035</v>
      </c>
      <c r="AE116" s="34">
        <f t="shared" si="98"/>
        <v>33.775811209439524</v>
      </c>
      <c r="AF116" s="34">
        <f t="shared" si="99"/>
        <v>15.515766020310961</v>
      </c>
      <c r="AG116" s="34">
        <f t="shared" si="100"/>
        <v>11.204934045885334</v>
      </c>
      <c r="AH116" s="34">
        <f t="shared" si="101"/>
        <v>-0.3229087621292604</v>
      </c>
      <c r="AI116" s="34">
        <f t="shared" si="102"/>
        <v>5.8997050147492622</v>
      </c>
      <c r="AJ116" s="34">
        <f t="shared" si="103"/>
        <v>5.9347181008902083</v>
      </c>
      <c r="AK116" s="34">
        <f t="shared" si="104"/>
        <v>2.9673590504451042</v>
      </c>
      <c r="AL116" s="34">
        <f t="shared" si="105"/>
        <v>5.8997050147492622</v>
      </c>
      <c r="AM116" s="35">
        <f t="shared" si="106"/>
        <v>7.8789737959539528</v>
      </c>
      <c r="AN116" s="35">
        <f t="shared" si="107"/>
        <v>5.3602854513457219</v>
      </c>
      <c r="AO116" s="34">
        <f t="shared" si="108"/>
        <v>2.5186883446082313</v>
      </c>
      <c r="AP116" s="34">
        <f t="shared" si="109"/>
        <v>2.1957795824789708</v>
      </c>
    </row>
    <row r="117" spans="1:42" s="31" customFormat="1" x14ac:dyDescent="0.2">
      <c r="A117" s="32" t="s">
        <v>162</v>
      </c>
      <c r="B117" s="33">
        <v>23445</v>
      </c>
      <c r="C117" s="33">
        <v>12058</v>
      </c>
      <c r="D117" s="33">
        <v>117</v>
      </c>
      <c r="E117" s="33">
        <v>26</v>
      </c>
      <c r="F117" s="33">
        <v>246</v>
      </c>
      <c r="G117" s="33">
        <v>4</v>
      </c>
      <c r="H117" s="33">
        <f t="shared" si="88"/>
        <v>250</v>
      </c>
      <c r="I117" s="33">
        <v>187</v>
      </c>
      <c r="J117" s="33">
        <v>25</v>
      </c>
      <c r="K117" s="33">
        <v>55</v>
      </c>
      <c r="L117" s="33">
        <v>41</v>
      </c>
      <c r="M117" s="33">
        <f t="shared" si="89"/>
        <v>305</v>
      </c>
      <c r="N117" s="33">
        <v>312</v>
      </c>
      <c r="O117" s="33">
        <v>4</v>
      </c>
      <c r="P117" s="33">
        <v>2</v>
      </c>
      <c r="Q117" s="33">
        <v>1</v>
      </c>
      <c r="R117" s="33">
        <f t="shared" si="90"/>
        <v>-66</v>
      </c>
      <c r="S117" s="30">
        <v>210</v>
      </c>
      <c r="T117" s="37">
        <v>243</v>
      </c>
      <c r="U117" s="33">
        <v>-33</v>
      </c>
      <c r="V117" s="33">
        <f t="shared" si="91"/>
        <v>-99</v>
      </c>
      <c r="W117" s="33">
        <v>23348</v>
      </c>
      <c r="X117" s="33">
        <v>12001</v>
      </c>
      <c r="Y117" s="34">
        <f t="shared" si="92"/>
        <v>4.9904030710172744</v>
      </c>
      <c r="Z117" s="34">
        <f t="shared" si="93"/>
        <v>1.1089784602260611</v>
      </c>
      <c r="AA117" s="34">
        <f t="shared" si="94"/>
        <v>22.222222222222221</v>
      </c>
      <c r="AB117" s="34">
        <f t="shared" si="95"/>
        <v>10.663254425250587</v>
      </c>
      <c r="AC117" s="34">
        <f t="shared" si="96"/>
        <v>10.492642354446579</v>
      </c>
      <c r="AD117" s="34">
        <f t="shared" si="97"/>
        <v>22</v>
      </c>
      <c r="AE117" s="34">
        <f t="shared" si="98"/>
        <v>16.400000000000002</v>
      </c>
      <c r="AF117" s="34">
        <f t="shared" si="99"/>
        <v>13.009170398805717</v>
      </c>
      <c r="AG117" s="34">
        <f t="shared" si="100"/>
        <v>13.307741522712732</v>
      </c>
      <c r="AH117" s="34">
        <f t="shared" si="101"/>
        <v>-2.8150991682661548</v>
      </c>
      <c r="AI117" s="34">
        <f t="shared" si="102"/>
        <v>16</v>
      </c>
      <c r="AJ117" s="34">
        <f t="shared" si="103"/>
        <v>16.260162601626018</v>
      </c>
      <c r="AK117" s="34">
        <f t="shared" si="104"/>
        <v>8.1300813008130088</v>
      </c>
      <c r="AL117" s="34">
        <f t="shared" si="105"/>
        <v>20</v>
      </c>
      <c r="AM117" s="35">
        <f t="shared" si="106"/>
        <v>8.9571337172104926</v>
      </c>
      <c r="AN117" s="35">
        <f t="shared" si="107"/>
        <v>10.36468330134357</v>
      </c>
      <c r="AO117" s="34">
        <f t="shared" si="108"/>
        <v>-1.4075495841330774</v>
      </c>
      <c r="AP117" s="34">
        <f t="shared" si="109"/>
        <v>-4.2226487523992322</v>
      </c>
    </row>
    <row r="118" spans="1:42" s="31" customFormat="1" x14ac:dyDescent="0.2">
      <c r="A118" s="32" t="s">
        <v>163</v>
      </c>
      <c r="B118" s="33">
        <v>95343</v>
      </c>
      <c r="C118" s="33">
        <v>48332</v>
      </c>
      <c r="D118" s="33">
        <v>486</v>
      </c>
      <c r="E118" s="33">
        <v>153</v>
      </c>
      <c r="F118" s="33">
        <v>1343</v>
      </c>
      <c r="G118" s="33">
        <v>2</v>
      </c>
      <c r="H118" s="33">
        <f t="shared" si="88"/>
        <v>1345</v>
      </c>
      <c r="I118" s="33">
        <v>826</v>
      </c>
      <c r="J118" s="33">
        <v>122</v>
      </c>
      <c r="K118" s="33">
        <v>335</v>
      </c>
      <c r="L118" s="33">
        <v>226</v>
      </c>
      <c r="M118" s="33">
        <f t="shared" si="89"/>
        <v>1680</v>
      </c>
      <c r="N118" s="33">
        <v>751</v>
      </c>
      <c r="O118" s="33">
        <v>10</v>
      </c>
      <c r="P118" s="33">
        <v>4</v>
      </c>
      <c r="Q118" s="33">
        <v>2</v>
      </c>
      <c r="R118" s="33">
        <f t="shared" si="90"/>
        <v>592</v>
      </c>
      <c r="S118" s="30">
        <v>480</v>
      </c>
      <c r="T118" s="37">
        <v>685</v>
      </c>
      <c r="U118" s="33">
        <v>-205</v>
      </c>
      <c r="V118" s="33">
        <f t="shared" si="91"/>
        <v>387</v>
      </c>
      <c r="W118" s="33">
        <v>95531</v>
      </c>
      <c r="X118" s="33">
        <v>48400</v>
      </c>
      <c r="Y118" s="34">
        <f t="shared" si="92"/>
        <v>5.0973852301689693</v>
      </c>
      <c r="Z118" s="34">
        <f t="shared" si="93"/>
        <v>1.6047323872754162</v>
      </c>
      <c r="AA118" s="34">
        <f t="shared" si="94"/>
        <v>31.481481481481481</v>
      </c>
      <c r="AB118" s="34">
        <f t="shared" si="95"/>
        <v>14.106961182257743</v>
      </c>
      <c r="AC118" s="34">
        <f t="shared" si="96"/>
        <v>14.085984288306431</v>
      </c>
      <c r="AD118" s="34">
        <f t="shared" si="97"/>
        <v>24.907063197026023</v>
      </c>
      <c r="AE118" s="34">
        <f t="shared" si="98"/>
        <v>16.802973977695167</v>
      </c>
      <c r="AF118" s="34">
        <f t="shared" si="99"/>
        <v>17.620590919102607</v>
      </c>
      <c r="AG118" s="34">
        <f t="shared" si="100"/>
        <v>7.8768236787178925</v>
      </c>
      <c r="AH118" s="34">
        <f t="shared" si="101"/>
        <v>6.2091606095885385</v>
      </c>
      <c r="AI118" s="34">
        <f t="shared" si="102"/>
        <v>1.486988847583643</v>
      </c>
      <c r="AJ118" s="34">
        <f t="shared" si="103"/>
        <v>7.4460163812360394</v>
      </c>
      <c r="AK118" s="34">
        <f t="shared" si="104"/>
        <v>2.9784065524944157</v>
      </c>
      <c r="AL118" s="34">
        <f t="shared" si="105"/>
        <v>2.9739776951672861</v>
      </c>
      <c r="AM118" s="35">
        <f t="shared" si="106"/>
        <v>5.0344545483150309</v>
      </c>
      <c r="AN118" s="35">
        <f t="shared" si="107"/>
        <v>7.184586178324575</v>
      </c>
      <c r="AO118" s="34">
        <f t="shared" si="108"/>
        <v>-2.1501316300095445</v>
      </c>
      <c r="AP118" s="34">
        <f t="shared" si="109"/>
        <v>4.0590289795789936</v>
      </c>
    </row>
    <row r="119" spans="1:42" s="31" customFormat="1" x14ac:dyDescent="0.2">
      <c r="A119" s="32" t="s">
        <v>164</v>
      </c>
      <c r="B119" s="33">
        <v>104581</v>
      </c>
      <c r="C119" s="33">
        <v>53992</v>
      </c>
      <c r="D119" s="33">
        <v>442</v>
      </c>
      <c r="E119" s="33">
        <v>177</v>
      </c>
      <c r="F119" s="33">
        <v>1367</v>
      </c>
      <c r="G119" s="33">
        <v>9</v>
      </c>
      <c r="H119" s="33">
        <f t="shared" si="88"/>
        <v>1376</v>
      </c>
      <c r="I119" s="33">
        <v>813</v>
      </c>
      <c r="J119" s="33">
        <v>167</v>
      </c>
      <c r="K119" s="33">
        <v>481</v>
      </c>
      <c r="L119" s="33">
        <v>363</v>
      </c>
      <c r="M119" s="33">
        <f t="shared" si="89"/>
        <v>1857</v>
      </c>
      <c r="N119" s="33">
        <v>1129</v>
      </c>
      <c r="O119" s="33">
        <v>20</v>
      </c>
      <c r="P119" s="33">
        <v>8</v>
      </c>
      <c r="Q119" s="33">
        <v>6</v>
      </c>
      <c r="R119" s="33">
        <f t="shared" si="90"/>
        <v>238</v>
      </c>
      <c r="S119" s="30">
        <v>691</v>
      </c>
      <c r="T119" s="37">
        <v>756</v>
      </c>
      <c r="U119" s="33">
        <v>-65</v>
      </c>
      <c r="V119" s="33">
        <f t="shared" si="91"/>
        <v>173</v>
      </c>
      <c r="W119" s="33">
        <v>104633</v>
      </c>
      <c r="X119" s="33">
        <v>54010</v>
      </c>
      <c r="Y119" s="34">
        <f t="shared" si="92"/>
        <v>4.2263891146575387</v>
      </c>
      <c r="Z119" s="34">
        <f t="shared" si="93"/>
        <v>1.6924680391275662</v>
      </c>
      <c r="AA119" s="34">
        <f t="shared" si="94"/>
        <v>40.04524886877828</v>
      </c>
      <c r="AB119" s="34">
        <f t="shared" si="95"/>
        <v>13.157265660110344</v>
      </c>
      <c r="AC119" s="34">
        <f t="shared" si="96"/>
        <v>13.071207963205554</v>
      </c>
      <c r="AD119" s="34">
        <f t="shared" si="97"/>
        <v>34.956395348837212</v>
      </c>
      <c r="AE119" s="34">
        <f t="shared" si="98"/>
        <v>26.380813953488374</v>
      </c>
      <c r="AF119" s="34">
        <f t="shared" si="99"/>
        <v>17.756571461355314</v>
      </c>
      <c r="AG119" s="34">
        <f t="shared" si="100"/>
        <v>10.795459978389957</v>
      </c>
      <c r="AH119" s="34">
        <f t="shared" si="101"/>
        <v>2.2757479848155975</v>
      </c>
      <c r="AI119" s="34">
        <f t="shared" si="102"/>
        <v>6.5406976744186052</v>
      </c>
      <c r="AJ119" s="34">
        <f t="shared" si="103"/>
        <v>14.630577907827359</v>
      </c>
      <c r="AK119" s="34">
        <f t="shared" si="104"/>
        <v>5.852231163130944</v>
      </c>
      <c r="AL119" s="34">
        <f t="shared" si="105"/>
        <v>10.901162790697676</v>
      </c>
      <c r="AM119" s="35">
        <f t="shared" si="106"/>
        <v>6.6073187290234365</v>
      </c>
      <c r="AN119" s="35">
        <f t="shared" si="107"/>
        <v>7.2288465400024862</v>
      </c>
      <c r="AO119" s="34">
        <f t="shared" si="108"/>
        <v>-0.62152781097904974</v>
      </c>
      <c r="AP119" s="34">
        <f t="shared" si="109"/>
        <v>1.6542201738365476</v>
      </c>
    </row>
    <row r="120" spans="1:42" s="31" customFormat="1" ht="4.5" customHeight="1" x14ac:dyDescent="0.2">
      <c r="A120" s="32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0"/>
      <c r="T120" s="37"/>
      <c r="U120" s="33"/>
      <c r="V120" s="33"/>
      <c r="W120" s="33"/>
      <c r="X120" s="33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5"/>
      <c r="AN120" s="35"/>
      <c r="AO120" s="34"/>
      <c r="AP120" s="34"/>
    </row>
    <row r="121" spans="1:42" s="31" customFormat="1" x14ac:dyDescent="0.2">
      <c r="A121" s="32" t="s">
        <v>165</v>
      </c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0"/>
      <c r="T121" s="37"/>
      <c r="U121" s="33"/>
      <c r="V121" s="33"/>
      <c r="W121" s="33"/>
      <c r="X121" s="33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5"/>
      <c r="AN121" s="35"/>
      <c r="AO121" s="34"/>
      <c r="AP121" s="34"/>
    </row>
    <row r="122" spans="1:42" s="31" customFormat="1" x14ac:dyDescent="0.2">
      <c r="A122" s="32" t="s">
        <v>101</v>
      </c>
      <c r="B122" s="33">
        <v>20684</v>
      </c>
      <c r="C122" s="33">
        <v>10603</v>
      </c>
      <c r="D122" s="33">
        <v>103</v>
      </c>
      <c r="E122" s="33">
        <v>39</v>
      </c>
      <c r="F122" s="33">
        <v>205</v>
      </c>
      <c r="G122" s="33">
        <v>1</v>
      </c>
      <c r="H122" s="33">
        <f t="shared" ref="H122:H153" si="110">SUM(F122:G122)</f>
        <v>206</v>
      </c>
      <c r="I122" s="33">
        <v>154</v>
      </c>
      <c r="J122" s="33">
        <v>13</v>
      </c>
      <c r="K122" s="33">
        <v>65</v>
      </c>
      <c r="L122" s="33">
        <v>51</v>
      </c>
      <c r="M122" s="33">
        <f t="shared" ref="M122:M153" si="111">F122+G122+K122</f>
        <v>271</v>
      </c>
      <c r="N122" s="33">
        <v>160</v>
      </c>
      <c r="O122" s="33">
        <v>0</v>
      </c>
      <c r="P122" s="33">
        <v>0</v>
      </c>
      <c r="Q122" s="33">
        <v>0</v>
      </c>
      <c r="R122" s="33">
        <f t="shared" ref="R122:R153" si="112">F122-N122</f>
        <v>45</v>
      </c>
      <c r="S122" s="30">
        <v>226</v>
      </c>
      <c r="T122" s="37">
        <v>357</v>
      </c>
      <c r="U122" s="33">
        <v>-131</v>
      </c>
      <c r="V122" s="33">
        <f t="shared" ref="V122:V153" si="113">R122+U122</f>
        <v>-86</v>
      </c>
      <c r="W122" s="33">
        <v>20639</v>
      </c>
      <c r="X122" s="33">
        <v>10601</v>
      </c>
      <c r="Y122" s="34">
        <f t="shared" ref="Y122:Y153" si="114">D122/B122*1000</f>
        <v>4.9796944498162832</v>
      </c>
      <c r="Z122" s="34">
        <f t="shared" ref="Z122:Z153" si="115">E122/B122*1000</f>
        <v>1.8855153742022819</v>
      </c>
      <c r="AA122" s="34">
        <f t="shared" ref="AA122:AA153" si="116">E122/D122*100</f>
        <v>37.864077669902912</v>
      </c>
      <c r="AB122" s="34">
        <f t="shared" ref="AB122:AB153" si="117">H122/B122*1000</f>
        <v>9.9593888996325663</v>
      </c>
      <c r="AC122" s="34">
        <f t="shared" ref="AC122:AC153" si="118">F122/B122*1000</f>
        <v>9.9110423515760981</v>
      </c>
      <c r="AD122" s="34">
        <f t="shared" ref="AD122:AD153" si="119">K122/H122*100</f>
        <v>31.55339805825243</v>
      </c>
      <c r="AE122" s="34">
        <f t="shared" ref="AE122:AE153" si="120">L122/H122*100</f>
        <v>24.757281553398059</v>
      </c>
      <c r="AF122" s="34">
        <f t="shared" ref="AF122:AF153" si="121">M122/B122*1000</f>
        <v>13.101914523303035</v>
      </c>
      <c r="AG122" s="34">
        <f t="shared" ref="AG122:AG153" si="122">N122/B122*1000</f>
        <v>7.735447689035003</v>
      </c>
      <c r="AH122" s="34">
        <f t="shared" ref="AH122:AH153" si="123">R122/B122*1000</f>
        <v>2.1755946625410947</v>
      </c>
      <c r="AI122" s="34">
        <f t="shared" ref="AI122:AI153" si="124">G122/H122*1000</f>
        <v>4.8543689320388346</v>
      </c>
      <c r="AJ122" s="34">
        <f t="shared" ref="AJ122:AJ153" si="125">O122/F122*1000</f>
        <v>0</v>
      </c>
      <c r="AK122" s="34">
        <f t="shared" ref="AK122:AK153" si="126">P122/F122*1000</f>
        <v>0</v>
      </c>
      <c r="AL122" s="34">
        <f t="shared" ref="AL122:AL153" si="127">(G122+Q122)/H122*1000</f>
        <v>4.8543689320388346</v>
      </c>
      <c r="AM122" s="35">
        <f t="shared" ref="AM122:AM153" si="128">S122/B122*1000</f>
        <v>10.926319860761941</v>
      </c>
      <c r="AN122" s="35">
        <f t="shared" ref="AN122:AN153" si="129">T122/B122*1000</f>
        <v>17.259717656159349</v>
      </c>
      <c r="AO122" s="34">
        <f t="shared" ref="AO122:AO153" si="130">U122/B122*1000</f>
        <v>-6.333397795397409</v>
      </c>
      <c r="AP122" s="34">
        <f t="shared" ref="AP122:AP153" si="131">V122/B122*1000</f>
        <v>-4.1578031328563148</v>
      </c>
    </row>
    <row r="123" spans="1:42" s="31" customFormat="1" x14ac:dyDescent="0.2">
      <c r="A123" s="32" t="s">
        <v>128</v>
      </c>
      <c r="B123" s="33">
        <v>81411</v>
      </c>
      <c r="C123" s="33">
        <v>42957</v>
      </c>
      <c r="D123" s="33">
        <v>391</v>
      </c>
      <c r="E123" s="33">
        <v>249</v>
      </c>
      <c r="F123" s="33">
        <v>673</v>
      </c>
      <c r="G123" s="33">
        <v>0</v>
      </c>
      <c r="H123" s="33">
        <f t="shared" si="110"/>
        <v>673</v>
      </c>
      <c r="I123" s="33">
        <v>525</v>
      </c>
      <c r="J123" s="33">
        <v>39</v>
      </c>
      <c r="K123" s="33">
        <v>338</v>
      </c>
      <c r="L123" s="33">
        <v>279</v>
      </c>
      <c r="M123" s="33">
        <f t="shared" si="111"/>
        <v>1011</v>
      </c>
      <c r="N123" s="33">
        <v>727</v>
      </c>
      <c r="O123" s="33">
        <v>3</v>
      </c>
      <c r="P123" s="33">
        <v>2</v>
      </c>
      <c r="Q123" s="33">
        <v>1</v>
      </c>
      <c r="R123" s="33">
        <f t="shared" si="112"/>
        <v>-54</v>
      </c>
      <c r="S123" s="30">
        <v>917</v>
      </c>
      <c r="T123" s="37">
        <v>1286</v>
      </c>
      <c r="U123" s="33">
        <v>-369</v>
      </c>
      <c r="V123" s="33">
        <f t="shared" si="113"/>
        <v>-423</v>
      </c>
      <c r="W123" s="33">
        <v>81281</v>
      </c>
      <c r="X123" s="33">
        <v>42942</v>
      </c>
      <c r="Y123" s="34">
        <f t="shared" si="114"/>
        <v>4.8027907776590393</v>
      </c>
      <c r="Z123" s="34">
        <f t="shared" si="115"/>
        <v>3.0585547407598481</v>
      </c>
      <c r="AA123" s="34">
        <f t="shared" si="116"/>
        <v>63.682864450127873</v>
      </c>
      <c r="AB123" s="34">
        <f t="shared" si="117"/>
        <v>8.266696146712361</v>
      </c>
      <c r="AC123" s="34">
        <f t="shared" si="118"/>
        <v>8.266696146712361</v>
      </c>
      <c r="AD123" s="34">
        <f t="shared" si="119"/>
        <v>50.222882615156017</v>
      </c>
      <c r="AE123" s="34">
        <f t="shared" si="120"/>
        <v>41.456166419019318</v>
      </c>
      <c r="AF123" s="34">
        <f t="shared" si="121"/>
        <v>12.418469248627336</v>
      </c>
      <c r="AG123" s="34">
        <f t="shared" si="122"/>
        <v>8.9299971748289533</v>
      </c>
      <c r="AH123" s="34">
        <f t="shared" si="123"/>
        <v>-0.66330102811659364</v>
      </c>
      <c r="AI123" s="34">
        <f t="shared" si="124"/>
        <v>0</v>
      </c>
      <c r="AJ123" s="34">
        <f t="shared" si="125"/>
        <v>4.4576523031203568</v>
      </c>
      <c r="AK123" s="34">
        <f t="shared" si="126"/>
        <v>2.9717682020802374</v>
      </c>
      <c r="AL123" s="34">
        <f t="shared" si="127"/>
        <v>1.4858841010401187</v>
      </c>
      <c r="AM123" s="35">
        <f t="shared" si="128"/>
        <v>11.263834125609561</v>
      </c>
      <c r="AN123" s="35">
        <f t="shared" si="129"/>
        <v>15.79639115107295</v>
      </c>
      <c r="AO123" s="34">
        <f t="shared" si="130"/>
        <v>-4.5325570254633893</v>
      </c>
      <c r="AP123" s="34">
        <f t="shared" si="131"/>
        <v>-5.1958580535799825</v>
      </c>
    </row>
    <row r="124" spans="1:42" s="31" customFormat="1" x14ac:dyDescent="0.2">
      <c r="A124" s="32" t="s">
        <v>129</v>
      </c>
      <c r="B124" s="33">
        <v>10758</v>
      </c>
      <c r="C124" s="33">
        <v>5547</v>
      </c>
      <c r="D124" s="33">
        <v>51</v>
      </c>
      <c r="E124" s="33">
        <v>29</v>
      </c>
      <c r="F124" s="33">
        <v>106</v>
      </c>
      <c r="G124" s="33">
        <v>0</v>
      </c>
      <c r="H124" s="33">
        <f t="shared" si="110"/>
        <v>106</v>
      </c>
      <c r="I124" s="33">
        <v>65</v>
      </c>
      <c r="J124" s="33">
        <v>13</v>
      </c>
      <c r="K124" s="33">
        <v>58</v>
      </c>
      <c r="L124" s="33">
        <v>40</v>
      </c>
      <c r="M124" s="33">
        <f t="shared" si="111"/>
        <v>164</v>
      </c>
      <c r="N124" s="33">
        <v>136</v>
      </c>
      <c r="O124" s="33">
        <v>4</v>
      </c>
      <c r="P124" s="33">
        <v>2</v>
      </c>
      <c r="Q124" s="33">
        <v>0</v>
      </c>
      <c r="R124" s="33">
        <f t="shared" si="112"/>
        <v>-30</v>
      </c>
      <c r="S124" s="30">
        <v>133</v>
      </c>
      <c r="T124" s="37">
        <v>243</v>
      </c>
      <c r="U124" s="33">
        <v>-110</v>
      </c>
      <c r="V124" s="33">
        <f t="shared" si="113"/>
        <v>-140</v>
      </c>
      <c r="W124" s="33">
        <v>10674</v>
      </c>
      <c r="X124" s="33">
        <v>5505</v>
      </c>
      <c r="Y124" s="34">
        <f t="shared" si="114"/>
        <v>4.7406581148912439</v>
      </c>
      <c r="Z124" s="34">
        <f t="shared" si="115"/>
        <v>2.6956683398401191</v>
      </c>
      <c r="AA124" s="34">
        <f t="shared" si="116"/>
        <v>56.862745098039213</v>
      </c>
      <c r="AB124" s="34">
        <f t="shared" si="117"/>
        <v>9.853132552519055</v>
      </c>
      <c r="AC124" s="34">
        <f t="shared" si="118"/>
        <v>9.853132552519055</v>
      </c>
      <c r="AD124" s="34">
        <f t="shared" si="119"/>
        <v>54.716981132075468</v>
      </c>
      <c r="AE124" s="34">
        <f t="shared" si="120"/>
        <v>37.735849056603776</v>
      </c>
      <c r="AF124" s="34">
        <f t="shared" si="121"/>
        <v>15.244469232199293</v>
      </c>
      <c r="AG124" s="34">
        <f t="shared" si="122"/>
        <v>12.641754973043316</v>
      </c>
      <c r="AH124" s="34">
        <f t="shared" si="123"/>
        <v>-2.7886224205242609</v>
      </c>
      <c r="AI124" s="34">
        <f t="shared" si="124"/>
        <v>0</v>
      </c>
      <c r="AJ124" s="34">
        <f t="shared" si="125"/>
        <v>37.735849056603769</v>
      </c>
      <c r="AK124" s="34">
        <f t="shared" si="126"/>
        <v>18.867924528301884</v>
      </c>
      <c r="AL124" s="34">
        <f t="shared" si="127"/>
        <v>0</v>
      </c>
      <c r="AM124" s="35">
        <f t="shared" si="128"/>
        <v>12.36289273099089</v>
      </c>
      <c r="AN124" s="35">
        <f t="shared" si="129"/>
        <v>22.587841606246517</v>
      </c>
      <c r="AO124" s="34">
        <f t="shared" si="130"/>
        <v>-10.224948875255624</v>
      </c>
      <c r="AP124" s="34">
        <f t="shared" si="131"/>
        <v>-13.013571295779885</v>
      </c>
    </row>
    <row r="125" spans="1:42" s="31" customFormat="1" x14ac:dyDescent="0.2">
      <c r="A125" s="32" t="s">
        <v>141</v>
      </c>
      <c r="B125" s="33">
        <v>33341</v>
      </c>
      <c r="C125" s="33">
        <v>16860</v>
      </c>
      <c r="D125" s="33">
        <v>177</v>
      </c>
      <c r="E125" s="33">
        <v>45</v>
      </c>
      <c r="F125" s="33">
        <v>333</v>
      </c>
      <c r="G125" s="33">
        <v>1</v>
      </c>
      <c r="H125" s="33">
        <f t="shared" si="110"/>
        <v>334</v>
      </c>
      <c r="I125" s="33">
        <v>281</v>
      </c>
      <c r="J125" s="33">
        <v>16</v>
      </c>
      <c r="K125" s="33">
        <v>82</v>
      </c>
      <c r="L125" s="33">
        <v>31</v>
      </c>
      <c r="M125" s="33">
        <f t="shared" si="111"/>
        <v>416</v>
      </c>
      <c r="N125" s="33">
        <v>234</v>
      </c>
      <c r="O125" s="33">
        <v>3</v>
      </c>
      <c r="P125" s="33">
        <v>0</v>
      </c>
      <c r="Q125" s="33">
        <v>0</v>
      </c>
      <c r="R125" s="33">
        <f t="shared" si="112"/>
        <v>99</v>
      </c>
      <c r="S125" s="30">
        <v>272</v>
      </c>
      <c r="T125" s="37">
        <v>397</v>
      </c>
      <c r="U125" s="33">
        <v>-125</v>
      </c>
      <c r="V125" s="33">
        <f t="shared" si="113"/>
        <v>-26</v>
      </c>
      <c r="W125" s="33">
        <v>33374</v>
      </c>
      <c r="X125" s="33">
        <v>16903</v>
      </c>
      <c r="Y125" s="34">
        <f t="shared" si="114"/>
        <v>5.3087789808344077</v>
      </c>
      <c r="Z125" s="34">
        <f t="shared" si="115"/>
        <v>1.3496895713985781</v>
      </c>
      <c r="AA125" s="34">
        <f t="shared" si="116"/>
        <v>25.423728813559322</v>
      </c>
      <c r="AB125" s="34">
        <f t="shared" si="117"/>
        <v>10.017695929936114</v>
      </c>
      <c r="AC125" s="34">
        <f t="shared" si="118"/>
        <v>9.9877028283494802</v>
      </c>
      <c r="AD125" s="34">
        <f t="shared" si="119"/>
        <v>24.550898203592812</v>
      </c>
      <c r="AE125" s="34">
        <f t="shared" si="120"/>
        <v>9.2814371257485018</v>
      </c>
      <c r="AF125" s="34">
        <f t="shared" si="121"/>
        <v>12.477130260040191</v>
      </c>
      <c r="AG125" s="34">
        <f t="shared" si="122"/>
        <v>7.0183857712726079</v>
      </c>
      <c r="AH125" s="34">
        <f t="shared" si="123"/>
        <v>2.9693170570768723</v>
      </c>
      <c r="AI125" s="34">
        <f t="shared" si="124"/>
        <v>2.9940119760479043</v>
      </c>
      <c r="AJ125" s="34">
        <f t="shared" si="125"/>
        <v>9.0090090090090094</v>
      </c>
      <c r="AK125" s="34">
        <f t="shared" si="126"/>
        <v>0</v>
      </c>
      <c r="AL125" s="34">
        <f t="shared" si="127"/>
        <v>2.9940119760479043</v>
      </c>
      <c r="AM125" s="35">
        <f t="shared" si="128"/>
        <v>8.1581236315647399</v>
      </c>
      <c r="AN125" s="35">
        <f t="shared" si="129"/>
        <v>11.907261329894125</v>
      </c>
      <c r="AO125" s="34">
        <f t="shared" si="130"/>
        <v>-3.7491376983293843</v>
      </c>
      <c r="AP125" s="34">
        <f t="shared" si="131"/>
        <v>-0.77982064125251194</v>
      </c>
    </row>
    <row r="126" spans="1:42" s="31" customFormat="1" x14ac:dyDescent="0.2">
      <c r="A126" s="32" t="s">
        <v>166</v>
      </c>
      <c r="B126" s="33">
        <v>4992</v>
      </c>
      <c r="C126" s="33">
        <v>2582</v>
      </c>
      <c r="D126" s="33">
        <v>22</v>
      </c>
      <c r="E126" s="33">
        <v>10</v>
      </c>
      <c r="F126" s="33">
        <v>34</v>
      </c>
      <c r="G126" s="33">
        <v>0</v>
      </c>
      <c r="H126" s="33">
        <f t="shared" si="110"/>
        <v>34</v>
      </c>
      <c r="I126" s="33">
        <v>27</v>
      </c>
      <c r="J126" s="33">
        <v>1</v>
      </c>
      <c r="K126" s="33">
        <v>9</v>
      </c>
      <c r="L126" s="33">
        <v>7</v>
      </c>
      <c r="M126" s="33">
        <f t="shared" si="111"/>
        <v>43</v>
      </c>
      <c r="N126" s="33">
        <v>57</v>
      </c>
      <c r="O126" s="33">
        <v>0</v>
      </c>
      <c r="P126" s="33">
        <v>0</v>
      </c>
      <c r="Q126" s="33">
        <v>0</v>
      </c>
      <c r="R126" s="33">
        <f t="shared" si="112"/>
        <v>-23</v>
      </c>
      <c r="S126" s="30">
        <v>98</v>
      </c>
      <c r="T126" s="37">
        <v>88</v>
      </c>
      <c r="U126" s="33">
        <v>10</v>
      </c>
      <c r="V126" s="33">
        <f t="shared" si="113"/>
        <v>-13</v>
      </c>
      <c r="W126" s="33">
        <v>4983</v>
      </c>
      <c r="X126" s="33">
        <v>2577</v>
      </c>
      <c r="Y126" s="34">
        <f t="shared" si="114"/>
        <v>4.4070512820512819</v>
      </c>
      <c r="Z126" s="34">
        <f t="shared" si="115"/>
        <v>2.0032051282051282</v>
      </c>
      <c r="AA126" s="34">
        <f t="shared" si="116"/>
        <v>45.454545454545453</v>
      </c>
      <c r="AB126" s="34">
        <f t="shared" si="117"/>
        <v>6.8108974358974361</v>
      </c>
      <c r="AC126" s="34">
        <f t="shared" si="118"/>
        <v>6.8108974358974361</v>
      </c>
      <c r="AD126" s="34">
        <f t="shared" si="119"/>
        <v>26.47058823529412</v>
      </c>
      <c r="AE126" s="34">
        <f t="shared" si="120"/>
        <v>20.588235294117645</v>
      </c>
      <c r="AF126" s="34">
        <f t="shared" si="121"/>
        <v>8.6137820512820511</v>
      </c>
      <c r="AG126" s="34">
        <f t="shared" si="122"/>
        <v>11.41826923076923</v>
      </c>
      <c r="AH126" s="34">
        <f t="shared" si="123"/>
        <v>-4.6073717948717947</v>
      </c>
      <c r="AI126" s="34">
        <f t="shared" si="124"/>
        <v>0</v>
      </c>
      <c r="AJ126" s="34">
        <f t="shared" si="125"/>
        <v>0</v>
      </c>
      <c r="AK126" s="34">
        <f t="shared" si="126"/>
        <v>0</v>
      </c>
      <c r="AL126" s="34">
        <f t="shared" si="127"/>
        <v>0</v>
      </c>
      <c r="AM126" s="35">
        <f t="shared" si="128"/>
        <v>19.631410256410255</v>
      </c>
      <c r="AN126" s="35">
        <f t="shared" si="129"/>
        <v>17.628205128205128</v>
      </c>
      <c r="AO126" s="34">
        <f t="shared" si="130"/>
        <v>2.0032051282051282</v>
      </c>
      <c r="AP126" s="34">
        <f t="shared" si="131"/>
        <v>-2.6041666666666665</v>
      </c>
    </row>
    <row r="127" spans="1:42" s="31" customFormat="1" x14ac:dyDescent="0.2">
      <c r="A127" s="32" t="s">
        <v>167</v>
      </c>
      <c r="B127" s="33">
        <v>425293</v>
      </c>
      <c r="C127" s="33">
        <v>226378</v>
      </c>
      <c r="D127" s="33">
        <v>2406</v>
      </c>
      <c r="E127" s="33">
        <v>1294</v>
      </c>
      <c r="F127" s="33">
        <v>4012</v>
      </c>
      <c r="G127" s="33">
        <v>13</v>
      </c>
      <c r="H127" s="33">
        <f t="shared" si="110"/>
        <v>4025</v>
      </c>
      <c r="I127" s="33">
        <v>3114</v>
      </c>
      <c r="J127" s="33">
        <v>241</v>
      </c>
      <c r="K127" s="33">
        <v>1521</v>
      </c>
      <c r="L127" s="33">
        <v>1180</v>
      </c>
      <c r="M127" s="33">
        <f t="shared" si="111"/>
        <v>5546</v>
      </c>
      <c r="N127" s="33">
        <v>4116</v>
      </c>
      <c r="O127" s="33">
        <v>22</v>
      </c>
      <c r="P127" s="33">
        <v>14</v>
      </c>
      <c r="Q127" s="33">
        <v>9</v>
      </c>
      <c r="R127" s="33">
        <f t="shared" si="112"/>
        <v>-104</v>
      </c>
      <c r="S127" s="30">
        <v>5350</v>
      </c>
      <c r="T127" s="37">
        <v>4942</v>
      </c>
      <c r="U127" s="33">
        <v>408</v>
      </c>
      <c r="V127" s="33">
        <f t="shared" si="113"/>
        <v>304</v>
      </c>
      <c r="W127" s="33">
        <v>425459</v>
      </c>
      <c r="X127" s="33">
        <v>226462</v>
      </c>
      <c r="Y127" s="34">
        <f t="shared" si="114"/>
        <v>5.6572762777661518</v>
      </c>
      <c r="Z127" s="34">
        <f t="shared" si="115"/>
        <v>3.0426082724145469</v>
      </c>
      <c r="AA127" s="34">
        <f t="shared" si="116"/>
        <v>53.782211138819612</v>
      </c>
      <c r="AB127" s="34">
        <f t="shared" si="117"/>
        <v>9.4640635985073818</v>
      </c>
      <c r="AC127" s="34">
        <f t="shared" si="118"/>
        <v>9.4334964365743144</v>
      </c>
      <c r="AD127" s="34">
        <f t="shared" si="119"/>
        <v>37.788819875776397</v>
      </c>
      <c r="AE127" s="34">
        <f t="shared" si="120"/>
        <v>29.316770186335404</v>
      </c>
      <c r="AF127" s="34">
        <f t="shared" si="121"/>
        <v>13.040421544676258</v>
      </c>
      <c r="AG127" s="34">
        <f t="shared" si="122"/>
        <v>9.6780337320388536</v>
      </c>
      <c r="AH127" s="34">
        <f t="shared" si="123"/>
        <v>-0.24453729546453853</v>
      </c>
      <c r="AI127" s="34">
        <f t="shared" si="124"/>
        <v>3.2298136645962732</v>
      </c>
      <c r="AJ127" s="34">
        <f t="shared" si="125"/>
        <v>5.4835493519441671</v>
      </c>
      <c r="AK127" s="34">
        <f t="shared" si="126"/>
        <v>3.4895314057826519</v>
      </c>
      <c r="AL127" s="34">
        <f t="shared" si="127"/>
        <v>5.4658385093167698</v>
      </c>
      <c r="AM127" s="35">
        <f t="shared" si="128"/>
        <v>12.579562795531551</v>
      </c>
      <c r="AN127" s="35">
        <f t="shared" si="129"/>
        <v>11.620224174862976</v>
      </c>
      <c r="AO127" s="34">
        <f t="shared" si="130"/>
        <v>0.95933862066857434</v>
      </c>
      <c r="AP127" s="34">
        <f t="shared" si="131"/>
        <v>0.71480132520403583</v>
      </c>
    </row>
    <row r="128" spans="1:42" s="31" customFormat="1" x14ac:dyDescent="0.2">
      <c r="A128" s="32" t="s">
        <v>130</v>
      </c>
      <c r="B128" s="33">
        <v>22351</v>
      </c>
      <c r="C128" s="33">
        <v>11500</v>
      </c>
      <c r="D128" s="33">
        <v>96</v>
      </c>
      <c r="E128" s="33">
        <v>46</v>
      </c>
      <c r="F128" s="33">
        <v>228</v>
      </c>
      <c r="G128" s="33">
        <v>1</v>
      </c>
      <c r="H128" s="33">
        <f t="shared" si="110"/>
        <v>229</v>
      </c>
      <c r="I128" s="33">
        <v>145</v>
      </c>
      <c r="J128" s="33">
        <v>29</v>
      </c>
      <c r="K128" s="33">
        <v>100</v>
      </c>
      <c r="L128" s="33">
        <v>79</v>
      </c>
      <c r="M128" s="33">
        <f t="shared" si="111"/>
        <v>329</v>
      </c>
      <c r="N128" s="33">
        <v>215</v>
      </c>
      <c r="O128" s="33">
        <v>4</v>
      </c>
      <c r="P128" s="33">
        <v>3</v>
      </c>
      <c r="Q128" s="33">
        <v>1</v>
      </c>
      <c r="R128" s="33">
        <f t="shared" si="112"/>
        <v>13</v>
      </c>
      <c r="S128" s="30">
        <v>225</v>
      </c>
      <c r="T128" s="37">
        <v>358</v>
      </c>
      <c r="U128" s="33">
        <v>-133</v>
      </c>
      <c r="V128" s="33">
        <f t="shared" si="113"/>
        <v>-120</v>
      </c>
      <c r="W128" s="33">
        <v>22297</v>
      </c>
      <c r="X128" s="33">
        <v>11473</v>
      </c>
      <c r="Y128" s="34">
        <f t="shared" si="114"/>
        <v>4.2951098384859732</v>
      </c>
      <c r="Z128" s="34">
        <f t="shared" si="115"/>
        <v>2.0580734642745293</v>
      </c>
      <c r="AA128" s="34">
        <f t="shared" si="116"/>
        <v>47.916666666666671</v>
      </c>
      <c r="AB128" s="34">
        <f t="shared" si="117"/>
        <v>10.245626593888417</v>
      </c>
      <c r="AC128" s="34">
        <f t="shared" si="118"/>
        <v>10.200885866404187</v>
      </c>
      <c r="AD128" s="34">
        <f t="shared" si="119"/>
        <v>43.668122270742359</v>
      </c>
      <c r="AE128" s="34">
        <f t="shared" si="120"/>
        <v>34.497816593886469</v>
      </c>
      <c r="AF128" s="34">
        <f t="shared" si="121"/>
        <v>14.719699342311305</v>
      </c>
      <c r="AG128" s="34">
        <f t="shared" si="122"/>
        <v>9.6192564091092123</v>
      </c>
      <c r="AH128" s="34">
        <f t="shared" si="123"/>
        <v>0.58162945729497562</v>
      </c>
      <c r="AI128" s="34">
        <f t="shared" si="124"/>
        <v>4.3668122270742353</v>
      </c>
      <c r="AJ128" s="34">
        <f t="shared" si="125"/>
        <v>17.543859649122805</v>
      </c>
      <c r="AK128" s="34">
        <f t="shared" si="126"/>
        <v>13.157894736842104</v>
      </c>
      <c r="AL128" s="34">
        <f t="shared" si="127"/>
        <v>8.7336244541484707</v>
      </c>
      <c r="AM128" s="35">
        <f t="shared" si="128"/>
        <v>10.066663683951502</v>
      </c>
      <c r="AN128" s="35">
        <f t="shared" si="129"/>
        <v>16.017180439353943</v>
      </c>
      <c r="AO128" s="34">
        <f t="shared" si="130"/>
        <v>-5.9505167554024432</v>
      </c>
      <c r="AP128" s="34">
        <f t="shared" si="131"/>
        <v>-5.3688872981074667</v>
      </c>
    </row>
    <row r="129" spans="1:42" s="31" customFormat="1" x14ac:dyDescent="0.2">
      <c r="A129" s="32" t="s">
        <v>168</v>
      </c>
      <c r="B129" s="33">
        <v>5440</v>
      </c>
      <c r="C129" s="33">
        <v>2813</v>
      </c>
      <c r="D129" s="33">
        <v>30</v>
      </c>
      <c r="E129" s="33">
        <v>23</v>
      </c>
      <c r="F129" s="33">
        <v>44</v>
      </c>
      <c r="G129" s="33">
        <v>0</v>
      </c>
      <c r="H129" s="33">
        <f t="shared" si="110"/>
        <v>44</v>
      </c>
      <c r="I129" s="33">
        <v>33</v>
      </c>
      <c r="J129" s="33">
        <v>5</v>
      </c>
      <c r="K129" s="33">
        <v>19</v>
      </c>
      <c r="L129" s="33">
        <v>15</v>
      </c>
      <c r="M129" s="33">
        <f t="shared" si="111"/>
        <v>63</v>
      </c>
      <c r="N129" s="33">
        <v>32</v>
      </c>
      <c r="O129" s="33">
        <v>0</v>
      </c>
      <c r="P129" s="33">
        <v>0</v>
      </c>
      <c r="Q129" s="33">
        <v>0</v>
      </c>
      <c r="R129" s="33">
        <f t="shared" si="112"/>
        <v>12</v>
      </c>
      <c r="S129" s="30">
        <v>86</v>
      </c>
      <c r="T129" s="37">
        <v>103</v>
      </c>
      <c r="U129" s="33">
        <v>-17</v>
      </c>
      <c r="V129" s="33">
        <f t="shared" si="113"/>
        <v>-5</v>
      </c>
      <c r="W129" s="33">
        <v>5447</v>
      </c>
      <c r="X129" s="33">
        <v>2820</v>
      </c>
      <c r="Y129" s="34">
        <f t="shared" si="114"/>
        <v>5.5147058823529411</v>
      </c>
      <c r="Z129" s="34">
        <f t="shared" si="115"/>
        <v>4.2279411764705879</v>
      </c>
      <c r="AA129" s="34">
        <f t="shared" si="116"/>
        <v>76.666666666666671</v>
      </c>
      <c r="AB129" s="34">
        <f t="shared" si="117"/>
        <v>8.0882352941176485</v>
      </c>
      <c r="AC129" s="34">
        <f t="shared" si="118"/>
        <v>8.0882352941176485</v>
      </c>
      <c r="AD129" s="34">
        <f t="shared" si="119"/>
        <v>43.18181818181818</v>
      </c>
      <c r="AE129" s="34">
        <f t="shared" si="120"/>
        <v>34.090909090909086</v>
      </c>
      <c r="AF129" s="34">
        <f t="shared" si="121"/>
        <v>11.580882352941178</v>
      </c>
      <c r="AG129" s="34">
        <f t="shared" si="122"/>
        <v>5.8823529411764701</v>
      </c>
      <c r="AH129" s="34">
        <f t="shared" si="123"/>
        <v>2.2058823529411766</v>
      </c>
      <c r="AI129" s="34">
        <f t="shared" si="124"/>
        <v>0</v>
      </c>
      <c r="AJ129" s="34">
        <f t="shared" si="125"/>
        <v>0</v>
      </c>
      <c r="AK129" s="34">
        <f t="shared" si="126"/>
        <v>0</v>
      </c>
      <c r="AL129" s="34">
        <f t="shared" si="127"/>
        <v>0</v>
      </c>
      <c r="AM129" s="35">
        <f t="shared" si="128"/>
        <v>15.808823529411764</v>
      </c>
      <c r="AN129" s="35">
        <f t="shared" si="129"/>
        <v>18.933823529411764</v>
      </c>
      <c r="AO129" s="34">
        <f t="shared" si="130"/>
        <v>-3.125</v>
      </c>
      <c r="AP129" s="34">
        <f t="shared" si="131"/>
        <v>-0.91911764705882348</v>
      </c>
    </row>
    <row r="130" spans="1:42" s="31" customFormat="1" x14ac:dyDescent="0.2">
      <c r="A130" s="32" t="s">
        <v>117</v>
      </c>
      <c r="B130" s="33">
        <v>11521</v>
      </c>
      <c r="C130" s="33">
        <v>5929</v>
      </c>
      <c r="D130" s="33">
        <v>58</v>
      </c>
      <c r="E130" s="33">
        <v>28</v>
      </c>
      <c r="F130" s="33">
        <v>153</v>
      </c>
      <c r="G130" s="33">
        <v>1</v>
      </c>
      <c r="H130" s="33">
        <f t="shared" si="110"/>
        <v>154</v>
      </c>
      <c r="I130" s="33">
        <v>134</v>
      </c>
      <c r="J130" s="33">
        <v>6</v>
      </c>
      <c r="K130" s="33">
        <v>34</v>
      </c>
      <c r="L130" s="33">
        <v>20</v>
      </c>
      <c r="M130" s="33">
        <f t="shared" si="111"/>
        <v>188</v>
      </c>
      <c r="N130" s="33">
        <v>102</v>
      </c>
      <c r="O130" s="33">
        <v>0</v>
      </c>
      <c r="P130" s="33">
        <v>0</v>
      </c>
      <c r="Q130" s="33">
        <v>0</v>
      </c>
      <c r="R130" s="33">
        <f t="shared" si="112"/>
        <v>51</v>
      </c>
      <c r="S130" s="30">
        <v>109</v>
      </c>
      <c r="T130" s="37">
        <v>132</v>
      </c>
      <c r="U130" s="33">
        <v>-23</v>
      </c>
      <c r="V130" s="33">
        <f t="shared" si="113"/>
        <v>28</v>
      </c>
      <c r="W130" s="33">
        <v>11534</v>
      </c>
      <c r="X130" s="33">
        <v>5939</v>
      </c>
      <c r="Y130" s="34">
        <f t="shared" si="114"/>
        <v>5.0342852182970228</v>
      </c>
      <c r="Z130" s="34">
        <f t="shared" si="115"/>
        <v>2.4303445881433903</v>
      </c>
      <c r="AA130" s="34">
        <f t="shared" si="116"/>
        <v>48.275862068965516</v>
      </c>
      <c r="AB130" s="34">
        <f t="shared" si="117"/>
        <v>13.366895234788647</v>
      </c>
      <c r="AC130" s="34">
        <f t="shared" si="118"/>
        <v>13.280097213783526</v>
      </c>
      <c r="AD130" s="34">
        <f t="shared" si="119"/>
        <v>22.077922077922079</v>
      </c>
      <c r="AE130" s="34">
        <f t="shared" si="120"/>
        <v>12.987012987012985</v>
      </c>
      <c r="AF130" s="34">
        <f t="shared" si="121"/>
        <v>16.318027948962765</v>
      </c>
      <c r="AG130" s="34">
        <f t="shared" si="122"/>
        <v>8.8533981425223498</v>
      </c>
      <c r="AH130" s="34">
        <f t="shared" si="123"/>
        <v>4.4266990712611749</v>
      </c>
      <c r="AI130" s="34">
        <f t="shared" si="124"/>
        <v>6.4935064935064943</v>
      </c>
      <c r="AJ130" s="34">
        <f t="shared" si="125"/>
        <v>0</v>
      </c>
      <c r="AK130" s="34">
        <f t="shared" si="126"/>
        <v>0</v>
      </c>
      <c r="AL130" s="34">
        <f t="shared" si="127"/>
        <v>6.4935064935064943</v>
      </c>
      <c r="AM130" s="35">
        <f t="shared" si="128"/>
        <v>9.4609842895581977</v>
      </c>
      <c r="AN130" s="35">
        <f t="shared" si="129"/>
        <v>11.457338772675984</v>
      </c>
      <c r="AO130" s="34">
        <f t="shared" si="130"/>
        <v>-1.9963544831177851</v>
      </c>
      <c r="AP130" s="34">
        <f t="shared" si="131"/>
        <v>2.4303445881433903</v>
      </c>
    </row>
    <row r="131" spans="1:42" s="31" customFormat="1" x14ac:dyDescent="0.2">
      <c r="A131" s="32" t="s">
        <v>118</v>
      </c>
      <c r="B131" s="33">
        <v>26142</v>
      </c>
      <c r="C131" s="33">
        <v>13220</v>
      </c>
      <c r="D131" s="33">
        <v>128</v>
      </c>
      <c r="E131" s="33">
        <v>43</v>
      </c>
      <c r="F131" s="33">
        <v>252</v>
      </c>
      <c r="G131" s="33">
        <v>0</v>
      </c>
      <c r="H131" s="33">
        <f t="shared" si="110"/>
        <v>252</v>
      </c>
      <c r="I131" s="33">
        <v>201</v>
      </c>
      <c r="J131" s="33">
        <v>17</v>
      </c>
      <c r="K131" s="33">
        <v>56</v>
      </c>
      <c r="L131" s="33">
        <v>36</v>
      </c>
      <c r="M131" s="33">
        <f t="shared" si="111"/>
        <v>308</v>
      </c>
      <c r="N131" s="33">
        <v>252</v>
      </c>
      <c r="O131" s="33">
        <v>1</v>
      </c>
      <c r="P131" s="33">
        <v>1</v>
      </c>
      <c r="Q131" s="33">
        <v>1</v>
      </c>
      <c r="R131" s="33">
        <f t="shared" si="112"/>
        <v>0</v>
      </c>
      <c r="S131" s="30">
        <v>252</v>
      </c>
      <c r="T131" s="37">
        <v>517</v>
      </c>
      <c r="U131" s="33">
        <v>-265</v>
      </c>
      <c r="V131" s="33">
        <f t="shared" si="113"/>
        <v>-265</v>
      </c>
      <c r="W131" s="33">
        <v>26004</v>
      </c>
      <c r="X131" s="33">
        <v>13128</v>
      </c>
      <c r="Y131" s="34">
        <f t="shared" si="114"/>
        <v>4.8963353989748297</v>
      </c>
      <c r="Z131" s="34">
        <f t="shared" si="115"/>
        <v>1.6448626730931069</v>
      </c>
      <c r="AA131" s="34">
        <f t="shared" si="116"/>
        <v>33.59375</v>
      </c>
      <c r="AB131" s="34">
        <f t="shared" si="117"/>
        <v>9.6396603167316961</v>
      </c>
      <c r="AC131" s="34">
        <f t="shared" si="118"/>
        <v>9.6396603167316961</v>
      </c>
      <c r="AD131" s="34">
        <f t="shared" si="119"/>
        <v>22.222222222222221</v>
      </c>
      <c r="AE131" s="34">
        <f t="shared" si="120"/>
        <v>14.285714285714285</v>
      </c>
      <c r="AF131" s="34">
        <f t="shared" si="121"/>
        <v>11.781807053783185</v>
      </c>
      <c r="AG131" s="34">
        <f t="shared" si="122"/>
        <v>9.6396603167316961</v>
      </c>
      <c r="AH131" s="34">
        <f t="shared" si="123"/>
        <v>0</v>
      </c>
      <c r="AI131" s="34">
        <f t="shared" si="124"/>
        <v>0</v>
      </c>
      <c r="AJ131" s="34">
        <f t="shared" si="125"/>
        <v>3.9682539682539679</v>
      </c>
      <c r="AK131" s="34">
        <f t="shared" si="126"/>
        <v>3.9682539682539679</v>
      </c>
      <c r="AL131" s="34">
        <f t="shared" si="127"/>
        <v>3.9682539682539679</v>
      </c>
      <c r="AM131" s="35">
        <f t="shared" si="128"/>
        <v>9.6396603167316961</v>
      </c>
      <c r="AN131" s="35">
        <f t="shared" si="129"/>
        <v>19.776604697421774</v>
      </c>
      <c r="AO131" s="34">
        <f t="shared" si="130"/>
        <v>-10.136944380690077</v>
      </c>
      <c r="AP131" s="34">
        <f t="shared" si="131"/>
        <v>-10.136944380690077</v>
      </c>
    </row>
    <row r="132" spans="1:42" s="31" customFormat="1" x14ac:dyDescent="0.2">
      <c r="A132" s="32" t="s">
        <v>169</v>
      </c>
      <c r="B132" s="33">
        <v>4333</v>
      </c>
      <c r="C132" s="33">
        <v>2224</v>
      </c>
      <c r="D132" s="33">
        <v>18</v>
      </c>
      <c r="E132" s="33">
        <v>16</v>
      </c>
      <c r="F132" s="33">
        <v>56</v>
      </c>
      <c r="G132" s="33">
        <v>0</v>
      </c>
      <c r="H132" s="33">
        <f t="shared" si="110"/>
        <v>56</v>
      </c>
      <c r="I132" s="33">
        <v>23</v>
      </c>
      <c r="J132" s="33">
        <v>4</v>
      </c>
      <c r="K132" s="33">
        <v>23</v>
      </c>
      <c r="L132" s="33">
        <v>22</v>
      </c>
      <c r="M132" s="33">
        <f t="shared" si="111"/>
        <v>79</v>
      </c>
      <c r="N132" s="33">
        <v>38</v>
      </c>
      <c r="O132" s="33">
        <v>1</v>
      </c>
      <c r="P132" s="33">
        <v>0</v>
      </c>
      <c r="Q132" s="33">
        <v>0</v>
      </c>
      <c r="R132" s="33">
        <f t="shared" si="112"/>
        <v>18</v>
      </c>
      <c r="S132" s="30">
        <v>126</v>
      </c>
      <c r="T132" s="37">
        <v>235</v>
      </c>
      <c r="U132" s="33">
        <v>-109</v>
      </c>
      <c r="V132" s="33">
        <f t="shared" si="113"/>
        <v>-91</v>
      </c>
      <c r="W132" s="33">
        <v>4299</v>
      </c>
      <c r="X132" s="33">
        <v>2201</v>
      </c>
      <c r="Y132" s="34">
        <f t="shared" si="114"/>
        <v>4.1541657050542353</v>
      </c>
      <c r="Z132" s="34">
        <f t="shared" si="115"/>
        <v>3.6925917378259867</v>
      </c>
      <c r="AA132" s="34">
        <f t="shared" si="116"/>
        <v>88.888888888888886</v>
      </c>
      <c r="AB132" s="34">
        <f t="shared" si="117"/>
        <v>12.924071082390954</v>
      </c>
      <c r="AC132" s="34">
        <f t="shared" si="118"/>
        <v>12.924071082390954</v>
      </c>
      <c r="AD132" s="34">
        <f t="shared" si="119"/>
        <v>41.071428571428569</v>
      </c>
      <c r="AE132" s="34">
        <f t="shared" si="120"/>
        <v>39.285714285714285</v>
      </c>
      <c r="AF132" s="34">
        <f t="shared" si="121"/>
        <v>18.232171705515807</v>
      </c>
      <c r="AG132" s="34">
        <f t="shared" si="122"/>
        <v>8.7699053773367197</v>
      </c>
      <c r="AH132" s="34">
        <f t="shared" si="123"/>
        <v>4.1541657050542353</v>
      </c>
      <c r="AI132" s="34">
        <f t="shared" si="124"/>
        <v>0</v>
      </c>
      <c r="AJ132" s="34">
        <f t="shared" si="125"/>
        <v>17.857142857142858</v>
      </c>
      <c r="AK132" s="34">
        <f t="shared" si="126"/>
        <v>0</v>
      </c>
      <c r="AL132" s="34">
        <f t="shared" si="127"/>
        <v>0</v>
      </c>
      <c r="AM132" s="35">
        <f t="shared" si="128"/>
        <v>29.079159935379646</v>
      </c>
      <c r="AN132" s="35">
        <f t="shared" si="129"/>
        <v>54.234941149319177</v>
      </c>
      <c r="AO132" s="34">
        <f t="shared" si="130"/>
        <v>-25.155781213939534</v>
      </c>
      <c r="AP132" s="34">
        <f t="shared" si="131"/>
        <v>-21.001615508885301</v>
      </c>
    </row>
    <row r="133" spans="1:42" s="31" customFormat="1" x14ac:dyDescent="0.2">
      <c r="A133" s="32" t="s">
        <v>131</v>
      </c>
      <c r="B133" s="33">
        <v>15015</v>
      </c>
      <c r="C133" s="33">
        <v>7680</v>
      </c>
      <c r="D133" s="33">
        <v>66</v>
      </c>
      <c r="E133" s="33">
        <v>41</v>
      </c>
      <c r="F133" s="33">
        <v>153</v>
      </c>
      <c r="G133" s="33">
        <v>1</v>
      </c>
      <c r="H133" s="33">
        <f t="shared" si="110"/>
        <v>154</v>
      </c>
      <c r="I133" s="33">
        <v>113</v>
      </c>
      <c r="J133" s="33">
        <v>4</v>
      </c>
      <c r="K133" s="33">
        <v>54</v>
      </c>
      <c r="L133" s="33">
        <v>44</v>
      </c>
      <c r="M133" s="33">
        <f t="shared" si="111"/>
        <v>208</v>
      </c>
      <c r="N133" s="33">
        <v>129</v>
      </c>
      <c r="O133" s="33">
        <v>0</v>
      </c>
      <c r="P133" s="33">
        <v>0</v>
      </c>
      <c r="Q133" s="33">
        <v>0</v>
      </c>
      <c r="R133" s="33">
        <f t="shared" si="112"/>
        <v>24</v>
      </c>
      <c r="S133" s="30">
        <v>179</v>
      </c>
      <c r="T133" s="37">
        <v>226</v>
      </c>
      <c r="U133" s="33">
        <v>-47</v>
      </c>
      <c r="V133" s="33">
        <f t="shared" si="113"/>
        <v>-23</v>
      </c>
      <c r="W133" s="33">
        <v>15020</v>
      </c>
      <c r="X133" s="33">
        <v>7693</v>
      </c>
      <c r="Y133" s="34">
        <f t="shared" si="114"/>
        <v>4.395604395604396</v>
      </c>
      <c r="Z133" s="34">
        <f t="shared" si="115"/>
        <v>2.7306027306027305</v>
      </c>
      <c r="AA133" s="34">
        <f t="shared" si="116"/>
        <v>62.121212121212125</v>
      </c>
      <c r="AB133" s="34">
        <f t="shared" si="117"/>
        <v>10.256410256410257</v>
      </c>
      <c r="AC133" s="34">
        <f t="shared" si="118"/>
        <v>10.18981018981019</v>
      </c>
      <c r="AD133" s="34">
        <f t="shared" si="119"/>
        <v>35.064935064935064</v>
      </c>
      <c r="AE133" s="34">
        <f t="shared" si="120"/>
        <v>28.571428571428569</v>
      </c>
      <c r="AF133" s="34">
        <f t="shared" si="121"/>
        <v>13.852813852813853</v>
      </c>
      <c r="AG133" s="34">
        <f t="shared" si="122"/>
        <v>8.5914085914085927</v>
      </c>
      <c r="AH133" s="34">
        <f t="shared" si="123"/>
        <v>1.5984015984015985</v>
      </c>
      <c r="AI133" s="34">
        <f t="shared" si="124"/>
        <v>6.4935064935064943</v>
      </c>
      <c r="AJ133" s="34">
        <f t="shared" si="125"/>
        <v>0</v>
      </c>
      <c r="AK133" s="34">
        <f t="shared" si="126"/>
        <v>0</v>
      </c>
      <c r="AL133" s="34">
        <f t="shared" si="127"/>
        <v>6.4935064935064943</v>
      </c>
      <c r="AM133" s="35">
        <f t="shared" si="128"/>
        <v>11.921411921411922</v>
      </c>
      <c r="AN133" s="35">
        <f t="shared" si="129"/>
        <v>15.051615051615052</v>
      </c>
      <c r="AO133" s="34">
        <f t="shared" si="130"/>
        <v>-3.1302031302031303</v>
      </c>
      <c r="AP133" s="34">
        <f t="shared" si="131"/>
        <v>-1.5318015318015319</v>
      </c>
    </row>
    <row r="134" spans="1:42" s="31" customFormat="1" x14ac:dyDescent="0.2">
      <c r="A134" s="32" t="s">
        <v>170</v>
      </c>
      <c r="B134" s="33">
        <v>5106</v>
      </c>
      <c r="C134" s="33">
        <v>2571</v>
      </c>
      <c r="D134" s="33">
        <v>20</v>
      </c>
      <c r="E134" s="33">
        <v>12</v>
      </c>
      <c r="F134" s="33">
        <v>83</v>
      </c>
      <c r="G134" s="33">
        <v>0</v>
      </c>
      <c r="H134" s="33">
        <f t="shared" si="110"/>
        <v>83</v>
      </c>
      <c r="I134" s="33">
        <v>25</v>
      </c>
      <c r="J134" s="33">
        <v>7</v>
      </c>
      <c r="K134" s="33">
        <v>28</v>
      </c>
      <c r="L134" s="33">
        <v>22</v>
      </c>
      <c r="M134" s="33">
        <f t="shared" si="111"/>
        <v>111</v>
      </c>
      <c r="N134" s="33">
        <v>45</v>
      </c>
      <c r="O134" s="33">
        <v>1</v>
      </c>
      <c r="P134" s="33">
        <v>1</v>
      </c>
      <c r="Q134" s="33">
        <v>0</v>
      </c>
      <c r="R134" s="33">
        <f t="shared" si="112"/>
        <v>38</v>
      </c>
      <c r="S134" s="30">
        <v>74</v>
      </c>
      <c r="T134" s="37">
        <v>90</v>
      </c>
      <c r="U134" s="33">
        <v>-16</v>
      </c>
      <c r="V134" s="33">
        <f t="shared" si="113"/>
        <v>22</v>
      </c>
      <c r="W134" s="33">
        <v>5125</v>
      </c>
      <c r="X134" s="33">
        <v>2580</v>
      </c>
      <c r="Y134" s="34">
        <f t="shared" si="114"/>
        <v>3.9169604386995696</v>
      </c>
      <c r="Z134" s="34">
        <f t="shared" si="115"/>
        <v>2.3501762632197414</v>
      </c>
      <c r="AA134" s="34">
        <f t="shared" si="116"/>
        <v>60</v>
      </c>
      <c r="AB134" s="34">
        <f t="shared" si="117"/>
        <v>16.255385820603212</v>
      </c>
      <c r="AC134" s="34">
        <f t="shared" si="118"/>
        <v>16.255385820603212</v>
      </c>
      <c r="AD134" s="34">
        <f t="shared" si="119"/>
        <v>33.734939759036145</v>
      </c>
      <c r="AE134" s="34">
        <f t="shared" si="120"/>
        <v>26.506024096385545</v>
      </c>
      <c r="AF134" s="34">
        <f t="shared" si="121"/>
        <v>21.739130434782609</v>
      </c>
      <c r="AG134" s="34">
        <f t="shared" si="122"/>
        <v>8.8131609870740313</v>
      </c>
      <c r="AH134" s="34">
        <f t="shared" si="123"/>
        <v>7.4422248335291812</v>
      </c>
      <c r="AI134" s="34">
        <f t="shared" si="124"/>
        <v>0</v>
      </c>
      <c r="AJ134" s="34">
        <f t="shared" si="125"/>
        <v>12.048192771084338</v>
      </c>
      <c r="AK134" s="34">
        <f t="shared" si="126"/>
        <v>12.048192771084338</v>
      </c>
      <c r="AL134" s="34">
        <f t="shared" si="127"/>
        <v>0</v>
      </c>
      <c r="AM134" s="35">
        <f t="shared" si="128"/>
        <v>14.492753623188406</v>
      </c>
      <c r="AN134" s="35">
        <f t="shared" si="129"/>
        <v>17.626321974148063</v>
      </c>
      <c r="AO134" s="34">
        <f t="shared" si="130"/>
        <v>-3.133568350959655</v>
      </c>
      <c r="AP134" s="34">
        <f t="shared" si="131"/>
        <v>4.3086564825695257</v>
      </c>
    </row>
    <row r="135" spans="1:42" s="31" customFormat="1" x14ac:dyDescent="0.2">
      <c r="A135" s="32" t="s">
        <v>119</v>
      </c>
      <c r="B135" s="33">
        <v>19875</v>
      </c>
      <c r="C135" s="33">
        <v>10212</v>
      </c>
      <c r="D135" s="33">
        <v>109</v>
      </c>
      <c r="E135" s="33">
        <v>59</v>
      </c>
      <c r="F135" s="33">
        <v>202</v>
      </c>
      <c r="G135" s="33">
        <v>0</v>
      </c>
      <c r="H135" s="33">
        <f t="shared" si="110"/>
        <v>202</v>
      </c>
      <c r="I135" s="33">
        <v>165</v>
      </c>
      <c r="J135" s="33">
        <v>12</v>
      </c>
      <c r="K135" s="33">
        <v>64</v>
      </c>
      <c r="L135" s="33">
        <v>47</v>
      </c>
      <c r="M135" s="33">
        <f t="shared" si="111"/>
        <v>266</v>
      </c>
      <c r="N135" s="33">
        <v>138</v>
      </c>
      <c r="O135" s="33">
        <v>1</v>
      </c>
      <c r="P135" s="33">
        <v>1</v>
      </c>
      <c r="Q135" s="33">
        <v>1</v>
      </c>
      <c r="R135" s="33">
        <f t="shared" si="112"/>
        <v>64</v>
      </c>
      <c r="S135" s="30">
        <v>253</v>
      </c>
      <c r="T135" s="37">
        <v>318</v>
      </c>
      <c r="U135" s="33">
        <v>-65</v>
      </c>
      <c r="V135" s="33">
        <f t="shared" si="113"/>
        <v>-1</v>
      </c>
      <c r="W135" s="33">
        <v>19882</v>
      </c>
      <c r="X135" s="33">
        <v>10228</v>
      </c>
      <c r="Y135" s="34">
        <f t="shared" si="114"/>
        <v>5.4842767295597481</v>
      </c>
      <c r="Z135" s="34">
        <f t="shared" si="115"/>
        <v>2.9685534591194966</v>
      </c>
      <c r="AA135" s="34">
        <f t="shared" si="116"/>
        <v>54.128440366972477</v>
      </c>
      <c r="AB135" s="34">
        <f t="shared" si="117"/>
        <v>10.163522012578616</v>
      </c>
      <c r="AC135" s="34">
        <f t="shared" si="118"/>
        <v>10.163522012578616</v>
      </c>
      <c r="AD135" s="34">
        <f t="shared" si="119"/>
        <v>31.683168316831683</v>
      </c>
      <c r="AE135" s="34">
        <f t="shared" si="120"/>
        <v>23.267326732673268</v>
      </c>
      <c r="AF135" s="34">
        <f t="shared" si="121"/>
        <v>13.383647798742139</v>
      </c>
      <c r="AG135" s="34">
        <f t="shared" si="122"/>
        <v>6.9433962264150946</v>
      </c>
      <c r="AH135" s="34">
        <f t="shared" si="123"/>
        <v>3.2201257861635222</v>
      </c>
      <c r="AI135" s="34">
        <f t="shared" si="124"/>
        <v>0</v>
      </c>
      <c r="AJ135" s="34">
        <f t="shared" si="125"/>
        <v>4.9504950495049505</v>
      </c>
      <c r="AK135" s="34">
        <f t="shared" si="126"/>
        <v>4.9504950495049505</v>
      </c>
      <c r="AL135" s="34">
        <f t="shared" si="127"/>
        <v>4.9504950495049505</v>
      </c>
      <c r="AM135" s="35">
        <f t="shared" si="128"/>
        <v>12.729559748427674</v>
      </c>
      <c r="AN135" s="35">
        <f t="shared" si="129"/>
        <v>16</v>
      </c>
      <c r="AO135" s="34">
        <f t="shared" si="130"/>
        <v>-3.2704402515723272</v>
      </c>
      <c r="AP135" s="34">
        <f t="shared" si="131"/>
        <v>-5.0314465408805034E-2</v>
      </c>
    </row>
    <row r="136" spans="1:42" s="31" customFormat="1" x14ac:dyDescent="0.2">
      <c r="A136" s="32" t="s">
        <v>171</v>
      </c>
      <c r="B136" s="33">
        <v>25695</v>
      </c>
      <c r="C136" s="33">
        <v>13036</v>
      </c>
      <c r="D136" s="33">
        <v>120</v>
      </c>
      <c r="E136" s="33">
        <v>69</v>
      </c>
      <c r="F136" s="33">
        <v>202</v>
      </c>
      <c r="G136" s="33">
        <v>0</v>
      </c>
      <c r="H136" s="33">
        <f t="shared" si="110"/>
        <v>202</v>
      </c>
      <c r="I136" s="33">
        <v>154</v>
      </c>
      <c r="J136" s="33">
        <v>9</v>
      </c>
      <c r="K136" s="33">
        <v>85</v>
      </c>
      <c r="L136" s="33">
        <v>71</v>
      </c>
      <c r="M136" s="33">
        <f t="shared" si="111"/>
        <v>287</v>
      </c>
      <c r="N136" s="33">
        <v>191</v>
      </c>
      <c r="O136" s="33">
        <v>1</v>
      </c>
      <c r="P136" s="33">
        <v>0</v>
      </c>
      <c r="Q136" s="33">
        <v>0</v>
      </c>
      <c r="R136" s="33">
        <f t="shared" si="112"/>
        <v>11</v>
      </c>
      <c r="S136" s="30">
        <v>267</v>
      </c>
      <c r="T136" s="37">
        <v>422</v>
      </c>
      <c r="U136" s="33">
        <v>-155</v>
      </c>
      <c r="V136" s="33">
        <f t="shared" si="113"/>
        <v>-144</v>
      </c>
      <c r="W136" s="33">
        <v>25590</v>
      </c>
      <c r="X136" s="33">
        <v>12998</v>
      </c>
      <c r="Y136" s="34">
        <f t="shared" si="114"/>
        <v>4.6701692936368939</v>
      </c>
      <c r="Z136" s="34">
        <f t="shared" si="115"/>
        <v>2.6853473438412143</v>
      </c>
      <c r="AA136" s="34">
        <f t="shared" si="116"/>
        <v>57.499999999999993</v>
      </c>
      <c r="AB136" s="34">
        <f t="shared" si="117"/>
        <v>7.8614516442887714</v>
      </c>
      <c r="AC136" s="34">
        <f t="shared" si="118"/>
        <v>7.8614516442887714</v>
      </c>
      <c r="AD136" s="34">
        <f t="shared" si="119"/>
        <v>42.079207920792079</v>
      </c>
      <c r="AE136" s="34">
        <f t="shared" si="120"/>
        <v>35.148514851485146</v>
      </c>
      <c r="AF136" s="34">
        <f t="shared" si="121"/>
        <v>11.169488227281573</v>
      </c>
      <c r="AG136" s="34">
        <f t="shared" si="122"/>
        <v>7.433352792372057</v>
      </c>
      <c r="AH136" s="34">
        <f t="shared" si="123"/>
        <v>0.42809885191671532</v>
      </c>
      <c r="AI136" s="34">
        <f t="shared" si="124"/>
        <v>0</v>
      </c>
      <c r="AJ136" s="34">
        <f t="shared" si="125"/>
        <v>4.9504950495049505</v>
      </c>
      <c r="AK136" s="34">
        <f t="shared" si="126"/>
        <v>0</v>
      </c>
      <c r="AL136" s="34">
        <f t="shared" si="127"/>
        <v>0</v>
      </c>
      <c r="AM136" s="35">
        <f t="shared" si="128"/>
        <v>10.39112667834209</v>
      </c>
      <c r="AN136" s="35">
        <f t="shared" si="129"/>
        <v>16.423428682623079</v>
      </c>
      <c r="AO136" s="34">
        <f t="shared" si="130"/>
        <v>-6.0323020042809885</v>
      </c>
      <c r="AP136" s="34">
        <f t="shared" si="131"/>
        <v>-5.6042031523642732</v>
      </c>
    </row>
    <row r="137" spans="1:42" s="31" customFormat="1" x14ac:dyDescent="0.2">
      <c r="A137" s="32" t="s">
        <v>172</v>
      </c>
      <c r="B137" s="33">
        <v>1524</v>
      </c>
      <c r="C137" s="33">
        <v>809</v>
      </c>
      <c r="D137" s="33">
        <v>7</v>
      </c>
      <c r="E137" s="33">
        <v>6</v>
      </c>
      <c r="F137" s="33">
        <v>13</v>
      </c>
      <c r="G137" s="33">
        <v>0</v>
      </c>
      <c r="H137" s="33">
        <f t="shared" si="110"/>
        <v>13</v>
      </c>
      <c r="I137" s="33">
        <v>10</v>
      </c>
      <c r="J137" s="33">
        <v>3</v>
      </c>
      <c r="K137" s="33">
        <v>6</v>
      </c>
      <c r="L137" s="33">
        <v>4</v>
      </c>
      <c r="M137" s="33">
        <f t="shared" si="111"/>
        <v>19</v>
      </c>
      <c r="N137" s="33">
        <v>19</v>
      </c>
      <c r="O137" s="33">
        <v>0</v>
      </c>
      <c r="P137" s="33">
        <v>0</v>
      </c>
      <c r="Q137" s="33">
        <v>0</v>
      </c>
      <c r="R137" s="33">
        <f t="shared" si="112"/>
        <v>-6</v>
      </c>
      <c r="S137" s="30">
        <v>17</v>
      </c>
      <c r="T137" s="37">
        <v>29</v>
      </c>
      <c r="U137" s="33">
        <v>-12</v>
      </c>
      <c r="V137" s="33">
        <f t="shared" si="113"/>
        <v>-18</v>
      </c>
      <c r="W137" s="33">
        <v>1503</v>
      </c>
      <c r="X137" s="33">
        <v>792</v>
      </c>
      <c r="Y137" s="34">
        <f t="shared" si="114"/>
        <v>4.5931758530183728</v>
      </c>
      <c r="Z137" s="34">
        <f t="shared" si="115"/>
        <v>3.9370078740157481</v>
      </c>
      <c r="AA137" s="34">
        <f t="shared" si="116"/>
        <v>85.714285714285708</v>
      </c>
      <c r="AB137" s="34">
        <f t="shared" si="117"/>
        <v>8.530183727034121</v>
      </c>
      <c r="AC137" s="34">
        <f t="shared" si="118"/>
        <v>8.530183727034121</v>
      </c>
      <c r="AD137" s="34">
        <f t="shared" si="119"/>
        <v>46.153846153846153</v>
      </c>
      <c r="AE137" s="34">
        <f t="shared" si="120"/>
        <v>30.76923076923077</v>
      </c>
      <c r="AF137" s="34">
        <f t="shared" si="121"/>
        <v>12.467191601049869</v>
      </c>
      <c r="AG137" s="34">
        <f t="shared" si="122"/>
        <v>12.467191601049869</v>
      </c>
      <c r="AH137" s="34">
        <f t="shared" si="123"/>
        <v>-3.9370078740157481</v>
      </c>
      <c r="AI137" s="34">
        <f t="shared" si="124"/>
        <v>0</v>
      </c>
      <c r="AJ137" s="34">
        <f t="shared" si="125"/>
        <v>0</v>
      </c>
      <c r="AK137" s="34">
        <f t="shared" si="126"/>
        <v>0</v>
      </c>
      <c r="AL137" s="34">
        <f t="shared" si="127"/>
        <v>0</v>
      </c>
      <c r="AM137" s="35">
        <f t="shared" si="128"/>
        <v>11.15485564304462</v>
      </c>
      <c r="AN137" s="35">
        <f t="shared" si="129"/>
        <v>19.028871391076116</v>
      </c>
      <c r="AO137" s="34">
        <f t="shared" si="130"/>
        <v>-7.8740157480314963</v>
      </c>
      <c r="AP137" s="34">
        <f t="shared" si="131"/>
        <v>-11.811023622047244</v>
      </c>
    </row>
    <row r="138" spans="1:42" s="31" customFormat="1" x14ac:dyDescent="0.2">
      <c r="A138" s="32" t="s">
        <v>94</v>
      </c>
      <c r="B138" s="33">
        <v>23525</v>
      </c>
      <c r="C138" s="33">
        <v>12323</v>
      </c>
      <c r="D138" s="33">
        <v>124</v>
      </c>
      <c r="E138" s="33">
        <v>91</v>
      </c>
      <c r="F138" s="33">
        <v>218</v>
      </c>
      <c r="G138" s="33">
        <v>1</v>
      </c>
      <c r="H138" s="33">
        <f t="shared" si="110"/>
        <v>219</v>
      </c>
      <c r="I138" s="33">
        <v>134</v>
      </c>
      <c r="J138" s="33">
        <v>7</v>
      </c>
      <c r="K138" s="33">
        <v>129</v>
      </c>
      <c r="L138" s="33">
        <v>105</v>
      </c>
      <c r="M138" s="33">
        <f t="shared" si="111"/>
        <v>348</v>
      </c>
      <c r="N138" s="33">
        <v>184</v>
      </c>
      <c r="O138" s="33">
        <v>0</v>
      </c>
      <c r="P138" s="33">
        <v>0</v>
      </c>
      <c r="Q138" s="33">
        <v>0</v>
      </c>
      <c r="R138" s="33">
        <f t="shared" si="112"/>
        <v>34</v>
      </c>
      <c r="S138" s="30">
        <v>419</v>
      </c>
      <c r="T138" s="37">
        <v>525</v>
      </c>
      <c r="U138" s="33">
        <v>-106</v>
      </c>
      <c r="V138" s="33">
        <f t="shared" si="113"/>
        <v>-72</v>
      </c>
      <c r="W138" s="33">
        <v>23490</v>
      </c>
      <c r="X138" s="33">
        <v>12312</v>
      </c>
      <c r="Y138" s="34">
        <f t="shared" si="114"/>
        <v>5.2709883103081827</v>
      </c>
      <c r="Z138" s="34">
        <f t="shared" si="115"/>
        <v>3.8682252922422955</v>
      </c>
      <c r="AA138" s="34">
        <f t="shared" si="116"/>
        <v>73.387096774193552</v>
      </c>
      <c r="AB138" s="34">
        <f t="shared" si="117"/>
        <v>9.3092454835281604</v>
      </c>
      <c r="AC138" s="34">
        <f t="shared" si="118"/>
        <v>9.26673751328374</v>
      </c>
      <c r="AD138" s="34">
        <f t="shared" si="119"/>
        <v>58.904109589041099</v>
      </c>
      <c r="AE138" s="34">
        <f t="shared" si="120"/>
        <v>47.945205479452049</v>
      </c>
      <c r="AF138" s="34">
        <f t="shared" si="121"/>
        <v>14.792773645058448</v>
      </c>
      <c r="AG138" s="34">
        <f t="shared" si="122"/>
        <v>7.8214665249734319</v>
      </c>
      <c r="AH138" s="34">
        <f t="shared" si="123"/>
        <v>1.4452709883103081</v>
      </c>
      <c r="AI138" s="34">
        <f t="shared" si="124"/>
        <v>4.5662100456620998</v>
      </c>
      <c r="AJ138" s="34">
        <f t="shared" si="125"/>
        <v>0</v>
      </c>
      <c r="AK138" s="34">
        <f t="shared" si="126"/>
        <v>0</v>
      </c>
      <c r="AL138" s="34">
        <f t="shared" si="127"/>
        <v>4.5662100456620998</v>
      </c>
      <c r="AM138" s="35">
        <f t="shared" si="128"/>
        <v>17.810839532412327</v>
      </c>
      <c r="AN138" s="35">
        <f t="shared" si="129"/>
        <v>22.316684378320936</v>
      </c>
      <c r="AO138" s="34">
        <f t="shared" si="130"/>
        <v>-4.5058448459086078</v>
      </c>
      <c r="AP138" s="34">
        <f t="shared" si="131"/>
        <v>-3.0605738575982997</v>
      </c>
    </row>
    <row r="139" spans="1:42" s="31" customFormat="1" x14ac:dyDescent="0.2">
      <c r="A139" s="32" t="s">
        <v>173</v>
      </c>
      <c r="B139" s="33">
        <v>10373</v>
      </c>
      <c r="C139" s="33">
        <v>5433</v>
      </c>
      <c r="D139" s="33">
        <v>56</v>
      </c>
      <c r="E139" s="33">
        <v>23</v>
      </c>
      <c r="F139" s="33">
        <v>156</v>
      </c>
      <c r="G139" s="33">
        <v>0</v>
      </c>
      <c r="H139" s="33">
        <f t="shared" si="110"/>
        <v>156</v>
      </c>
      <c r="I139" s="33">
        <v>77</v>
      </c>
      <c r="J139" s="33">
        <v>13</v>
      </c>
      <c r="K139" s="33">
        <v>70</v>
      </c>
      <c r="L139" s="33">
        <v>49</v>
      </c>
      <c r="M139" s="33">
        <f t="shared" si="111"/>
        <v>226</v>
      </c>
      <c r="N139" s="33">
        <v>117</v>
      </c>
      <c r="O139" s="33">
        <v>1</v>
      </c>
      <c r="P139" s="33">
        <v>1</v>
      </c>
      <c r="Q139" s="33">
        <v>0</v>
      </c>
      <c r="R139" s="33">
        <f t="shared" si="112"/>
        <v>39</v>
      </c>
      <c r="S139" s="30">
        <v>143</v>
      </c>
      <c r="T139" s="37">
        <v>149</v>
      </c>
      <c r="U139" s="33">
        <v>-6</v>
      </c>
      <c r="V139" s="33">
        <f t="shared" si="113"/>
        <v>33</v>
      </c>
      <c r="W139" s="33">
        <v>10362</v>
      </c>
      <c r="X139" s="33">
        <v>5434</v>
      </c>
      <c r="Y139" s="34">
        <f t="shared" si="114"/>
        <v>5.3986310614094277</v>
      </c>
      <c r="Z139" s="34">
        <f t="shared" si="115"/>
        <v>2.2172949002217295</v>
      </c>
      <c r="AA139" s="34">
        <f t="shared" si="116"/>
        <v>41.071428571428569</v>
      </c>
      <c r="AB139" s="34">
        <f t="shared" si="117"/>
        <v>15.039043671069122</v>
      </c>
      <c r="AC139" s="34">
        <f t="shared" si="118"/>
        <v>15.039043671069122</v>
      </c>
      <c r="AD139" s="34">
        <f t="shared" si="119"/>
        <v>44.871794871794876</v>
      </c>
      <c r="AE139" s="34">
        <f t="shared" si="120"/>
        <v>31.410256410256409</v>
      </c>
      <c r="AF139" s="34">
        <f t="shared" si="121"/>
        <v>21.787332497830906</v>
      </c>
      <c r="AG139" s="34">
        <f t="shared" si="122"/>
        <v>11.279282753301841</v>
      </c>
      <c r="AH139" s="34">
        <f t="shared" si="123"/>
        <v>3.7597609177672804</v>
      </c>
      <c r="AI139" s="34">
        <f t="shared" si="124"/>
        <v>0</v>
      </c>
      <c r="AJ139" s="34">
        <f t="shared" si="125"/>
        <v>6.4102564102564097</v>
      </c>
      <c r="AK139" s="34">
        <f t="shared" si="126"/>
        <v>6.4102564102564097</v>
      </c>
      <c r="AL139" s="34">
        <f t="shared" si="127"/>
        <v>0</v>
      </c>
      <c r="AM139" s="35">
        <f t="shared" si="128"/>
        <v>13.785790031813361</v>
      </c>
      <c r="AN139" s="35">
        <f t="shared" si="129"/>
        <v>14.364214788392943</v>
      </c>
      <c r="AO139" s="34">
        <f t="shared" si="130"/>
        <v>-0.57842475657958159</v>
      </c>
      <c r="AP139" s="34">
        <f t="shared" si="131"/>
        <v>3.1813361611876991</v>
      </c>
    </row>
    <row r="140" spans="1:42" s="31" customFormat="1" x14ac:dyDescent="0.2">
      <c r="A140" s="32" t="s">
        <v>95</v>
      </c>
      <c r="B140" s="33">
        <v>15942</v>
      </c>
      <c r="C140" s="33">
        <v>8305</v>
      </c>
      <c r="D140" s="33">
        <v>72</v>
      </c>
      <c r="E140" s="33">
        <v>47</v>
      </c>
      <c r="F140" s="33">
        <v>134</v>
      </c>
      <c r="G140" s="33">
        <v>1</v>
      </c>
      <c r="H140" s="33">
        <f t="shared" si="110"/>
        <v>135</v>
      </c>
      <c r="I140" s="33">
        <v>107</v>
      </c>
      <c r="J140" s="33">
        <v>8</v>
      </c>
      <c r="K140" s="33">
        <v>78</v>
      </c>
      <c r="L140" s="33">
        <v>56</v>
      </c>
      <c r="M140" s="33">
        <f t="shared" si="111"/>
        <v>213</v>
      </c>
      <c r="N140" s="33">
        <v>168</v>
      </c>
      <c r="O140" s="33">
        <v>1</v>
      </c>
      <c r="P140" s="33">
        <v>0</v>
      </c>
      <c r="Q140" s="33">
        <v>0</v>
      </c>
      <c r="R140" s="33">
        <f t="shared" si="112"/>
        <v>-34</v>
      </c>
      <c r="S140" s="30">
        <v>282</v>
      </c>
      <c r="T140" s="37">
        <v>375</v>
      </c>
      <c r="U140" s="33">
        <v>-93</v>
      </c>
      <c r="V140" s="33">
        <f t="shared" si="113"/>
        <v>-127</v>
      </c>
      <c r="W140" s="33">
        <v>15873</v>
      </c>
      <c r="X140" s="33">
        <v>8270</v>
      </c>
      <c r="Y140" s="34">
        <f t="shared" si="114"/>
        <v>4.5163718479488146</v>
      </c>
      <c r="Z140" s="34">
        <f t="shared" si="115"/>
        <v>2.9481871785221427</v>
      </c>
      <c r="AA140" s="34">
        <f t="shared" si="116"/>
        <v>65.277777777777786</v>
      </c>
      <c r="AB140" s="34">
        <f t="shared" si="117"/>
        <v>8.468197214904027</v>
      </c>
      <c r="AC140" s="34">
        <f t="shared" si="118"/>
        <v>8.4054698281269591</v>
      </c>
      <c r="AD140" s="34">
        <f t="shared" si="119"/>
        <v>57.777777777777771</v>
      </c>
      <c r="AE140" s="34">
        <f t="shared" si="120"/>
        <v>41.481481481481481</v>
      </c>
      <c r="AF140" s="34">
        <f t="shared" si="121"/>
        <v>13.360933383515242</v>
      </c>
      <c r="AG140" s="34">
        <f t="shared" si="122"/>
        <v>10.538200978547234</v>
      </c>
      <c r="AH140" s="34">
        <f t="shared" si="123"/>
        <v>-2.1327311504202737</v>
      </c>
      <c r="AI140" s="34">
        <f t="shared" si="124"/>
        <v>7.4074074074074074</v>
      </c>
      <c r="AJ140" s="34">
        <f t="shared" si="125"/>
        <v>7.4626865671641793</v>
      </c>
      <c r="AK140" s="34">
        <f t="shared" si="126"/>
        <v>0</v>
      </c>
      <c r="AL140" s="34">
        <f t="shared" si="127"/>
        <v>7.4074074074074074</v>
      </c>
      <c r="AM140" s="35">
        <f t="shared" si="128"/>
        <v>17.689123071132858</v>
      </c>
      <c r="AN140" s="35">
        <f t="shared" si="129"/>
        <v>23.522770041400076</v>
      </c>
      <c r="AO140" s="34">
        <f t="shared" si="130"/>
        <v>-5.8336469702672185</v>
      </c>
      <c r="AP140" s="34">
        <f t="shared" si="131"/>
        <v>-7.9663781206874926</v>
      </c>
    </row>
    <row r="141" spans="1:42" s="31" customFormat="1" x14ac:dyDescent="0.2">
      <c r="A141" s="32" t="s">
        <v>174</v>
      </c>
      <c r="B141" s="33">
        <v>5119</v>
      </c>
      <c r="C141" s="33">
        <v>2618</v>
      </c>
      <c r="D141" s="33">
        <v>29</v>
      </c>
      <c r="E141" s="33">
        <v>10</v>
      </c>
      <c r="F141" s="33">
        <v>44</v>
      </c>
      <c r="G141" s="33">
        <v>0</v>
      </c>
      <c r="H141" s="33">
        <f t="shared" si="110"/>
        <v>44</v>
      </c>
      <c r="I141" s="33">
        <v>31</v>
      </c>
      <c r="J141" s="33">
        <v>0</v>
      </c>
      <c r="K141" s="33">
        <v>16</v>
      </c>
      <c r="L141" s="33">
        <v>13</v>
      </c>
      <c r="M141" s="33">
        <f t="shared" si="111"/>
        <v>60</v>
      </c>
      <c r="N141" s="33">
        <v>51</v>
      </c>
      <c r="O141" s="33">
        <v>0</v>
      </c>
      <c r="P141" s="33">
        <v>0</v>
      </c>
      <c r="Q141" s="33">
        <v>0</v>
      </c>
      <c r="R141" s="33">
        <f t="shared" si="112"/>
        <v>-7</v>
      </c>
      <c r="S141" s="30">
        <v>97</v>
      </c>
      <c r="T141" s="37">
        <v>60</v>
      </c>
      <c r="U141" s="33">
        <v>37</v>
      </c>
      <c r="V141" s="33">
        <f t="shared" si="113"/>
        <v>30</v>
      </c>
      <c r="W141" s="33">
        <v>5149</v>
      </c>
      <c r="X141" s="33">
        <v>2624</v>
      </c>
      <c r="Y141" s="34">
        <f t="shared" si="114"/>
        <v>5.6651689783160775</v>
      </c>
      <c r="Z141" s="34">
        <f t="shared" si="115"/>
        <v>1.9535065442469235</v>
      </c>
      <c r="AA141" s="34">
        <f t="shared" si="116"/>
        <v>34.482758620689658</v>
      </c>
      <c r="AB141" s="34">
        <f t="shared" si="117"/>
        <v>8.5954287946864625</v>
      </c>
      <c r="AC141" s="34">
        <f t="shared" si="118"/>
        <v>8.5954287946864625</v>
      </c>
      <c r="AD141" s="34">
        <f t="shared" si="119"/>
        <v>36.363636363636367</v>
      </c>
      <c r="AE141" s="34">
        <f t="shared" si="120"/>
        <v>29.545454545454547</v>
      </c>
      <c r="AF141" s="34">
        <f t="shared" si="121"/>
        <v>11.721039265481538</v>
      </c>
      <c r="AG141" s="34">
        <f t="shared" si="122"/>
        <v>9.9628833756593078</v>
      </c>
      <c r="AH141" s="34">
        <f t="shared" si="123"/>
        <v>-1.3674545809728462</v>
      </c>
      <c r="AI141" s="34">
        <f t="shared" si="124"/>
        <v>0</v>
      </c>
      <c r="AJ141" s="34">
        <f t="shared" si="125"/>
        <v>0</v>
      </c>
      <c r="AK141" s="34">
        <f t="shared" si="126"/>
        <v>0</v>
      </c>
      <c r="AL141" s="34">
        <f t="shared" si="127"/>
        <v>0</v>
      </c>
      <c r="AM141" s="35">
        <f t="shared" si="128"/>
        <v>18.949013479195155</v>
      </c>
      <c r="AN141" s="35">
        <f t="shared" si="129"/>
        <v>11.721039265481538</v>
      </c>
      <c r="AO141" s="34">
        <f t="shared" si="130"/>
        <v>7.2279742137136163</v>
      </c>
      <c r="AP141" s="34">
        <f t="shared" si="131"/>
        <v>5.8605196327407691</v>
      </c>
    </row>
    <row r="142" spans="1:42" s="31" customFormat="1" x14ac:dyDescent="0.2">
      <c r="A142" s="32" t="s">
        <v>154</v>
      </c>
      <c r="B142" s="33">
        <v>6203</v>
      </c>
      <c r="C142" s="33">
        <v>3128</v>
      </c>
      <c r="D142" s="33">
        <v>27</v>
      </c>
      <c r="E142" s="33">
        <v>9</v>
      </c>
      <c r="F142" s="33">
        <v>54</v>
      </c>
      <c r="G142" s="33">
        <v>0</v>
      </c>
      <c r="H142" s="33">
        <f t="shared" si="110"/>
        <v>54</v>
      </c>
      <c r="I142" s="33">
        <v>28</v>
      </c>
      <c r="J142" s="33">
        <v>4</v>
      </c>
      <c r="K142" s="33">
        <v>26</v>
      </c>
      <c r="L142" s="33">
        <v>21</v>
      </c>
      <c r="M142" s="33">
        <f t="shared" si="111"/>
        <v>80</v>
      </c>
      <c r="N142" s="33">
        <v>55</v>
      </c>
      <c r="O142" s="33">
        <v>1</v>
      </c>
      <c r="P142" s="33">
        <v>0</v>
      </c>
      <c r="Q142" s="33">
        <v>0</v>
      </c>
      <c r="R142" s="33">
        <f t="shared" si="112"/>
        <v>-1</v>
      </c>
      <c r="S142" s="30">
        <v>64</v>
      </c>
      <c r="T142" s="37">
        <v>105</v>
      </c>
      <c r="U142" s="33">
        <v>-41</v>
      </c>
      <c r="V142" s="33">
        <f t="shared" si="113"/>
        <v>-42</v>
      </c>
      <c r="W142" s="33">
        <v>6171</v>
      </c>
      <c r="X142" s="33">
        <v>3112</v>
      </c>
      <c r="Y142" s="34">
        <f t="shared" si="114"/>
        <v>4.352732548766725</v>
      </c>
      <c r="Z142" s="34">
        <f t="shared" si="115"/>
        <v>1.4509108495889087</v>
      </c>
      <c r="AA142" s="34">
        <f t="shared" si="116"/>
        <v>33.333333333333329</v>
      </c>
      <c r="AB142" s="34">
        <f t="shared" si="117"/>
        <v>8.70546509753345</v>
      </c>
      <c r="AC142" s="34">
        <f t="shared" si="118"/>
        <v>8.70546509753345</v>
      </c>
      <c r="AD142" s="34">
        <f t="shared" si="119"/>
        <v>48.148148148148145</v>
      </c>
      <c r="AE142" s="34">
        <f t="shared" si="120"/>
        <v>38.888888888888893</v>
      </c>
      <c r="AF142" s="34">
        <f t="shared" si="121"/>
        <v>12.896985329679188</v>
      </c>
      <c r="AG142" s="34">
        <f t="shared" si="122"/>
        <v>8.8666774141544415</v>
      </c>
      <c r="AH142" s="34">
        <f t="shared" si="123"/>
        <v>-0.16121231662098984</v>
      </c>
      <c r="AI142" s="34">
        <f t="shared" si="124"/>
        <v>0</v>
      </c>
      <c r="AJ142" s="34">
        <f t="shared" si="125"/>
        <v>18.518518518518519</v>
      </c>
      <c r="AK142" s="34">
        <f t="shared" si="126"/>
        <v>0</v>
      </c>
      <c r="AL142" s="34">
        <f t="shared" si="127"/>
        <v>0</v>
      </c>
      <c r="AM142" s="35">
        <f t="shared" si="128"/>
        <v>10.31758826374335</v>
      </c>
      <c r="AN142" s="35">
        <f t="shared" si="129"/>
        <v>16.927293245203934</v>
      </c>
      <c r="AO142" s="34">
        <f t="shared" si="130"/>
        <v>-6.6097049814605837</v>
      </c>
      <c r="AP142" s="34">
        <f t="shared" si="131"/>
        <v>-6.7709172980815735</v>
      </c>
    </row>
    <row r="143" spans="1:42" s="31" customFormat="1" x14ac:dyDescent="0.2">
      <c r="A143" s="32" t="s">
        <v>175</v>
      </c>
      <c r="B143" s="33">
        <v>4190</v>
      </c>
      <c r="C143" s="33">
        <v>2104</v>
      </c>
      <c r="D143" s="33">
        <v>32</v>
      </c>
      <c r="E143" s="33">
        <v>0</v>
      </c>
      <c r="F143" s="33">
        <v>50</v>
      </c>
      <c r="G143" s="33">
        <v>0</v>
      </c>
      <c r="H143" s="33">
        <f t="shared" si="110"/>
        <v>50</v>
      </c>
      <c r="I143" s="33">
        <v>46</v>
      </c>
      <c r="J143" s="33">
        <v>2</v>
      </c>
      <c r="K143" s="33">
        <v>10</v>
      </c>
      <c r="L143" s="33">
        <v>8</v>
      </c>
      <c r="M143" s="33">
        <f t="shared" si="111"/>
        <v>60</v>
      </c>
      <c r="N143" s="33">
        <v>26</v>
      </c>
      <c r="O143" s="33">
        <v>0</v>
      </c>
      <c r="P143" s="33">
        <v>0</v>
      </c>
      <c r="Q143" s="33">
        <v>0</v>
      </c>
      <c r="R143" s="33">
        <f t="shared" si="112"/>
        <v>24</v>
      </c>
      <c r="S143" s="30">
        <v>43</v>
      </c>
      <c r="T143" s="37">
        <v>71</v>
      </c>
      <c r="U143" s="33">
        <v>-28</v>
      </c>
      <c r="V143" s="33">
        <f t="shared" si="113"/>
        <v>-4</v>
      </c>
      <c r="W143" s="33">
        <v>4182</v>
      </c>
      <c r="X143" s="33">
        <v>2094</v>
      </c>
      <c r="Y143" s="34">
        <f t="shared" si="114"/>
        <v>7.6372315035799527</v>
      </c>
      <c r="Z143" s="34">
        <f t="shared" si="115"/>
        <v>0</v>
      </c>
      <c r="AA143" s="34">
        <f t="shared" si="116"/>
        <v>0</v>
      </c>
      <c r="AB143" s="34">
        <f t="shared" si="117"/>
        <v>11.933174224343675</v>
      </c>
      <c r="AC143" s="34">
        <f t="shared" si="118"/>
        <v>11.933174224343675</v>
      </c>
      <c r="AD143" s="34">
        <f t="shared" si="119"/>
        <v>20</v>
      </c>
      <c r="AE143" s="34">
        <f t="shared" si="120"/>
        <v>16</v>
      </c>
      <c r="AF143" s="34">
        <f t="shared" si="121"/>
        <v>14.319809069212411</v>
      </c>
      <c r="AG143" s="34">
        <f t="shared" si="122"/>
        <v>6.2052505966587113</v>
      </c>
      <c r="AH143" s="34">
        <f t="shared" si="123"/>
        <v>5.7279236276849641</v>
      </c>
      <c r="AI143" s="34">
        <f t="shared" si="124"/>
        <v>0</v>
      </c>
      <c r="AJ143" s="34">
        <f t="shared" si="125"/>
        <v>0</v>
      </c>
      <c r="AK143" s="34">
        <f t="shared" si="126"/>
        <v>0</v>
      </c>
      <c r="AL143" s="34">
        <f t="shared" si="127"/>
        <v>0</v>
      </c>
      <c r="AM143" s="35">
        <f t="shared" si="128"/>
        <v>10.262529832935559</v>
      </c>
      <c r="AN143" s="35">
        <f t="shared" si="129"/>
        <v>16.94510739856802</v>
      </c>
      <c r="AO143" s="34">
        <f t="shared" si="130"/>
        <v>-6.6825775656324575</v>
      </c>
      <c r="AP143" s="34">
        <f t="shared" si="131"/>
        <v>-0.95465393794749409</v>
      </c>
    </row>
    <row r="144" spans="1:42" s="31" customFormat="1" x14ac:dyDescent="0.2">
      <c r="A144" s="32" t="s">
        <v>176</v>
      </c>
      <c r="B144" s="33">
        <v>17741</v>
      </c>
      <c r="C144" s="33">
        <v>8999</v>
      </c>
      <c r="D144" s="33">
        <v>82</v>
      </c>
      <c r="E144" s="33">
        <v>58</v>
      </c>
      <c r="F144" s="33">
        <v>158</v>
      </c>
      <c r="G144" s="33">
        <v>1</v>
      </c>
      <c r="H144" s="33">
        <f t="shared" si="110"/>
        <v>159</v>
      </c>
      <c r="I144" s="33">
        <v>98</v>
      </c>
      <c r="J144" s="33">
        <v>14</v>
      </c>
      <c r="K144" s="33">
        <v>73</v>
      </c>
      <c r="L144" s="33">
        <v>58</v>
      </c>
      <c r="M144" s="33">
        <f t="shared" si="111"/>
        <v>232</v>
      </c>
      <c r="N144" s="33">
        <v>210</v>
      </c>
      <c r="O144" s="33">
        <v>2</v>
      </c>
      <c r="P144" s="33">
        <v>2</v>
      </c>
      <c r="Q144" s="33">
        <v>2</v>
      </c>
      <c r="R144" s="33">
        <f t="shared" si="112"/>
        <v>-52</v>
      </c>
      <c r="S144" s="30">
        <v>197</v>
      </c>
      <c r="T144" s="37">
        <v>252</v>
      </c>
      <c r="U144" s="33">
        <v>-55</v>
      </c>
      <c r="V144" s="33">
        <f t="shared" si="113"/>
        <v>-107</v>
      </c>
      <c r="W144" s="33">
        <v>17698</v>
      </c>
      <c r="X144" s="33">
        <v>8973</v>
      </c>
      <c r="Y144" s="34">
        <f t="shared" si="114"/>
        <v>4.6220618905360462</v>
      </c>
      <c r="Z144" s="34">
        <f t="shared" si="115"/>
        <v>3.2692632884279353</v>
      </c>
      <c r="AA144" s="34">
        <f t="shared" si="116"/>
        <v>70.731707317073173</v>
      </c>
      <c r="AB144" s="34">
        <f t="shared" si="117"/>
        <v>8.962290738966237</v>
      </c>
      <c r="AC144" s="34">
        <f t="shared" si="118"/>
        <v>8.9059241305450652</v>
      </c>
      <c r="AD144" s="34">
        <f t="shared" si="119"/>
        <v>45.911949685534594</v>
      </c>
      <c r="AE144" s="34">
        <f t="shared" si="120"/>
        <v>36.477987421383645</v>
      </c>
      <c r="AF144" s="34">
        <f t="shared" si="121"/>
        <v>13.077053153711741</v>
      </c>
      <c r="AG144" s="34">
        <f t="shared" si="122"/>
        <v>11.836987768445972</v>
      </c>
      <c r="AH144" s="34">
        <f t="shared" si="123"/>
        <v>-2.9310636379009076</v>
      </c>
      <c r="AI144" s="34">
        <f t="shared" si="124"/>
        <v>6.2893081761006293</v>
      </c>
      <c r="AJ144" s="34">
        <f t="shared" si="125"/>
        <v>12.658227848101266</v>
      </c>
      <c r="AK144" s="34">
        <f t="shared" si="126"/>
        <v>12.658227848101266</v>
      </c>
      <c r="AL144" s="34">
        <f t="shared" si="127"/>
        <v>18.867924528301884</v>
      </c>
      <c r="AM144" s="35">
        <f t="shared" si="128"/>
        <v>11.104221858970746</v>
      </c>
      <c r="AN144" s="35">
        <f t="shared" si="129"/>
        <v>14.204385322135167</v>
      </c>
      <c r="AO144" s="34">
        <f t="shared" si="130"/>
        <v>-3.1001634631644213</v>
      </c>
      <c r="AP144" s="34">
        <f t="shared" si="131"/>
        <v>-6.0312271010653289</v>
      </c>
    </row>
    <row r="145" spans="1:42" s="31" customFormat="1" x14ac:dyDescent="0.2">
      <c r="A145" s="32" t="s">
        <v>177</v>
      </c>
      <c r="B145" s="33">
        <v>3676</v>
      </c>
      <c r="C145" s="33">
        <v>1906</v>
      </c>
      <c r="D145" s="33">
        <v>23</v>
      </c>
      <c r="E145" s="33">
        <v>4</v>
      </c>
      <c r="F145" s="33">
        <v>46</v>
      </c>
      <c r="G145" s="33">
        <v>2</v>
      </c>
      <c r="H145" s="33">
        <f t="shared" si="110"/>
        <v>48</v>
      </c>
      <c r="I145" s="33">
        <v>40</v>
      </c>
      <c r="J145" s="33">
        <v>14</v>
      </c>
      <c r="K145" s="33">
        <v>18</v>
      </c>
      <c r="L145" s="33">
        <v>12</v>
      </c>
      <c r="M145" s="33">
        <f t="shared" si="111"/>
        <v>66</v>
      </c>
      <c r="N145" s="33">
        <v>18</v>
      </c>
      <c r="O145" s="33">
        <v>1</v>
      </c>
      <c r="P145" s="33">
        <v>1</v>
      </c>
      <c r="Q145" s="33">
        <v>0</v>
      </c>
      <c r="R145" s="33">
        <f t="shared" si="112"/>
        <v>28</v>
      </c>
      <c r="S145" s="30">
        <v>31</v>
      </c>
      <c r="T145" s="37">
        <v>67</v>
      </c>
      <c r="U145" s="33">
        <v>-36</v>
      </c>
      <c r="V145" s="33">
        <f t="shared" si="113"/>
        <v>-8</v>
      </c>
      <c r="W145" s="33">
        <v>3660</v>
      </c>
      <c r="X145" s="33">
        <v>1890</v>
      </c>
      <c r="Y145" s="34">
        <f t="shared" si="114"/>
        <v>6.2568008705114257</v>
      </c>
      <c r="Z145" s="34">
        <f t="shared" si="115"/>
        <v>1.088139281828074</v>
      </c>
      <c r="AA145" s="34">
        <f t="shared" si="116"/>
        <v>17.391304347826086</v>
      </c>
      <c r="AB145" s="34">
        <f t="shared" si="117"/>
        <v>13.057671381936888</v>
      </c>
      <c r="AC145" s="34">
        <f t="shared" si="118"/>
        <v>12.513601741022851</v>
      </c>
      <c r="AD145" s="34">
        <f t="shared" si="119"/>
        <v>37.5</v>
      </c>
      <c r="AE145" s="34">
        <f t="shared" si="120"/>
        <v>25</v>
      </c>
      <c r="AF145" s="34">
        <f t="shared" si="121"/>
        <v>17.954298150163222</v>
      </c>
      <c r="AG145" s="34">
        <f t="shared" si="122"/>
        <v>4.8966267682263327</v>
      </c>
      <c r="AH145" s="34">
        <f t="shared" si="123"/>
        <v>7.6169749727965179</v>
      </c>
      <c r="AI145" s="34">
        <f t="shared" si="124"/>
        <v>41.666666666666664</v>
      </c>
      <c r="AJ145" s="34">
        <f t="shared" si="125"/>
        <v>21.739130434782609</v>
      </c>
      <c r="AK145" s="34">
        <f t="shared" si="126"/>
        <v>21.739130434782609</v>
      </c>
      <c r="AL145" s="34">
        <f t="shared" si="127"/>
        <v>41.666666666666664</v>
      </c>
      <c r="AM145" s="35">
        <f t="shared" si="128"/>
        <v>8.4330794341675723</v>
      </c>
      <c r="AN145" s="35">
        <f t="shared" si="129"/>
        <v>18.226332970620238</v>
      </c>
      <c r="AO145" s="34">
        <f t="shared" si="130"/>
        <v>-9.7932535364526654</v>
      </c>
      <c r="AP145" s="34">
        <f t="shared" si="131"/>
        <v>-2.1762785636561479</v>
      </c>
    </row>
    <row r="146" spans="1:42" s="31" customFormat="1" x14ac:dyDescent="0.2">
      <c r="A146" s="32" t="s">
        <v>96</v>
      </c>
      <c r="B146" s="33">
        <v>23091</v>
      </c>
      <c r="C146" s="33">
        <v>11856</v>
      </c>
      <c r="D146" s="33">
        <v>111</v>
      </c>
      <c r="E146" s="33">
        <v>41</v>
      </c>
      <c r="F146" s="33">
        <v>216</v>
      </c>
      <c r="G146" s="33">
        <v>0</v>
      </c>
      <c r="H146" s="33">
        <f t="shared" si="110"/>
        <v>216</v>
      </c>
      <c r="I146" s="33">
        <v>166</v>
      </c>
      <c r="J146" s="33">
        <v>13</v>
      </c>
      <c r="K146" s="33">
        <v>66</v>
      </c>
      <c r="L146" s="33">
        <v>49</v>
      </c>
      <c r="M146" s="33">
        <f t="shared" si="111"/>
        <v>282</v>
      </c>
      <c r="N146" s="33">
        <v>201</v>
      </c>
      <c r="O146" s="33">
        <v>0</v>
      </c>
      <c r="P146" s="33">
        <v>0</v>
      </c>
      <c r="Q146" s="33">
        <v>0</v>
      </c>
      <c r="R146" s="33">
        <f t="shared" si="112"/>
        <v>15</v>
      </c>
      <c r="S146" s="30">
        <v>227</v>
      </c>
      <c r="T146" s="37">
        <v>364</v>
      </c>
      <c r="U146" s="33">
        <v>-137</v>
      </c>
      <c r="V146" s="33">
        <f t="shared" si="113"/>
        <v>-122</v>
      </c>
      <c r="W146" s="33">
        <v>23029</v>
      </c>
      <c r="X146" s="33">
        <v>11818</v>
      </c>
      <c r="Y146" s="34">
        <f t="shared" si="114"/>
        <v>4.8070676887098864</v>
      </c>
      <c r="Z146" s="34">
        <f t="shared" si="115"/>
        <v>1.7755835606946428</v>
      </c>
      <c r="AA146" s="34">
        <f t="shared" si="116"/>
        <v>36.936936936936938</v>
      </c>
      <c r="AB146" s="34">
        <f t="shared" si="117"/>
        <v>9.3542938807327545</v>
      </c>
      <c r="AC146" s="34">
        <f t="shared" si="118"/>
        <v>9.3542938807327545</v>
      </c>
      <c r="AD146" s="34">
        <f t="shared" si="119"/>
        <v>30.555555555555557</v>
      </c>
      <c r="AE146" s="34">
        <f t="shared" si="120"/>
        <v>22.685185185185187</v>
      </c>
      <c r="AF146" s="34">
        <f t="shared" si="121"/>
        <v>12.212550344289983</v>
      </c>
      <c r="AG146" s="34">
        <f t="shared" si="122"/>
        <v>8.7046901390152023</v>
      </c>
      <c r="AH146" s="34">
        <f t="shared" si="123"/>
        <v>0.64960374171755231</v>
      </c>
      <c r="AI146" s="34">
        <f t="shared" si="124"/>
        <v>0</v>
      </c>
      <c r="AJ146" s="34">
        <f t="shared" si="125"/>
        <v>0</v>
      </c>
      <c r="AK146" s="34">
        <f t="shared" si="126"/>
        <v>0</v>
      </c>
      <c r="AL146" s="34">
        <f t="shared" si="127"/>
        <v>0</v>
      </c>
      <c r="AM146" s="35">
        <f t="shared" si="128"/>
        <v>9.830669957992292</v>
      </c>
      <c r="AN146" s="35">
        <f t="shared" si="129"/>
        <v>15.763717465679269</v>
      </c>
      <c r="AO146" s="34">
        <f t="shared" si="130"/>
        <v>-5.933047507686978</v>
      </c>
      <c r="AP146" s="34">
        <f t="shared" si="131"/>
        <v>-5.2834437659694258</v>
      </c>
    </row>
    <row r="147" spans="1:42" s="31" customFormat="1" x14ac:dyDescent="0.2">
      <c r="A147" s="32" t="s">
        <v>178</v>
      </c>
      <c r="B147" s="33">
        <v>7552</v>
      </c>
      <c r="C147" s="33">
        <v>3856</v>
      </c>
      <c r="D147" s="33">
        <v>30</v>
      </c>
      <c r="E147" s="33">
        <v>12</v>
      </c>
      <c r="F147" s="33">
        <v>82</v>
      </c>
      <c r="G147" s="33">
        <v>1</v>
      </c>
      <c r="H147" s="33">
        <f t="shared" si="110"/>
        <v>83</v>
      </c>
      <c r="I147" s="33">
        <v>41</v>
      </c>
      <c r="J147" s="33">
        <v>16</v>
      </c>
      <c r="K147" s="33">
        <v>37</v>
      </c>
      <c r="L147" s="33">
        <v>32</v>
      </c>
      <c r="M147" s="33">
        <f t="shared" si="111"/>
        <v>120</v>
      </c>
      <c r="N147" s="33">
        <v>101</v>
      </c>
      <c r="O147" s="33">
        <v>0</v>
      </c>
      <c r="P147" s="33">
        <v>0</v>
      </c>
      <c r="Q147" s="33">
        <v>0</v>
      </c>
      <c r="R147" s="33">
        <f t="shared" si="112"/>
        <v>-19</v>
      </c>
      <c r="S147" s="30">
        <v>96</v>
      </c>
      <c r="T147" s="37">
        <v>122</v>
      </c>
      <c r="U147" s="33">
        <v>-26</v>
      </c>
      <c r="V147" s="33">
        <f t="shared" si="113"/>
        <v>-45</v>
      </c>
      <c r="W147" s="33">
        <v>7513</v>
      </c>
      <c r="X147" s="33">
        <v>3838</v>
      </c>
      <c r="Y147" s="34">
        <f t="shared" si="114"/>
        <v>3.972457627118644</v>
      </c>
      <c r="Z147" s="34">
        <f t="shared" si="115"/>
        <v>1.5889830508474578</v>
      </c>
      <c r="AA147" s="34">
        <f t="shared" si="116"/>
        <v>40</v>
      </c>
      <c r="AB147" s="34">
        <f t="shared" si="117"/>
        <v>10.990466101694915</v>
      </c>
      <c r="AC147" s="34">
        <f t="shared" si="118"/>
        <v>10.858050847457628</v>
      </c>
      <c r="AD147" s="34">
        <f t="shared" si="119"/>
        <v>44.578313253012048</v>
      </c>
      <c r="AE147" s="34">
        <f t="shared" si="120"/>
        <v>38.554216867469883</v>
      </c>
      <c r="AF147" s="34">
        <f t="shared" si="121"/>
        <v>15.889830508474576</v>
      </c>
      <c r="AG147" s="34">
        <f t="shared" si="122"/>
        <v>13.373940677966102</v>
      </c>
      <c r="AH147" s="34">
        <f t="shared" si="123"/>
        <v>-2.5158898305084745</v>
      </c>
      <c r="AI147" s="34">
        <f t="shared" si="124"/>
        <v>12.048192771084338</v>
      </c>
      <c r="AJ147" s="34">
        <f t="shared" si="125"/>
        <v>0</v>
      </c>
      <c r="AK147" s="34">
        <f t="shared" si="126"/>
        <v>0</v>
      </c>
      <c r="AL147" s="34">
        <f t="shared" si="127"/>
        <v>12.048192771084338</v>
      </c>
      <c r="AM147" s="35">
        <f t="shared" si="128"/>
        <v>12.711864406779663</v>
      </c>
      <c r="AN147" s="35">
        <f t="shared" si="129"/>
        <v>16.154661016949152</v>
      </c>
      <c r="AO147" s="34">
        <f t="shared" si="130"/>
        <v>-3.4427966101694913</v>
      </c>
      <c r="AP147" s="34">
        <f t="shared" si="131"/>
        <v>-5.9586864406779663</v>
      </c>
    </row>
    <row r="148" spans="1:42" s="31" customFormat="1" x14ac:dyDescent="0.2">
      <c r="A148" s="32" t="s">
        <v>179</v>
      </c>
      <c r="B148" s="33">
        <v>11630</v>
      </c>
      <c r="C148" s="33">
        <v>5975</v>
      </c>
      <c r="D148" s="33">
        <v>46</v>
      </c>
      <c r="E148" s="33">
        <v>35</v>
      </c>
      <c r="F148" s="33">
        <v>104</v>
      </c>
      <c r="G148" s="33">
        <v>1</v>
      </c>
      <c r="H148" s="33">
        <f t="shared" si="110"/>
        <v>105</v>
      </c>
      <c r="I148" s="33">
        <v>71</v>
      </c>
      <c r="J148" s="33">
        <v>10</v>
      </c>
      <c r="K148" s="33">
        <v>41</v>
      </c>
      <c r="L148" s="33">
        <v>33</v>
      </c>
      <c r="M148" s="33">
        <f t="shared" si="111"/>
        <v>146</v>
      </c>
      <c r="N148" s="33">
        <v>109</v>
      </c>
      <c r="O148" s="33">
        <v>1</v>
      </c>
      <c r="P148" s="33">
        <v>1</v>
      </c>
      <c r="Q148" s="33">
        <v>1</v>
      </c>
      <c r="R148" s="33">
        <f t="shared" si="112"/>
        <v>-5</v>
      </c>
      <c r="S148" s="30">
        <v>208</v>
      </c>
      <c r="T148" s="37">
        <v>193</v>
      </c>
      <c r="U148" s="33">
        <v>15</v>
      </c>
      <c r="V148" s="33">
        <f t="shared" si="113"/>
        <v>10</v>
      </c>
      <c r="W148" s="33">
        <v>11627</v>
      </c>
      <c r="X148" s="33">
        <v>5964</v>
      </c>
      <c r="Y148" s="34">
        <f t="shared" si="114"/>
        <v>3.9552880481513331</v>
      </c>
      <c r="Z148" s="34">
        <f t="shared" si="115"/>
        <v>3.0094582975064488</v>
      </c>
      <c r="AA148" s="34">
        <f t="shared" si="116"/>
        <v>76.08695652173914</v>
      </c>
      <c r="AB148" s="34">
        <f t="shared" si="117"/>
        <v>9.0283748925193468</v>
      </c>
      <c r="AC148" s="34">
        <f t="shared" si="118"/>
        <v>8.9423903697334488</v>
      </c>
      <c r="AD148" s="34">
        <f t="shared" si="119"/>
        <v>39.047619047619051</v>
      </c>
      <c r="AE148" s="34">
        <f t="shared" si="120"/>
        <v>31.428571428571427</v>
      </c>
      <c r="AF148" s="34">
        <f t="shared" si="121"/>
        <v>12.553740326741186</v>
      </c>
      <c r="AG148" s="34">
        <f t="shared" si="122"/>
        <v>9.3723129836629404</v>
      </c>
      <c r="AH148" s="34">
        <f t="shared" si="123"/>
        <v>-0.42992261392949271</v>
      </c>
      <c r="AI148" s="34">
        <f t="shared" si="124"/>
        <v>9.5238095238095255</v>
      </c>
      <c r="AJ148" s="34">
        <f t="shared" si="125"/>
        <v>9.6153846153846168</v>
      </c>
      <c r="AK148" s="34">
        <f t="shared" si="126"/>
        <v>9.6153846153846168</v>
      </c>
      <c r="AL148" s="34">
        <f t="shared" si="127"/>
        <v>19.047619047619051</v>
      </c>
      <c r="AM148" s="35">
        <f t="shared" si="128"/>
        <v>17.884780739466898</v>
      </c>
      <c r="AN148" s="35">
        <f t="shared" si="129"/>
        <v>16.595012897678416</v>
      </c>
      <c r="AO148" s="34">
        <f t="shared" si="130"/>
        <v>1.2897678417884781</v>
      </c>
      <c r="AP148" s="34">
        <f t="shared" si="131"/>
        <v>0.85984522785898543</v>
      </c>
    </row>
    <row r="149" spans="1:42" s="31" customFormat="1" x14ac:dyDescent="0.2">
      <c r="A149" s="32" t="s">
        <v>180</v>
      </c>
      <c r="B149" s="33">
        <v>8079</v>
      </c>
      <c r="C149" s="33">
        <v>4128</v>
      </c>
      <c r="D149" s="33">
        <v>31</v>
      </c>
      <c r="E149" s="33">
        <v>7</v>
      </c>
      <c r="F149" s="33">
        <v>61</v>
      </c>
      <c r="G149" s="33">
        <v>2</v>
      </c>
      <c r="H149" s="33">
        <f t="shared" si="110"/>
        <v>63</v>
      </c>
      <c r="I149" s="33">
        <v>48</v>
      </c>
      <c r="J149" s="33">
        <v>6</v>
      </c>
      <c r="K149" s="33">
        <v>31</v>
      </c>
      <c r="L149" s="33">
        <v>23</v>
      </c>
      <c r="M149" s="33">
        <f t="shared" si="111"/>
        <v>94</v>
      </c>
      <c r="N149" s="33">
        <v>94</v>
      </c>
      <c r="O149" s="33">
        <v>0</v>
      </c>
      <c r="P149" s="33">
        <v>0</v>
      </c>
      <c r="Q149" s="33">
        <v>0</v>
      </c>
      <c r="R149" s="33">
        <f t="shared" si="112"/>
        <v>-33</v>
      </c>
      <c r="S149" s="30">
        <v>102</v>
      </c>
      <c r="T149" s="37">
        <v>98</v>
      </c>
      <c r="U149" s="33">
        <v>4</v>
      </c>
      <c r="V149" s="33">
        <f t="shared" si="113"/>
        <v>-29</v>
      </c>
      <c r="W149" s="33">
        <v>8067</v>
      </c>
      <c r="X149" s="33">
        <v>4133</v>
      </c>
      <c r="Y149" s="34">
        <f t="shared" si="114"/>
        <v>3.8371085530387425</v>
      </c>
      <c r="Z149" s="34">
        <f t="shared" si="115"/>
        <v>0.8664438668151998</v>
      </c>
      <c r="AA149" s="34">
        <f t="shared" si="116"/>
        <v>22.58064516129032</v>
      </c>
      <c r="AB149" s="34">
        <f t="shared" si="117"/>
        <v>7.7979948013367988</v>
      </c>
      <c r="AC149" s="34">
        <f t="shared" si="118"/>
        <v>7.5504394108181705</v>
      </c>
      <c r="AD149" s="34">
        <f t="shared" si="119"/>
        <v>49.206349206349202</v>
      </c>
      <c r="AE149" s="34">
        <f t="shared" si="120"/>
        <v>36.507936507936506</v>
      </c>
      <c r="AF149" s="34">
        <f t="shared" si="121"/>
        <v>11.635103354375541</v>
      </c>
      <c r="AG149" s="34">
        <f t="shared" si="122"/>
        <v>11.635103354375541</v>
      </c>
      <c r="AH149" s="34">
        <f t="shared" si="123"/>
        <v>-4.0846639435573708</v>
      </c>
      <c r="AI149" s="34">
        <f t="shared" si="124"/>
        <v>31.746031746031743</v>
      </c>
      <c r="AJ149" s="34">
        <f t="shared" si="125"/>
        <v>0</v>
      </c>
      <c r="AK149" s="34">
        <f t="shared" si="126"/>
        <v>0</v>
      </c>
      <c r="AL149" s="34">
        <f t="shared" si="127"/>
        <v>31.746031746031743</v>
      </c>
      <c r="AM149" s="35">
        <f t="shared" si="128"/>
        <v>12.625324916450055</v>
      </c>
      <c r="AN149" s="35">
        <f t="shared" si="129"/>
        <v>12.1302141354128</v>
      </c>
      <c r="AO149" s="34">
        <f t="shared" si="130"/>
        <v>0.49511078103725709</v>
      </c>
      <c r="AP149" s="34">
        <f t="shared" si="131"/>
        <v>-3.5895531625201138</v>
      </c>
    </row>
    <row r="150" spans="1:42" s="31" customFormat="1" x14ac:dyDescent="0.2">
      <c r="A150" s="32" t="s">
        <v>142</v>
      </c>
      <c r="B150" s="33">
        <v>35024</v>
      </c>
      <c r="C150" s="33">
        <v>17932</v>
      </c>
      <c r="D150" s="33">
        <v>165</v>
      </c>
      <c r="E150" s="33">
        <v>88</v>
      </c>
      <c r="F150" s="33">
        <v>315</v>
      </c>
      <c r="G150" s="33">
        <v>1</v>
      </c>
      <c r="H150" s="33">
        <f t="shared" si="110"/>
        <v>316</v>
      </c>
      <c r="I150" s="33">
        <v>254</v>
      </c>
      <c r="J150" s="33">
        <v>21</v>
      </c>
      <c r="K150" s="33">
        <v>126</v>
      </c>
      <c r="L150" s="33">
        <v>99</v>
      </c>
      <c r="M150" s="33">
        <f t="shared" si="111"/>
        <v>442</v>
      </c>
      <c r="N150" s="33">
        <v>232</v>
      </c>
      <c r="O150" s="33">
        <v>2</v>
      </c>
      <c r="P150" s="33">
        <v>2</v>
      </c>
      <c r="Q150" s="33">
        <v>2</v>
      </c>
      <c r="R150" s="33">
        <f t="shared" si="112"/>
        <v>83</v>
      </c>
      <c r="S150" s="30">
        <v>444</v>
      </c>
      <c r="T150" s="37">
        <v>507</v>
      </c>
      <c r="U150" s="33">
        <v>-63</v>
      </c>
      <c r="V150" s="33">
        <f t="shared" si="113"/>
        <v>20</v>
      </c>
      <c r="W150" s="33">
        <v>35028</v>
      </c>
      <c r="X150" s="33">
        <v>17945</v>
      </c>
      <c r="Y150" s="34">
        <f t="shared" si="114"/>
        <v>4.7110552763819094</v>
      </c>
      <c r="Z150" s="34">
        <f t="shared" si="115"/>
        <v>2.512562814070352</v>
      </c>
      <c r="AA150" s="34">
        <f t="shared" si="116"/>
        <v>53.333333333333336</v>
      </c>
      <c r="AB150" s="34">
        <f t="shared" si="117"/>
        <v>9.0223846505253533</v>
      </c>
      <c r="AC150" s="34">
        <f t="shared" si="118"/>
        <v>8.993832800365464</v>
      </c>
      <c r="AD150" s="34">
        <f t="shared" si="119"/>
        <v>39.87341772151899</v>
      </c>
      <c r="AE150" s="34">
        <f t="shared" si="120"/>
        <v>31.329113924050635</v>
      </c>
      <c r="AF150" s="34">
        <f t="shared" si="121"/>
        <v>12.61991777067154</v>
      </c>
      <c r="AG150" s="34">
        <f t="shared" si="122"/>
        <v>6.6240292370945637</v>
      </c>
      <c r="AH150" s="34">
        <f t="shared" si="123"/>
        <v>2.3698035632709002</v>
      </c>
      <c r="AI150" s="34">
        <f t="shared" si="124"/>
        <v>3.1645569620253164</v>
      </c>
      <c r="AJ150" s="34">
        <f t="shared" si="125"/>
        <v>6.3492063492063489</v>
      </c>
      <c r="AK150" s="34">
        <f t="shared" si="126"/>
        <v>6.3492063492063489</v>
      </c>
      <c r="AL150" s="34">
        <f t="shared" si="127"/>
        <v>9.4936708860759502</v>
      </c>
      <c r="AM150" s="35">
        <f t="shared" si="128"/>
        <v>12.67702147099132</v>
      </c>
      <c r="AN150" s="35">
        <f t="shared" si="129"/>
        <v>14.475788031064413</v>
      </c>
      <c r="AO150" s="34">
        <f t="shared" si="130"/>
        <v>-1.7987665600730927</v>
      </c>
      <c r="AP150" s="34">
        <f t="shared" si="131"/>
        <v>0.57103700319780715</v>
      </c>
    </row>
    <row r="151" spans="1:42" s="31" customFormat="1" x14ac:dyDescent="0.2">
      <c r="A151" s="32" t="s">
        <v>181</v>
      </c>
      <c r="B151" s="33">
        <v>8068</v>
      </c>
      <c r="C151" s="33">
        <v>4193</v>
      </c>
      <c r="D151" s="33">
        <v>32</v>
      </c>
      <c r="E151" s="33">
        <v>15</v>
      </c>
      <c r="F151" s="33">
        <v>78</v>
      </c>
      <c r="G151" s="33">
        <v>1</v>
      </c>
      <c r="H151" s="33">
        <f t="shared" si="110"/>
        <v>79</v>
      </c>
      <c r="I151" s="33">
        <v>39</v>
      </c>
      <c r="J151" s="33">
        <v>11</v>
      </c>
      <c r="K151" s="33">
        <v>38</v>
      </c>
      <c r="L151" s="33">
        <v>32</v>
      </c>
      <c r="M151" s="33">
        <f t="shared" si="111"/>
        <v>117</v>
      </c>
      <c r="N151" s="33">
        <v>108</v>
      </c>
      <c r="O151" s="33">
        <v>0</v>
      </c>
      <c r="P151" s="33">
        <v>0</v>
      </c>
      <c r="Q151" s="33">
        <v>0</v>
      </c>
      <c r="R151" s="33">
        <f t="shared" si="112"/>
        <v>-30</v>
      </c>
      <c r="S151" s="30">
        <v>121</v>
      </c>
      <c r="T151" s="37">
        <v>72</v>
      </c>
      <c r="U151" s="33">
        <v>49</v>
      </c>
      <c r="V151" s="33">
        <f t="shared" si="113"/>
        <v>19</v>
      </c>
      <c r="W151" s="33">
        <v>8060</v>
      </c>
      <c r="X151" s="33">
        <v>4192</v>
      </c>
      <c r="Y151" s="34">
        <f t="shared" si="114"/>
        <v>3.9662865642042635</v>
      </c>
      <c r="Z151" s="34">
        <f t="shared" si="115"/>
        <v>1.8591968269707486</v>
      </c>
      <c r="AA151" s="34">
        <f t="shared" si="116"/>
        <v>46.875</v>
      </c>
      <c r="AB151" s="34">
        <f t="shared" si="117"/>
        <v>9.7917699553792765</v>
      </c>
      <c r="AC151" s="34">
        <f t="shared" si="118"/>
        <v>9.6678235002478932</v>
      </c>
      <c r="AD151" s="34">
        <f t="shared" si="119"/>
        <v>48.101265822784811</v>
      </c>
      <c r="AE151" s="34">
        <f t="shared" si="120"/>
        <v>40.506329113924053</v>
      </c>
      <c r="AF151" s="34">
        <f t="shared" si="121"/>
        <v>14.501735250371839</v>
      </c>
      <c r="AG151" s="34">
        <f t="shared" si="122"/>
        <v>13.38621715418939</v>
      </c>
      <c r="AH151" s="34">
        <f t="shared" si="123"/>
        <v>-3.7183936539414972</v>
      </c>
      <c r="AI151" s="34">
        <f t="shared" si="124"/>
        <v>12.658227848101266</v>
      </c>
      <c r="AJ151" s="34">
        <f t="shared" si="125"/>
        <v>0</v>
      </c>
      <c r="AK151" s="34">
        <f t="shared" si="126"/>
        <v>0</v>
      </c>
      <c r="AL151" s="34">
        <f t="shared" si="127"/>
        <v>12.658227848101266</v>
      </c>
      <c r="AM151" s="35">
        <f t="shared" si="128"/>
        <v>14.997521070897372</v>
      </c>
      <c r="AN151" s="35">
        <f t="shared" si="129"/>
        <v>8.924144769459593</v>
      </c>
      <c r="AO151" s="34">
        <f t="shared" si="130"/>
        <v>6.0733763014377784</v>
      </c>
      <c r="AP151" s="34">
        <f t="shared" si="131"/>
        <v>2.3549826474962816</v>
      </c>
    </row>
    <row r="152" spans="1:42" s="31" customFormat="1" x14ac:dyDescent="0.2">
      <c r="A152" s="32" t="s">
        <v>102</v>
      </c>
      <c r="B152" s="33">
        <v>5443</v>
      </c>
      <c r="C152" s="33">
        <v>2796</v>
      </c>
      <c r="D152" s="33">
        <v>31</v>
      </c>
      <c r="E152" s="33">
        <v>8</v>
      </c>
      <c r="F152" s="33">
        <v>44</v>
      </c>
      <c r="G152" s="33">
        <v>0</v>
      </c>
      <c r="H152" s="33">
        <f t="shared" si="110"/>
        <v>44</v>
      </c>
      <c r="I152" s="33">
        <v>32</v>
      </c>
      <c r="J152" s="33">
        <v>1</v>
      </c>
      <c r="K152" s="33">
        <v>15</v>
      </c>
      <c r="L152" s="33">
        <v>9</v>
      </c>
      <c r="M152" s="33">
        <f t="shared" si="111"/>
        <v>59</v>
      </c>
      <c r="N152" s="33">
        <v>67</v>
      </c>
      <c r="O152" s="33">
        <v>0</v>
      </c>
      <c r="P152" s="33">
        <v>0</v>
      </c>
      <c r="Q152" s="33">
        <v>0</v>
      </c>
      <c r="R152" s="33">
        <f t="shared" si="112"/>
        <v>-23</v>
      </c>
      <c r="S152" s="30">
        <v>88</v>
      </c>
      <c r="T152" s="37">
        <v>102</v>
      </c>
      <c r="U152" s="33">
        <v>-14</v>
      </c>
      <c r="V152" s="33">
        <f t="shared" si="113"/>
        <v>-37</v>
      </c>
      <c r="W152" s="33">
        <v>5414</v>
      </c>
      <c r="X152" s="33">
        <v>2783</v>
      </c>
      <c r="Y152" s="34">
        <f t="shared" si="114"/>
        <v>5.6953885724784126</v>
      </c>
      <c r="Z152" s="34">
        <f t="shared" si="115"/>
        <v>1.4697776961234614</v>
      </c>
      <c r="AA152" s="34">
        <f t="shared" si="116"/>
        <v>25.806451612903224</v>
      </c>
      <c r="AB152" s="34">
        <f t="shared" si="117"/>
        <v>8.0837773286790373</v>
      </c>
      <c r="AC152" s="34">
        <f t="shared" si="118"/>
        <v>8.0837773286790373</v>
      </c>
      <c r="AD152" s="34">
        <f t="shared" si="119"/>
        <v>34.090909090909086</v>
      </c>
      <c r="AE152" s="34">
        <f t="shared" si="120"/>
        <v>20.454545454545457</v>
      </c>
      <c r="AF152" s="34">
        <f t="shared" si="121"/>
        <v>10.839610508910528</v>
      </c>
      <c r="AG152" s="34">
        <f t="shared" si="122"/>
        <v>12.309388205033988</v>
      </c>
      <c r="AH152" s="34">
        <f t="shared" si="123"/>
        <v>-4.2256108763549518</v>
      </c>
      <c r="AI152" s="34">
        <f t="shared" si="124"/>
        <v>0</v>
      </c>
      <c r="AJ152" s="34">
        <f t="shared" si="125"/>
        <v>0</v>
      </c>
      <c r="AK152" s="34">
        <f t="shared" si="126"/>
        <v>0</v>
      </c>
      <c r="AL152" s="34">
        <f t="shared" si="127"/>
        <v>0</v>
      </c>
      <c r="AM152" s="35">
        <f t="shared" si="128"/>
        <v>16.167554657358075</v>
      </c>
      <c r="AN152" s="35">
        <f t="shared" si="129"/>
        <v>18.739665625574133</v>
      </c>
      <c r="AO152" s="34">
        <f t="shared" si="130"/>
        <v>-2.5721109682160574</v>
      </c>
      <c r="AP152" s="34">
        <f t="shared" si="131"/>
        <v>-6.7977218445710079</v>
      </c>
    </row>
    <row r="153" spans="1:42" s="31" customFormat="1" x14ac:dyDescent="0.2">
      <c r="A153" s="32" t="s">
        <v>182</v>
      </c>
      <c r="B153" s="33">
        <v>3205</v>
      </c>
      <c r="C153" s="33">
        <v>1613</v>
      </c>
      <c r="D153" s="33">
        <v>17</v>
      </c>
      <c r="E153" s="33">
        <v>20</v>
      </c>
      <c r="F153" s="33">
        <v>53</v>
      </c>
      <c r="G153" s="33">
        <v>0</v>
      </c>
      <c r="H153" s="33">
        <f t="shared" si="110"/>
        <v>53</v>
      </c>
      <c r="I153" s="33">
        <v>24</v>
      </c>
      <c r="J153" s="33">
        <v>2</v>
      </c>
      <c r="K153" s="33">
        <v>23</v>
      </c>
      <c r="L153" s="33">
        <v>17</v>
      </c>
      <c r="M153" s="33">
        <f t="shared" si="111"/>
        <v>76</v>
      </c>
      <c r="N153" s="33">
        <v>38</v>
      </c>
      <c r="O153" s="33">
        <v>0</v>
      </c>
      <c r="P153" s="33">
        <v>0</v>
      </c>
      <c r="Q153" s="33">
        <v>0</v>
      </c>
      <c r="R153" s="33">
        <f t="shared" si="112"/>
        <v>15</v>
      </c>
      <c r="S153" s="30">
        <v>75</v>
      </c>
      <c r="T153" s="37">
        <v>192</v>
      </c>
      <c r="U153" s="33">
        <v>-117</v>
      </c>
      <c r="V153" s="33">
        <f t="shared" si="113"/>
        <v>-102</v>
      </c>
      <c r="W153" s="33">
        <v>3147</v>
      </c>
      <c r="X153" s="33">
        <v>1580</v>
      </c>
      <c r="Y153" s="34">
        <f t="shared" si="114"/>
        <v>5.3042121684867389</v>
      </c>
      <c r="Z153" s="34">
        <f t="shared" si="115"/>
        <v>6.2402496099843994</v>
      </c>
      <c r="AA153" s="34">
        <f t="shared" si="116"/>
        <v>117.64705882352942</v>
      </c>
      <c r="AB153" s="34">
        <f t="shared" si="117"/>
        <v>16.536661466458657</v>
      </c>
      <c r="AC153" s="34">
        <f t="shared" si="118"/>
        <v>16.536661466458657</v>
      </c>
      <c r="AD153" s="34">
        <f t="shared" si="119"/>
        <v>43.39622641509434</v>
      </c>
      <c r="AE153" s="34">
        <f t="shared" si="120"/>
        <v>32.075471698113205</v>
      </c>
      <c r="AF153" s="34">
        <f t="shared" si="121"/>
        <v>23.71294851794072</v>
      </c>
      <c r="AG153" s="34">
        <f t="shared" si="122"/>
        <v>11.85647425897036</v>
      </c>
      <c r="AH153" s="34">
        <f t="shared" si="123"/>
        <v>4.6801872074882995</v>
      </c>
      <c r="AI153" s="34">
        <f t="shared" si="124"/>
        <v>0</v>
      </c>
      <c r="AJ153" s="34">
        <f t="shared" si="125"/>
        <v>0</v>
      </c>
      <c r="AK153" s="34">
        <f t="shared" si="126"/>
        <v>0</v>
      </c>
      <c r="AL153" s="34">
        <f t="shared" si="127"/>
        <v>0</v>
      </c>
      <c r="AM153" s="35">
        <f t="shared" si="128"/>
        <v>23.400936037441497</v>
      </c>
      <c r="AN153" s="35">
        <f t="shared" si="129"/>
        <v>59.90639625585024</v>
      </c>
      <c r="AO153" s="34">
        <f t="shared" si="130"/>
        <v>-36.505460218408736</v>
      </c>
      <c r="AP153" s="34">
        <f t="shared" si="131"/>
        <v>-31.825273010920441</v>
      </c>
    </row>
    <row r="154" spans="1:42" s="31" customFormat="1" x14ac:dyDescent="0.2">
      <c r="A154" s="32" t="s">
        <v>143</v>
      </c>
      <c r="B154" s="33">
        <v>12691</v>
      </c>
      <c r="C154" s="33">
        <v>6580</v>
      </c>
      <c r="D154" s="33">
        <v>87</v>
      </c>
      <c r="E154" s="33">
        <v>42</v>
      </c>
      <c r="F154" s="33">
        <v>199</v>
      </c>
      <c r="G154" s="33">
        <v>2</v>
      </c>
      <c r="H154" s="33">
        <f t="shared" ref="H154:H185" si="132">SUM(F154:G154)</f>
        <v>201</v>
      </c>
      <c r="I154" s="33">
        <v>163</v>
      </c>
      <c r="J154" s="33">
        <v>18</v>
      </c>
      <c r="K154" s="33">
        <v>61</v>
      </c>
      <c r="L154" s="33">
        <v>42</v>
      </c>
      <c r="M154" s="33">
        <f t="shared" ref="M154:M185" si="133">F154+G154+K154</f>
        <v>262</v>
      </c>
      <c r="N154" s="33">
        <v>152</v>
      </c>
      <c r="O154" s="33">
        <v>3</v>
      </c>
      <c r="P154" s="33">
        <v>1</v>
      </c>
      <c r="Q154" s="33">
        <v>0</v>
      </c>
      <c r="R154" s="33">
        <f t="shared" ref="R154:R185" si="134">F154-N154</f>
        <v>47</v>
      </c>
      <c r="S154" s="30">
        <v>207</v>
      </c>
      <c r="T154" s="37">
        <v>268</v>
      </c>
      <c r="U154" s="33">
        <v>-61</v>
      </c>
      <c r="V154" s="33">
        <f t="shared" ref="V154:V185" si="135">R154+U154</f>
        <v>-14</v>
      </c>
      <c r="W154" s="33">
        <v>12726</v>
      </c>
      <c r="X154" s="33">
        <v>6620</v>
      </c>
      <c r="Y154" s="34">
        <f t="shared" ref="Y154:Y185" si="136">D154/B154*1000</f>
        <v>6.8552517532109372</v>
      </c>
      <c r="Z154" s="34">
        <f t="shared" ref="Z154:Z185" si="137">E154/B154*1000</f>
        <v>3.3094318808604521</v>
      </c>
      <c r="AA154" s="34">
        <f t="shared" ref="AA154:AA185" si="138">E154/D154*100</f>
        <v>48.275862068965516</v>
      </c>
      <c r="AB154" s="34">
        <f t="shared" ref="AB154:AB185" si="139">H154/B154*1000</f>
        <v>15.837995429832164</v>
      </c>
      <c r="AC154" s="34">
        <f t="shared" ref="AC154:AC185" si="140">F154/B154*1000</f>
        <v>15.680403435505477</v>
      </c>
      <c r="AD154" s="34">
        <f t="shared" ref="AD154:AD185" si="141">K154/H154*100</f>
        <v>30.348258706467661</v>
      </c>
      <c r="AE154" s="34">
        <f t="shared" ref="AE154:AE185" si="142">L154/H154*100</f>
        <v>20.8955223880597</v>
      </c>
      <c r="AF154" s="34">
        <f t="shared" ref="AF154:AF185" si="143">M154/B154*1000</f>
        <v>20.644551256796156</v>
      </c>
      <c r="AG154" s="34">
        <f t="shared" ref="AG154:AG185" si="144">N154/B154*1000</f>
        <v>11.976991568828304</v>
      </c>
      <c r="AH154" s="34">
        <f t="shared" ref="AH154:AH185" si="145">R154/B154*1000</f>
        <v>3.7034118666771731</v>
      </c>
      <c r="AI154" s="34">
        <f t="shared" ref="AI154:AI185" si="146">G154/H154*1000</f>
        <v>9.9502487562189046</v>
      </c>
      <c r="AJ154" s="34">
        <f t="shared" ref="AJ154:AJ185" si="147">O154/F154*1000</f>
        <v>15.075376884422109</v>
      </c>
      <c r="AK154" s="34">
        <f t="shared" ref="AK154:AK185" si="148">P154/F154*1000</f>
        <v>5.025125628140704</v>
      </c>
      <c r="AL154" s="34">
        <f t="shared" ref="AL154:AL185" si="149">(G154+Q154)/H154*1000</f>
        <v>9.9502487562189046</v>
      </c>
      <c r="AM154" s="35">
        <f t="shared" ref="AM154:AM185" si="150">S154/B154*1000</f>
        <v>16.31077141281223</v>
      </c>
      <c r="AN154" s="35">
        <f t="shared" ref="AN154:AN185" si="151">T154/B154*1000</f>
        <v>21.117327239776216</v>
      </c>
      <c r="AO154" s="34">
        <f t="shared" ref="AO154:AO185" si="152">U154/B154*1000</f>
        <v>-4.8065558269639901</v>
      </c>
      <c r="AP154" s="34">
        <f t="shared" ref="AP154:AP185" si="153">V154/B154*1000</f>
        <v>-1.1031439602868176</v>
      </c>
    </row>
    <row r="155" spans="1:42" s="31" customFormat="1" x14ac:dyDescent="0.2">
      <c r="A155" s="32" t="s">
        <v>235</v>
      </c>
      <c r="B155" s="33">
        <v>10754</v>
      </c>
      <c r="C155" s="33">
        <v>5443</v>
      </c>
      <c r="D155" s="33">
        <v>50</v>
      </c>
      <c r="E155" s="33">
        <v>27</v>
      </c>
      <c r="F155" s="33">
        <v>93</v>
      </c>
      <c r="G155" s="33">
        <v>0</v>
      </c>
      <c r="H155" s="33">
        <f t="shared" si="132"/>
        <v>93</v>
      </c>
      <c r="I155" s="33">
        <v>55</v>
      </c>
      <c r="J155" s="33">
        <v>8</v>
      </c>
      <c r="K155" s="33">
        <v>39</v>
      </c>
      <c r="L155" s="33">
        <v>31</v>
      </c>
      <c r="M155" s="33">
        <f t="shared" si="133"/>
        <v>132</v>
      </c>
      <c r="N155" s="33">
        <v>141</v>
      </c>
      <c r="O155" s="33">
        <v>2</v>
      </c>
      <c r="P155" s="33">
        <v>2</v>
      </c>
      <c r="Q155" s="33">
        <v>2</v>
      </c>
      <c r="R155" s="33">
        <f t="shared" si="134"/>
        <v>-48</v>
      </c>
      <c r="S155" s="30">
        <v>119</v>
      </c>
      <c r="T155" s="37">
        <v>80</v>
      </c>
      <c r="U155" s="33">
        <v>39</v>
      </c>
      <c r="V155" s="33">
        <f t="shared" si="135"/>
        <v>-9</v>
      </c>
      <c r="W155" s="33">
        <v>10747</v>
      </c>
      <c r="X155" s="33">
        <v>5425</v>
      </c>
      <c r="Y155" s="34">
        <f t="shared" si="136"/>
        <v>4.6494327692021571</v>
      </c>
      <c r="Z155" s="34">
        <f t="shared" si="137"/>
        <v>2.5106936953691652</v>
      </c>
      <c r="AA155" s="34">
        <f t="shared" si="138"/>
        <v>54</v>
      </c>
      <c r="AB155" s="34">
        <f t="shared" si="139"/>
        <v>8.6479449507160115</v>
      </c>
      <c r="AC155" s="34">
        <f t="shared" si="140"/>
        <v>8.6479449507160115</v>
      </c>
      <c r="AD155" s="34">
        <f t="shared" si="141"/>
        <v>41.935483870967744</v>
      </c>
      <c r="AE155" s="34">
        <f t="shared" si="142"/>
        <v>33.333333333333329</v>
      </c>
      <c r="AF155" s="34">
        <f t="shared" si="143"/>
        <v>12.274502510693695</v>
      </c>
      <c r="AG155" s="34">
        <f t="shared" si="144"/>
        <v>13.111400409150084</v>
      </c>
      <c r="AH155" s="34">
        <f t="shared" si="145"/>
        <v>-4.4634554584340709</v>
      </c>
      <c r="AI155" s="34">
        <f t="shared" si="146"/>
        <v>0</v>
      </c>
      <c r="AJ155" s="34">
        <f t="shared" si="147"/>
        <v>21.505376344086024</v>
      </c>
      <c r="AK155" s="34">
        <f t="shared" si="148"/>
        <v>21.505376344086024</v>
      </c>
      <c r="AL155" s="34">
        <f t="shared" si="149"/>
        <v>21.505376344086024</v>
      </c>
      <c r="AM155" s="35">
        <f t="shared" si="150"/>
        <v>11.065649990701134</v>
      </c>
      <c r="AN155" s="35">
        <f t="shared" si="151"/>
        <v>7.4390924307234521</v>
      </c>
      <c r="AO155" s="34">
        <f t="shared" si="152"/>
        <v>3.6265575599776825</v>
      </c>
      <c r="AP155" s="34">
        <f t="shared" si="153"/>
        <v>-0.8368978984563884</v>
      </c>
    </row>
    <row r="156" spans="1:42" s="31" customFormat="1" x14ac:dyDescent="0.2">
      <c r="A156" s="32" t="s">
        <v>183</v>
      </c>
      <c r="B156" s="33">
        <v>36634</v>
      </c>
      <c r="C156" s="33">
        <v>19365</v>
      </c>
      <c r="D156" s="33">
        <v>214</v>
      </c>
      <c r="E156" s="33">
        <v>128</v>
      </c>
      <c r="F156" s="33">
        <v>311</v>
      </c>
      <c r="G156" s="33">
        <v>0</v>
      </c>
      <c r="H156" s="33">
        <f t="shared" si="132"/>
        <v>311</v>
      </c>
      <c r="I156" s="33">
        <v>184</v>
      </c>
      <c r="J156" s="33">
        <v>12</v>
      </c>
      <c r="K156" s="33">
        <v>178</v>
      </c>
      <c r="L156" s="33">
        <v>120</v>
      </c>
      <c r="M156" s="33">
        <f t="shared" si="133"/>
        <v>489</v>
      </c>
      <c r="N156" s="33">
        <v>417</v>
      </c>
      <c r="O156" s="33">
        <v>7</v>
      </c>
      <c r="P156" s="33">
        <v>3</v>
      </c>
      <c r="Q156" s="33">
        <v>2</v>
      </c>
      <c r="R156" s="33">
        <f t="shared" si="134"/>
        <v>-106</v>
      </c>
      <c r="S156" s="30">
        <v>377</v>
      </c>
      <c r="T156" s="37">
        <v>406</v>
      </c>
      <c r="U156" s="33">
        <v>-29</v>
      </c>
      <c r="V156" s="33">
        <f t="shared" si="135"/>
        <v>-135</v>
      </c>
      <c r="W156" s="33">
        <v>36596</v>
      </c>
      <c r="X156" s="33">
        <v>19362</v>
      </c>
      <c r="Y156" s="34">
        <f t="shared" si="136"/>
        <v>5.8415679423486377</v>
      </c>
      <c r="Z156" s="34">
        <f t="shared" si="137"/>
        <v>3.4940219468253533</v>
      </c>
      <c r="AA156" s="34">
        <f t="shared" si="138"/>
        <v>59.813084112149525</v>
      </c>
      <c r="AB156" s="34">
        <f t="shared" si="139"/>
        <v>8.4893814489272259</v>
      </c>
      <c r="AC156" s="34">
        <f t="shared" si="140"/>
        <v>8.4893814489272259</v>
      </c>
      <c r="AD156" s="34">
        <f t="shared" si="141"/>
        <v>57.234726688102896</v>
      </c>
      <c r="AE156" s="34">
        <f t="shared" si="142"/>
        <v>38.585209003215432</v>
      </c>
      <c r="AF156" s="34">
        <f t="shared" si="143"/>
        <v>13.348255718731235</v>
      </c>
      <c r="AG156" s="34">
        <f t="shared" si="144"/>
        <v>11.382868373641973</v>
      </c>
      <c r="AH156" s="34">
        <f t="shared" si="145"/>
        <v>-2.8934869247147459</v>
      </c>
      <c r="AI156" s="34">
        <f t="shared" si="146"/>
        <v>0</v>
      </c>
      <c r="AJ156" s="34">
        <f t="shared" si="147"/>
        <v>22.508038585209004</v>
      </c>
      <c r="AK156" s="34">
        <f t="shared" si="148"/>
        <v>9.6463022508038598</v>
      </c>
      <c r="AL156" s="34">
        <f t="shared" si="149"/>
        <v>6.430868167202572</v>
      </c>
      <c r="AM156" s="35">
        <f t="shared" si="150"/>
        <v>10.29098651525905</v>
      </c>
      <c r="AN156" s="35">
        <f t="shared" si="151"/>
        <v>11.082600862586668</v>
      </c>
      <c r="AO156" s="34">
        <f t="shared" si="152"/>
        <v>-0.79161434732761915</v>
      </c>
      <c r="AP156" s="34">
        <f t="shared" si="153"/>
        <v>-3.685101272042365</v>
      </c>
    </row>
    <row r="157" spans="1:42" s="31" customFormat="1" x14ac:dyDescent="0.2">
      <c r="A157" s="32" t="s">
        <v>184</v>
      </c>
      <c r="B157" s="33">
        <v>234937</v>
      </c>
      <c r="C157" s="33">
        <v>122837</v>
      </c>
      <c r="D157" s="33">
        <v>1214</v>
      </c>
      <c r="E157" s="33">
        <v>634</v>
      </c>
      <c r="F157" s="33">
        <v>2375</v>
      </c>
      <c r="G157" s="33">
        <v>3</v>
      </c>
      <c r="H157" s="33">
        <f t="shared" si="132"/>
        <v>2378</v>
      </c>
      <c r="I157" s="33">
        <v>1632</v>
      </c>
      <c r="J157" s="33">
        <v>214</v>
      </c>
      <c r="K157" s="33">
        <v>1257</v>
      </c>
      <c r="L157" s="33">
        <v>973</v>
      </c>
      <c r="M157" s="33">
        <f t="shared" si="133"/>
        <v>3635</v>
      </c>
      <c r="N157" s="33">
        <v>1946</v>
      </c>
      <c r="O157" s="33">
        <v>23</v>
      </c>
      <c r="P157" s="33">
        <v>10</v>
      </c>
      <c r="Q157" s="33">
        <v>7</v>
      </c>
      <c r="R157" s="33">
        <f t="shared" si="134"/>
        <v>429</v>
      </c>
      <c r="S157" s="30">
        <v>1922</v>
      </c>
      <c r="T157" s="37">
        <v>2486</v>
      </c>
      <c r="U157" s="33">
        <v>-564</v>
      </c>
      <c r="V157" s="33">
        <f t="shared" si="135"/>
        <v>-135</v>
      </c>
      <c r="W157" s="33">
        <v>234871</v>
      </c>
      <c r="X157" s="33">
        <v>122781</v>
      </c>
      <c r="Y157" s="34">
        <f t="shared" si="136"/>
        <v>5.1673427344351888</v>
      </c>
      <c r="Z157" s="34">
        <f t="shared" si="137"/>
        <v>2.6985957937659886</v>
      </c>
      <c r="AA157" s="34">
        <f t="shared" si="138"/>
        <v>52.22405271828665</v>
      </c>
      <c r="AB157" s="34">
        <f t="shared" si="139"/>
        <v>10.121862456743724</v>
      </c>
      <c r="AC157" s="34">
        <f t="shared" si="140"/>
        <v>10.109093076016123</v>
      </c>
      <c r="AD157" s="34">
        <f t="shared" si="141"/>
        <v>52.859545836837675</v>
      </c>
      <c r="AE157" s="34">
        <f t="shared" si="142"/>
        <v>40.916736753574433</v>
      </c>
      <c r="AF157" s="34">
        <f t="shared" si="143"/>
        <v>15.472232981607835</v>
      </c>
      <c r="AG157" s="34">
        <f t="shared" si="144"/>
        <v>8.2830716319694204</v>
      </c>
      <c r="AH157" s="34">
        <f t="shared" si="145"/>
        <v>1.826021444046702</v>
      </c>
      <c r="AI157" s="34">
        <f t="shared" si="146"/>
        <v>1.261564339781329</v>
      </c>
      <c r="AJ157" s="34">
        <f t="shared" si="147"/>
        <v>9.6842105263157894</v>
      </c>
      <c r="AK157" s="34">
        <f t="shared" si="148"/>
        <v>4.2105263157894735</v>
      </c>
      <c r="AL157" s="34">
        <f t="shared" si="149"/>
        <v>4.2052144659377628</v>
      </c>
      <c r="AM157" s="35">
        <f t="shared" si="150"/>
        <v>8.1809165861486282</v>
      </c>
      <c r="AN157" s="35">
        <f t="shared" si="151"/>
        <v>10.581560162937297</v>
      </c>
      <c r="AO157" s="34">
        <f t="shared" si="152"/>
        <v>-2.4006435767886711</v>
      </c>
      <c r="AP157" s="34">
        <f t="shared" si="153"/>
        <v>-0.57462213274196916</v>
      </c>
    </row>
    <row r="158" spans="1:42" s="31" customFormat="1" x14ac:dyDescent="0.2">
      <c r="A158" s="32" t="s">
        <v>185</v>
      </c>
      <c r="B158" s="33">
        <v>7946</v>
      </c>
      <c r="C158" s="33">
        <v>4141</v>
      </c>
      <c r="D158" s="33">
        <v>33</v>
      </c>
      <c r="E158" s="33">
        <v>19</v>
      </c>
      <c r="F158" s="33">
        <v>97</v>
      </c>
      <c r="G158" s="33">
        <v>1</v>
      </c>
      <c r="H158" s="33">
        <f t="shared" si="132"/>
        <v>98</v>
      </c>
      <c r="I158" s="33">
        <v>50</v>
      </c>
      <c r="J158" s="33">
        <v>3</v>
      </c>
      <c r="K158" s="33">
        <v>58</v>
      </c>
      <c r="L158" s="33">
        <v>48</v>
      </c>
      <c r="M158" s="33">
        <f t="shared" si="133"/>
        <v>156</v>
      </c>
      <c r="N158" s="33">
        <v>88</v>
      </c>
      <c r="O158" s="33">
        <v>2</v>
      </c>
      <c r="P158" s="33">
        <v>1</v>
      </c>
      <c r="Q158" s="33">
        <v>0</v>
      </c>
      <c r="R158" s="33">
        <f t="shared" si="134"/>
        <v>9</v>
      </c>
      <c r="S158" s="30">
        <v>118</v>
      </c>
      <c r="T158" s="37">
        <v>155</v>
      </c>
      <c r="U158" s="33">
        <v>-37</v>
      </c>
      <c r="V158" s="33">
        <f t="shared" si="135"/>
        <v>-28</v>
      </c>
      <c r="W158" s="33">
        <v>7938</v>
      </c>
      <c r="X158" s="33">
        <v>4137</v>
      </c>
      <c r="Y158" s="34">
        <f t="shared" si="136"/>
        <v>4.1530329725648123</v>
      </c>
      <c r="Z158" s="34">
        <f t="shared" si="137"/>
        <v>2.3911401963251953</v>
      </c>
      <c r="AA158" s="34">
        <f t="shared" si="138"/>
        <v>57.575757575757578</v>
      </c>
      <c r="AB158" s="34">
        <f t="shared" si="139"/>
        <v>12.333249433677322</v>
      </c>
      <c r="AC158" s="34">
        <f t="shared" si="140"/>
        <v>12.207399949660207</v>
      </c>
      <c r="AD158" s="34">
        <f t="shared" si="141"/>
        <v>59.183673469387756</v>
      </c>
      <c r="AE158" s="34">
        <f t="shared" si="142"/>
        <v>48.979591836734691</v>
      </c>
      <c r="AF158" s="34">
        <f t="shared" si="143"/>
        <v>19.632519506670022</v>
      </c>
      <c r="AG158" s="34">
        <f t="shared" si="144"/>
        <v>11.074754593506167</v>
      </c>
      <c r="AH158" s="34">
        <f t="shared" si="145"/>
        <v>1.1326453561540397</v>
      </c>
      <c r="AI158" s="34">
        <f t="shared" si="146"/>
        <v>10.204081632653061</v>
      </c>
      <c r="AJ158" s="34">
        <f t="shared" si="147"/>
        <v>20.618556701030929</v>
      </c>
      <c r="AK158" s="34">
        <f t="shared" si="148"/>
        <v>10.309278350515465</v>
      </c>
      <c r="AL158" s="34">
        <f t="shared" si="149"/>
        <v>10.204081632653061</v>
      </c>
      <c r="AM158" s="35">
        <f t="shared" si="150"/>
        <v>14.850239114019631</v>
      </c>
      <c r="AN158" s="35">
        <f t="shared" si="151"/>
        <v>19.506670022652909</v>
      </c>
      <c r="AO158" s="34">
        <f t="shared" si="152"/>
        <v>-4.6564309086332747</v>
      </c>
      <c r="AP158" s="34">
        <f t="shared" si="153"/>
        <v>-3.523785552479235</v>
      </c>
    </row>
    <row r="159" spans="1:42" s="31" customFormat="1" x14ac:dyDescent="0.2">
      <c r="A159" s="32" t="s">
        <v>186</v>
      </c>
      <c r="B159" s="33">
        <v>7040</v>
      </c>
      <c r="C159" s="33">
        <v>3548</v>
      </c>
      <c r="D159" s="33">
        <v>25</v>
      </c>
      <c r="E159" s="33">
        <v>10</v>
      </c>
      <c r="F159" s="33">
        <v>76</v>
      </c>
      <c r="G159" s="33">
        <v>0</v>
      </c>
      <c r="H159" s="33">
        <f t="shared" si="132"/>
        <v>76</v>
      </c>
      <c r="I159" s="33">
        <v>66</v>
      </c>
      <c r="J159" s="33">
        <v>1</v>
      </c>
      <c r="K159" s="33">
        <v>18</v>
      </c>
      <c r="L159" s="33">
        <v>13</v>
      </c>
      <c r="M159" s="33">
        <f t="shared" si="133"/>
        <v>94</v>
      </c>
      <c r="N159" s="33">
        <v>68</v>
      </c>
      <c r="O159" s="33">
        <v>0</v>
      </c>
      <c r="P159" s="33">
        <v>0</v>
      </c>
      <c r="Q159" s="33">
        <v>0</v>
      </c>
      <c r="R159" s="33">
        <f t="shared" si="134"/>
        <v>8</v>
      </c>
      <c r="S159" s="30">
        <v>63</v>
      </c>
      <c r="T159" s="37">
        <v>71</v>
      </c>
      <c r="U159" s="33">
        <v>-8</v>
      </c>
      <c r="V159" s="33">
        <f t="shared" si="135"/>
        <v>0</v>
      </c>
      <c r="W159" s="33">
        <v>7038</v>
      </c>
      <c r="X159" s="33">
        <v>3541</v>
      </c>
      <c r="Y159" s="34">
        <f t="shared" si="136"/>
        <v>3.5511363636363633</v>
      </c>
      <c r="Z159" s="34">
        <f t="shared" si="137"/>
        <v>1.4204545454545454</v>
      </c>
      <c r="AA159" s="34">
        <f t="shared" si="138"/>
        <v>40</v>
      </c>
      <c r="AB159" s="34">
        <f t="shared" si="139"/>
        <v>10.795454545454545</v>
      </c>
      <c r="AC159" s="34">
        <f t="shared" si="140"/>
        <v>10.795454545454545</v>
      </c>
      <c r="AD159" s="34">
        <f t="shared" si="141"/>
        <v>23.684210526315788</v>
      </c>
      <c r="AE159" s="34">
        <f t="shared" si="142"/>
        <v>17.105263157894736</v>
      </c>
      <c r="AF159" s="34">
        <f t="shared" si="143"/>
        <v>13.352272727272727</v>
      </c>
      <c r="AG159" s="34">
        <f t="shared" si="144"/>
        <v>9.6590909090909083</v>
      </c>
      <c r="AH159" s="34">
        <f t="shared" si="145"/>
        <v>1.1363636363636362</v>
      </c>
      <c r="AI159" s="34">
        <f t="shared" si="146"/>
        <v>0</v>
      </c>
      <c r="AJ159" s="34">
        <f t="shared" si="147"/>
        <v>0</v>
      </c>
      <c r="AK159" s="34">
        <f t="shared" si="148"/>
        <v>0</v>
      </c>
      <c r="AL159" s="34">
        <f t="shared" si="149"/>
        <v>0</v>
      </c>
      <c r="AM159" s="35">
        <f t="shared" si="150"/>
        <v>8.9488636363636367</v>
      </c>
      <c r="AN159" s="35">
        <f t="shared" si="151"/>
        <v>10.085227272727273</v>
      </c>
      <c r="AO159" s="34">
        <f t="shared" si="152"/>
        <v>-1.1363636363636362</v>
      </c>
      <c r="AP159" s="34">
        <f t="shared" si="153"/>
        <v>0</v>
      </c>
    </row>
    <row r="160" spans="1:42" s="31" customFormat="1" x14ac:dyDescent="0.2">
      <c r="A160" s="32" t="s">
        <v>187</v>
      </c>
      <c r="B160" s="33">
        <v>5641</v>
      </c>
      <c r="C160" s="33">
        <v>2957</v>
      </c>
      <c r="D160" s="33">
        <v>18</v>
      </c>
      <c r="E160" s="33">
        <v>12</v>
      </c>
      <c r="F160" s="33">
        <v>42</v>
      </c>
      <c r="G160" s="33">
        <v>1</v>
      </c>
      <c r="H160" s="33">
        <f t="shared" si="132"/>
        <v>43</v>
      </c>
      <c r="I160" s="33">
        <v>23</v>
      </c>
      <c r="J160" s="33">
        <v>5</v>
      </c>
      <c r="K160" s="33">
        <v>29</v>
      </c>
      <c r="L160" s="33">
        <v>24</v>
      </c>
      <c r="M160" s="33">
        <f t="shared" si="133"/>
        <v>72</v>
      </c>
      <c r="N160" s="33">
        <v>54</v>
      </c>
      <c r="O160" s="33">
        <v>0</v>
      </c>
      <c r="P160" s="33">
        <v>0</v>
      </c>
      <c r="Q160" s="33">
        <v>0</v>
      </c>
      <c r="R160" s="33">
        <f t="shared" si="134"/>
        <v>-12</v>
      </c>
      <c r="S160" s="30">
        <v>68</v>
      </c>
      <c r="T160" s="37">
        <v>84</v>
      </c>
      <c r="U160" s="33">
        <v>-16</v>
      </c>
      <c r="V160" s="33">
        <f t="shared" si="135"/>
        <v>-28</v>
      </c>
      <c r="W160" s="33">
        <v>5621</v>
      </c>
      <c r="X160" s="33">
        <v>2944</v>
      </c>
      <c r="Y160" s="34">
        <f t="shared" si="136"/>
        <v>3.1909235951072503</v>
      </c>
      <c r="Z160" s="34">
        <f t="shared" si="137"/>
        <v>2.1272823967381669</v>
      </c>
      <c r="AA160" s="34">
        <f t="shared" si="138"/>
        <v>66.666666666666657</v>
      </c>
      <c r="AB160" s="34">
        <f t="shared" si="139"/>
        <v>7.6227619216450986</v>
      </c>
      <c r="AC160" s="34">
        <f t="shared" si="140"/>
        <v>7.445488388583585</v>
      </c>
      <c r="AD160" s="34">
        <f t="shared" si="141"/>
        <v>67.441860465116278</v>
      </c>
      <c r="AE160" s="34">
        <f t="shared" si="142"/>
        <v>55.813953488372093</v>
      </c>
      <c r="AF160" s="34">
        <f t="shared" si="143"/>
        <v>12.763694380429001</v>
      </c>
      <c r="AG160" s="34">
        <f t="shared" si="144"/>
        <v>9.572770785321751</v>
      </c>
      <c r="AH160" s="34">
        <f t="shared" si="145"/>
        <v>-2.1272823967381669</v>
      </c>
      <c r="AI160" s="34">
        <f t="shared" si="146"/>
        <v>23.255813953488371</v>
      </c>
      <c r="AJ160" s="34">
        <f t="shared" si="147"/>
        <v>0</v>
      </c>
      <c r="AK160" s="34">
        <f t="shared" si="148"/>
        <v>0</v>
      </c>
      <c r="AL160" s="34">
        <f t="shared" si="149"/>
        <v>23.255813953488371</v>
      </c>
      <c r="AM160" s="35">
        <f t="shared" si="150"/>
        <v>12.054600248182947</v>
      </c>
      <c r="AN160" s="35">
        <f t="shared" si="151"/>
        <v>14.89097677716717</v>
      </c>
      <c r="AO160" s="34">
        <f t="shared" si="152"/>
        <v>-2.8363765289842227</v>
      </c>
      <c r="AP160" s="34">
        <f t="shared" si="153"/>
        <v>-4.9636589257223891</v>
      </c>
    </row>
    <row r="161" spans="1:42" s="31" customFormat="1" x14ac:dyDescent="0.2">
      <c r="A161" s="32" t="s">
        <v>188</v>
      </c>
      <c r="B161" s="33">
        <v>8861</v>
      </c>
      <c r="C161" s="33">
        <v>4530</v>
      </c>
      <c r="D161" s="33">
        <v>46</v>
      </c>
      <c r="E161" s="33">
        <v>15</v>
      </c>
      <c r="F161" s="33">
        <v>129</v>
      </c>
      <c r="G161" s="33">
        <v>0</v>
      </c>
      <c r="H161" s="33">
        <f t="shared" si="132"/>
        <v>129</v>
      </c>
      <c r="I161" s="33">
        <v>69</v>
      </c>
      <c r="J161" s="33">
        <v>11</v>
      </c>
      <c r="K161" s="33">
        <v>26</v>
      </c>
      <c r="L161" s="33">
        <v>18</v>
      </c>
      <c r="M161" s="33">
        <f t="shared" si="133"/>
        <v>155</v>
      </c>
      <c r="N161" s="33">
        <v>55</v>
      </c>
      <c r="O161" s="33">
        <v>0</v>
      </c>
      <c r="P161" s="33">
        <v>0</v>
      </c>
      <c r="Q161" s="33">
        <v>0</v>
      </c>
      <c r="R161" s="33">
        <f t="shared" si="134"/>
        <v>74</v>
      </c>
      <c r="S161" s="30">
        <v>85</v>
      </c>
      <c r="T161" s="37">
        <v>157</v>
      </c>
      <c r="U161" s="33">
        <v>-72</v>
      </c>
      <c r="V161" s="33">
        <f t="shared" si="135"/>
        <v>2</v>
      </c>
      <c r="W161" s="33">
        <v>8872</v>
      </c>
      <c r="X161" s="33">
        <v>4534</v>
      </c>
      <c r="Y161" s="34">
        <f t="shared" si="136"/>
        <v>5.1912876650490913</v>
      </c>
      <c r="Z161" s="34">
        <f t="shared" si="137"/>
        <v>1.6928111951247038</v>
      </c>
      <c r="AA161" s="34">
        <f t="shared" si="138"/>
        <v>32.608695652173914</v>
      </c>
      <c r="AB161" s="34">
        <f t="shared" si="139"/>
        <v>14.558176278072454</v>
      </c>
      <c r="AC161" s="34">
        <f t="shared" si="140"/>
        <v>14.558176278072454</v>
      </c>
      <c r="AD161" s="34">
        <f t="shared" si="141"/>
        <v>20.155038759689923</v>
      </c>
      <c r="AE161" s="34">
        <f t="shared" si="142"/>
        <v>13.953488372093023</v>
      </c>
      <c r="AF161" s="34">
        <f t="shared" si="143"/>
        <v>17.492382349621941</v>
      </c>
      <c r="AG161" s="34">
        <f t="shared" si="144"/>
        <v>6.2069743821239136</v>
      </c>
      <c r="AH161" s="34">
        <f t="shared" si="145"/>
        <v>8.3512018959485381</v>
      </c>
      <c r="AI161" s="34">
        <f t="shared" si="146"/>
        <v>0</v>
      </c>
      <c r="AJ161" s="34">
        <f t="shared" si="147"/>
        <v>0</v>
      </c>
      <c r="AK161" s="34">
        <f t="shared" si="148"/>
        <v>0</v>
      </c>
      <c r="AL161" s="34">
        <f t="shared" si="149"/>
        <v>0</v>
      </c>
      <c r="AM161" s="35">
        <f t="shared" si="150"/>
        <v>9.5925967723733212</v>
      </c>
      <c r="AN161" s="35">
        <f t="shared" si="151"/>
        <v>17.718090508971898</v>
      </c>
      <c r="AO161" s="34">
        <f t="shared" si="152"/>
        <v>-8.1254937365985782</v>
      </c>
      <c r="AP161" s="34">
        <f t="shared" si="153"/>
        <v>0.2257081593499605</v>
      </c>
    </row>
    <row r="162" spans="1:42" s="31" customFormat="1" x14ac:dyDescent="0.2">
      <c r="A162" s="32" t="s">
        <v>132</v>
      </c>
      <c r="B162" s="33">
        <v>7843</v>
      </c>
      <c r="C162" s="33">
        <v>4103</v>
      </c>
      <c r="D162" s="33">
        <v>35</v>
      </c>
      <c r="E162" s="33">
        <v>21</v>
      </c>
      <c r="F162" s="33">
        <v>78</v>
      </c>
      <c r="G162" s="33">
        <v>0</v>
      </c>
      <c r="H162" s="33">
        <f t="shared" si="132"/>
        <v>78</v>
      </c>
      <c r="I162" s="33">
        <v>63</v>
      </c>
      <c r="J162" s="33">
        <v>1</v>
      </c>
      <c r="K162" s="33">
        <v>37</v>
      </c>
      <c r="L162" s="33">
        <v>24</v>
      </c>
      <c r="M162" s="33">
        <f t="shared" si="133"/>
        <v>115</v>
      </c>
      <c r="N162" s="33">
        <v>78</v>
      </c>
      <c r="O162" s="33">
        <v>1</v>
      </c>
      <c r="P162" s="33">
        <v>0</v>
      </c>
      <c r="Q162" s="33">
        <v>0</v>
      </c>
      <c r="R162" s="33">
        <f t="shared" si="134"/>
        <v>0</v>
      </c>
      <c r="S162" s="30">
        <v>70</v>
      </c>
      <c r="T162" s="37">
        <v>115</v>
      </c>
      <c r="U162" s="33">
        <v>-45</v>
      </c>
      <c r="V162" s="33">
        <f t="shared" si="135"/>
        <v>-45</v>
      </c>
      <c r="W162" s="33">
        <v>7812</v>
      </c>
      <c r="X162" s="33">
        <v>4085</v>
      </c>
      <c r="Y162" s="34">
        <f t="shared" si="136"/>
        <v>4.4625780951166645</v>
      </c>
      <c r="Z162" s="34">
        <f t="shared" si="137"/>
        <v>2.6775468570699985</v>
      </c>
      <c r="AA162" s="34">
        <f t="shared" si="138"/>
        <v>60</v>
      </c>
      <c r="AB162" s="34">
        <f t="shared" si="139"/>
        <v>9.9451740405457105</v>
      </c>
      <c r="AC162" s="34">
        <f t="shared" si="140"/>
        <v>9.9451740405457105</v>
      </c>
      <c r="AD162" s="34">
        <f t="shared" si="141"/>
        <v>47.435897435897431</v>
      </c>
      <c r="AE162" s="34">
        <f t="shared" si="142"/>
        <v>30.76923076923077</v>
      </c>
      <c r="AF162" s="34">
        <f t="shared" si="143"/>
        <v>14.66275659824047</v>
      </c>
      <c r="AG162" s="34">
        <f t="shared" si="144"/>
        <v>9.9451740405457105</v>
      </c>
      <c r="AH162" s="34">
        <f t="shared" si="145"/>
        <v>0</v>
      </c>
      <c r="AI162" s="34">
        <f t="shared" si="146"/>
        <v>0</v>
      </c>
      <c r="AJ162" s="34">
        <f t="shared" si="147"/>
        <v>12.820512820512819</v>
      </c>
      <c r="AK162" s="34">
        <f t="shared" si="148"/>
        <v>0</v>
      </c>
      <c r="AL162" s="34">
        <f t="shared" si="149"/>
        <v>0</v>
      </c>
      <c r="AM162" s="35">
        <f t="shared" si="150"/>
        <v>8.925156190233329</v>
      </c>
      <c r="AN162" s="35">
        <f t="shared" si="151"/>
        <v>14.66275659824047</v>
      </c>
      <c r="AO162" s="34">
        <f t="shared" si="152"/>
        <v>-5.7376004080071397</v>
      </c>
      <c r="AP162" s="34">
        <f t="shared" si="153"/>
        <v>-5.7376004080071397</v>
      </c>
    </row>
    <row r="163" spans="1:42" s="31" customFormat="1" x14ac:dyDescent="0.2">
      <c r="A163" s="32" t="s">
        <v>120</v>
      </c>
      <c r="B163" s="33">
        <v>16462</v>
      </c>
      <c r="C163" s="33">
        <v>8369</v>
      </c>
      <c r="D163" s="33">
        <v>79</v>
      </c>
      <c r="E163" s="33">
        <v>18</v>
      </c>
      <c r="F163" s="33">
        <v>153</v>
      </c>
      <c r="G163" s="33">
        <v>1</v>
      </c>
      <c r="H163" s="33">
        <f t="shared" si="132"/>
        <v>154</v>
      </c>
      <c r="I163" s="33">
        <v>118</v>
      </c>
      <c r="J163" s="33">
        <v>5</v>
      </c>
      <c r="K163" s="33">
        <v>62</v>
      </c>
      <c r="L163" s="33">
        <v>42</v>
      </c>
      <c r="M163" s="33">
        <f t="shared" si="133"/>
        <v>216</v>
      </c>
      <c r="N163" s="33">
        <v>108</v>
      </c>
      <c r="O163" s="33">
        <v>0</v>
      </c>
      <c r="P163" s="33">
        <v>0</v>
      </c>
      <c r="Q163" s="33">
        <v>0</v>
      </c>
      <c r="R163" s="33">
        <f t="shared" si="134"/>
        <v>45</v>
      </c>
      <c r="S163" s="30">
        <v>157</v>
      </c>
      <c r="T163" s="37">
        <v>233</v>
      </c>
      <c r="U163" s="33">
        <v>-76</v>
      </c>
      <c r="V163" s="33">
        <f t="shared" si="135"/>
        <v>-31</v>
      </c>
      <c r="W163" s="33">
        <v>16470</v>
      </c>
      <c r="X163" s="33">
        <v>8373</v>
      </c>
      <c r="Y163" s="34">
        <f t="shared" si="136"/>
        <v>4.7989308710970722</v>
      </c>
      <c r="Z163" s="34">
        <f t="shared" si="137"/>
        <v>1.0934272870854087</v>
      </c>
      <c r="AA163" s="34">
        <f t="shared" si="138"/>
        <v>22.784810126582279</v>
      </c>
      <c r="AB163" s="34">
        <f t="shared" si="139"/>
        <v>9.3548779006196092</v>
      </c>
      <c r="AC163" s="34">
        <f t="shared" si="140"/>
        <v>9.2941319402259754</v>
      </c>
      <c r="AD163" s="34">
        <f t="shared" si="141"/>
        <v>40.259740259740262</v>
      </c>
      <c r="AE163" s="34">
        <f t="shared" si="142"/>
        <v>27.27272727272727</v>
      </c>
      <c r="AF163" s="34">
        <f t="shared" si="143"/>
        <v>13.121127445024905</v>
      </c>
      <c r="AG163" s="34">
        <f t="shared" si="144"/>
        <v>6.5605637225124527</v>
      </c>
      <c r="AH163" s="34">
        <f t="shared" si="145"/>
        <v>2.7335682177135223</v>
      </c>
      <c r="AI163" s="34">
        <f t="shared" si="146"/>
        <v>6.4935064935064943</v>
      </c>
      <c r="AJ163" s="34">
        <f t="shared" si="147"/>
        <v>0</v>
      </c>
      <c r="AK163" s="34">
        <f t="shared" si="148"/>
        <v>0</v>
      </c>
      <c r="AL163" s="34">
        <f t="shared" si="149"/>
        <v>6.4935064935064943</v>
      </c>
      <c r="AM163" s="35">
        <f t="shared" si="150"/>
        <v>9.5371157818005106</v>
      </c>
      <c r="AN163" s="35">
        <f t="shared" si="151"/>
        <v>14.15380877171668</v>
      </c>
      <c r="AO163" s="34">
        <f t="shared" si="152"/>
        <v>-4.6166929899161699</v>
      </c>
      <c r="AP163" s="34">
        <f t="shared" si="153"/>
        <v>-1.8831247722026485</v>
      </c>
    </row>
    <row r="164" spans="1:42" s="31" customFormat="1" x14ac:dyDescent="0.2">
      <c r="A164" s="32" t="s">
        <v>189</v>
      </c>
      <c r="B164" s="33">
        <v>4091</v>
      </c>
      <c r="C164" s="33">
        <v>2081</v>
      </c>
      <c r="D164" s="33">
        <v>15</v>
      </c>
      <c r="E164" s="33">
        <v>11</v>
      </c>
      <c r="F164" s="33">
        <v>26</v>
      </c>
      <c r="G164" s="33">
        <v>0</v>
      </c>
      <c r="H164" s="33">
        <f t="shared" si="132"/>
        <v>26</v>
      </c>
      <c r="I164" s="33">
        <v>19</v>
      </c>
      <c r="J164" s="33">
        <v>0</v>
      </c>
      <c r="K164" s="33">
        <v>14</v>
      </c>
      <c r="L164" s="33">
        <v>11</v>
      </c>
      <c r="M164" s="33">
        <f t="shared" si="133"/>
        <v>40</v>
      </c>
      <c r="N164" s="33">
        <v>33</v>
      </c>
      <c r="O164" s="33">
        <v>0</v>
      </c>
      <c r="P164" s="33">
        <v>0</v>
      </c>
      <c r="Q164" s="33">
        <v>0</v>
      </c>
      <c r="R164" s="33">
        <f t="shared" si="134"/>
        <v>-7</v>
      </c>
      <c r="S164" s="30">
        <v>71</v>
      </c>
      <c r="T164" s="37">
        <v>73</v>
      </c>
      <c r="U164" s="33">
        <v>-2</v>
      </c>
      <c r="V164" s="33">
        <f t="shared" si="135"/>
        <v>-9</v>
      </c>
      <c r="W164" s="33">
        <v>4083</v>
      </c>
      <c r="X164" s="33">
        <v>2078</v>
      </c>
      <c r="Y164" s="34">
        <f t="shared" si="136"/>
        <v>3.6665851869958446</v>
      </c>
      <c r="Z164" s="34">
        <f t="shared" si="137"/>
        <v>2.6888291371302859</v>
      </c>
      <c r="AA164" s="34">
        <f t="shared" si="138"/>
        <v>73.333333333333329</v>
      </c>
      <c r="AB164" s="34">
        <f t="shared" si="139"/>
        <v>6.3554143241261309</v>
      </c>
      <c r="AC164" s="34">
        <f t="shared" si="140"/>
        <v>6.3554143241261309</v>
      </c>
      <c r="AD164" s="34">
        <f t="shared" si="141"/>
        <v>53.846153846153847</v>
      </c>
      <c r="AE164" s="34">
        <f t="shared" si="142"/>
        <v>42.307692307692307</v>
      </c>
      <c r="AF164" s="34">
        <f t="shared" si="143"/>
        <v>9.7775604986555855</v>
      </c>
      <c r="AG164" s="34">
        <f t="shared" si="144"/>
        <v>8.0664874113908578</v>
      </c>
      <c r="AH164" s="34">
        <f t="shared" si="145"/>
        <v>-1.7110730872647273</v>
      </c>
      <c r="AI164" s="34">
        <f t="shared" si="146"/>
        <v>0</v>
      </c>
      <c r="AJ164" s="34">
        <f t="shared" si="147"/>
        <v>0</v>
      </c>
      <c r="AK164" s="34">
        <f t="shared" si="148"/>
        <v>0</v>
      </c>
      <c r="AL164" s="34">
        <f t="shared" si="149"/>
        <v>0</v>
      </c>
      <c r="AM164" s="35">
        <f t="shared" si="150"/>
        <v>17.355169885113664</v>
      </c>
      <c r="AN164" s="35">
        <f t="shared" si="151"/>
        <v>17.844047910046442</v>
      </c>
      <c r="AO164" s="34">
        <f t="shared" si="152"/>
        <v>-0.48887802493277926</v>
      </c>
      <c r="AP164" s="34">
        <f t="shared" si="153"/>
        <v>-2.1999511121975068</v>
      </c>
    </row>
    <row r="165" spans="1:42" s="31" customFormat="1" x14ac:dyDescent="0.2">
      <c r="A165" s="32" t="s">
        <v>111</v>
      </c>
      <c r="B165" s="33">
        <v>36271</v>
      </c>
      <c r="C165" s="33">
        <v>18999</v>
      </c>
      <c r="D165" s="33">
        <v>176</v>
      </c>
      <c r="E165" s="33">
        <v>130</v>
      </c>
      <c r="F165" s="33">
        <v>326</v>
      </c>
      <c r="G165" s="33">
        <v>2</v>
      </c>
      <c r="H165" s="33">
        <f t="shared" si="132"/>
        <v>328</v>
      </c>
      <c r="I165" s="33">
        <v>218</v>
      </c>
      <c r="J165" s="33">
        <v>23</v>
      </c>
      <c r="K165" s="33">
        <v>143</v>
      </c>
      <c r="L165" s="33">
        <v>111</v>
      </c>
      <c r="M165" s="33">
        <f t="shared" si="133"/>
        <v>471</v>
      </c>
      <c r="N165" s="33">
        <v>321</v>
      </c>
      <c r="O165" s="33">
        <v>4</v>
      </c>
      <c r="P165" s="33">
        <v>4</v>
      </c>
      <c r="Q165" s="33">
        <v>4</v>
      </c>
      <c r="R165" s="33">
        <f t="shared" si="134"/>
        <v>5</v>
      </c>
      <c r="S165" s="30">
        <v>532</v>
      </c>
      <c r="T165" s="37">
        <v>657</v>
      </c>
      <c r="U165" s="33">
        <v>-125</v>
      </c>
      <c r="V165" s="33">
        <f t="shared" si="135"/>
        <v>-120</v>
      </c>
      <c r="W165" s="33">
        <v>36190</v>
      </c>
      <c r="X165" s="33">
        <v>18939</v>
      </c>
      <c r="Y165" s="34">
        <f t="shared" si="136"/>
        <v>4.8523613906426615</v>
      </c>
      <c r="Z165" s="34">
        <f t="shared" si="137"/>
        <v>3.5841305726337844</v>
      </c>
      <c r="AA165" s="34">
        <f t="shared" si="138"/>
        <v>73.86363636363636</v>
      </c>
      <c r="AB165" s="34">
        <f t="shared" si="139"/>
        <v>9.0430371371067793</v>
      </c>
      <c r="AC165" s="34">
        <f t="shared" si="140"/>
        <v>8.9878966667585676</v>
      </c>
      <c r="AD165" s="34">
        <f t="shared" si="141"/>
        <v>43.597560975609753</v>
      </c>
      <c r="AE165" s="34">
        <f t="shared" si="142"/>
        <v>33.841463414634148</v>
      </c>
      <c r="AF165" s="34">
        <f t="shared" si="143"/>
        <v>12.985580767003944</v>
      </c>
      <c r="AG165" s="34">
        <f t="shared" si="144"/>
        <v>8.8500454908880375</v>
      </c>
      <c r="AH165" s="34">
        <f t="shared" si="145"/>
        <v>0.13785117587053017</v>
      </c>
      <c r="AI165" s="34">
        <f t="shared" si="146"/>
        <v>6.0975609756097562</v>
      </c>
      <c r="AJ165" s="34">
        <f t="shared" si="147"/>
        <v>12.269938650306749</v>
      </c>
      <c r="AK165" s="34">
        <f t="shared" si="148"/>
        <v>12.269938650306749</v>
      </c>
      <c r="AL165" s="34">
        <f t="shared" si="149"/>
        <v>18.292682926829269</v>
      </c>
      <c r="AM165" s="35">
        <f t="shared" si="150"/>
        <v>14.667365112624411</v>
      </c>
      <c r="AN165" s="35">
        <f t="shared" si="151"/>
        <v>18.113644509387665</v>
      </c>
      <c r="AO165" s="34">
        <f t="shared" si="152"/>
        <v>-3.4462793967632543</v>
      </c>
      <c r="AP165" s="34">
        <f t="shared" si="153"/>
        <v>-3.3084282208927243</v>
      </c>
    </row>
    <row r="166" spans="1:42" s="31" customFormat="1" x14ac:dyDescent="0.2">
      <c r="A166" s="32" t="s">
        <v>144</v>
      </c>
      <c r="B166" s="33">
        <v>14622</v>
      </c>
      <c r="C166" s="33">
        <v>7442</v>
      </c>
      <c r="D166" s="33">
        <v>75</v>
      </c>
      <c r="E166" s="33">
        <v>32</v>
      </c>
      <c r="F166" s="33">
        <v>183</v>
      </c>
      <c r="G166" s="33">
        <v>1</v>
      </c>
      <c r="H166" s="33">
        <f t="shared" si="132"/>
        <v>184</v>
      </c>
      <c r="I166" s="33">
        <v>112</v>
      </c>
      <c r="J166" s="33">
        <v>15</v>
      </c>
      <c r="K166" s="33">
        <v>67</v>
      </c>
      <c r="L166" s="33">
        <v>39</v>
      </c>
      <c r="M166" s="33">
        <f t="shared" si="133"/>
        <v>251</v>
      </c>
      <c r="N166" s="33">
        <v>95</v>
      </c>
      <c r="O166" s="33">
        <v>5</v>
      </c>
      <c r="P166" s="33">
        <v>3</v>
      </c>
      <c r="Q166" s="33">
        <v>2</v>
      </c>
      <c r="R166" s="33">
        <f t="shared" si="134"/>
        <v>88</v>
      </c>
      <c r="S166" s="30">
        <v>128</v>
      </c>
      <c r="T166" s="37">
        <v>143</v>
      </c>
      <c r="U166" s="33">
        <v>-15</v>
      </c>
      <c r="V166" s="33">
        <f t="shared" si="135"/>
        <v>73</v>
      </c>
      <c r="W166" s="33">
        <v>14677</v>
      </c>
      <c r="X166" s="33">
        <v>7486</v>
      </c>
      <c r="Y166" s="34">
        <f t="shared" si="136"/>
        <v>5.1292572835453427</v>
      </c>
      <c r="Z166" s="34">
        <f t="shared" si="137"/>
        <v>2.1884831076460127</v>
      </c>
      <c r="AA166" s="34">
        <f t="shared" si="138"/>
        <v>42.666666666666671</v>
      </c>
      <c r="AB166" s="34">
        <f t="shared" si="139"/>
        <v>12.583777868964575</v>
      </c>
      <c r="AC166" s="34">
        <f t="shared" si="140"/>
        <v>12.515387771850637</v>
      </c>
      <c r="AD166" s="34">
        <f t="shared" si="141"/>
        <v>36.413043478260867</v>
      </c>
      <c r="AE166" s="34">
        <f t="shared" si="142"/>
        <v>21.195652173913043</v>
      </c>
      <c r="AF166" s="34">
        <f t="shared" si="143"/>
        <v>17.165914375598415</v>
      </c>
      <c r="AG166" s="34">
        <f t="shared" si="144"/>
        <v>6.4970592258241009</v>
      </c>
      <c r="AH166" s="34">
        <f t="shared" si="145"/>
        <v>6.0183285460265354</v>
      </c>
      <c r="AI166" s="34">
        <f t="shared" si="146"/>
        <v>5.4347826086956523</v>
      </c>
      <c r="AJ166" s="34">
        <f t="shared" si="147"/>
        <v>27.3224043715847</v>
      </c>
      <c r="AK166" s="34">
        <f t="shared" si="148"/>
        <v>16.393442622950822</v>
      </c>
      <c r="AL166" s="34">
        <f t="shared" si="149"/>
        <v>16.304347826086957</v>
      </c>
      <c r="AM166" s="35">
        <f t="shared" si="150"/>
        <v>8.7539324305840509</v>
      </c>
      <c r="AN166" s="35">
        <f t="shared" si="151"/>
        <v>9.7797838872931191</v>
      </c>
      <c r="AO166" s="34">
        <f t="shared" si="152"/>
        <v>-1.0258514567090684</v>
      </c>
      <c r="AP166" s="34">
        <f t="shared" si="153"/>
        <v>4.9924770893174673</v>
      </c>
    </row>
    <row r="167" spans="1:42" s="31" customFormat="1" x14ac:dyDescent="0.2">
      <c r="A167" s="32" t="s">
        <v>190</v>
      </c>
      <c r="B167" s="33">
        <v>6345</v>
      </c>
      <c r="C167" s="33">
        <v>3213</v>
      </c>
      <c r="D167" s="33">
        <v>39</v>
      </c>
      <c r="E167" s="33">
        <v>5</v>
      </c>
      <c r="F167" s="33">
        <v>81</v>
      </c>
      <c r="G167" s="33">
        <v>0</v>
      </c>
      <c r="H167" s="33">
        <f t="shared" si="132"/>
        <v>81</v>
      </c>
      <c r="I167" s="33">
        <v>65</v>
      </c>
      <c r="J167" s="33">
        <v>5</v>
      </c>
      <c r="K167" s="33">
        <v>9</v>
      </c>
      <c r="L167" s="33">
        <v>7</v>
      </c>
      <c r="M167" s="33">
        <f t="shared" si="133"/>
        <v>90</v>
      </c>
      <c r="N167" s="33">
        <v>54</v>
      </c>
      <c r="O167" s="33">
        <v>0</v>
      </c>
      <c r="P167" s="33">
        <v>0</v>
      </c>
      <c r="Q167" s="33">
        <v>0</v>
      </c>
      <c r="R167" s="33">
        <f t="shared" si="134"/>
        <v>27</v>
      </c>
      <c r="S167" s="30">
        <v>93</v>
      </c>
      <c r="T167" s="37">
        <v>82</v>
      </c>
      <c r="U167" s="33">
        <v>11</v>
      </c>
      <c r="V167" s="33">
        <f t="shared" si="135"/>
        <v>38</v>
      </c>
      <c r="W167" s="33">
        <v>6340</v>
      </c>
      <c r="X167" s="33">
        <v>3202</v>
      </c>
      <c r="Y167" s="34">
        <f t="shared" si="136"/>
        <v>6.1465721040189125</v>
      </c>
      <c r="Z167" s="34">
        <f t="shared" si="137"/>
        <v>0.78802206461780933</v>
      </c>
      <c r="AA167" s="34">
        <f t="shared" si="138"/>
        <v>12.820512820512819</v>
      </c>
      <c r="AB167" s="34">
        <f t="shared" si="139"/>
        <v>12.76595744680851</v>
      </c>
      <c r="AC167" s="34">
        <f t="shared" si="140"/>
        <v>12.76595744680851</v>
      </c>
      <c r="AD167" s="34">
        <f t="shared" si="141"/>
        <v>11.111111111111111</v>
      </c>
      <c r="AE167" s="34">
        <f t="shared" si="142"/>
        <v>8.6419753086419746</v>
      </c>
      <c r="AF167" s="34">
        <f t="shared" si="143"/>
        <v>14.184397163120567</v>
      </c>
      <c r="AG167" s="34">
        <f t="shared" si="144"/>
        <v>8.5106382978723403</v>
      </c>
      <c r="AH167" s="34">
        <f t="shared" si="145"/>
        <v>4.2553191489361701</v>
      </c>
      <c r="AI167" s="34">
        <f t="shared" si="146"/>
        <v>0</v>
      </c>
      <c r="AJ167" s="34">
        <f t="shared" si="147"/>
        <v>0</v>
      </c>
      <c r="AK167" s="34">
        <f t="shared" si="148"/>
        <v>0</v>
      </c>
      <c r="AL167" s="34">
        <f t="shared" si="149"/>
        <v>0</v>
      </c>
      <c r="AM167" s="35">
        <f t="shared" si="150"/>
        <v>14.657210401891254</v>
      </c>
      <c r="AN167" s="35">
        <f t="shared" si="151"/>
        <v>12.923561859732072</v>
      </c>
      <c r="AO167" s="34">
        <f t="shared" si="152"/>
        <v>1.7336485421591803</v>
      </c>
      <c r="AP167" s="34">
        <f t="shared" si="153"/>
        <v>5.9889676910953504</v>
      </c>
    </row>
    <row r="168" spans="1:42" s="31" customFormat="1" x14ac:dyDescent="0.2">
      <c r="A168" s="32" t="s">
        <v>191</v>
      </c>
      <c r="B168" s="33">
        <v>7969</v>
      </c>
      <c r="C168" s="33">
        <v>4185</v>
      </c>
      <c r="D168" s="33">
        <v>31</v>
      </c>
      <c r="E168" s="33">
        <v>19</v>
      </c>
      <c r="F168" s="33">
        <v>61</v>
      </c>
      <c r="G168" s="33">
        <v>0</v>
      </c>
      <c r="H168" s="33">
        <f t="shared" si="132"/>
        <v>61</v>
      </c>
      <c r="I168" s="33">
        <v>47</v>
      </c>
      <c r="J168" s="33">
        <v>1</v>
      </c>
      <c r="K168" s="33">
        <v>35</v>
      </c>
      <c r="L168" s="33">
        <v>28</v>
      </c>
      <c r="M168" s="33">
        <f t="shared" si="133"/>
        <v>96</v>
      </c>
      <c r="N168" s="33">
        <v>95</v>
      </c>
      <c r="O168" s="33">
        <v>1</v>
      </c>
      <c r="P168" s="33">
        <v>1</v>
      </c>
      <c r="Q168" s="33">
        <v>1</v>
      </c>
      <c r="R168" s="33">
        <f t="shared" si="134"/>
        <v>-34</v>
      </c>
      <c r="S168" s="30">
        <v>83</v>
      </c>
      <c r="T168" s="37">
        <v>207</v>
      </c>
      <c r="U168" s="33">
        <v>-124</v>
      </c>
      <c r="V168" s="33">
        <f t="shared" si="135"/>
        <v>-158</v>
      </c>
      <c r="W168" s="33">
        <v>7861</v>
      </c>
      <c r="X168" s="33">
        <v>4142</v>
      </c>
      <c r="Y168" s="34">
        <f t="shared" si="136"/>
        <v>3.8900740368929605</v>
      </c>
      <c r="Z168" s="34">
        <f t="shared" si="137"/>
        <v>2.3842389258376211</v>
      </c>
      <c r="AA168" s="34">
        <f t="shared" si="138"/>
        <v>61.29032258064516</v>
      </c>
      <c r="AB168" s="34">
        <f t="shared" si="139"/>
        <v>7.654661814531309</v>
      </c>
      <c r="AC168" s="34">
        <f t="shared" si="140"/>
        <v>7.654661814531309</v>
      </c>
      <c r="AD168" s="34">
        <f t="shared" si="141"/>
        <v>57.377049180327866</v>
      </c>
      <c r="AE168" s="34">
        <f t="shared" si="142"/>
        <v>45.901639344262293</v>
      </c>
      <c r="AF168" s="34">
        <f t="shared" si="143"/>
        <v>12.046680888442715</v>
      </c>
      <c r="AG168" s="34">
        <f t="shared" si="144"/>
        <v>11.921194629188104</v>
      </c>
      <c r="AH168" s="34">
        <f t="shared" si="145"/>
        <v>-4.2665328146567951</v>
      </c>
      <c r="AI168" s="34">
        <f t="shared" si="146"/>
        <v>0</v>
      </c>
      <c r="AJ168" s="34">
        <f t="shared" si="147"/>
        <v>16.393442622950822</v>
      </c>
      <c r="AK168" s="34">
        <f t="shared" si="148"/>
        <v>16.393442622950822</v>
      </c>
      <c r="AL168" s="34">
        <f t="shared" si="149"/>
        <v>16.393442622950822</v>
      </c>
      <c r="AM168" s="35">
        <f t="shared" si="150"/>
        <v>10.415359518132766</v>
      </c>
      <c r="AN168" s="35">
        <f t="shared" si="151"/>
        <v>25.975655665704608</v>
      </c>
      <c r="AO168" s="34">
        <f t="shared" si="152"/>
        <v>-15.560296147571842</v>
      </c>
      <c r="AP168" s="34">
        <f t="shared" si="153"/>
        <v>-19.826828962228635</v>
      </c>
    </row>
    <row r="169" spans="1:42" s="31" customFormat="1" x14ac:dyDescent="0.2">
      <c r="A169" s="32" t="s">
        <v>121</v>
      </c>
      <c r="B169" s="33">
        <v>32916</v>
      </c>
      <c r="C169" s="33">
        <v>17031</v>
      </c>
      <c r="D169" s="33">
        <v>151</v>
      </c>
      <c r="E169" s="33">
        <v>72</v>
      </c>
      <c r="F169" s="33">
        <v>294</v>
      </c>
      <c r="G169" s="33">
        <v>2</v>
      </c>
      <c r="H169" s="33">
        <f t="shared" si="132"/>
        <v>296</v>
      </c>
      <c r="I169" s="33">
        <v>213</v>
      </c>
      <c r="J169" s="33">
        <v>11</v>
      </c>
      <c r="K169" s="33">
        <v>172</v>
      </c>
      <c r="L169" s="33">
        <v>120</v>
      </c>
      <c r="M169" s="33">
        <f t="shared" si="133"/>
        <v>468</v>
      </c>
      <c r="N169" s="33">
        <v>278</v>
      </c>
      <c r="O169" s="33">
        <v>0</v>
      </c>
      <c r="P169" s="33">
        <v>0</v>
      </c>
      <c r="Q169" s="33">
        <v>0</v>
      </c>
      <c r="R169" s="33">
        <f t="shared" si="134"/>
        <v>16</v>
      </c>
      <c r="S169" s="30">
        <v>383</v>
      </c>
      <c r="T169" s="37">
        <v>445</v>
      </c>
      <c r="U169" s="33">
        <v>-62</v>
      </c>
      <c r="V169" s="33">
        <f t="shared" si="135"/>
        <v>-46</v>
      </c>
      <c r="W169" s="33">
        <v>32884</v>
      </c>
      <c r="X169" s="33">
        <v>17040</v>
      </c>
      <c r="Y169" s="34">
        <f t="shared" si="136"/>
        <v>4.5874346822214118</v>
      </c>
      <c r="Z169" s="34">
        <f t="shared" si="137"/>
        <v>2.1873860736419979</v>
      </c>
      <c r="AA169" s="34">
        <f t="shared" si="138"/>
        <v>47.682119205298015</v>
      </c>
      <c r="AB169" s="34">
        <f t="shared" si="139"/>
        <v>8.9925871916393234</v>
      </c>
      <c r="AC169" s="34">
        <f t="shared" si="140"/>
        <v>8.93182646737149</v>
      </c>
      <c r="AD169" s="34">
        <f t="shared" si="141"/>
        <v>58.108108108108105</v>
      </c>
      <c r="AE169" s="34">
        <f t="shared" si="142"/>
        <v>40.54054054054054</v>
      </c>
      <c r="AF169" s="34">
        <f t="shared" si="143"/>
        <v>14.218009478672984</v>
      </c>
      <c r="AG169" s="34">
        <f t="shared" si="144"/>
        <v>8.4457406732288245</v>
      </c>
      <c r="AH169" s="34">
        <f t="shared" si="145"/>
        <v>0.48608579414266617</v>
      </c>
      <c r="AI169" s="34">
        <f t="shared" si="146"/>
        <v>6.756756756756757</v>
      </c>
      <c r="AJ169" s="34">
        <f t="shared" si="147"/>
        <v>0</v>
      </c>
      <c r="AK169" s="34">
        <f t="shared" si="148"/>
        <v>0</v>
      </c>
      <c r="AL169" s="34">
        <f t="shared" si="149"/>
        <v>6.756756756756757</v>
      </c>
      <c r="AM169" s="35">
        <f t="shared" si="150"/>
        <v>11.635678697290071</v>
      </c>
      <c r="AN169" s="35">
        <f t="shared" si="151"/>
        <v>13.519261149592904</v>
      </c>
      <c r="AO169" s="34">
        <f t="shared" si="152"/>
        <v>-1.8835824523028315</v>
      </c>
      <c r="AP169" s="34">
        <f t="shared" si="153"/>
        <v>-1.3974966581601653</v>
      </c>
    </row>
    <row r="170" spans="1:42" s="31" customFormat="1" x14ac:dyDescent="0.2">
      <c r="A170" s="32" t="s">
        <v>133</v>
      </c>
      <c r="B170" s="33">
        <v>27963</v>
      </c>
      <c r="C170" s="33">
        <v>14984</v>
      </c>
      <c r="D170" s="33">
        <v>105</v>
      </c>
      <c r="E170" s="33">
        <v>86</v>
      </c>
      <c r="F170" s="33">
        <v>246</v>
      </c>
      <c r="G170" s="33">
        <v>2</v>
      </c>
      <c r="H170" s="33">
        <f t="shared" si="132"/>
        <v>248</v>
      </c>
      <c r="I170" s="33">
        <v>143</v>
      </c>
      <c r="J170" s="33">
        <v>33</v>
      </c>
      <c r="K170" s="33">
        <v>150</v>
      </c>
      <c r="L170" s="33">
        <v>110</v>
      </c>
      <c r="M170" s="33">
        <f t="shared" si="133"/>
        <v>398</v>
      </c>
      <c r="N170" s="33">
        <v>296</v>
      </c>
      <c r="O170" s="33">
        <v>0</v>
      </c>
      <c r="P170" s="33">
        <v>0</v>
      </c>
      <c r="Q170" s="33">
        <v>0</v>
      </c>
      <c r="R170" s="33">
        <f t="shared" si="134"/>
        <v>-50</v>
      </c>
      <c r="S170" s="30">
        <v>400</v>
      </c>
      <c r="T170" s="37">
        <v>412</v>
      </c>
      <c r="U170" s="33">
        <v>-12</v>
      </c>
      <c r="V170" s="33">
        <f t="shared" si="135"/>
        <v>-62</v>
      </c>
      <c r="W170" s="33">
        <v>27977</v>
      </c>
      <c r="X170" s="33">
        <v>14980</v>
      </c>
      <c r="Y170" s="34">
        <f t="shared" si="136"/>
        <v>3.7549619139577302</v>
      </c>
      <c r="Z170" s="34">
        <f t="shared" si="137"/>
        <v>3.0754926152415689</v>
      </c>
      <c r="AA170" s="34">
        <f t="shared" si="138"/>
        <v>81.904761904761898</v>
      </c>
      <c r="AB170" s="34">
        <f t="shared" si="139"/>
        <v>8.8688624253477819</v>
      </c>
      <c r="AC170" s="34">
        <f t="shared" si="140"/>
        <v>8.7973393412723961</v>
      </c>
      <c r="AD170" s="34">
        <f t="shared" si="141"/>
        <v>60.483870967741936</v>
      </c>
      <c r="AE170" s="34">
        <f t="shared" si="142"/>
        <v>44.354838709677416</v>
      </c>
      <c r="AF170" s="34">
        <f t="shared" si="143"/>
        <v>14.233093731001681</v>
      </c>
      <c r="AG170" s="34">
        <f t="shared" si="144"/>
        <v>10.585416443157028</v>
      </c>
      <c r="AH170" s="34">
        <f t="shared" si="145"/>
        <v>-1.7880771018846333</v>
      </c>
      <c r="AI170" s="34">
        <f t="shared" si="146"/>
        <v>8.064516129032258</v>
      </c>
      <c r="AJ170" s="34">
        <f t="shared" si="147"/>
        <v>0</v>
      </c>
      <c r="AK170" s="34">
        <f t="shared" si="148"/>
        <v>0</v>
      </c>
      <c r="AL170" s="34">
        <f t="shared" si="149"/>
        <v>8.064516129032258</v>
      </c>
      <c r="AM170" s="35">
        <f t="shared" si="150"/>
        <v>14.304616815077067</v>
      </c>
      <c r="AN170" s="35">
        <f t="shared" si="151"/>
        <v>14.733755319529378</v>
      </c>
      <c r="AO170" s="34">
        <f t="shared" si="152"/>
        <v>-0.429138504452312</v>
      </c>
      <c r="AP170" s="34">
        <f t="shared" si="153"/>
        <v>-2.2172156063369455</v>
      </c>
    </row>
    <row r="171" spans="1:42" s="31" customFormat="1" x14ac:dyDescent="0.2">
      <c r="A171" s="32" t="s">
        <v>91</v>
      </c>
      <c r="B171" s="33">
        <v>17859</v>
      </c>
      <c r="C171" s="33">
        <v>9121</v>
      </c>
      <c r="D171" s="33">
        <v>102</v>
      </c>
      <c r="E171" s="33">
        <v>41</v>
      </c>
      <c r="F171" s="33">
        <v>186</v>
      </c>
      <c r="G171" s="33">
        <v>0</v>
      </c>
      <c r="H171" s="33">
        <f t="shared" si="132"/>
        <v>186</v>
      </c>
      <c r="I171" s="33">
        <v>139</v>
      </c>
      <c r="J171" s="33">
        <v>13</v>
      </c>
      <c r="K171" s="33">
        <v>85</v>
      </c>
      <c r="L171" s="33">
        <v>74</v>
      </c>
      <c r="M171" s="33">
        <f t="shared" si="133"/>
        <v>271</v>
      </c>
      <c r="N171" s="33">
        <v>166</v>
      </c>
      <c r="O171" s="33">
        <v>1</v>
      </c>
      <c r="P171" s="33">
        <v>0</v>
      </c>
      <c r="Q171" s="33">
        <v>0</v>
      </c>
      <c r="R171" s="33">
        <f t="shared" si="134"/>
        <v>20</v>
      </c>
      <c r="S171" s="30">
        <v>338</v>
      </c>
      <c r="T171" s="37">
        <v>369</v>
      </c>
      <c r="U171" s="33">
        <v>-31</v>
      </c>
      <c r="V171" s="33">
        <f t="shared" si="135"/>
        <v>-11</v>
      </c>
      <c r="W171" s="33">
        <v>17847</v>
      </c>
      <c r="X171" s="33">
        <v>9117</v>
      </c>
      <c r="Y171" s="34">
        <f t="shared" si="136"/>
        <v>5.7114060137745675</v>
      </c>
      <c r="Z171" s="34">
        <f t="shared" si="137"/>
        <v>2.2957612408309536</v>
      </c>
      <c r="AA171" s="34">
        <f t="shared" si="138"/>
        <v>40.196078431372548</v>
      </c>
      <c r="AB171" s="34">
        <f t="shared" si="139"/>
        <v>10.41491684864774</v>
      </c>
      <c r="AC171" s="34">
        <f t="shared" si="140"/>
        <v>10.41491684864774</v>
      </c>
      <c r="AD171" s="34">
        <f t="shared" si="141"/>
        <v>45.698924731182792</v>
      </c>
      <c r="AE171" s="34">
        <f t="shared" si="142"/>
        <v>39.784946236559136</v>
      </c>
      <c r="AF171" s="34">
        <f t="shared" si="143"/>
        <v>15.174421860126547</v>
      </c>
      <c r="AG171" s="34">
        <f t="shared" si="144"/>
        <v>9.2950333165350809</v>
      </c>
      <c r="AH171" s="34">
        <f t="shared" si="145"/>
        <v>1.1198835321126603</v>
      </c>
      <c r="AI171" s="34">
        <f t="shared" si="146"/>
        <v>0</v>
      </c>
      <c r="AJ171" s="34">
        <f t="shared" si="147"/>
        <v>5.3763440860215059</v>
      </c>
      <c r="AK171" s="34">
        <f t="shared" si="148"/>
        <v>0</v>
      </c>
      <c r="AL171" s="34">
        <f t="shared" si="149"/>
        <v>0</v>
      </c>
      <c r="AM171" s="35">
        <f t="shared" si="150"/>
        <v>18.926031692703958</v>
      </c>
      <c r="AN171" s="35">
        <f t="shared" si="151"/>
        <v>20.661851167478581</v>
      </c>
      <c r="AO171" s="34">
        <f t="shared" si="152"/>
        <v>-1.7358194747746234</v>
      </c>
      <c r="AP171" s="34">
        <f t="shared" si="153"/>
        <v>-0.61593594266196317</v>
      </c>
    </row>
    <row r="172" spans="1:42" s="31" customFormat="1" x14ac:dyDescent="0.2">
      <c r="A172" s="32" t="s">
        <v>122</v>
      </c>
      <c r="B172" s="33">
        <v>59345</v>
      </c>
      <c r="C172" s="33">
        <v>30683</v>
      </c>
      <c r="D172" s="33">
        <v>278</v>
      </c>
      <c r="E172" s="33">
        <v>216</v>
      </c>
      <c r="F172" s="33">
        <v>537</v>
      </c>
      <c r="G172" s="33">
        <v>3</v>
      </c>
      <c r="H172" s="33">
        <f t="shared" si="132"/>
        <v>540</v>
      </c>
      <c r="I172" s="33">
        <v>381</v>
      </c>
      <c r="J172" s="33">
        <v>32</v>
      </c>
      <c r="K172" s="33">
        <v>266</v>
      </c>
      <c r="L172" s="33">
        <v>191</v>
      </c>
      <c r="M172" s="33">
        <f t="shared" si="133"/>
        <v>806</v>
      </c>
      <c r="N172" s="33">
        <v>457</v>
      </c>
      <c r="O172" s="33">
        <v>2</v>
      </c>
      <c r="P172" s="33">
        <v>0</v>
      </c>
      <c r="Q172" s="33">
        <v>0</v>
      </c>
      <c r="R172" s="33">
        <f t="shared" si="134"/>
        <v>80</v>
      </c>
      <c r="S172" s="30">
        <v>749</v>
      </c>
      <c r="T172" s="37">
        <v>1021</v>
      </c>
      <c r="U172" s="33">
        <v>-272</v>
      </c>
      <c r="V172" s="33">
        <f t="shared" si="135"/>
        <v>-192</v>
      </c>
      <c r="W172" s="33">
        <v>59257</v>
      </c>
      <c r="X172" s="33">
        <v>30670</v>
      </c>
      <c r="Y172" s="34">
        <f t="shared" si="136"/>
        <v>4.6844721543516723</v>
      </c>
      <c r="Z172" s="34">
        <f t="shared" si="137"/>
        <v>3.6397337602156878</v>
      </c>
      <c r="AA172" s="34">
        <f t="shared" si="138"/>
        <v>77.697841726618705</v>
      </c>
      <c r="AB172" s="34">
        <f t="shared" si="139"/>
        <v>9.0993344005392203</v>
      </c>
      <c r="AC172" s="34">
        <f t="shared" si="140"/>
        <v>9.0487825427584454</v>
      </c>
      <c r="AD172" s="34">
        <f t="shared" si="141"/>
        <v>49.25925925925926</v>
      </c>
      <c r="AE172" s="34">
        <f t="shared" si="142"/>
        <v>35.370370370370367</v>
      </c>
      <c r="AF172" s="34">
        <f t="shared" si="143"/>
        <v>13.581599123767798</v>
      </c>
      <c r="AG172" s="34">
        <f t="shared" si="144"/>
        <v>7.7007330019378211</v>
      </c>
      <c r="AH172" s="34">
        <f t="shared" si="145"/>
        <v>1.348049540820625</v>
      </c>
      <c r="AI172" s="34">
        <f t="shared" si="146"/>
        <v>5.5555555555555554</v>
      </c>
      <c r="AJ172" s="34">
        <f t="shared" si="147"/>
        <v>3.7243947858472999</v>
      </c>
      <c r="AK172" s="34">
        <f t="shared" si="148"/>
        <v>0</v>
      </c>
      <c r="AL172" s="34">
        <f t="shared" si="149"/>
        <v>5.5555555555555554</v>
      </c>
      <c r="AM172" s="35">
        <f t="shared" si="150"/>
        <v>12.621113825933103</v>
      </c>
      <c r="AN172" s="35">
        <f t="shared" si="151"/>
        <v>17.204482264723229</v>
      </c>
      <c r="AO172" s="34">
        <f t="shared" si="152"/>
        <v>-4.5833684387901261</v>
      </c>
      <c r="AP172" s="34">
        <f t="shared" si="153"/>
        <v>-3.2353188979695005</v>
      </c>
    </row>
    <row r="173" spans="1:42" s="31" customFormat="1" x14ac:dyDescent="0.2">
      <c r="A173" s="32" t="s">
        <v>192</v>
      </c>
      <c r="B173" s="33">
        <v>3759</v>
      </c>
      <c r="C173" s="33">
        <v>1896</v>
      </c>
      <c r="D173" s="33">
        <v>9</v>
      </c>
      <c r="E173" s="33">
        <v>9</v>
      </c>
      <c r="F173" s="33">
        <v>74</v>
      </c>
      <c r="G173" s="33">
        <v>0</v>
      </c>
      <c r="H173" s="33">
        <f t="shared" si="132"/>
        <v>74</v>
      </c>
      <c r="I173" s="33">
        <v>31</v>
      </c>
      <c r="J173" s="33">
        <v>6</v>
      </c>
      <c r="K173" s="33">
        <v>18</v>
      </c>
      <c r="L173" s="33">
        <v>15</v>
      </c>
      <c r="M173" s="33">
        <f t="shared" si="133"/>
        <v>92</v>
      </c>
      <c r="N173" s="33">
        <v>38</v>
      </c>
      <c r="O173" s="33">
        <v>0</v>
      </c>
      <c r="P173" s="33">
        <v>0</v>
      </c>
      <c r="Q173" s="33">
        <v>0</v>
      </c>
      <c r="R173" s="33">
        <f t="shared" si="134"/>
        <v>36</v>
      </c>
      <c r="S173" s="30">
        <v>43</v>
      </c>
      <c r="T173" s="37">
        <v>62</v>
      </c>
      <c r="U173" s="33">
        <v>-19</v>
      </c>
      <c r="V173" s="33">
        <f t="shared" si="135"/>
        <v>17</v>
      </c>
      <c r="W173" s="33">
        <v>3776</v>
      </c>
      <c r="X173" s="33">
        <v>1902</v>
      </c>
      <c r="Y173" s="34">
        <f t="shared" si="136"/>
        <v>2.3942537909018355</v>
      </c>
      <c r="Z173" s="34">
        <f t="shared" si="137"/>
        <v>2.3942537909018355</v>
      </c>
      <c r="AA173" s="34">
        <f t="shared" si="138"/>
        <v>100</v>
      </c>
      <c r="AB173" s="34">
        <f t="shared" si="139"/>
        <v>19.686086725192869</v>
      </c>
      <c r="AC173" s="34">
        <f t="shared" si="140"/>
        <v>19.686086725192869</v>
      </c>
      <c r="AD173" s="34">
        <f t="shared" si="141"/>
        <v>24.324324324324326</v>
      </c>
      <c r="AE173" s="34">
        <f t="shared" si="142"/>
        <v>20.27027027027027</v>
      </c>
      <c r="AF173" s="34">
        <f t="shared" si="143"/>
        <v>24.47459430699654</v>
      </c>
      <c r="AG173" s="34">
        <f t="shared" si="144"/>
        <v>10.109071561585528</v>
      </c>
      <c r="AH173" s="34">
        <f t="shared" si="145"/>
        <v>9.5770151636073422</v>
      </c>
      <c r="AI173" s="34">
        <f t="shared" si="146"/>
        <v>0</v>
      </c>
      <c r="AJ173" s="34">
        <f t="shared" si="147"/>
        <v>0</v>
      </c>
      <c r="AK173" s="34">
        <f t="shared" si="148"/>
        <v>0</v>
      </c>
      <c r="AL173" s="34">
        <f t="shared" si="149"/>
        <v>0</v>
      </c>
      <c r="AM173" s="35">
        <f t="shared" si="150"/>
        <v>11.439212556530991</v>
      </c>
      <c r="AN173" s="35">
        <f t="shared" si="151"/>
        <v>16.493748337323755</v>
      </c>
      <c r="AO173" s="34">
        <f t="shared" si="152"/>
        <v>-5.0545357807927642</v>
      </c>
      <c r="AP173" s="34">
        <f t="shared" si="153"/>
        <v>4.522479382814578</v>
      </c>
    </row>
    <row r="174" spans="1:42" s="31" customFormat="1" x14ac:dyDescent="0.2">
      <c r="A174" s="32" t="s">
        <v>145</v>
      </c>
      <c r="B174" s="33">
        <v>6666</v>
      </c>
      <c r="C174" s="33">
        <v>3400</v>
      </c>
      <c r="D174" s="33">
        <v>27</v>
      </c>
      <c r="E174" s="33">
        <v>18</v>
      </c>
      <c r="F174" s="33">
        <v>69</v>
      </c>
      <c r="G174" s="33">
        <v>0</v>
      </c>
      <c r="H174" s="33">
        <f t="shared" si="132"/>
        <v>69</v>
      </c>
      <c r="I174" s="33">
        <v>43</v>
      </c>
      <c r="J174" s="33">
        <v>4</v>
      </c>
      <c r="K174" s="33">
        <v>23</v>
      </c>
      <c r="L174" s="33">
        <v>16</v>
      </c>
      <c r="M174" s="33">
        <f t="shared" si="133"/>
        <v>92</v>
      </c>
      <c r="N174" s="33">
        <v>44</v>
      </c>
      <c r="O174" s="33">
        <v>0</v>
      </c>
      <c r="P174" s="33">
        <v>0</v>
      </c>
      <c r="Q174" s="33">
        <v>0</v>
      </c>
      <c r="R174" s="33">
        <f t="shared" si="134"/>
        <v>25</v>
      </c>
      <c r="S174" s="30">
        <v>83</v>
      </c>
      <c r="T174" s="37">
        <v>114</v>
      </c>
      <c r="U174" s="33">
        <v>-31</v>
      </c>
      <c r="V174" s="33">
        <f t="shared" si="135"/>
        <v>-6</v>
      </c>
      <c r="W174" s="33">
        <v>6659</v>
      </c>
      <c r="X174" s="33">
        <v>3394</v>
      </c>
      <c r="Y174" s="34">
        <f t="shared" si="136"/>
        <v>4.0504050405040504</v>
      </c>
      <c r="Z174" s="34">
        <f t="shared" si="137"/>
        <v>2.7002700270027002</v>
      </c>
      <c r="AA174" s="34">
        <f t="shared" si="138"/>
        <v>66.666666666666657</v>
      </c>
      <c r="AB174" s="34">
        <f t="shared" si="139"/>
        <v>10.351035103510352</v>
      </c>
      <c r="AC174" s="34">
        <f t="shared" si="140"/>
        <v>10.351035103510352</v>
      </c>
      <c r="AD174" s="34">
        <f t="shared" si="141"/>
        <v>33.333333333333329</v>
      </c>
      <c r="AE174" s="34">
        <f t="shared" si="142"/>
        <v>23.188405797101449</v>
      </c>
      <c r="AF174" s="34">
        <f t="shared" si="143"/>
        <v>13.801380138013801</v>
      </c>
      <c r="AG174" s="34">
        <f t="shared" si="144"/>
        <v>6.6006600660066006</v>
      </c>
      <c r="AH174" s="34">
        <f t="shared" si="145"/>
        <v>3.7503750375037503</v>
      </c>
      <c r="AI174" s="34">
        <f t="shared" si="146"/>
        <v>0</v>
      </c>
      <c r="AJ174" s="34">
        <f t="shared" si="147"/>
        <v>0</v>
      </c>
      <c r="AK174" s="34">
        <f t="shared" si="148"/>
        <v>0</v>
      </c>
      <c r="AL174" s="34">
        <f t="shared" si="149"/>
        <v>0</v>
      </c>
      <c r="AM174" s="35">
        <f t="shared" si="150"/>
        <v>12.451245124512452</v>
      </c>
      <c r="AN174" s="35">
        <f t="shared" si="151"/>
        <v>17.101710171017103</v>
      </c>
      <c r="AO174" s="34">
        <f t="shared" si="152"/>
        <v>-4.6504650465046504</v>
      </c>
      <c r="AP174" s="34">
        <f t="shared" si="153"/>
        <v>-0.90009000900090008</v>
      </c>
    </row>
    <row r="175" spans="1:42" s="31" customFormat="1" x14ac:dyDescent="0.2">
      <c r="A175" s="32" t="s">
        <v>160</v>
      </c>
      <c r="B175" s="33">
        <v>39881</v>
      </c>
      <c r="C175" s="33">
        <v>20683</v>
      </c>
      <c r="D175" s="33">
        <v>196</v>
      </c>
      <c r="E175" s="33">
        <v>110</v>
      </c>
      <c r="F175" s="33">
        <v>414</v>
      </c>
      <c r="G175" s="33">
        <v>2</v>
      </c>
      <c r="H175" s="33">
        <f t="shared" si="132"/>
        <v>416</v>
      </c>
      <c r="I175" s="33">
        <v>314</v>
      </c>
      <c r="J175" s="33">
        <v>46</v>
      </c>
      <c r="K175" s="33">
        <v>144</v>
      </c>
      <c r="L175" s="33">
        <v>118</v>
      </c>
      <c r="M175" s="33">
        <f t="shared" si="133"/>
        <v>560</v>
      </c>
      <c r="N175" s="33">
        <v>288</v>
      </c>
      <c r="O175" s="33">
        <v>4</v>
      </c>
      <c r="P175" s="33">
        <v>3</v>
      </c>
      <c r="Q175" s="33">
        <v>1</v>
      </c>
      <c r="R175" s="33">
        <f t="shared" si="134"/>
        <v>126</v>
      </c>
      <c r="S175" s="30">
        <v>559</v>
      </c>
      <c r="T175" s="37">
        <v>605</v>
      </c>
      <c r="U175" s="33">
        <v>-46</v>
      </c>
      <c r="V175" s="33">
        <f t="shared" si="135"/>
        <v>80</v>
      </c>
      <c r="W175" s="33">
        <v>39922</v>
      </c>
      <c r="X175" s="33">
        <v>20699</v>
      </c>
      <c r="Y175" s="34">
        <f t="shared" si="136"/>
        <v>4.9146209974674662</v>
      </c>
      <c r="Z175" s="34">
        <f t="shared" si="137"/>
        <v>2.7582056618439861</v>
      </c>
      <c r="AA175" s="34">
        <f t="shared" si="138"/>
        <v>56.12244897959183</v>
      </c>
      <c r="AB175" s="34">
        <f t="shared" si="139"/>
        <v>10.431032321155437</v>
      </c>
      <c r="AC175" s="34">
        <f t="shared" si="140"/>
        <v>10.380883127303729</v>
      </c>
      <c r="AD175" s="34">
        <f t="shared" si="141"/>
        <v>34.615384615384613</v>
      </c>
      <c r="AE175" s="34">
        <f t="shared" si="142"/>
        <v>28.365384615384613</v>
      </c>
      <c r="AF175" s="34">
        <f t="shared" si="143"/>
        <v>14.041774278478472</v>
      </c>
      <c r="AG175" s="34">
        <f t="shared" si="144"/>
        <v>7.2214839146460728</v>
      </c>
      <c r="AH175" s="34">
        <f t="shared" si="145"/>
        <v>3.1593992126576564</v>
      </c>
      <c r="AI175" s="34">
        <f t="shared" si="146"/>
        <v>4.8076923076923084</v>
      </c>
      <c r="AJ175" s="34">
        <f t="shared" si="147"/>
        <v>9.6618357487922708</v>
      </c>
      <c r="AK175" s="34">
        <f t="shared" si="148"/>
        <v>7.2463768115942031</v>
      </c>
      <c r="AL175" s="34">
        <f t="shared" si="149"/>
        <v>7.2115384615384617</v>
      </c>
      <c r="AM175" s="35">
        <f t="shared" si="150"/>
        <v>14.016699681552618</v>
      </c>
      <c r="AN175" s="35">
        <f t="shared" si="151"/>
        <v>15.170131140141923</v>
      </c>
      <c r="AO175" s="34">
        <f t="shared" si="152"/>
        <v>-1.1534314585893031</v>
      </c>
      <c r="AP175" s="34">
        <f t="shared" si="153"/>
        <v>2.0059677540683531</v>
      </c>
    </row>
    <row r="176" spans="1:42" s="31" customFormat="1" x14ac:dyDescent="0.2">
      <c r="A176" s="32" t="s">
        <v>193</v>
      </c>
      <c r="B176" s="33">
        <v>8627</v>
      </c>
      <c r="C176" s="33">
        <v>4479</v>
      </c>
      <c r="D176" s="33">
        <v>41</v>
      </c>
      <c r="E176" s="33">
        <v>14</v>
      </c>
      <c r="F176" s="33">
        <v>80</v>
      </c>
      <c r="G176" s="33">
        <v>0</v>
      </c>
      <c r="H176" s="33">
        <f t="shared" si="132"/>
        <v>80</v>
      </c>
      <c r="I176" s="33">
        <v>71</v>
      </c>
      <c r="J176" s="33">
        <v>4</v>
      </c>
      <c r="K176" s="33">
        <v>27</v>
      </c>
      <c r="L176" s="33">
        <v>22</v>
      </c>
      <c r="M176" s="33">
        <f t="shared" si="133"/>
        <v>107</v>
      </c>
      <c r="N176" s="33">
        <v>93</v>
      </c>
      <c r="O176" s="33">
        <v>1</v>
      </c>
      <c r="P176" s="33">
        <v>0</v>
      </c>
      <c r="Q176" s="33">
        <v>0</v>
      </c>
      <c r="R176" s="33">
        <f t="shared" si="134"/>
        <v>-13</v>
      </c>
      <c r="S176" s="30">
        <v>186</v>
      </c>
      <c r="T176" s="37">
        <v>126</v>
      </c>
      <c r="U176" s="33">
        <v>60</v>
      </c>
      <c r="V176" s="33">
        <f t="shared" si="135"/>
        <v>47</v>
      </c>
      <c r="W176" s="33">
        <v>8704</v>
      </c>
      <c r="X176" s="33">
        <v>4526</v>
      </c>
      <c r="Y176" s="34">
        <f t="shared" si="136"/>
        <v>4.7525211545148949</v>
      </c>
      <c r="Z176" s="34">
        <f t="shared" si="137"/>
        <v>1.6228121015416714</v>
      </c>
      <c r="AA176" s="34">
        <f t="shared" si="138"/>
        <v>34.146341463414636</v>
      </c>
      <c r="AB176" s="34">
        <f t="shared" si="139"/>
        <v>9.2732120088095513</v>
      </c>
      <c r="AC176" s="34">
        <f t="shared" si="140"/>
        <v>9.2732120088095513</v>
      </c>
      <c r="AD176" s="34">
        <f t="shared" si="141"/>
        <v>33.75</v>
      </c>
      <c r="AE176" s="34">
        <f t="shared" si="142"/>
        <v>27.500000000000004</v>
      </c>
      <c r="AF176" s="34">
        <f t="shared" si="143"/>
        <v>12.402921061782775</v>
      </c>
      <c r="AG176" s="34">
        <f t="shared" si="144"/>
        <v>10.780108960241103</v>
      </c>
      <c r="AH176" s="34">
        <f t="shared" si="145"/>
        <v>-1.506896951431552</v>
      </c>
      <c r="AI176" s="34">
        <f t="shared" si="146"/>
        <v>0</v>
      </c>
      <c r="AJ176" s="34">
        <f t="shared" si="147"/>
        <v>12.5</v>
      </c>
      <c r="AK176" s="34">
        <f t="shared" si="148"/>
        <v>0</v>
      </c>
      <c r="AL176" s="34">
        <f t="shared" si="149"/>
        <v>0</v>
      </c>
      <c r="AM176" s="35">
        <f t="shared" si="150"/>
        <v>21.560217920482206</v>
      </c>
      <c r="AN176" s="35">
        <f t="shared" si="151"/>
        <v>14.605308913875044</v>
      </c>
      <c r="AO176" s="34">
        <f t="shared" si="152"/>
        <v>6.9549090066071635</v>
      </c>
      <c r="AP176" s="34">
        <f t="shared" si="153"/>
        <v>5.4480120551756119</v>
      </c>
    </row>
    <row r="177" spans="1:42" s="31" customFormat="1" x14ac:dyDescent="0.2">
      <c r="A177" s="32" t="s">
        <v>194</v>
      </c>
      <c r="B177" s="33">
        <v>1454</v>
      </c>
      <c r="C177" s="33">
        <v>718</v>
      </c>
      <c r="D177" s="33">
        <v>8</v>
      </c>
      <c r="E177" s="33">
        <v>1</v>
      </c>
      <c r="F177" s="33">
        <v>10</v>
      </c>
      <c r="G177" s="33">
        <v>0</v>
      </c>
      <c r="H177" s="33">
        <f t="shared" si="132"/>
        <v>10</v>
      </c>
      <c r="I177" s="33">
        <v>6</v>
      </c>
      <c r="J177" s="33">
        <v>0</v>
      </c>
      <c r="K177" s="33">
        <v>4</v>
      </c>
      <c r="L177" s="33">
        <v>4</v>
      </c>
      <c r="M177" s="33">
        <f t="shared" si="133"/>
        <v>14</v>
      </c>
      <c r="N177" s="33">
        <v>23</v>
      </c>
      <c r="O177" s="33">
        <v>1</v>
      </c>
      <c r="P177" s="33">
        <v>0</v>
      </c>
      <c r="Q177" s="33">
        <v>0</v>
      </c>
      <c r="R177" s="33">
        <f t="shared" si="134"/>
        <v>-13</v>
      </c>
      <c r="S177" s="30">
        <v>42</v>
      </c>
      <c r="T177" s="37">
        <v>31</v>
      </c>
      <c r="U177" s="33">
        <v>11</v>
      </c>
      <c r="V177" s="33">
        <f t="shared" si="135"/>
        <v>-2</v>
      </c>
      <c r="W177" s="33">
        <v>1457</v>
      </c>
      <c r="X177" s="33">
        <v>725</v>
      </c>
      <c r="Y177" s="34">
        <f t="shared" si="136"/>
        <v>5.5020632737276483</v>
      </c>
      <c r="Z177" s="34">
        <f t="shared" si="137"/>
        <v>0.68775790921595603</v>
      </c>
      <c r="AA177" s="34">
        <f t="shared" si="138"/>
        <v>12.5</v>
      </c>
      <c r="AB177" s="34">
        <f t="shared" si="139"/>
        <v>6.8775790921595599</v>
      </c>
      <c r="AC177" s="34">
        <f t="shared" si="140"/>
        <v>6.8775790921595599</v>
      </c>
      <c r="AD177" s="34">
        <f t="shared" si="141"/>
        <v>40</v>
      </c>
      <c r="AE177" s="34">
        <f t="shared" si="142"/>
        <v>40</v>
      </c>
      <c r="AF177" s="34">
        <f t="shared" si="143"/>
        <v>9.628610729023384</v>
      </c>
      <c r="AG177" s="34">
        <f t="shared" si="144"/>
        <v>15.818431911966989</v>
      </c>
      <c r="AH177" s="34">
        <f t="shared" si="145"/>
        <v>-8.9408528198074269</v>
      </c>
      <c r="AI177" s="34">
        <f t="shared" si="146"/>
        <v>0</v>
      </c>
      <c r="AJ177" s="34">
        <f t="shared" si="147"/>
        <v>100</v>
      </c>
      <c r="AK177" s="34">
        <f t="shared" si="148"/>
        <v>0</v>
      </c>
      <c r="AL177" s="34">
        <f t="shared" si="149"/>
        <v>0</v>
      </c>
      <c r="AM177" s="35">
        <f t="shared" si="150"/>
        <v>28.88583218707015</v>
      </c>
      <c r="AN177" s="35">
        <f t="shared" si="151"/>
        <v>21.320495185694636</v>
      </c>
      <c r="AO177" s="34">
        <f t="shared" si="152"/>
        <v>7.5653370013755161</v>
      </c>
      <c r="AP177" s="34">
        <f t="shared" si="153"/>
        <v>-1.3755158184319121</v>
      </c>
    </row>
    <row r="178" spans="1:42" s="31" customFormat="1" x14ac:dyDescent="0.2">
      <c r="A178" s="32" t="s">
        <v>195</v>
      </c>
      <c r="B178" s="33">
        <v>9831</v>
      </c>
      <c r="C178" s="33">
        <v>5021</v>
      </c>
      <c r="D178" s="33">
        <v>40</v>
      </c>
      <c r="E178" s="33">
        <v>24</v>
      </c>
      <c r="F178" s="33">
        <v>146</v>
      </c>
      <c r="G178" s="33">
        <v>2</v>
      </c>
      <c r="H178" s="33">
        <f t="shared" si="132"/>
        <v>148</v>
      </c>
      <c r="I178" s="33">
        <v>74</v>
      </c>
      <c r="J178" s="33">
        <v>16</v>
      </c>
      <c r="K178" s="33">
        <v>60</v>
      </c>
      <c r="L178" s="33">
        <v>48</v>
      </c>
      <c r="M178" s="33">
        <f t="shared" si="133"/>
        <v>208</v>
      </c>
      <c r="N178" s="33">
        <v>75</v>
      </c>
      <c r="O178" s="33">
        <v>1</v>
      </c>
      <c r="P178" s="33">
        <v>0</v>
      </c>
      <c r="Q178" s="33">
        <v>0</v>
      </c>
      <c r="R178" s="33">
        <f t="shared" si="134"/>
        <v>71</v>
      </c>
      <c r="S178" s="30">
        <v>185</v>
      </c>
      <c r="T178" s="37">
        <v>164</v>
      </c>
      <c r="U178" s="33">
        <v>21</v>
      </c>
      <c r="V178" s="33">
        <f t="shared" si="135"/>
        <v>92</v>
      </c>
      <c r="W178" s="33">
        <v>9899</v>
      </c>
      <c r="X178" s="33">
        <v>5061</v>
      </c>
      <c r="Y178" s="34">
        <f t="shared" si="136"/>
        <v>4.0687620791374224</v>
      </c>
      <c r="Z178" s="34">
        <f t="shared" si="137"/>
        <v>2.4412572474824534</v>
      </c>
      <c r="AA178" s="34">
        <f t="shared" si="138"/>
        <v>60</v>
      </c>
      <c r="AB178" s="34">
        <f t="shared" si="139"/>
        <v>15.054419692808462</v>
      </c>
      <c r="AC178" s="34">
        <f t="shared" si="140"/>
        <v>14.850981588851592</v>
      </c>
      <c r="AD178" s="34">
        <f t="shared" si="141"/>
        <v>40.54054054054054</v>
      </c>
      <c r="AE178" s="34">
        <f t="shared" si="142"/>
        <v>32.432432432432435</v>
      </c>
      <c r="AF178" s="34">
        <f t="shared" si="143"/>
        <v>21.157562811514595</v>
      </c>
      <c r="AG178" s="34">
        <f t="shared" si="144"/>
        <v>7.6289288983826671</v>
      </c>
      <c r="AH178" s="34">
        <f t="shared" si="145"/>
        <v>7.2220526904689244</v>
      </c>
      <c r="AI178" s="34">
        <f t="shared" si="146"/>
        <v>13.513513513513514</v>
      </c>
      <c r="AJ178" s="34">
        <f t="shared" si="147"/>
        <v>6.8493150684931505</v>
      </c>
      <c r="AK178" s="34">
        <f t="shared" si="148"/>
        <v>0</v>
      </c>
      <c r="AL178" s="34">
        <f t="shared" si="149"/>
        <v>13.513513513513514</v>
      </c>
      <c r="AM178" s="35">
        <f t="shared" si="150"/>
        <v>18.818024616010579</v>
      </c>
      <c r="AN178" s="35">
        <f t="shared" si="151"/>
        <v>16.681924524463433</v>
      </c>
      <c r="AO178" s="34">
        <f t="shared" si="152"/>
        <v>2.1361000915471466</v>
      </c>
      <c r="AP178" s="34">
        <f t="shared" si="153"/>
        <v>9.3581527820160719</v>
      </c>
    </row>
    <row r="179" spans="1:42" s="31" customFormat="1" x14ac:dyDescent="0.2">
      <c r="A179" s="32" t="s">
        <v>103</v>
      </c>
      <c r="B179" s="33">
        <v>12852</v>
      </c>
      <c r="C179" s="33">
        <v>6659</v>
      </c>
      <c r="D179" s="33">
        <v>41</v>
      </c>
      <c r="E179" s="33">
        <v>46</v>
      </c>
      <c r="F179" s="33">
        <v>82</v>
      </c>
      <c r="G179" s="33">
        <v>0</v>
      </c>
      <c r="H179" s="33">
        <f t="shared" si="132"/>
        <v>82</v>
      </c>
      <c r="I179" s="33">
        <v>65</v>
      </c>
      <c r="J179" s="33">
        <v>2</v>
      </c>
      <c r="K179" s="33">
        <v>43</v>
      </c>
      <c r="L179" s="33">
        <v>34</v>
      </c>
      <c r="M179" s="33">
        <f t="shared" si="133"/>
        <v>125</v>
      </c>
      <c r="N179" s="33">
        <v>106</v>
      </c>
      <c r="O179" s="33">
        <v>0</v>
      </c>
      <c r="P179" s="33">
        <v>0</v>
      </c>
      <c r="Q179" s="33">
        <v>0</v>
      </c>
      <c r="R179" s="33">
        <f t="shared" si="134"/>
        <v>-24</v>
      </c>
      <c r="S179" s="30">
        <v>140</v>
      </c>
      <c r="T179" s="37">
        <v>189</v>
      </c>
      <c r="U179" s="33">
        <v>-49</v>
      </c>
      <c r="V179" s="33">
        <f t="shared" si="135"/>
        <v>-73</v>
      </c>
      <c r="W179" s="33">
        <v>12811</v>
      </c>
      <c r="X179" s="33">
        <v>6636</v>
      </c>
      <c r="Y179" s="34">
        <f t="shared" si="136"/>
        <v>3.1901649548708368</v>
      </c>
      <c r="Z179" s="34">
        <f t="shared" si="137"/>
        <v>3.5792094615624026</v>
      </c>
      <c r="AA179" s="34">
        <f t="shared" si="138"/>
        <v>112.19512195121952</v>
      </c>
      <c r="AB179" s="34">
        <f t="shared" si="139"/>
        <v>6.3803299097416737</v>
      </c>
      <c r="AC179" s="34">
        <f t="shared" si="140"/>
        <v>6.3803299097416737</v>
      </c>
      <c r="AD179" s="34">
        <f t="shared" si="141"/>
        <v>52.439024390243901</v>
      </c>
      <c r="AE179" s="34">
        <f t="shared" si="142"/>
        <v>41.463414634146339</v>
      </c>
      <c r="AF179" s="34">
        <f t="shared" si="143"/>
        <v>9.7261126672891383</v>
      </c>
      <c r="AG179" s="34">
        <f t="shared" si="144"/>
        <v>8.2477435418611904</v>
      </c>
      <c r="AH179" s="34">
        <f t="shared" si="145"/>
        <v>-1.8674136321195145</v>
      </c>
      <c r="AI179" s="34">
        <f t="shared" si="146"/>
        <v>0</v>
      </c>
      <c r="AJ179" s="34">
        <f t="shared" si="147"/>
        <v>0</v>
      </c>
      <c r="AK179" s="34">
        <f t="shared" si="148"/>
        <v>0</v>
      </c>
      <c r="AL179" s="34">
        <f t="shared" si="149"/>
        <v>0</v>
      </c>
      <c r="AM179" s="35">
        <f t="shared" si="150"/>
        <v>10.893246187363834</v>
      </c>
      <c r="AN179" s="35">
        <f t="shared" si="151"/>
        <v>14.705882352941176</v>
      </c>
      <c r="AO179" s="34">
        <f t="shared" si="152"/>
        <v>-3.812636165577342</v>
      </c>
      <c r="AP179" s="34">
        <f t="shared" si="153"/>
        <v>-5.6800497976968565</v>
      </c>
    </row>
    <row r="180" spans="1:42" s="31" customFormat="1" x14ac:dyDescent="0.2">
      <c r="A180" s="32" t="s">
        <v>123</v>
      </c>
      <c r="B180" s="33">
        <v>8112</v>
      </c>
      <c r="C180" s="33">
        <v>4067</v>
      </c>
      <c r="D180" s="33">
        <v>40</v>
      </c>
      <c r="E180" s="33">
        <v>6</v>
      </c>
      <c r="F180" s="33">
        <v>112</v>
      </c>
      <c r="G180" s="33">
        <v>1</v>
      </c>
      <c r="H180" s="33">
        <f t="shared" si="132"/>
        <v>113</v>
      </c>
      <c r="I180" s="33">
        <v>99</v>
      </c>
      <c r="J180" s="33">
        <v>7</v>
      </c>
      <c r="K180" s="33">
        <v>31</v>
      </c>
      <c r="L180" s="33">
        <v>18</v>
      </c>
      <c r="M180" s="33">
        <f t="shared" si="133"/>
        <v>144</v>
      </c>
      <c r="N180" s="33">
        <v>37</v>
      </c>
      <c r="O180" s="33">
        <v>1</v>
      </c>
      <c r="P180" s="33">
        <v>1</v>
      </c>
      <c r="Q180" s="33">
        <v>0</v>
      </c>
      <c r="R180" s="33">
        <f t="shared" si="134"/>
        <v>75</v>
      </c>
      <c r="S180" s="30">
        <v>88</v>
      </c>
      <c r="T180" s="37">
        <v>180</v>
      </c>
      <c r="U180" s="33">
        <v>-92</v>
      </c>
      <c r="V180" s="33">
        <f t="shared" si="135"/>
        <v>-17</v>
      </c>
      <c r="W180" s="33">
        <v>8094</v>
      </c>
      <c r="X180" s="33">
        <v>4066</v>
      </c>
      <c r="Y180" s="34">
        <f t="shared" si="136"/>
        <v>4.9309664694280082</v>
      </c>
      <c r="Z180" s="34">
        <f t="shared" si="137"/>
        <v>0.73964497041420119</v>
      </c>
      <c r="AA180" s="34">
        <f t="shared" si="138"/>
        <v>15</v>
      </c>
      <c r="AB180" s="34">
        <f t="shared" si="139"/>
        <v>13.929980276134122</v>
      </c>
      <c r="AC180" s="34">
        <f t="shared" si="140"/>
        <v>13.806706114398422</v>
      </c>
      <c r="AD180" s="34">
        <f t="shared" si="141"/>
        <v>27.43362831858407</v>
      </c>
      <c r="AE180" s="34">
        <f t="shared" si="142"/>
        <v>15.929203539823009</v>
      </c>
      <c r="AF180" s="34">
        <f t="shared" si="143"/>
        <v>17.751479289940828</v>
      </c>
      <c r="AG180" s="34">
        <f t="shared" si="144"/>
        <v>4.5611439842209069</v>
      </c>
      <c r="AH180" s="34">
        <f t="shared" si="145"/>
        <v>9.2455621301775146</v>
      </c>
      <c r="AI180" s="34">
        <f t="shared" si="146"/>
        <v>8.8495575221238933</v>
      </c>
      <c r="AJ180" s="34">
        <f t="shared" si="147"/>
        <v>8.9285714285714288</v>
      </c>
      <c r="AK180" s="34">
        <f t="shared" si="148"/>
        <v>8.9285714285714288</v>
      </c>
      <c r="AL180" s="34">
        <f t="shared" si="149"/>
        <v>8.8495575221238933</v>
      </c>
      <c r="AM180" s="35">
        <f t="shared" si="150"/>
        <v>10.848126232741617</v>
      </c>
      <c r="AN180" s="35">
        <f t="shared" si="151"/>
        <v>22.189349112426033</v>
      </c>
      <c r="AO180" s="34">
        <f t="shared" si="152"/>
        <v>-11.34122287968442</v>
      </c>
      <c r="AP180" s="34">
        <f t="shared" si="153"/>
        <v>-2.0956607495069033</v>
      </c>
    </row>
    <row r="181" spans="1:42" s="31" customFormat="1" x14ac:dyDescent="0.2">
      <c r="A181" s="32" t="s">
        <v>196</v>
      </c>
      <c r="B181" s="33">
        <v>6231</v>
      </c>
      <c r="C181" s="33">
        <v>3146</v>
      </c>
      <c r="D181" s="33">
        <v>33</v>
      </c>
      <c r="E181" s="33">
        <v>10</v>
      </c>
      <c r="F181" s="33">
        <v>61</v>
      </c>
      <c r="G181" s="33">
        <v>0</v>
      </c>
      <c r="H181" s="33">
        <f t="shared" si="132"/>
        <v>61</v>
      </c>
      <c r="I181" s="33">
        <v>54</v>
      </c>
      <c r="J181" s="33">
        <v>5</v>
      </c>
      <c r="K181" s="33">
        <v>16</v>
      </c>
      <c r="L181" s="33">
        <v>11</v>
      </c>
      <c r="M181" s="33">
        <f t="shared" si="133"/>
        <v>77</v>
      </c>
      <c r="N181" s="33">
        <v>47</v>
      </c>
      <c r="O181" s="33">
        <v>0</v>
      </c>
      <c r="P181" s="33">
        <v>0</v>
      </c>
      <c r="Q181" s="33">
        <v>0</v>
      </c>
      <c r="R181" s="33">
        <f t="shared" si="134"/>
        <v>14</v>
      </c>
      <c r="S181" s="30">
        <v>75</v>
      </c>
      <c r="T181" s="37">
        <v>84</v>
      </c>
      <c r="U181" s="33">
        <v>-9</v>
      </c>
      <c r="V181" s="33">
        <f t="shared" si="135"/>
        <v>5</v>
      </c>
      <c r="W181" s="33">
        <v>6225</v>
      </c>
      <c r="X181" s="33">
        <v>3140</v>
      </c>
      <c r="Y181" s="34">
        <f t="shared" si="136"/>
        <v>5.2961001444390954</v>
      </c>
      <c r="Z181" s="34">
        <f t="shared" si="137"/>
        <v>1.6048788316482105</v>
      </c>
      <c r="AA181" s="34">
        <f t="shared" si="138"/>
        <v>30.303030303030305</v>
      </c>
      <c r="AB181" s="34">
        <f t="shared" si="139"/>
        <v>9.7897608730540835</v>
      </c>
      <c r="AC181" s="34">
        <f t="shared" si="140"/>
        <v>9.7897608730540835</v>
      </c>
      <c r="AD181" s="34">
        <f t="shared" si="141"/>
        <v>26.229508196721312</v>
      </c>
      <c r="AE181" s="34">
        <f t="shared" si="142"/>
        <v>18.032786885245901</v>
      </c>
      <c r="AF181" s="34">
        <f t="shared" si="143"/>
        <v>12.357567003691221</v>
      </c>
      <c r="AG181" s="34">
        <f t="shared" si="144"/>
        <v>7.5429305087465899</v>
      </c>
      <c r="AH181" s="34">
        <f t="shared" si="145"/>
        <v>2.2468303643074949</v>
      </c>
      <c r="AI181" s="34">
        <f t="shared" si="146"/>
        <v>0</v>
      </c>
      <c r="AJ181" s="34">
        <f t="shared" si="147"/>
        <v>0</v>
      </c>
      <c r="AK181" s="34">
        <f t="shared" si="148"/>
        <v>0</v>
      </c>
      <c r="AL181" s="34">
        <f t="shared" si="149"/>
        <v>0</v>
      </c>
      <c r="AM181" s="35">
        <f t="shared" si="150"/>
        <v>12.036591237361579</v>
      </c>
      <c r="AN181" s="35">
        <f t="shared" si="151"/>
        <v>13.480982185844969</v>
      </c>
      <c r="AO181" s="34">
        <f t="shared" si="152"/>
        <v>-1.4443909484833894</v>
      </c>
      <c r="AP181" s="34">
        <f t="shared" si="153"/>
        <v>0.80243941582410527</v>
      </c>
    </row>
    <row r="182" spans="1:42" s="31" customFormat="1" x14ac:dyDescent="0.2">
      <c r="A182" s="32" t="s">
        <v>112</v>
      </c>
      <c r="B182" s="33">
        <v>85421</v>
      </c>
      <c r="C182" s="33">
        <v>44408</v>
      </c>
      <c r="D182" s="33">
        <v>416</v>
      </c>
      <c r="E182" s="33">
        <v>280</v>
      </c>
      <c r="F182" s="33">
        <v>766</v>
      </c>
      <c r="G182" s="33">
        <v>4</v>
      </c>
      <c r="H182" s="33">
        <f t="shared" si="132"/>
        <v>770</v>
      </c>
      <c r="I182" s="33">
        <v>580</v>
      </c>
      <c r="J182" s="33">
        <v>54</v>
      </c>
      <c r="K182" s="33">
        <v>313</v>
      </c>
      <c r="L182" s="33">
        <v>243</v>
      </c>
      <c r="M182" s="33">
        <f t="shared" si="133"/>
        <v>1083</v>
      </c>
      <c r="N182" s="33">
        <v>768</v>
      </c>
      <c r="O182" s="33">
        <v>4</v>
      </c>
      <c r="P182" s="33">
        <v>4</v>
      </c>
      <c r="Q182" s="33">
        <v>4</v>
      </c>
      <c r="R182" s="33">
        <f t="shared" si="134"/>
        <v>-2</v>
      </c>
      <c r="S182" s="30">
        <v>1027</v>
      </c>
      <c r="T182" s="37">
        <v>1595</v>
      </c>
      <c r="U182" s="33">
        <v>-568</v>
      </c>
      <c r="V182" s="33">
        <f t="shared" si="135"/>
        <v>-570</v>
      </c>
      <c r="W182" s="33">
        <v>85172</v>
      </c>
      <c r="X182" s="33">
        <v>44286</v>
      </c>
      <c r="Y182" s="34">
        <f t="shared" si="136"/>
        <v>4.8699968391847444</v>
      </c>
      <c r="Z182" s="34">
        <f t="shared" si="137"/>
        <v>3.2778824879128083</v>
      </c>
      <c r="AA182" s="34">
        <f t="shared" si="138"/>
        <v>67.307692307692307</v>
      </c>
      <c r="AB182" s="34">
        <f t="shared" si="139"/>
        <v>9.0141768417602233</v>
      </c>
      <c r="AC182" s="34">
        <f t="shared" si="140"/>
        <v>8.9673499490757553</v>
      </c>
      <c r="AD182" s="34">
        <f t="shared" si="141"/>
        <v>40.649350649350652</v>
      </c>
      <c r="AE182" s="34">
        <f t="shared" si="142"/>
        <v>31.558441558441558</v>
      </c>
      <c r="AF182" s="34">
        <f t="shared" si="143"/>
        <v>12.678381194319897</v>
      </c>
      <c r="AG182" s="34">
        <f t="shared" si="144"/>
        <v>8.9907633954179893</v>
      </c>
      <c r="AH182" s="34">
        <f t="shared" si="145"/>
        <v>-2.3413446342234346E-2</v>
      </c>
      <c r="AI182" s="34">
        <f t="shared" si="146"/>
        <v>5.1948051948051948</v>
      </c>
      <c r="AJ182" s="34">
        <f t="shared" si="147"/>
        <v>5.2219321148825069</v>
      </c>
      <c r="AK182" s="34">
        <f t="shared" si="148"/>
        <v>5.2219321148825069</v>
      </c>
      <c r="AL182" s="34">
        <f t="shared" si="149"/>
        <v>10.38961038961039</v>
      </c>
      <c r="AM182" s="35">
        <f t="shared" si="150"/>
        <v>12.022804696737335</v>
      </c>
      <c r="AN182" s="35">
        <f t="shared" si="151"/>
        <v>18.672223457931892</v>
      </c>
      <c r="AO182" s="34">
        <f t="shared" si="152"/>
        <v>-6.6494187611945543</v>
      </c>
      <c r="AP182" s="34">
        <f t="shared" si="153"/>
        <v>-6.6728322075367883</v>
      </c>
    </row>
    <row r="183" spans="1:42" s="31" customFormat="1" x14ac:dyDescent="0.2">
      <c r="A183" s="32" t="s">
        <v>197</v>
      </c>
      <c r="B183" s="33">
        <v>7461</v>
      </c>
      <c r="C183" s="33">
        <v>3856</v>
      </c>
      <c r="D183" s="33">
        <v>43</v>
      </c>
      <c r="E183" s="33">
        <v>15</v>
      </c>
      <c r="F183" s="33">
        <v>58</v>
      </c>
      <c r="G183" s="33">
        <v>0</v>
      </c>
      <c r="H183" s="33">
        <f t="shared" si="132"/>
        <v>58</v>
      </c>
      <c r="I183" s="33">
        <v>47</v>
      </c>
      <c r="J183" s="33">
        <v>2</v>
      </c>
      <c r="K183" s="33">
        <v>28</v>
      </c>
      <c r="L183" s="33">
        <v>23</v>
      </c>
      <c r="M183" s="33">
        <f t="shared" si="133"/>
        <v>86</v>
      </c>
      <c r="N183" s="33">
        <v>72</v>
      </c>
      <c r="O183" s="33">
        <v>1</v>
      </c>
      <c r="P183" s="33">
        <v>0</v>
      </c>
      <c r="Q183" s="33">
        <v>0</v>
      </c>
      <c r="R183" s="33">
        <f t="shared" si="134"/>
        <v>-14</v>
      </c>
      <c r="S183" s="30">
        <v>70</v>
      </c>
      <c r="T183" s="37">
        <v>112</v>
      </c>
      <c r="U183" s="33">
        <v>-42</v>
      </c>
      <c r="V183" s="33">
        <f t="shared" si="135"/>
        <v>-56</v>
      </c>
      <c r="W183" s="33">
        <v>7429</v>
      </c>
      <c r="X183" s="33">
        <v>3837</v>
      </c>
      <c r="Y183" s="34">
        <f t="shared" si="136"/>
        <v>5.7633025063664389</v>
      </c>
      <c r="Z183" s="34">
        <f t="shared" si="137"/>
        <v>2.0104543626859668</v>
      </c>
      <c r="AA183" s="34">
        <f t="shared" si="138"/>
        <v>34.883720930232556</v>
      </c>
      <c r="AB183" s="34">
        <f t="shared" si="139"/>
        <v>7.7737568690524057</v>
      </c>
      <c r="AC183" s="34">
        <f t="shared" si="140"/>
        <v>7.7737568690524057</v>
      </c>
      <c r="AD183" s="34">
        <f t="shared" si="141"/>
        <v>48.275862068965516</v>
      </c>
      <c r="AE183" s="34">
        <f t="shared" si="142"/>
        <v>39.655172413793103</v>
      </c>
      <c r="AF183" s="34">
        <f t="shared" si="143"/>
        <v>11.526605012732878</v>
      </c>
      <c r="AG183" s="34">
        <f t="shared" si="144"/>
        <v>9.6501809408926409</v>
      </c>
      <c r="AH183" s="34">
        <f t="shared" si="145"/>
        <v>-1.8764240718402359</v>
      </c>
      <c r="AI183" s="34">
        <f t="shared" si="146"/>
        <v>0</v>
      </c>
      <c r="AJ183" s="34">
        <f t="shared" si="147"/>
        <v>17.241379310344826</v>
      </c>
      <c r="AK183" s="34">
        <f t="shared" si="148"/>
        <v>0</v>
      </c>
      <c r="AL183" s="34">
        <f t="shared" si="149"/>
        <v>0</v>
      </c>
      <c r="AM183" s="35">
        <f t="shared" si="150"/>
        <v>9.3821203592011795</v>
      </c>
      <c r="AN183" s="35">
        <f t="shared" si="151"/>
        <v>15.011392574721887</v>
      </c>
      <c r="AO183" s="34">
        <f t="shared" si="152"/>
        <v>-5.6292722155207073</v>
      </c>
      <c r="AP183" s="34">
        <f t="shared" si="153"/>
        <v>-7.5056962873609434</v>
      </c>
    </row>
    <row r="184" spans="1:42" s="31" customFormat="1" x14ac:dyDescent="0.2">
      <c r="A184" s="32" t="s">
        <v>198</v>
      </c>
      <c r="B184" s="33">
        <v>12032</v>
      </c>
      <c r="C184" s="33">
        <v>6156</v>
      </c>
      <c r="D184" s="33">
        <v>45</v>
      </c>
      <c r="E184" s="33">
        <v>23</v>
      </c>
      <c r="F184" s="33">
        <v>86</v>
      </c>
      <c r="G184" s="33">
        <v>0</v>
      </c>
      <c r="H184" s="33">
        <f t="shared" si="132"/>
        <v>86</v>
      </c>
      <c r="I184" s="33">
        <v>71</v>
      </c>
      <c r="J184" s="33">
        <v>1</v>
      </c>
      <c r="K184" s="33">
        <v>20</v>
      </c>
      <c r="L184" s="33">
        <v>16</v>
      </c>
      <c r="M184" s="33">
        <f t="shared" si="133"/>
        <v>106</v>
      </c>
      <c r="N184" s="33">
        <v>94</v>
      </c>
      <c r="O184" s="33">
        <v>0</v>
      </c>
      <c r="P184" s="33">
        <v>0</v>
      </c>
      <c r="Q184" s="33">
        <v>0</v>
      </c>
      <c r="R184" s="33">
        <f t="shared" si="134"/>
        <v>-8</v>
      </c>
      <c r="S184" s="30">
        <v>134</v>
      </c>
      <c r="T184" s="37">
        <v>161</v>
      </c>
      <c r="U184" s="33">
        <v>-27</v>
      </c>
      <c r="V184" s="33">
        <f t="shared" si="135"/>
        <v>-35</v>
      </c>
      <c r="W184" s="33">
        <v>11997</v>
      </c>
      <c r="X184" s="33">
        <v>6126</v>
      </c>
      <c r="Y184" s="34">
        <f t="shared" si="136"/>
        <v>3.740026595744681</v>
      </c>
      <c r="Z184" s="34">
        <f t="shared" si="137"/>
        <v>1.9115691489361701</v>
      </c>
      <c r="AA184" s="34">
        <f t="shared" si="138"/>
        <v>51.111111111111107</v>
      </c>
      <c r="AB184" s="34">
        <f t="shared" si="139"/>
        <v>7.1476063829787231</v>
      </c>
      <c r="AC184" s="34">
        <f t="shared" si="140"/>
        <v>7.1476063829787231</v>
      </c>
      <c r="AD184" s="34">
        <f t="shared" si="141"/>
        <v>23.255813953488371</v>
      </c>
      <c r="AE184" s="34">
        <f t="shared" si="142"/>
        <v>18.604651162790699</v>
      </c>
      <c r="AF184" s="34">
        <f t="shared" si="143"/>
        <v>8.8098404255319149</v>
      </c>
      <c r="AG184" s="34">
        <f t="shared" si="144"/>
        <v>7.8125</v>
      </c>
      <c r="AH184" s="34">
        <f t="shared" si="145"/>
        <v>-0.66489361702127658</v>
      </c>
      <c r="AI184" s="34">
        <f t="shared" si="146"/>
        <v>0</v>
      </c>
      <c r="AJ184" s="34">
        <f t="shared" si="147"/>
        <v>0</v>
      </c>
      <c r="AK184" s="34">
        <f t="shared" si="148"/>
        <v>0</v>
      </c>
      <c r="AL184" s="34">
        <f t="shared" si="149"/>
        <v>0</v>
      </c>
      <c r="AM184" s="35">
        <f t="shared" si="150"/>
        <v>11.136968085106382</v>
      </c>
      <c r="AN184" s="35">
        <f t="shared" si="151"/>
        <v>13.380984042553193</v>
      </c>
      <c r="AO184" s="34">
        <f t="shared" si="152"/>
        <v>-2.2440159574468086</v>
      </c>
      <c r="AP184" s="34">
        <f t="shared" si="153"/>
        <v>-2.9089095744680851</v>
      </c>
    </row>
    <row r="185" spans="1:42" s="31" customFormat="1" x14ac:dyDescent="0.2">
      <c r="A185" s="32" t="s">
        <v>199</v>
      </c>
      <c r="B185" s="33">
        <v>4437</v>
      </c>
      <c r="C185" s="33">
        <v>2263</v>
      </c>
      <c r="D185" s="33">
        <v>25</v>
      </c>
      <c r="E185" s="33">
        <v>11</v>
      </c>
      <c r="F185" s="33">
        <v>36</v>
      </c>
      <c r="G185" s="33">
        <v>0</v>
      </c>
      <c r="H185" s="33">
        <f t="shared" si="132"/>
        <v>36</v>
      </c>
      <c r="I185" s="33">
        <v>28</v>
      </c>
      <c r="J185" s="33">
        <v>1</v>
      </c>
      <c r="K185" s="33">
        <v>10</v>
      </c>
      <c r="L185" s="33">
        <v>9</v>
      </c>
      <c r="M185" s="33">
        <f t="shared" si="133"/>
        <v>46</v>
      </c>
      <c r="N185" s="33">
        <v>42</v>
      </c>
      <c r="O185" s="33">
        <v>0</v>
      </c>
      <c r="P185" s="33">
        <v>0</v>
      </c>
      <c r="Q185" s="33">
        <v>0</v>
      </c>
      <c r="R185" s="33">
        <f t="shared" si="134"/>
        <v>-6</v>
      </c>
      <c r="S185" s="30">
        <v>85</v>
      </c>
      <c r="T185" s="37">
        <v>81</v>
      </c>
      <c r="U185" s="33">
        <v>4</v>
      </c>
      <c r="V185" s="33">
        <f t="shared" si="135"/>
        <v>-2</v>
      </c>
      <c r="W185" s="33">
        <v>4424</v>
      </c>
      <c r="X185" s="33">
        <v>2256</v>
      </c>
      <c r="Y185" s="34">
        <f t="shared" si="136"/>
        <v>5.6344376831192244</v>
      </c>
      <c r="Z185" s="34">
        <f t="shared" si="137"/>
        <v>2.4791525805724586</v>
      </c>
      <c r="AA185" s="34">
        <f t="shared" si="138"/>
        <v>44</v>
      </c>
      <c r="AB185" s="34">
        <f t="shared" si="139"/>
        <v>8.1135902636916839</v>
      </c>
      <c r="AC185" s="34">
        <f t="shared" si="140"/>
        <v>8.1135902636916839</v>
      </c>
      <c r="AD185" s="34">
        <f t="shared" si="141"/>
        <v>27.777777777777779</v>
      </c>
      <c r="AE185" s="34">
        <f t="shared" si="142"/>
        <v>25</v>
      </c>
      <c r="AF185" s="34">
        <f t="shared" si="143"/>
        <v>10.367365336939374</v>
      </c>
      <c r="AG185" s="34">
        <f t="shared" si="144"/>
        <v>9.4658553076402967</v>
      </c>
      <c r="AH185" s="34">
        <f t="shared" si="145"/>
        <v>-1.3522650439486139</v>
      </c>
      <c r="AI185" s="34">
        <f t="shared" si="146"/>
        <v>0</v>
      </c>
      <c r="AJ185" s="34">
        <f t="shared" si="147"/>
        <v>0</v>
      </c>
      <c r="AK185" s="34">
        <f t="shared" si="148"/>
        <v>0</v>
      </c>
      <c r="AL185" s="34">
        <f t="shared" si="149"/>
        <v>0</v>
      </c>
      <c r="AM185" s="35">
        <f t="shared" si="150"/>
        <v>19.157088122605362</v>
      </c>
      <c r="AN185" s="35">
        <f t="shared" si="151"/>
        <v>18.255578093306287</v>
      </c>
      <c r="AO185" s="34">
        <f t="shared" si="152"/>
        <v>0.90151002929907598</v>
      </c>
      <c r="AP185" s="34">
        <f t="shared" si="153"/>
        <v>-0.45075501464953799</v>
      </c>
    </row>
    <row r="186" spans="1:42" s="31" customFormat="1" x14ac:dyDescent="0.2">
      <c r="A186" s="32" t="s">
        <v>104</v>
      </c>
      <c r="B186" s="33">
        <v>20784</v>
      </c>
      <c r="C186" s="33">
        <v>10757</v>
      </c>
      <c r="D186" s="33">
        <v>112</v>
      </c>
      <c r="E186" s="33">
        <v>71</v>
      </c>
      <c r="F186" s="33">
        <v>191</v>
      </c>
      <c r="G186" s="33">
        <v>0</v>
      </c>
      <c r="H186" s="33">
        <f t="shared" ref="H186:H217" si="154">SUM(F186:G186)</f>
        <v>191</v>
      </c>
      <c r="I186" s="33">
        <v>147</v>
      </c>
      <c r="J186" s="33">
        <v>9</v>
      </c>
      <c r="K186" s="33">
        <v>63</v>
      </c>
      <c r="L186" s="33">
        <v>44</v>
      </c>
      <c r="M186" s="33">
        <f t="shared" ref="M186:M217" si="155">F186+G186+K186</f>
        <v>254</v>
      </c>
      <c r="N186" s="33">
        <v>194</v>
      </c>
      <c r="O186" s="33">
        <v>0</v>
      </c>
      <c r="P186" s="33">
        <v>0</v>
      </c>
      <c r="Q186" s="33">
        <v>0</v>
      </c>
      <c r="R186" s="33">
        <f t="shared" ref="R186:R217" si="156">F186-N186</f>
        <v>-3</v>
      </c>
      <c r="S186" s="30">
        <v>244</v>
      </c>
      <c r="T186" s="37">
        <v>333</v>
      </c>
      <c r="U186" s="33">
        <v>-89</v>
      </c>
      <c r="V186" s="33">
        <f t="shared" ref="V186:V217" si="157">R186+U186</f>
        <v>-92</v>
      </c>
      <c r="W186" s="33">
        <v>20735</v>
      </c>
      <c r="X186" s="33">
        <v>10743</v>
      </c>
      <c r="Y186" s="34">
        <f t="shared" ref="Y186:Y217" si="158">D186/B186*1000</f>
        <v>5.3887605850654348</v>
      </c>
      <c r="Z186" s="34">
        <f t="shared" ref="Z186:Z217" si="159">E186/B186*1000</f>
        <v>3.4160892994611243</v>
      </c>
      <c r="AA186" s="34">
        <f t="shared" ref="AA186:AA217" si="160">E186/D186*100</f>
        <v>63.392857142857139</v>
      </c>
      <c r="AB186" s="34">
        <f t="shared" ref="AB186:AB217" si="161">H186/B186*1000</f>
        <v>9.1897613548883754</v>
      </c>
      <c r="AC186" s="34">
        <f t="shared" ref="AC186:AC217" si="162">F186/B186*1000</f>
        <v>9.1897613548883754</v>
      </c>
      <c r="AD186" s="34">
        <f t="shared" ref="AD186:AD217" si="163">K186/H186*100</f>
        <v>32.984293193717278</v>
      </c>
      <c r="AE186" s="34">
        <f t="shared" ref="AE186:AE217" si="164">L186/H186*100</f>
        <v>23.036649214659686</v>
      </c>
      <c r="AF186" s="34">
        <f t="shared" ref="AF186:AF217" si="165">M186/B186*1000</f>
        <v>12.220939183987683</v>
      </c>
      <c r="AG186" s="34">
        <f t="shared" ref="AG186:AG217" si="166">N186/B186*1000</f>
        <v>9.3341031562740575</v>
      </c>
      <c r="AH186" s="34">
        <f t="shared" ref="AH186:AH217" si="167">R186/B186*1000</f>
        <v>-0.14434180138568128</v>
      </c>
      <c r="AI186" s="34">
        <f t="shared" ref="AI186:AI217" si="168">G186/H186*1000</f>
        <v>0</v>
      </c>
      <c r="AJ186" s="34">
        <f t="shared" ref="AJ186:AJ217" si="169">O186/F186*1000</f>
        <v>0</v>
      </c>
      <c r="AK186" s="34">
        <f t="shared" ref="AK186:AK217" si="170">P186/F186*1000</f>
        <v>0</v>
      </c>
      <c r="AL186" s="34">
        <f t="shared" ref="AL186:AL217" si="171">(G186+Q186)/H186*1000</f>
        <v>0</v>
      </c>
      <c r="AM186" s="35">
        <f t="shared" ref="AM186:AM217" si="172">S186/B186*1000</f>
        <v>11.739799846035412</v>
      </c>
      <c r="AN186" s="35">
        <f t="shared" ref="AN186:AN217" si="173">T186/B186*1000</f>
        <v>16.021939953810623</v>
      </c>
      <c r="AO186" s="34">
        <f t="shared" ref="AO186:AO217" si="174">U186/B186*1000</f>
        <v>-4.2821401077752119</v>
      </c>
      <c r="AP186" s="34">
        <f t="shared" ref="AP186:AP217" si="175">V186/B186*1000</f>
        <v>-4.4264819091608931</v>
      </c>
    </row>
    <row r="187" spans="1:42" s="31" customFormat="1" x14ac:dyDescent="0.2">
      <c r="A187" s="32" t="s">
        <v>113</v>
      </c>
      <c r="B187" s="33">
        <v>41360</v>
      </c>
      <c r="C187" s="33">
        <v>21732</v>
      </c>
      <c r="D187" s="33">
        <v>210</v>
      </c>
      <c r="E187" s="33">
        <v>134</v>
      </c>
      <c r="F187" s="33">
        <v>342</v>
      </c>
      <c r="G187" s="33">
        <v>1</v>
      </c>
      <c r="H187" s="33">
        <f t="shared" si="154"/>
        <v>343</v>
      </c>
      <c r="I187" s="33">
        <v>253</v>
      </c>
      <c r="J187" s="33">
        <v>21</v>
      </c>
      <c r="K187" s="33">
        <v>206</v>
      </c>
      <c r="L187" s="33">
        <v>177</v>
      </c>
      <c r="M187" s="33">
        <f t="shared" si="155"/>
        <v>549</v>
      </c>
      <c r="N187" s="33">
        <v>364</v>
      </c>
      <c r="O187" s="33">
        <v>1</v>
      </c>
      <c r="P187" s="33">
        <v>0</v>
      </c>
      <c r="Q187" s="33">
        <v>0</v>
      </c>
      <c r="R187" s="33">
        <f t="shared" si="156"/>
        <v>-22</v>
      </c>
      <c r="S187" s="30">
        <v>484</v>
      </c>
      <c r="T187" s="37">
        <v>611</v>
      </c>
      <c r="U187" s="33">
        <v>-127</v>
      </c>
      <c r="V187" s="33">
        <f t="shared" si="157"/>
        <v>-149</v>
      </c>
      <c r="W187" s="33">
        <v>41320</v>
      </c>
      <c r="X187" s="33">
        <v>21730</v>
      </c>
      <c r="Y187" s="34">
        <f t="shared" si="158"/>
        <v>5.0773694390715667</v>
      </c>
      <c r="Z187" s="34">
        <f t="shared" si="159"/>
        <v>3.2398452611218564</v>
      </c>
      <c r="AA187" s="34">
        <f t="shared" si="160"/>
        <v>63.809523809523803</v>
      </c>
      <c r="AB187" s="34">
        <f t="shared" si="161"/>
        <v>8.2930367504835587</v>
      </c>
      <c r="AC187" s="34">
        <f t="shared" si="162"/>
        <v>8.2688588007736943</v>
      </c>
      <c r="AD187" s="34">
        <f t="shared" si="163"/>
        <v>60.058309037900869</v>
      </c>
      <c r="AE187" s="34">
        <f t="shared" si="164"/>
        <v>51.603498542274053</v>
      </c>
      <c r="AF187" s="34">
        <f t="shared" si="165"/>
        <v>13.273694390715667</v>
      </c>
      <c r="AG187" s="34">
        <f t="shared" si="166"/>
        <v>8.8007736943907169</v>
      </c>
      <c r="AH187" s="34">
        <f t="shared" si="167"/>
        <v>-0.53191489361702127</v>
      </c>
      <c r="AI187" s="34">
        <f t="shared" si="168"/>
        <v>2.9154518950437316</v>
      </c>
      <c r="AJ187" s="34">
        <f t="shared" si="169"/>
        <v>2.9239766081871341</v>
      </c>
      <c r="AK187" s="34">
        <f t="shared" si="170"/>
        <v>0</v>
      </c>
      <c r="AL187" s="34">
        <f t="shared" si="171"/>
        <v>2.9154518950437316</v>
      </c>
      <c r="AM187" s="35">
        <f t="shared" si="172"/>
        <v>11.702127659574467</v>
      </c>
      <c r="AN187" s="35">
        <f t="shared" si="173"/>
        <v>14.772727272727272</v>
      </c>
      <c r="AO187" s="34">
        <f t="shared" si="174"/>
        <v>-3.0705996131528046</v>
      </c>
      <c r="AP187" s="34">
        <f t="shared" si="175"/>
        <v>-3.6025145067698259</v>
      </c>
    </row>
    <row r="188" spans="1:42" s="31" customFormat="1" x14ac:dyDescent="0.2">
      <c r="A188" s="32" t="s">
        <v>105</v>
      </c>
      <c r="B188" s="33">
        <v>24519</v>
      </c>
      <c r="C188" s="33">
        <v>12709</v>
      </c>
      <c r="D188" s="33">
        <v>116</v>
      </c>
      <c r="E188" s="33">
        <v>71</v>
      </c>
      <c r="F188" s="33">
        <v>188</v>
      </c>
      <c r="G188" s="33">
        <v>0</v>
      </c>
      <c r="H188" s="33">
        <f t="shared" si="154"/>
        <v>188</v>
      </c>
      <c r="I188" s="33">
        <v>141</v>
      </c>
      <c r="J188" s="33">
        <v>12</v>
      </c>
      <c r="K188" s="33">
        <v>86</v>
      </c>
      <c r="L188" s="33">
        <v>69</v>
      </c>
      <c r="M188" s="33">
        <f t="shared" si="155"/>
        <v>274</v>
      </c>
      <c r="N188" s="33">
        <v>207</v>
      </c>
      <c r="O188" s="33">
        <v>2</v>
      </c>
      <c r="P188" s="33">
        <v>2</v>
      </c>
      <c r="Q188" s="33">
        <v>2</v>
      </c>
      <c r="R188" s="33">
        <f t="shared" si="156"/>
        <v>-19</v>
      </c>
      <c r="S188" s="30">
        <v>219</v>
      </c>
      <c r="T188" s="37">
        <v>310</v>
      </c>
      <c r="U188" s="33">
        <v>-91</v>
      </c>
      <c r="V188" s="33">
        <f t="shared" si="157"/>
        <v>-110</v>
      </c>
      <c r="W188" s="33">
        <v>24471</v>
      </c>
      <c r="X188" s="33">
        <v>12684</v>
      </c>
      <c r="Y188" s="34">
        <f t="shared" si="158"/>
        <v>4.7310249194502223</v>
      </c>
      <c r="Z188" s="34">
        <f t="shared" si="159"/>
        <v>2.8957135282841882</v>
      </c>
      <c r="AA188" s="34">
        <f t="shared" si="160"/>
        <v>61.206896551724135</v>
      </c>
      <c r="AB188" s="34">
        <f t="shared" si="161"/>
        <v>7.6675231453158776</v>
      </c>
      <c r="AC188" s="34">
        <f t="shared" si="162"/>
        <v>7.6675231453158776</v>
      </c>
      <c r="AD188" s="34">
        <f t="shared" si="163"/>
        <v>45.744680851063826</v>
      </c>
      <c r="AE188" s="34">
        <f t="shared" si="164"/>
        <v>36.702127659574465</v>
      </c>
      <c r="AF188" s="34">
        <f t="shared" si="165"/>
        <v>11.175007137322076</v>
      </c>
      <c r="AG188" s="34">
        <f t="shared" si="166"/>
        <v>8.4424323993637582</v>
      </c>
      <c r="AH188" s="34">
        <f t="shared" si="167"/>
        <v>-0.77490925404788125</v>
      </c>
      <c r="AI188" s="34">
        <f t="shared" si="168"/>
        <v>0</v>
      </c>
      <c r="AJ188" s="34">
        <f t="shared" si="169"/>
        <v>10.638297872340425</v>
      </c>
      <c r="AK188" s="34">
        <f t="shared" si="170"/>
        <v>10.638297872340425</v>
      </c>
      <c r="AL188" s="34">
        <f t="shared" si="171"/>
        <v>10.638297872340425</v>
      </c>
      <c r="AM188" s="35">
        <f t="shared" si="172"/>
        <v>8.931848770341368</v>
      </c>
      <c r="AN188" s="35">
        <f t="shared" si="173"/>
        <v>12.643256250254904</v>
      </c>
      <c r="AO188" s="34">
        <f t="shared" si="174"/>
        <v>-3.7114074799135364</v>
      </c>
      <c r="AP188" s="34">
        <f t="shared" si="175"/>
        <v>-4.4863167339614174</v>
      </c>
    </row>
    <row r="189" spans="1:42" s="31" customFormat="1" x14ac:dyDescent="0.2">
      <c r="A189" s="32" t="s">
        <v>92</v>
      </c>
      <c r="B189" s="33">
        <v>21232</v>
      </c>
      <c r="C189" s="33">
        <v>10995</v>
      </c>
      <c r="D189" s="33">
        <v>118</v>
      </c>
      <c r="E189" s="33">
        <v>66</v>
      </c>
      <c r="F189" s="33">
        <v>258</v>
      </c>
      <c r="G189" s="33">
        <v>1</v>
      </c>
      <c r="H189" s="33">
        <f t="shared" si="154"/>
        <v>259</v>
      </c>
      <c r="I189" s="33">
        <v>203</v>
      </c>
      <c r="J189" s="33">
        <v>16</v>
      </c>
      <c r="K189" s="33">
        <v>89</v>
      </c>
      <c r="L189" s="33">
        <v>71</v>
      </c>
      <c r="M189" s="33">
        <f t="shared" si="155"/>
        <v>348</v>
      </c>
      <c r="N189" s="33">
        <v>158</v>
      </c>
      <c r="O189" s="33">
        <v>1</v>
      </c>
      <c r="P189" s="33">
        <v>1</v>
      </c>
      <c r="Q189" s="33">
        <v>0</v>
      </c>
      <c r="R189" s="33">
        <f t="shared" si="156"/>
        <v>100</v>
      </c>
      <c r="S189" s="30">
        <v>475</v>
      </c>
      <c r="T189" s="37">
        <v>388</v>
      </c>
      <c r="U189" s="33">
        <v>87</v>
      </c>
      <c r="V189" s="33">
        <f t="shared" si="157"/>
        <v>187</v>
      </c>
      <c r="W189" s="33">
        <v>21334</v>
      </c>
      <c r="X189" s="33">
        <v>11055</v>
      </c>
      <c r="Y189" s="34">
        <f t="shared" si="158"/>
        <v>5.557648831951771</v>
      </c>
      <c r="Z189" s="34">
        <f t="shared" si="159"/>
        <v>3.1085154483798041</v>
      </c>
      <c r="AA189" s="34">
        <f t="shared" si="160"/>
        <v>55.932203389830505</v>
      </c>
      <c r="AB189" s="34">
        <f t="shared" si="161"/>
        <v>12.198568198944988</v>
      </c>
      <c r="AC189" s="34">
        <f t="shared" si="162"/>
        <v>12.151469480030144</v>
      </c>
      <c r="AD189" s="34">
        <f t="shared" si="163"/>
        <v>34.362934362934361</v>
      </c>
      <c r="AE189" s="34">
        <f t="shared" si="164"/>
        <v>27.413127413127413</v>
      </c>
      <c r="AF189" s="34">
        <f t="shared" si="165"/>
        <v>16.390354182366238</v>
      </c>
      <c r="AG189" s="34">
        <f t="shared" si="166"/>
        <v>7.4415975885455916</v>
      </c>
      <c r="AH189" s="34">
        <f t="shared" si="167"/>
        <v>4.7098718914845517</v>
      </c>
      <c r="AI189" s="34">
        <f t="shared" si="168"/>
        <v>3.8610038610038613</v>
      </c>
      <c r="AJ189" s="34">
        <f t="shared" si="169"/>
        <v>3.8759689922480618</v>
      </c>
      <c r="AK189" s="34">
        <f t="shared" si="170"/>
        <v>3.8759689922480618</v>
      </c>
      <c r="AL189" s="34">
        <f t="shared" si="171"/>
        <v>3.8610038610038613</v>
      </c>
      <c r="AM189" s="35">
        <f t="shared" si="172"/>
        <v>22.371891484551618</v>
      </c>
      <c r="AN189" s="35">
        <f t="shared" si="173"/>
        <v>18.274302938960062</v>
      </c>
      <c r="AO189" s="34">
        <f t="shared" si="174"/>
        <v>4.0975885455915595</v>
      </c>
      <c r="AP189" s="34">
        <f t="shared" si="175"/>
        <v>8.8074604370761111</v>
      </c>
    </row>
    <row r="190" spans="1:42" s="31" customFormat="1" x14ac:dyDescent="0.2">
      <c r="A190" s="32" t="s">
        <v>97</v>
      </c>
      <c r="B190" s="33">
        <v>29861</v>
      </c>
      <c r="C190" s="33">
        <v>15822</v>
      </c>
      <c r="D190" s="33">
        <v>158</v>
      </c>
      <c r="E190" s="33">
        <v>66</v>
      </c>
      <c r="F190" s="33">
        <v>232</v>
      </c>
      <c r="G190" s="33">
        <v>0</v>
      </c>
      <c r="H190" s="33">
        <f t="shared" si="154"/>
        <v>232</v>
      </c>
      <c r="I190" s="33">
        <v>175</v>
      </c>
      <c r="J190" s="33">
        <v>11</v>
      </c>
      <c r="K190" s="33">
        <v>50</v>
      </c>
      <c r="L190" s="33">
        <v>38</v>
      </c>
      <c r="M190" s="33">
        <f t="shared" si="155"/>
        <v>282</v>
      </c>
      <c r="N190" s="33">
        <v>306</v>
      </c>
      <c r="O190" s="33">
        <v>0</v>
      </c>
      <c r="P190" s="33">
        <v>0</v>
      </c>
      <c r="Q190" s="33">
        <v>0</v>
      </c>
      <c r="R190" s="33">
        <f t="shared" si="156"/>
        <v>-74</v>
      </c>
      <c r="S190" s="30">
        <v>445</v>
      </c>
      <c r="T190" s="37">
        <v>473</v>
      </c>
      <c r="U190" s="33">
        <v>-28</v>
      </c>
      <c r="V190" s="33">
        <f t="shared" si="157"/>
        <v>-102</v>
      </c>
      <c r="W190" s="33">
        <v>29855</v>
      </c>
      <c r="X190" s="33">
        <v>15809</v>
      </c>
      <c r="Y190" s="34">
        <f t="shared" si="158"/>
        <v>5.2911824788185262</v>
      </c>
      <c r="Z190" s="34">
        <f t="shared" si="159"/>
        <v>2.2102407822912831</v>
      </c>
      <c r="AA190" s="34">
        <f t="shared" si="160"/>
        <v>41.77215189873418</v>
      </c>
      <c r="AB190" s="34">
        <f t="shared" si="161"/>
        <v>7.7693312347208741</v>
      </c>
      <c r="AC190" s="34">
        <f t="shared" si="162"/>
        <v>7.7693312347208741</v>
      </c>
      <c r="AD190" s="34">
        <f t="shared" si="163"/>
        <v>21.551724137931032</v>
      </c>
      <c r="AE190" s="34">
        <f t="shared" si="164"/>
        <v>16.379310344827587</v>
      </c>
      <c r="AF190" s="34">
        <f t="shared" si="165"/>
        <v>9.4437560697900267</v>
      </c>
      <c r="AG190" s="34">
        <f t="shared" si="166"/>
        <v>10.247479990623221</v>
      </c>
      <c r="AH190" s="34">
        <f t="shared" si="167"/>
        <v>-2.4781487559023474</v>
      </c>
      <c r="AI190" s="34">
        <f t="shared" si="168"/>
        <v>0</v>
      </c>
      <c r="AJ190" s="34">
        <f t="shared" si="169"/>
        <v>0</v>
      </c>
      <c r="AK190" s="34">
        <f t="shared" si="170"/>
        <v>0</v>
      </c>
      <c r="AL190" s="34">
        <f t="shared" si="171"/>
        <v>0</v>
      </c>
      <c r="AM190" s="35">
        <f t="shared" si="172"/>
        <v>14.902381032115468</v>
      </c>
      <c r="AN190" s="35">
        <f t="shared" si="173"/>
        <v>15.840058939754195</v>
      </c>
      <c r="AO190" s="34">
        <f t="shared" si="174"/>
        <v>-0.93767790763872605</v>
      </c>
      <c r="AP190" s="34">
        <f t="shared" si="175"/>
        <v>-3.4158266635410737</v>
      </c>
    </row>
    <row r="191" spans="1:42" s="31" customFormat="1" x14ac:dyDescent="0.2">
      <c r="A191" s="32" t="s">
        <v>200</v>
      </c>
      <c r="B191" s="33">
        <v>3191</v>
      </c>
      <c r="C191" s="33">
        <v>1612</v>
      </c>
      <c r="D191" s="33">
        <v>22</v>
      </c>
      <c r="E191" s="33">
        <v>4</v>
      </c>
      <c r="F191" s="33">
        <v>40</v>
      </c>
      <c r="G191" s="33">
        <v>0</v>
      </c>
      <c r="H191" s="33">
        <f t="shared" si="154"/>
        <v>40</v>
      </c>
      <c r="I191" s="33">
        <v>32</v>
      </c>
      <c r="J191" s="33">
        <v>2</v>
      </c>
      <c r="K191" s="33">
        <v>12</v>
      </c>
      <c r="L191" s="33">
        <v>5</v>
      </c>
      <c r="M191" s="33">
        <f t="shared" si="155"/>
        <v>52</v>
      </c>
      <c r="N191" s="33">
        <v>13</v>
      </c>
      <c r="O191" s="33">
        <v>0</v>
      </c>
      <c r="P191" s="33">
        <v>0</v>
      </c>
      <c r="Q191" s="33">
        <v>0</v>
      </c>
      <c r="R191" s="33">
        <f t="shared" si="156"/>
        <v>27</v>
      </c>
      <c r="S191" s="30">
        <v>41</v>
      </c>
      <c r="T191" s="37">
        <v>36</v>
      </c>
      <c r="U191" s="33">
        <v>5</v>
      </c>
      <c r="V191" s="33">
        <f t="shared" si="157"/>
        <v>32</v>
      </c>
      <c r="W191" s="33">
        <v>3204</v>
      </c>
      <c r="X191" s="33">
        <v>1616</v>
      </c>
      <c r="Y191" s="34">
        <f t="shared" si="158"/>
        <v>6.8943904732058918</v>
      </c>
      <c r="Z191" s="34">
        <f t="shared" si="159"/>
        <v>1.2535255405828893</v>
      </c>
      <c r="AA191" s="34">
        <f t="shared" si="160"/>
        <v>18.181818181818183</v>
      </c>
      <c r="AB191" s="34">
        <f t="shared" si="161"/>
        <v>12.535255405828893</v>
      </c>
      <c r="AC191" s="34">
        <f t="shared" si="162"/>
        <v>12.535255405828893</v>
      </c>
      <c r="AD191" s="34">
        <f t="shared" si="163"/>
        <v>30</v>
      </c>
      <c r="AE191" s="34">
        <f t="shared" si="164"/>
        <v>12.5</v>
      </c>
      <c r="AF191" s="34">
        <f t="shared" si="165"/>
        <v>16.295832027577561</v>
      </c>
      <c r="AG191" s="34">
        <f t="shared" si="166"/>
        <v>4.0739580068943901</v>
      </c>
      <c r="AH191" s="34">
        <f t="shared" si="167"/>
        <v>8.4612973989345033</v>
      </c>
      <c r="AI191" s="34">
        <f t="shared" si="168"/>
        <v>0</v>
      </c>
      <c r="AJ191" s="34">
        <f t="shared" si="169"/>
        <v>0</v>
      </c>
      <c r="AK191" s="34">
        <f t="shared" si="170"/>
        <v>0</v>
      </c>
      <c r="AL191" s="34">
        <f t="shared" si="171"/>
        <v>0</v>
      </c>
      <c r="AM191" s="35">
        <f t="shared" si="172"/>
        <v>12.848636790974616</v>
      </c>
      <c r="AN191" s="35">
        <f t="shared" si="173"/>
        <v>11.281729865246003</v>
      </c>
      <c r="AO191" s="34">
        <f t="shared" si="174"/>
        <v>1.5669069257286117</v>
      </c>
      <c r="AP191" s="34">
        <f t="shared" si="175"/>
        <v>10.028204324663115</v>
      </c>
    </row>
    <row r="192" spans="1:42" s="31" customFormat="1" x14ac:dyDescent="0.2">
      <c r="A192" s="32" t="s">
        <v>134</v>
      </c>
      <c r="B192" s="33">
        <v>5944</v>
      </c>
      <c r="C192" s="33">
        <v>3088</v>
      </c>
      <c r="D192" s="33">
        <v>15</v>
      </c>
      <c r="E192" s="33">
        <v>13</v>
      </c>
      <c r="F192" s="33">
        <v>57</v>
      </c>
      <c r="G192" s="33">
        <v>1</v>
      </c>
      <c r="H192" s="33">
        <f t="shared" si="154"/>
        <v>58</v>
      </c>
      <c r="I192" s="33">
        <v>34</v>
      </c>
      <c r="J192" s="33">
        <v>2</v>
      </c>
      <c r="K192" s="33">
        <v>25</v>
      </c>
      <c r="L192" s="33">
        <v>17</v>
      </c>
      <c r="M192" s="33">
        <f t="shared" si="155"/>
        <v>83</v>
      </c>
      <c r="N192" s="33">
        <v>54</v>
      </c>
      <c r="O192" s="33">
        <v>1</v>
      </c>
      <c r="P192" s="33">
        <v>1</v>
      </c>
      <c r="Q192" s="33">
        <v>0</v>
      </c>
      <c r="R192" s="33">
        <f t="shared" si="156"/>
        <v>3</v>
      </c>
      <c r="S192" s="30">
        <v>81</v>
      </c>
      <c r="T192" s="37">
        <v>132</v>
      </c>
      <c r="U192" s="33">
        <v>-51</v>
      </c>
      <c r="V192" s="33">
        <f t="shared" si="157"/>
        <v>-48</v>
      </c>
      <c r="W192" s="33">
        <v>5929</v>
      </c>
      <c r="X192" s="33">
        <v>3079</v>
      </c>
      <c r="Y192" s="34">
        <f t="shared" si="158"/>
        <v>2.5235531628532972</v>
      </c>
      <c r="Z192" s="34">
        <f t="shared" si="159"/>
        <v>2.1870794078061908</v>
      </c>
      <c r="AA192" s="34">
        <f t="shared" si="160"/>
        <v>86.666666666666671</v>
      </c>
      <c r="AB192" s="34">
        <f t="shared" si="161"/>
        <v>9.7577388963660834</v>
      </c>
      <c r="AC192" s="34">
        <f t="shared" si="162"/>
        <v>9.5895020188425288</v>
      </c>
      <c r="AD192" s="34">
        <f t="shared" si="163"/>
        <v>43.103448275862064</v>
      </c>
      <c r="AE192" s="34">
        <f t="shared" si="164"/>
        <v>29.310344827586203</v>
      </c>
      <c r="AF192" s="34">
        <f t="shared" si="165"/>
        <v>13.963660834454913</v>
      </c>
      <c r="AG192" s="34">
        <f t="shared" si="166"/>
        <v>9.0847913862718706</v>
      </c>
      <c r="AH192" s="34">
        <f t="shared" si="167"/>
        <v>0.50471063257065951</v>
      </c>
      <c r="AI192" s="34">
        <f t="shared" si="168"/>
        <v>17.241379310344826</v>
      </c>
      <c r="AJ192" s="34">
        <f t="shared" si="169"/>
        <v>17.543859649122805</v>
      </c>
      <c r="AK192" s="34">
        <f t="shared" si="170"/>
        <v>17.543859649122805</v>
      </c>
      <c r="AL192" s="34">
        <f t="shared" si="171"/>
        <v>17.241379310344826</v>
      </c>
      <c r="AM192" s="35">
        <f t="shared" si="172"/>
        <v>13.627187079407806</v>
      </c>
      <c r="AN192" s="35">
        <f t="shared" si="173"/>
        <v>22.207267833109018</v>
      </c>
      <c r="AO192" s="34">
        <f t="shared" si="174"/>
        <v>-8.5800807537012105</v>
      </c>
      <c r="AP192" s="34">
        <f t="shared" si="175"/>
        <v>-8.0753701211305522</v>
      </c>
    </row>
    <row r="193" spans="1:42" s="31" customFormat="1" x14ac:dyDescent="0.2">
      <c r="A193" s="32" t="s">
        <v>146</v>
      </c>
      <c r="B193" s="33">
        <v>55418</v>
      </c>
      <c r="C193" s="33">
        <v>28768</v>
      </c>
      <c r="D193" s="33">
        <v>332</v>
      </c>
      <c r="E193" s="33">
        <v>126</v>
      </c>
      <c r="F193" s="33">
        <v>515</v>
      </c>
      <c r="G193" s="33">
        <v>3</v>
      </c>
      <c r="H193" s="33">
        <f t="shared" si="154"/>
        <v>518</v>
      </c>
      <c r="I193" s="33">
        <v>403</v>
      </c>
      <c r="J193" s="33">
        <v>42</v>
      </c>
      <c r="K193" s="33">
        <v>246</v>
      </c>
      <c r="L193" s="33">
        <v>186</v>
      </c>
      <c r="M193" s="33">
        <f t="shared" si="155"/>
        <v>764</v>
      </c>
      <c r="N193" s="33">
        <v>388</v>
      </c>
      <c r="O193" s="33">
        <v>6</v>
      </c>
      <c r="P193" s="33">
        <v>3</v>
      </c>
      <c r="Q193" s="33">
        <v>2</v>
      </c>
      <c r="R193" s="33">
        <f t="shared" si="156"/>
        <v>127</v>
      </c>
      <c r="S193" s="30">
        <v>560</v>
      </c>
      <c r="T193" s="37">
        <v>933</v>
      </c>
      <c r="U193" s="33">
        <v>-373</v>
      </c>
      <c r="V193" s="33">
        <f t="shared" si="157"/>
        <v>-246</v>
      </c>
      <c r="W193" s="33">
        <v>55158</v>
      </c>
      <c r="X193" s="33">
        <v>28642</v>
      </c>
      <c r="Y193" s="34">
        <f t="shared" si="158"/>
        <v>5.990833303258869</v>
      </c>
      <c r="Z193" s="34">
        <f t="shared" si="159"/>
        <v>2.2736295066584864</v>
      </c>
      <c r="AA193" s="34">
        <f t="shared" si="160"/>
        <v>37.951807228915662</v>
      </c>
      <c r="AB193" s="34">
        <f t="shared" si="161"/>
        <v>9.3471435273737775</v>
      </c>
      <c r="AC193" s="34">
        <f t="shared" si="162"/>
        <v>9.2930094915009551</v>
      </c>
      <c r="AD193" s="34">
        <f t="shared" si="163"/>
        <v>47.490347490347489</v>
      </c>
      <c r="AE193" s="34">
        <f t="shared" si="164"/>
        <v>35.907335907335906</v>
      </c>
      <c r="AF193" s="34">
        <f t="shared" si="165"/>
        <v>13.786134468945109</v>
      </c>
      <c r="AG193" s="34">
        <f t="shared" si="166"/>
        <v>7.0013353062181967</v>
      </c>
      <c r="AH193" s="34">
        <f t="shared" si="167"/>
        <v>2.2916741852827602</v>
      </c>
      <c r="AI193" s="34">
        <f t="shared" si="168"/>
        <v>5.7915057915057915</v>
      </c>
      <c r="AJ193" s="34">
        <f t="shared" si="169"/>
        <v>11.650485436893204</v>
      </c>
      <c r="AK193" s="34">
        <f t="shared" si="170"/>
        <v>5.825242718446602</v>
      </c>
      <c r="AL193" s="34">
        <f t="shared" si="171"/>
        <v>9.6525096525096519</v>
      </c>
      <c r="AM193" s="35">
        <f t="shared" si="172"/>
        <v>10.105020029593273</v>
      </c>
      <c r="AN193" s="35">
        <f t="shared" si="173"/>
        <v>16.835685156447365</v>
      </c>
      <c r="AO193" s="34">
        <f t="shared" si="174"/>
        <v>-6.7306651268540909</v>
      </c>
      <c r="AP193" s="34">
        <f t="shared" si="175"/>
        <v>-4.4389909415713307</v>
      </c>
    </row>
    <row r="194" spans="1:42" s="31" customFormat="1" x14ac:dyDescent="0.2">
      <c r="A194" s="32" t="s">
        <v>106</v>
      </c>
      <c r="B194" s="33">
        <v>42267</v>
      </c>
      <c r="C194" s="33">
        <v>21798</v>
      </c>
      <c r="D194" s="33">
        <v>193</v>
      </c>
      <c r="E194" s="33">
        <v>108</v>
      </c>
      <c r="F194" s="33">
        <v>371</v>
      </c>
      <c r="G194" s="33">
        <v>0</v>
      </c>
      <c r="H194" s="33">
        <f t="shared" si="154"/>
        <v>371</v>
      </c>
      <c r="I194" s="33">
        <v>301</v>
      </c>
      <c r="J194" s="33">
        <v>15</v>
      </c>
      <c r="K194" s="33">
        <v>148</v>
      </c>
      <c r="L194" s="33">
        <v>125</v>
      </c>
      <c r="M194" s="33">
        <f t="shared" si="155"/>
        <v>519</v>
      </c>
      <c r="N194" s="33">
        <v>300</v>
      </c>
      <c r="O194" s="33">
        <v>1</v>
      </c>
      <c r="P194" s="33">
        <v>0</v>
      </c>
      <c r="Q194" s="33">
        <v>0</v>
      </c>
      <c r="R194" s="33">
        <f t="shared" si="156"/>
        <v>71</v>
      </c>
      <c r="S194" s="30">
        <v>317</v>
      </c>
      <c r="T194" s="37">
        <v>500</v>
      </c>
      <c r="U194" s="33">
        <v>-183</v>
      </c>
      <c r="V194" s="33">
        <f t="shared" si="157"/>
        <v>-112</v>
      </c>
      <c r="W194" s="33">
        <v>42208</v>
      </c>
      <c r="X194" s="33">
        <v>21750</v>
      </c>
      <c r="Y194" s="34">
        <f t="shared" si="158"/>
        <v>4.5662100456620998</v>
      </c>
      <c r="Z194" s="34">
        <f t="shared" si="159"/>
        <v>2.55518489601817</v>
      </c>
      <c r="AA194" s="34">
        <f t="shared" si="160"/>
        <v>55.958549222797927</v>
      </c>
      <c r="AB194" s="34">
        <f t="shared" si="161"/>
        <v>8.7775333002105658</v>
      </c>
      <c r="AC194" s="34">
        <f t="shared" si="162"/>
        <v>8.7775333002105658</v>
      </c>
      <c r="AD194" s="34">
        <f t="shared" si="163"/>
        <v>39.892183288409704</v>
      </c>
      <c r="AE194" s="34">
        <f t="shared" si="164"/>
        <v>33.692722371967655</v>
      </c>
      <c r="AF194" s="34">
        <f t="shared" si="165"/>
        <v>12.279082972531763</v>
      </c>
      <c r="AG194" s="34">
        <f t="shared" si="166"/>
        <v>7.0977358222726954</v>
      </c>
      <c r="AH194" s="34">
        <f t="shared" si="167"/>
        <v>1.6797974779378713</v>
      </c>
      <c r="AI194" s="34">
        <f t="shared" si="168"/>
        <v>0</v>
      </c>
      <c r="AJ194" s="34">
        <f t="shared" si="169"/>
        <v>2.6954177897574128</v>
      </c>
      <c r="AK194" s="34">
        <f t="shared" si="170"/>
        <v>0</v>
      </c>
      <c r="AL194" s="34">
        <f t="shared" si="171"/>
        <v>0</v>
      </c>
      <c r="AM194" s="35">
        <f t="shared" si="172"/>
        <v>7.4999408522014814</v>
      </c>
      <c r="AN194" s="35">
        <f t="shared" si="173"/>
        <v>11.829559703787824</v>
      </c>
      <c r="AO194" s="34">
        <f t="shared" si="174"/>
        <v>-4.3296188515863445</v>
      </c>
      <c r="AP194" s="34">
        <f t="shared" si="175"/>
        <v>-2.6498213736484728</v>
      </c>
    </row>
    <row r="195" spans="1:42" s="31" customFormat="1" x14ac:dyDescent="0.2">
      <c r="A195" s="32" t="s">
        <v>147</v>
      </c>
      <c r="B195" s="33">
        <v>91753</v>
      </c>
      <c r="C195" s="33">
        <v>47750</v>
      </c>
      <c r="D195" s="33">
        <v>520</v>
      </c>
      <c r="E195" s="33">
        <v>209</v>
      </c>
      <c r="F195" s="33">
        <v>870</v>
      </c>
      <c r="G195" s="33">
        <v>0</v>
      </c>
      <c r="H195" s="33">
        <f t="shared" si="154"/>
        <v>870</v>
      </c>
      <c r="I195" s="33">
        <v>749</v>
      </c>
      <c r="J195" s="33">
        <v>64</v>
      </c>
      <c r="K195" s="33">
        <v>225</v>
      </c>
      <c r="L195" s="33">
        <v>150</v>
      </c>
      <c r="M195" s="33">
        <f t="shared" si="155"/>
        <v>1095</v>
      </c>
      <c r="N195" s="33">
        <v>678</v>
      </c>
      <c r="O195" s="33">
        <v>7</v>
      </c>
      <c r="P195" s="33">
        <v>5</v>
      </c>
      <c r="Q195" s="33">
        <v>4</v>
      </c>
      <c r="R195" s="33">
        <f t="shared" si="156"/>
        <v>192</v>
      </c>
      <c r="S195" s="30">
        <v>881</v>
      </c>
      <c r="T195" s="37">
        <v>1219</v>
      </c>
      <c r="U195" s="33">
        <v>-338</v>
      </c>
      <c r="V195" s="33">
        <f t="shared" si="157"/>
        <v>-146</v>
      </c>
      <c r="W195" s="33">
        <v>91621</v>
      </c>
      <c r="X195" s="33">
        <v>47676</v>
      </c>
      <c r="Y195" s="34">
        <f t="shared" si="158"/>
        <v>5.667389622137696</v>
      </c>
      <c r="Z195" s="34">
        <f t="shared" si="159"/>
        <v>2.277854675051497</v>
      </c>
      <c r="AA195" s="34">
        <f t="shared" si="160"/>
        <v>40.192307692307693</v>
      </c>
      <c r="AB195" s="34">
        <f t="shared" si="161"/>
        <v>9.4819787908842219</v>
      </c>
      <c r="AC195" s="34">
        <f t="shared" si="162"/>
        <v>9.4819787908842219</v>
      </c>
      <c r="AD195" s="34">
        <f t="shared" si="163"/>
        <v>25.862068965517242</v>
      </c>
      <c r="AE195" s="34">
        <f t="shared" si="164"/>
        <v>17.241379310344829</v>
      </c>
      <c r="AF195" s="34">
        <f t="shared" si="165"/>
        <v>11.934214685078418</v>
      </c>
      <c r="AG195" s="34">
        <f t="shared" si="166"/>
        <v>7.389404161171842</v>
      </c>
      <c r="AH195" s="34">
        <f t="shared" si="167"/>
        <v>2.09257462971238</v>
      </c>
      <c r="AI195" s="34">
        <f t="shared" si="168"/>
        <v>0</v>
      </c>
      <c r="AJ195" s="34">
        <f t="shared" si="169"/>
        <v>8.0459770114942533</v>
      </c>
      <c r="AK195" s="34">
        <f t="shared" si="170"/>
        <v>5.7471264367816088</v>
      </c>
      <c r="AL195" s="34">
        <f t="shared" si="171"/>
        <v>4.5977011494252871</v>
      </c>
      <c r="AM195" s="35">
        <f t="shared" si="172"/>
        <v>9.6018658790448281</v>
      </c>
      <c r="AN195" s="35">
        <f t="shared" si="173"/>
        <v>13.285669133434329</v>
      </c>
      <c r="AO195" s="34">
        <f t="shared" si="174"/>
        <v>-3.6838032543895025</v>
      </c>
      <c r="AP195" s="34">
        <f t="shared" si="175"/>
        <v>-1.5912286246771221</v>
      </c>
    </row>
    <row r="196" spans="1:42" s="31" customFormat="1" x14ac:dyDescent="0.2">
      <c r="A196" s="32" t="s">
        <v>107</v>
      </c>
      <c r="B196" s="33">
        <v>51552</v>
      </c>
      <c r="C196" s="33">
        <v>26429</v>
      </c>
      <c r="D196" s="33">
        <v>277</v>
      </c>
      <c r="E196" s="33">
        <v>180</v>
      </c>
      <c r="F196" s="33">
        <v>432</v>
      </c>
      <c r="G196" s="33">
        <v>0</v>
      </c>
      <c r="H196" s="33">
        <f t="shared" si="154"/>
        <v>432</v>
      </c>
      <c r="I196" s="33">
        <v>288</v>
      </c>
      <c r="J196" s="33">
        <v>27</v>
      </c>
      <c r="K196" s="33">
        <v>212</v>
      </c>
      <c r="L196" s="33">
        <v>171</v>
      </c>
      <c r="M196" s="33">
        <f t="shared" si="155"/>
        <v>644</v>
      </c>
      <c r="N196" s="33">
        <v>327</v>
      </c>
      <c r="O196" s="33">
        <v>3</v>
      </c>
      <c r="P196" s="33">
        <v>3</v>
      </c>
      <c r="Q196" s="33">
        <v>2</v>
      </c>
      <c r="R196" s="33">
        <f t="shared" si="156"/>
        <v>105</v>
      </c>
      <c r="S196" s="30">
        <v>591</v>
      </c>
      <c r="T196" s="37">
        <v>880</v>
      </c>
      <c r="U196" s="33">
        <v>-289</v>
      </c>
      <c r="V196" s="33">
        <f t="shared" si="157"/>
        <v>-184</v>
      </c>
      <c r="W196" s="33">
        <v>51412</v>
      </c>
      <c r="X196" s="33">
        <v>26353</v>
      </c>
      <c r="Y196" s="34">
        <f t="shared" si="158"/>
        <v>5.3732153941651148</v>
      </c>
      <c r="Z196" s="34">
        <f t="shared" si="159"/>
        <v>3.4916201117318435</v>
      </c>
      <c r="AA196" s="34">
        <f t="shared" si="160"/>
        <v>64.981949458483754</v>
      </c>
      <c r="AB196" s="34">
        <f t="shared" si="161"/>
        <v>8.3798882681564244</v>
      </c>
      <c r="AC196" s="34">
        <f t="shared" si="162"/>
        <v>8.3798882681564244</v>
      </c>
      <c r="AD196" s="34">
        <f t="shared" si="163"/>
        <v>49.074074074074076</v>
      </c>
      <c r="AE196" s="34">
        <f t="shared" si="164"/>
        <v>39.583333333333329</v>
      </c>
      <c r="AF196" s="34">
        <f t="shared" si="165"/>
        <v>12.492240844196152</v>
      </c>
      <c r="AG196" s="34">
        <f t="shared" si="166"/>
        <v>6.3431098696461827</v>
      </c>
      <c r="AH196" s="34">
        <f t="shared" si="167"/>
        <v>2.0367783985102421</v>
      </c>
      <c r="AI196" s="34">
        <f t="shared" si="168"/>
        <v>0</v>
      </c>
      <c r="AJ196" s="34">
        <f t="shared" si="169"/>
        <v>6.9444444444444438</v>
      </c>
      <c r="AK196" s="34">
        <f t="shared" si="170"/>
        <v>6.9444444444444438</v>
      </c>
      <c r="AL196" s="34">
        <f t="shared" si="171"/>
        <v>4.6296296296296298</v>
      </c>
      <c r="AM196" s="35">
        <f t="shared" si="172"/>
        <v>11.46415270018622</v>
      </c>
      <c r="AN196" s="35">
        <f t="shared" si="173"/>
        <v>17.070142768466791</v>
      </c>
      <c r="AO196" s="34">
        <f t="shared" si="174"/>
        <v>-5.6059900682805717</v>
      </c>
      <c r="AP196" s="34">
        <f t="shared" si="175"/>
        <v>-3.5692116697703291</v>
      </c>
    </row>
    <row r="197" spans="1:42" s="31" customFormat="1" x14ac:dyDescent="0.2">
      <c r="A197" s="32" t="s">
        <v>108</v>
      </c>
      <c r="B197" s="33">
        <v>18690</v>
      </c>
      <c r="C197" s="33">
        <v>9596</v>
      </c>
      <c r="D197" s="33">
        <v>104</v>
      </c>
      <c r="E197" s="33">
        <v>39</v>
      </c>
      <c r="F197" s="33">
        <v>182</v>
      </c>
      <c r="G197" s="33">
        <v>1</v>
      </c>
      <c r="H197" s="33">
        <f t="shared" si="154"/>
        <v>183</v>
      </c>
      <c r="I197" s="33">
        <v>162</v>
      </c>
      <c r="J197" s="33">
        <v>11</v>
      </c>
      <c r="K197" s="33">
        <v>63</v>
      </c>
      <c r="L197" s="33">
        <v>42</v>
      </c>
      <c r="M197" s="33">
        <f t="shared" si="155"/>
        <v>246</v>
      </c>
      <c r="N197" s="33">
        <v>162</v>
      </c>
      <c r="O197" s="33">
        <v>2</v>
      </c>
      <c r="P197" s="33">
        <v>2</v>
      </c>
      <c r="Q197" s="33">
        <v>1</v>
      </c>
      <c r="R197" s="33">
        <f t="shared" si="156"/>
        <v>20</v>
      </c>
      <c r="S197" s="30">
        <v>212</v>
      </c>
      <c r="T197" s="37">
        <v>249</v>
      </c>
      <c r="U197" s="33">
        <v>-37</v>
      </c>
      <c r="V197" s="33">
        <f t="shared" si="157"/>
        <v>-17</v>
      </c>
      <c r="W197" s="33">
        <v>18658</v>
      </c>
      <c r="X197" s="33">
        <v>9584</v>
      </c>
      <c r="Y197" s="34">
        <f t="shared" si="158"/>
        <v>5.564472980203317</v>
      </c>
      <c r="Z197" s="34">
        <f t="shared" si="159"/>
        <v>2.086677367576244</v>
      </c>
      <c r="AA197" s="34">
        <f t="shared" si="160"/>
        <v>37.5</v>
      </c>
      <c r="AB197" s="34">
        <f t="shared" si="161"/>
        <v>9.791332263242376</v>
      </c>
      <c r="AC197" s="34">
        <f t="shared" si="162"/>
        <v>9.7378277153558059</v>
      </c>
      <c r="AD197" s="34">
        <f t="shared" si="163"/>
        <v>34.42622950819672</v>
      </c>
      <c r="AE197" s="34">
        <f t="shared" si="164"/>
        <v>22.950819672131146</v>
      </c>
      <c r="AF197" s="34">
        <f t="shared" si="165"/>
        <v>13.162118780096307</v>
      </c>
      <c r="AG197" s="34">
        <f t="shared" si="166"/>
        <v>8.6677367576243984</v>
      </c>
      <c r="AH197" s="34">
        <f t="shared" si="167"/>
        <v>1.0700909577314071</v>
      </c>
      <c r="AI197" s="34">
        <f t="shared" si="168"/>
        <v>5.4644808743169397</v>
      </c>
      <c r="AJ197" s="34">
        <f t="shared" si="169"/>
        <v>10.989010989010989</v>
      </c>
      <c r="AK197" s="34">
        <f t="shared" si="170"/>
        <v>10.989010989010989</v>
      </c>
      <c r="AL197" s="34">
        <f t="shared" si="171"/>
        <v>10.928961748633879</v>
      </c>
      <c r="AM197" s="35">
        <f t="shared" si="172"/>
        <v>11.342964151952916</v>
      </c>
      <c r="AN197" s="35">
        <f t="shared" si="173"/>
        <v>13.322632423756019</v>
      </c>
      <c r="AO197" s="34">
        <f t="shared" si="174"/>
        <v>-1.9796682718031033</v>
      </c>
      <c r="AP197" s="34">
        <f t="shared" si="175"/>
        <v>-0.90957731407169617</v>
      </c>
    </row>
    <row r="198" spans="1:42" s="31" customFormat="1" x14ac:dyDescent="0.2">
      <c r="A198" s="32" t="s">
        <v>201</v>
      </c>
      <c r="B198" s="33">
        <v>6092</v>
      </c>
      <c r="C198" s="33">
        <v>3086</v>
      </c>
      <c r="D198" s="33">
        <v>19</v>
      </c>
      <c r="E198" s="33">
        <v>14</v>
      </c>
      <c r="F198" s="33">
        <v>44</v>
      </c>
      <c r="G198" s="33">
        <v>1</v>
      </c>
      <c r="H198" s="33">
        <f t="shared" si="154"/>
        <v>45</v>
      </c>
      <c r="I198" s="33">
        <v>37</v>
      </c>
      <c r="J198" s="33">
        <v>3</v>
      </c>
      <c r="K198" s="33">
        <v>15</v>
      </c>
      <c r="L198" s="33">
        <v>11</v>
      </c>
      <c r="M198" s="33">
        <f t="shared" si="155"/>
        <v>60</v>
      </c>
      <c r="N198" s="33">
        <v>46</v>
      </c>
      <c r="O198" s="33">
        <v>1</v>
      </c>
      <c r="P198" s="33">
        <v>1</v>
      </c>
      <c r="Q198" s="33">
        <v>0</v>
      </c>
      <c r="R198" s="33">
        <f t="shared" si="156"/>
        <v>-2</v>
      </c>
      <c r="S198" s="30">
        <v>68</v>
      </c>
      <c r="T198" s="37">
        <v>62</v>
      </c>
      <c r="U198" s="33">
        <v>6</v>
      </c>
      <c r="V198" s="33">
        <f t="shared" si="157"/>
        <v>4</v>
      </c>
      <c r="W198" s="33">
        <v>6078</v>
      </c>
      <c r="X198" s="33">
        <v>3073</v>
      </c>
      <c r="Y198" s="34">
        <f t="shared" si="158"/>
        <v>3.1188443860801049</v>
      </c>
      <c r="Z198" s="34">
        <f t="shared" si="159"/>
        <v>2.298095863427446</v>
      </c>
      <c r="AA198" s="34">
        <f t="shared" si="160"/>
        <v>73.68421052631578</v>
      </c>
      <c r="AB198" s="34">
        <f t="shared" si="161"/>
        <v>7.3867367038739324</v>
      </c>
      <c r="AC198" s="34">
        <f t="shared" si="162"/>
        <v>7.2225869993434006</v>
      </c>
      <c r="AD198" s="34">
        <f t="shared" si="163"/>
        <v>33.333333333333329</v>
      </c>
      <c r="AE198" s="34">
        <f t="shared" si="164"/>
        <v>24.444444444444443</v>
      </c>
      <c r="AF198" s="34">
        <f t="shared" si="165"/>
        <v>9.8489822718319111</v>
      </c>
      <c r="AG198" s="34">
        <f t="shared" si="166"/>
        <v>7.5508864084044642</v>
      </c>
      <c r="AH198" s="34">
        <f t="shared" si="167"/>
        <v>-0.32829940906106364</v>
      </c>
      <c r="AI198" s="34">
        <f t="shared" si="168"/>
        <v>22.222222222222221</v>
      </c>
      <c r="AJ198" s="34">
        <f t="shared" si="169"/>
        <v>22.727272727272727</v>
      </c>
      <c r="AK198" s="34">
        <f t="shared" si="170"/>
        <v>22.727272727272727</v>
      </c>
      <c r="AL198" s="34">
        <f t="shared" si="171"/>
        <v>22.222222222222221</v>
      </c>
      <c r="AM198" s="35">
        <f t="shared" si="172"/>
        <v>11.162179908076165</v>
      </c>
      <c r="AN198" s="35">
        <f t="shared" si="173"/>
        <v>10.177281680892973</v>
      </c>
      <c r="AO198" s="34">
        <f t="shared" si="174"/>
        <v>0.98489822718319098</v>
      </c>
      <c r="AP198" s="34">
        <f t="shared" si="175"/>
        <v>0.65659881812212728</v>
      </c>
    </row>
    <row r="199" spans="1:42" s="31" customFormat="1" x14ac:dyDescent="0.2">
      <c r="A199" s="32" t="s">
        <v>202</v>
      </c>
      <c r="B199" s="33">
        <v>2913</v>
      </c>
      <c r="C199" s="33">
        <v>1506</v>
      </c>
      <c r="D199" s="33">
        <v>14</v>
      </c>
      <c r="E199" s="33">
        <v>0</v>
      </c>
      <c r="F199" s="33">
        <v>23</v>
      </c>
      <c r="G199" s="33">
        <v>0</v>
      </c>
      <c r="H199" s="33">
        <f t="shared" si="154"/>
        <v>23</v>
      </c>
      <c r="I199" s="33">
        <v>21</v>
      </c>
      <c r="J199" s="33">
        <v>0</v>
      </c>
      <c r="K199" s="33">
        <v>6</v>
      </c>
      <c r="L199" s="33">
        <v>5</v>
      </c>
      <c r="M199" s="33">
        <f t="shared" si="155"/>
        <v>29</v>
      </c>
      <c r="N199" s="33">
        <v>20</v>
      </c>
      <c r="O199" s="33">
        <v>0</v>
      </c>
      <c r="P199" s="33">
        <v>0</v>
      </c>
      <c r="Q199" s="33">
        <v>0</v>
      </c>
      <c r="R199" s="33">
        <f t="shared" si="156"/>
        <v>3</v>
      </c>
      <c r="S199" s="30">
        <v>237</v>
      </c>
      <c r="T199" s="37">
        <v>26</v>
      </c>
      <c r="U199" s="33">
        <v>211</v>
      </c>
      <c r="V199" s="33">
        <f t="shared" si="157"/>
        <v>214</v>
      </c>
      <c r="W199" s="33">
        <v>2942</v>
      </c>
      <c r="X199" s="33">
        <v>1524</v>
      </c>
      <c r="Y199" s="34">
        <f t="shared" si="158"/>
        <v>4.8060418812221082</v>
      </c>
      <c r="Z199" s="34">
        <f t="shared" si="159"/>
        <v>0</v>
      </c>
      <c r="AA199" s="34">
        <f t="shared" si="160"/>
        <v>0</v>
      </c>
      <c r="AB199" s="34">
        <f t="shared" si="161"/>
        <v>7.8956402334363194</v>
      </c>
      <c r="AC199" s="34">
        <f t="shared" si="162"/>
        <v>7.8956402334363194</v>
      </c>
      <c r="AD199" s="34">
        <f t="shared" si="163"/>
        <v>26.086956521739129</v>
      </c>
      <c r="AE199" s="34">
        <f t="shared" si="164"/>
        <v>21.739130434782609</v>
      </c>
      <c r="AF199" s="34">
        <f t="shared" si="165"/>
        <v>9.9553724682457947</v>
      </c>
      <c r="AG199" s="34">
        <f t="shared" si="166"/>
        <v>6.8657741160315826</v>
      </c>
      <c r="AH199" s="34">
        <f t="shared" si="167"/>
        <v>1.0298661174047374</v>
      </c>
      <c r="AI199" s="34">
        <f t="shared" si="168"/>
        <v>0</v>
      </c>
      <c r="AJ199" s="34">
        <f t="shared" si="169"/>
        <v>0</v>
      </c>
      <c r="AK199" s="34">
        <f t="shared" si="170"/>
        <v>0</v>
      </c>
      <c r="AL199" s="34">
        <f t="shared" si="171"/>
        <v>0</v>
      </c>
      <c r="AM199" s="35">
        <f t="shared" si="172"/>
        <v>81.359423274974247</v>
      </c>
      <c r="AN199" s="35">
        <f t="shared" si="173"/>
        <v>8.9255063508410579</v>
      </c>
      <c r="AO199" s="34">
        <f t="shared" si="174"/>
        <v>72.4339169241332</v>
      </c>
      <c r="AP199" s="34">
        <f t="shared" si="175"/>
        <v>73.463783041537937</v>
      </c>
    </row>
    <row r="200" spans="1:42" s="31" customFormat="1" x14ac:dyDescent="0.2">
      <c r="A200" s="32" t="s">
        <v>135</v>
      </c>
      <c r="B200" s="33">
        <v>13133</v>
      </c>
      <c r="C200" s="33">
        <v>6722</v>
      </c>
      <c r="D200" s="33">
        <v>64</v>
      </c>
      <c r="E200" s="33">
        <v>72</v>
      </c>
      <c r="F200" s="33">
        <v>143</v>
      </c>
      <c r="G200" s="33">
        <v>0</v>
      </c>
      <c r="H200" s="33">
        <f t="shared" si="154"/>
        <v>143</v>
      </c>
      <c r="I200" s="33">
        <v>100</v>
      </c>
      <c r="J200" s="33">
        <v>9</v>
      </c>
      <c r="K200" s="33">
        <v>55</v>
      </c>
      <c r="L200" s="33">
        <v>45</v>
      </c>
      <c r="M200" s="33">
        <f t="shared" si="155"/>
        <v>198</v>
      </c>
      <c r="N200" s="33">
        <v>113</v>
      </c>
      <c r="O200" s="33">
        <v>0</v>
      </c>
      <c r="P200" s="33">
        <v>0</v>
      </c>
      <c r="Q200" s="33">
        <v>0</v>
      </c>
      <c r="R200" s="33">
        <f t="shared" si="156"/>
        <v>30</v>
      </c>
      <c r="S200" s="30">
        <v>161</v>
      </c>
      <c r="T200" s="37">
        <v>240</v>
      </c>
      <c r="U200" s="33">
        <v>-79</v>
      </c>
      <c r="V200" s="33">
        <f t="shared" si="157"/>
        <v>-49</v>
      </c>
      <c r="W200" s="33">
        <v>13098</v>
      </c>
      <c r="X200" s="33">
        <v>6713</v>
      </c>
      <c r="Y200" s="34">
        <f t="shared" si="158"/>
        <v>4.8732201324906725</v>
      </c>
      <c r="Z200" s="34">
        <f t="shared" si="159"/>
        <v>5.4823726490520066</v>
      </c>
      <c r="AA200" s="34">
        <f t="shared" si="160"/>
        <v>112.5</v>
      </c>
      <c r="AB200" s="34">
        <f t="shared" si="161"/>
        <v>10.888601233533846</v>
      </c>
      <c r="AC200" s="34">
        <f t="shared" si="162"/>
        <v>10.888601233533846</v>
      </c>
      <c r="AD200" s="34">
        <f t="shared" si="163"/>
        <v>38.461538461538467</v>
      </c>
      <c r="AE200" s="34">
        <f t="shared" si="164"/>
        <v>31.46853146853147</v>
      </c>
      <c r="AF200" s="34">
        <f t="shared" si="165"/>
        <v>15.076524784893017</v>
      </c>
      <c r="AG200" s="34">
        <f t="shared" si="166"/>
        <v>8.6042792964288424</v>
      </c>
      <c r="AH200" s="34">
        <f t="shared" si="167"/>
        <v>2.2843219371050028</v>
      </c>
      <c r="AI200" s="34">
        <f t="shared" si="168"/>
        <v>0</v>
      </c>
      <c r="AJ200" s="34">
        <f t="shared" si="169"/>
        <v>0</v>
      </c>
      <c r="AK200" s="34">
        <f t="shared" si="170"/>
        <v>0</v>
      </c>
      <c r="AL200" s="34">
        <f t="shared" si="171"/>
        <v>0</v>
      </c>
      <c r="AM200" s="35">
        <f t="shared" si="172"/>
        <v>12.259194395796849</v>
      </c>
      <c r="AN200" s="35">
        <f t="shared" si="173"/>
        <v>18.274575496840022</v>
      </c>
      <c r="AO200" s="34">
        <f t="shared" si="174"/>
        <v>-6.0153811010431744</v>
      </c>
      <c r="AP200" s="34">
        <f t="shared" si="175"/>
        <v>-3.7310591639381707</v>
      </c>
    </row>
    <row r="201" spans="1:42" s="31" customFormat="1" x14ac:dyDescent="0.2">
      <c r="A201" s="32" t="s">
        <v>136</v>
      </c>
      <c r="B201" s="33">
        <v>24471</v>
      </c>
      <c r="C201" s="33">
        <v>12834</v>
      </c>
      <c r="D201" s="33">
        <v>99</v>
      </c>
      <c r="E201" s="33">
        <v>71</v>
      </c>
      <c r="F201" s="33">
        <v>222</v>
      </c>
      <c r="G201" s="33">
        <v>1</v>
      </c>
      <c r="H201" s="33">
        <f t="shared" si="154"/>
        <v>223</v>
      </c>
      <c r="I201" s="33">
        <v>109</v>
      </c>
      <c r="J201" s="33">
        <v>26</v>
      </c>
      <c r="K201" s="33">
        <v>135</v>
      </c>
      <c r="L201" s="33">
        <v>114</v>
      </c>
      <c r="M201" s="33">
        <f t="shared" si="155"/>
        <v>358</v>
      </c>
      <c r="N201" s="33">
        <v>215</v>
      </c>
      <c r="O201" s="33">
        <v>1</v>
      </c>
      <c r="P201" s="33">
        <v>0</v>
      </c>
      <c r="Q201" s="33">
        <v>0</v>
      </c>
      <c r="R201" s="33">
        <f t="shared" si="156"/>
        <v>7</v>
      </c>
      <c r="S201" s="30">
        <v>273</v>
      </c>
      <c r="T201" s="37">
        <v>375</v>
      </c>
      <c r="U201" s="33">
        <v>-102</v>
      </c>
      <c r="V201" s="33">
        <f t="shared" si="157"/>
        <v>-95</v>
      </c>
      <c r="W201" s="33">
        <v>24425</v>
      </c>
      <c r="X201" s="33">
        <v>12819</v>
      </c>
      <c r="Y201" s="34">
        <f t="shared" si="158"/>
        <v>4.0456050018389114</v>
      </c>
      <c r="Z201" s="34">
        <f t="shared" si="159"/>
        <v>2.9013934861672999</v>
      </c>
      <c r="AA201" s="34">
        <f t="shared" si="160"/>
        <v>71.717171717171709</v>
      </c>
      <c r="AB201" s="34">
        <f t="shared" si="161"/>
        <v>9.1128274283846178</v>
      </c>
      <c r="AC201" s="34">
        <f t="shared" si="162"/>
        <v>9.0719627313963471</v>
      </c>
      <c r="AD201" s="34">
        <f t="shared" si="163"/>
        <v>60.538116591928251</v>
      </c>
      <c r="AE201" s="34">
        <f t="shared" si="164"/>
        <v>51.121076233183857</v>
      </c>
      <c r="AF201" s="34">
        <f t="shared" si="165"/>
        <v>14.629561521801318</v>
      </c>
      <c r="AG201" s="34">
        <f t="shared" si="166"/>
        <v>8.7859098524784436</v>
      </c>
      <c r="AH201" s="34">
        <f t="shared" si="167"/>
        <v>0.28605287891790282</v>
      </c>
      <c r="AI201" s="34">
        <f t="shared" si="168"/>
        <v>4.4843049327354256</v>
      </c>
      <c r="AJ201" s="34">
        <f t="shared" si="169"/>
        <v>4.5045045045045047</v>
      </c>
      <c r="AK201" s="34">
        <f t="shared" si="170"/>
        <v>0</v>
      </c>
      <c r="AL201" s="34">
        <f t="shared" si="171"/>
        <v>4.4843049327354256</v>
      </c>
      <c r="AM201" s="35">
        <f t="shared" si="172"/>
        <v>11.15606227779821</v>
      </c>
      <c r="AN201" s="35">
        <f t="shared" si="173"/>
        <v>15.324261370601937</v>
      </c>
      <c r="AO201" s="34">
        <f t="shared" si="174"/>
        <v>-4.1681990928037269</v>
      </c>
      <c r="AP201" s="34">
        <f t="shared" si="175"/>
        <v>-3.8821462138858238</v>
      </c>
    </row>
    <row r="202" spans="1:42" s="31" customFormat="1" x14ac:dyDescent="0.2">
      <c r="A202" s="32" t="s">
        <v>161</v>
      </c>
      <c r="B202" s="33">
        <v>19208</v>
      </c>
      <c r="C202" s="33">
        <v>10149</v>
      </c>
      <c r="D202" s="33">
        <v>81</v>
      </c>
      <c r="E202" s="33">
        <v>68</v>
      </c>
      <c r="F202" s="33">
        <v>185</v>
      </c>
      <c r="G202" s="33">
        <v>0</v>
      </c>
      <c r="H202" s="33">
        <f t="shared" si="154"/>
        <v>185</v>
      </c>
      <c r="I202" s="33">
        <v>99</v>
      </c>
      <c r="J202" s="33">
        <v>15</v>
      </c>
      <c r="K202" s="33">
        <v>96</v>
      </c>
      <c r="L202" s="33">
        <v>81</v>
      </c>
      <c r="M202" s="33">
        <f t="shared" si="155"/>
        <v>281</v>
      </c>
      <c r="N202" s="33">
        <v>182</v>
      </c>
      <c r="O202" s="33">
        <v>1</v>
      </c>
      <c r="P202" s="33">
        <v>0</v>
      </c>
      <c r="Q202" s="33">
        <v>0</v>
      </c>
      <c r="R202" s="33">
        <f t="shared" si="156"/>
        <v>3</v>
      </c>
      <c r="S202" s="30">
        <v>345</v>
      </c>
      <c r="T202" s="37">
        <v>343</v>
      </c>
      <c r="U202" s="33">
        <v>2</v>
      </c>
      <c r="V202" s="33">
        <f t="shared" si="157"/>
        <v>5</v>
      </c>
      <c r="W202" s="33">
        <v>19231</v>
      </c>
      <c r="X202" s="33">
        <v>10159</v>
      </c>
      <c r="Y202" s="34">
        <f t="shared" si="158"/>
        <v>4.2169929196168265</v>
      </c>
      <c r="Z202" s="34">
        <f t="shared" si="159"/>
        <v>3.5401915868388167</v>
      </c>
      <c r="AA202" s="34">
        <f t="shared" si="160"/>
        <v>83.950617283950606</v>
      </c>
      <c r="AB202" s="34">
        <f t="shared" si="161"/>
        <v>9.6314035818408996</v>
      </c>
      <c r="AC202" s="34">
        <f t="shared" si="162"/>
        <v>9.6314035818408996</v>
      </c>
      <c r="AD202" s="34">
        <f t="shared" si="163"/>
        <v>51.891891891891895</v>
      </c>
      <c r="AE202" s="34">
        <f t="shared" si="164"/>
        <v>43.78378378378379</v>
      </c>
      <c r="AF202" s="34">
        <f t="shared" si="165"/>
        <v>14.629321116201583</v>
      </c>
      <c r="AG202" s="34">
        <f t="shared" si="166"/>
        <v>9.4752186588921283</v>
      </c>
      <c r="AH202" s="34">
        <f t="shared" si="167"/>
        <v>0.15618492294877137</v>
      </c>
      <c r="AI202" s="34">
        <f t="shared" si="168"/>
        <v>0</v>
      </c>
      <c r="AJ202" s="34">
        <f t="shared" si="169"/>
        <v>5.4054054054054053</v>
      </c>
      <c r="AK202" s="34">
        <f t="shared" si="170"/>
        <v>0</v>
      </c>
      <c r="AL202" s="34">
        <f t="shared" si="171"/>
        <v>0</v>
      </c>
      <c r="AM202" s="35">
        <f t="shared" si="172"/>
        <v>17.961266139108705</v>
      </c>
      <c r="AN202" s="35">
        <f t="shared" si="173"/>
        <v>17.857142857142858</v>
      </c>
      <c r="AO202" s="34">
        <f t="shared" si="174"/>
        <v>0.10412328196584757</v>
      </c>
      <c r="AP202" s="34">
        <f t="shared" si="175"/>
        <v>0.26030820491461892</v>
      </c>
    </row>
    <row r="203" spans="1:42" s="31" customFormat="1" x14ac:dyDescent="0.2">
      <c r="A203" s="32" t="s">
        <v>124</v>
      </c>
      <c r="B203" s="33">
        <v>30033</v>
      </c>
      <c r="C203" s="33">
        <v>15684</v>
      </c>
      <c r="D203" s="33">
        <v>148</v>
      </c>
      <c r="E203" s="33">
        <v>122</v>
      </c>
      <c r="F203" s="33">
        <v>326</v>
      </c>
      <c r="G203" s="33">
        <v>1</v>
      </c>
      <c r="H203" s="33">
        <f t="shared" si="154"/>
        <v>327</v>
      </c>
      <c r="I203" s="33">
        <v>249</v>
      </c>
      <c r="J203" s="33">
        <v>13</v>
      </c>
      <c r="K203" s="33">
        <v>112</v>
      </c>
      <c r="L203" s="33">
        <v>86</v>
      </c>
      <c r="M203" s="33">
        <f t="shared" si="155"/>
        <v>439</v>
      </c>
      <c r="N203" s="33">
        <v>272</v>
      </c>
      <c r="O203" s="33">
        <v>3</v>
      </c>
      <c r="P203" s="33">
        <v>0</v>
      </c>
      <c r="Q203" s="33">
        <v>0</v>
      </c>
      <c r="R203" s="33">
        <f t="shared" si="156"/>
        <v>54</v>
      </c>
      <c r="S203" s="30">
        <v>317</v>
      </c>
      <c r="T203" s="37">
        <v>450</v>
      </c>
      <c r="U203" s="33">
        <v>-133</v>
      </c>
      <c r="V203" s="33">
        <f t="shared" si="157"/>
        <v>-79</v>
      </c>
      <c r="W203" s="33">
        <v>29979</v>
      </c>
      <c r="X203" s="33">
        <v>15649</v>
      </c>
      <c r="Y203" s="34">
        <f t="shared" si="158"/>
        <v>4.9279126294409483</v>
      </c>
      <c r="Z203" s="34">
        <f t="shared" si="159"/>
        <v>4.062198248593214</v>
      </c>
      <c r="AA203" s="34">
        <f t="shared" si="160"/>
        <v>82.432432432432435</v>
      </c>
      <c r="AB203" s="34">
        <f t="shared" si="161"/>
        <v>10.888023174508042</v>
      </c>
      <c r="AC203" s="34">
        <f t="shared" si="162"/>
        <v>10.854726467552359</v>
      </c>
      <c r="AD203" s="34">
        <f t="shared" si="163"/>
        <v>34.25076452599388</v>
      </c>
      <c r="AE203" s="34">
        <f t="shared" si="164"/>
        <v>26.299694189602445</v>
      </c>
      <c r="AF203" s="34">
        <f t="shared" si="165"/>
        <v>14.617254353544435</v>
      </c>
      <c r="AG203" s="34">
        <f t="shared" si="166"/>
        <v>9.0567042919455272</v>
      </c>
      <c r="AH203" s="34">
        <f t="shared" si="167"/>
        <v>1.7980221756068324</v>
      </c>
      <c r="AI203" s="34">
        <f t="shared" si="168"/>
        <v>3.0581039755351682</v>
      </c>
      <c r="AJ203" s="34">
        <f t="shared" si="169"/>
        <v>9.2024539877300615</v>
      </c>
      <c r="AK203" s="34">
        <f t="shared" si="170"/>
        <v>0</v>
      </c>
      <c r="AL203" s="34">
        <f t="shared" si="171"/>
        <v>3.0581039755351682</v>
      </c>
      <c r="AM203" s="35">
        <f t="shared" si="172"/>
        <v>10.55505610495122</v>
      </c>
      <c r="AN203" s="35">
        <f t="shared" si="173"/>
        <v>14.983518130056938</v>
      </c>
      <c r="AO203" s="34">
        <f t="shared" si="174"/>
        <v>-4.4284620251057172</v>
      </c>
      <c r="AP203" s="34">
        <f t="shared" si="175"/>
        <v>-2.6304398494988845</v>
      </c>
    </row>
    <row r="204" spans="1:42" s="31" customFormat="1" x14ac:dyDescent="0.2">
      <c r="A204" s="32" t="s">
        <v>148</v>
      </c>
      <c r="B204" s="33">
        <v>12381</v>
      </c>
      <c r="C204" s="33">
        <v>6295</v>
      </c>
      <c r="D204" s="33">
        <v>68</v>
      </c>
      <c r="E204" s="33">
        <v>12</v>
      </c>
      <c r="F204" s="33">
        <v>160</v>
      </c>
      <c r="G204" s="33">
        <v>0</v>
      </c>
      <c r="H204" s="33">
        <f t="shared" si="154"/>
        <v>160</v>
      </c>
      <c r="I204" s="33">
        <v>137</v>
      </c>
      <c r="J204" s="33">
        <v>20</v>
      </c>
      <c r="K204" s="33">
        <v>30</v>
      </c>
      <c r="L204" s="33">
        <v>18</v>
      </c>
      <c r="M204" s="33">
        <f t="shared" si="155"/>
        <v>190</v>
      </c>
      <c r="N204" s="33">
        <v>90</v>
      </c>
      <c r="O204" s="33">
        <v>1</v>
      </c>
      <c r="P204" s="33">
        <v>1</v>
      </c>
      <c r="Q204" s="33">
        <v>0</v>
      </c>
      <c r="R204" s="33">
        <f t="shared" si="156"/>
        <v>70</v>
      </c>
      <c r="S204" s="30">
        <v>133</v>
      </c>
      <c r="T204" s="37">
        <v>191</v>
      </c>
      <c r="U204" s="33">
        <v>-58</v>
      </c>
      <c r="V204" s="33">
        <f t="shared" si="157"/>
        <v>12</v>
      </c>
      <c r="W204" s="33">
        <v>12378</v>
      </c>
      <c r="X204" s="33">
        <v>6289</v>
      </c>
      <c r="Y204" s="34">
        <f t="shared" si="158"/>
        <v>5.4922865681285842</v>
      </c>
      <c r="Z204" s="34">
        <f t="shared" si="159"/>
        <v>0.96922704143445604</v>
      </c>
      <c r="AA204" s="34">
        <f t="shared" si="160"/>
        <v>17.647058823529413</v>
      </c>
      <c r="AB204" s="34">
        <f t="shared" si="161"/>
        <v>12.92302721912608</v>
      </c>
      <c r="AC204" s="34">
        <f t="shared" si="162"/>
        <v>12.92302721912608</v>
      </c>
      <c r="AD204" s="34">
        <f t="shared" si="163"/>
        <v>18.75</v>
      </c>
      <c r="AE204" s="34">
        <f t="shared" si="164"/>
        <v>11.25</v>
      </c>
      <c r="AF204" s="34">
        <f t="shared" si="165"/>
        <v>15.346094822712221</v>
      </c>
      <c r="AG204" s="34">
        <f t="shared" si="166"/>
        <v>7.2692028107584203</v>
      </c>
      <c r="AH204" s="34">
        <f t="shared" si="167"/>
        <v>5.6538244083676599</v>
      </c>
      <c r="AI204" s="34">
        <f t="shared" si="168"/>
        <v>0</v>
      </c>
      <c r="AJ204" s="34">
        <f t="shared" si="169"/>
        <v>6.25</v>
      </c>
      <c r="AK204" s="34">
        <f t="shared" si="170"/>
        <v>6.25</v>
      </c>
      <c r="AL204" s="34">
        <f t="shared" si="171"/>
        <v>0</v>
      </c>
      <c r="AM204" s="35">
        <f t="shared" si="172"/>
        <v>10.742266375898554</v>
      </c>
      <c r="AN204" s="35">
        <f t="shared" si="173"/>
        <v>15.426863742831758</v>
      </c>
      <c r="AO204" s="34">
        <f t="shared" si="174"/>
        <v>-4.6845973669332039</v>
      </c>
      <c r="AP204" s="34">
        <f t="shared" si="175"/>
        <v>0.96922704143445604</v>
      </c>
    </row>
    <row r="205" spans="1:42" s="31" customFormat="1" x14ac:dyDescent="0.2">
      <c r="A205" s="32" t="s">
        <v>203</v>
      </c>
      <c r="B205" s="33">
        <v>7908</v>
      </c>
      <c r="C205" s="33">
        <v>4047</v>
      </c>
      <c r="D205" s="33">
        <v>21</v>
      </c>
      <c r="E205" s="33">
        <v>21</v>
      </c>
      <c r="F205" s="33">
        <v>127</v>
      </c>
      <c r="G205" s="33">
        <v>3</v>
      </c>
      <c r="H205" s="33">
        <f t="shared" si="154"/>
        <v>130</v>
      </c>
      <c r="I205" s="33">
        <v>58</v>
      </c>
      <c r="J205" s="33">
        <v>26</v>
      </c>
      <c r="K205" s="33">
        <v>38</v>
      </c>
      <c r="L205" s="33">
        <v>30</v>
      </c>
      <c r="M205" s="33">
        <f t="shared" si="155"/>
        <v>168</v>
      </c>
      <c r="N205" s="33">
        <v>71</v>
      </c>
      <c r="O205" s="33">
        <v>2</v>
      </c>
      <c r="P205" s="33">
        <v>0</v>
      </c>
      <c r="Q205" s="33">
        <v>0</v>
      </c>
      <c r="R205" s="33">
        <f t="shared" si="156"/>
        <v>56</v>
      </c>
      <c r="S205" s="30">
        <v>118</v>
      </c>
      <c r="T205" s="37">
        <v>111</v>
      </c>
      <c r="U205" s="33">
        <v>7</v>
      </c>
      <c r="V205" s="33">
        <f t="shared" si="157"/>
        <v>63</v>
      </c>
      <c r="W205" s="33">
        <v>7945</v>
      </c>
      <c r="X205" s="33">
        <v>4060</v>
      </c>
      <c r="Y205" s="34">
        <f t="shared" si="158"/>
        <v>2.6555386949924129</v>
      </c>
      <c r="Z205" s="34">
        <f t="shared" si="159"/>
        <v>2.6555386949924129</v>
      </c>
      <c r="AA205" s="34">
        <f t="shared" si="160"/>
        <v>100</v>
      </c>
      <c r="AB205" s="34">
        <f t="shared" si="161"/>
        <v>16.439049064238748</v>
      </c>
      <c r="AC205" s="34">
        <f t="shared" si="162"/>
        <v>16.059686393525542</v>
      </c>
      <c r="AD205" s="34">
        <f t="shared" si="163"/>
        <v>29.230769230769234</v>
      </c>
      <c r="AE205" s="34">
        <f t="shared" si="164"/>
        <v>23.076923076923077</v>
      </c>
      <c r="AF205" s="34">
        <f t="shared" si="165"/>
        <v>21.244309559939303</v>
      </c>
      <c r="AG205" s="34">
        <f t="shared" si="166"/>
        <v>8.9782498735457761</v>
      </c>
      <c r="AH205" s="34">
        <f t="shared" si="167"/>
        <v>7.0814365199797678</v>
      </c>
      <c r="AI205" s="34">
        <f t="shared" si="168"/>
        <v>23.076923076923077</v>
      </c>
      <c r="AJ205" s="34">
        <f t="shared" si="169"/>
        <v>15.748031496062993</v>
      </c>
      <c r="AK205" s="34">
        <f t="shared" si="170"/>
        <v>0</v>
      </c>
      <c r="AL205" s="34">
        <f t="shared" si="171"/>
        <v>23.076923076923077</v>
      </c>
      <c r="AM205" s="35">
        <f t="shared" si="172"/>
        <v>14.921598381385937</v>
      </c>
      <c r="AN205" s="35">
        <f t="shared" si="173"/>
        <v>14.036418816388467</v>
      </c>
      <c r="AO205" s="34">
        <f t="shared" si="174"/>
        <v>0.88517956499747097</v>
      </c>
      <c r="AP205" s="34">
        <f t="shared" si="175"/>
        <v>7.9666160849772378</v>
      </c>
    </row>
    <row r="206" spans="1:42" s="31" customFormat="1" x14ac:dyDescent="0.2">
      <c r="A206" s="32" t="s">
        <v>93</v>
      </c>
      <c r="B206" s="33">
        <v>15285</v>
      </c>
      <c r="C206" s="33">
        <v>7893</v>
      </c>
      <c r="D206" s="33">
        <v>79</v>
      </c>
      <c r="E206" s="33">
        <v>50</v>
      </c>
      <c r="F206" s="33">
        <v>193</v>
      </c>
      <c r="G206" s="33">
        <v>0</v>
      </c>
      <c r="H206" s="33">
        <f t="shared" si="154"/>
        <v>193</v>
      </c>
      <c r="I206" s="33">
        <v>161</v>
      </c>
      <c r="J206" s="33">
        <v>14</v>
      </c>
      <c r="K206" s="33">
        <v>58</v>
      </c>
      <c r="L206" s="33">
        <v>49</v>
      </c>
      <c r="M206" s="33">
        <f t="shared" si="155"/>
        <v>251</v>
      </c>
      <c r="N206" s="33">
        <v>115</v>
      </c>
      <c r="O206" s="33">
        <v>0</v>
      </c>
      <c r="P206" s="33">
        <v>0</v>
      </c>
      <c r="Q206" s="33">
        <v>0</v>
      </c>
      <c r="R206" s="33">
        <f t="shared" si="156"/>
        <v>78</v>
      </c>
      <c r="S206" s="30">
        <v>382</v>
      </c>
      <c r="T206" s="37">
        <v>296</v>
      </c>
      <c r="U206" s="33">
        <v>86</v>
      </c>
      <c r="V206" s="33">
        <f t="shared" si="157"/>
        <v>164</v>
      </c>
      <c r="W206" s="33">
        <v>15357</v>
      </c>
      <c r="X206" s="33">
        <v>7922</v>
      </c>
      <c r="Y206" s="34">
        <f t="shared" si="158"/>
        <v>5.1684658161596335</v>
      </c>
      <c r="Z206" s="34">
        <f t="shared" si="159"/>
        <v>3.2711808963035653</v>
      </c>
      <c r="AA206" s="34">
        <f t="shared" si="160"/>
        <v>63.291139240506332</v>
      </c>
      <c r="AB206" s="34">
        <f t="shared" si="161"/>
        <v>12.626758259731764</v>
      </c>
      <c r="AC206" s="34">
        <f t="shared" si="162"/>
        <v>12.626758259731764</v>
      </c>
      <c r="AD206" s="34">
        <f t="shared" si="163"/>
        <v>30.051813471502591</v>
      </c>
      <c r="AE206" s="34">
        <f t="shared" si="164"/>
        <v>25.388601036269431</v>
      </c>
      <c r="AF206" s="34">
        <f t="shared" si="165"/>
        <v>16.421328099443901</v>
      </c>
      <c r="AG206" s="34">
        <f t="shared" si="166"/>
        <v>7.5237160614982015</v>
      </c>
      <c r="AH206" s="34">
        <f t="shared" si="167"/>
        <v>5.1030421982335623</v>
      </c>
      <c r="AI206" s="34">
        <f t="shared" si="168"/>
        <v>0</v>
      </c>
      <c r="AJ206" s="34">
        <f t="shared" si="169"/>
        <v>0</v>
      </c>
      <c r="AK206" s="34">
        <f t="shared" si="170"/>
        <v>0</v>
      </c>
      <c r="AL206" s="34">
        <f t="shared" si="171"/>
        <v>0</v>
      </c>
      <c r="AM206" s="35">
        <f t="shared" si="172"/>
        <v>24.991822047759243</v>
      </c>
      <c r="AN206" s="35">
        <f t="shared" si="173"/>
        <v>19.365390906117106</v>
      </c>
      <c r="AO206" s="34">
        <f t="shared" si="174"/>
        <v>5.6264311416421329</v>
      </c>
      <c r="AP206" s="34">
        <f t="shared" si="175"/>
        <v>10.729473339875694</v>
      </c>
    </row>
    <row r="207" spans="1:42" s="31" customFormat="1" x14ac:dyDescent="0.2">
      <c r="A207" s="32" t="s">
        <v>98</v>
      </c>
      <c r="B207" s="33">
        <v>20968</v>
      </c>
      <c r="C207" s="33">
        <v>10764</v>
      </c>
      <c r="D207" s="33">
        <v>106</v>
      </c>
      <c r="E207" s="33">
        <v>71</v>
      </c>
      <c r="F207" s="33">
        <v>181</v>
      </c>
      <c r="G207" s="33">
        <v>0</v>
      </c>
      <c r="H207" s="33">
        <f t="shared" si="154"/>
        <v>181</v>
      </c>
      <c r="I207" s="33">
        <v>133</v>
      </c>
      <c r="J207" s="33">
        <v>7</v>
      </c>
      <c r="K207" s="33">
        <v>71</v>
      </c>
      <c r="L207" s="33">
        <v>53</v>
      </c>
      <c r="M207" s="33">
        <f t="shared" si="155"/>
        <v>252</v>
      </c>
      <c r="N207" s="33">
        <v>212</v>
      </c>
      <c r="O207" s="33">
        <v>1</v>
      </c>
      <c r="P207" s="33">
        <v>1</v>
      </c>
      <c r="Q207" s="33">
        <v>1</v>
      </c>
      <c r="R207" s="33">
        <f t="shared" si="156"/>
        <v>-31</v>
      </c>
      <c r="S207" s="30">
        <v>262</v>
      </c>
      <c r="T207" s="37">
        <v>399</v>
      </c>
      <c r="U207" s="33">
        <v>-137</v>
      </c>
      <c r="V207" s="33">
        <f t="shared" si="157"/>
        <v>-168</v>
      </c>
      <c r="W207" s="33">
        <v>20860</v>
      </c>
      <c r="X207" s="33">
        <v>10711</v>
      </c>
      <c r="Y207" s="34">
        <f t="shared" si="158"/>
        <v>5.0553223960320484</v>
      </c>
      <c r="Z207" s="34">
        <f t="shared" si="159"/>
        <v>3.3861121709271274</v>
      </c>
      <c r="AA207" s="34">
        <f t="shared" si="160"/>
        <v>66.981132075471692</v>
      </c>
      <c r="AB207" s="34">
        <f t="shared" si="161"/>
        <v>8.6322014498283099</v>
      </c>
      <c r="AC207" s="34">
        <f t="shared" si="162"/>
        <v>8.6322014498283099</v>
      </c>
      <c r="AD207" s="34">
        <f t="shared" si="163"/>
        <v>39.226519337016576</v>
      </c>
      <c r="AE207" s="34">
        <f t="shared" si="164"/>
        <v>29.281767955801101</v>
      </c>
      <c r="AF207" s="34">
        <f t="shared" si="165"/>
        <v>12.018313620755437</v>
      </c>
      <c r="AG207" s="34">
        <f t="shared" si="166"/>
        <v>10.110644792064097</v>
      </c>
      <c r="AH207" s="34">
        <f t="shared" si="167"/>
        <v>-1.4784433422357879</v>
      </c>
      <c r="AI207" s="34">
        <f t="shared" si="168"/>
        <v>0</v>
      </c>
      <c r="AJ207" s="34">
        <f t="shared" si="169"/>
        <v>5.5248618784530388</v>
      </c>
      <c r="AK207" s="34">
        <f t="shared" si="170"/>
        <v>5.5248618784530388</v>
      </c>
      <c r="AL207" s="34">
        <f t="shared" si="171"/>
        <v>5.5248618784530388</v>
      </c>
      <c r="AM207" s="35">
        <f t="shared" si="172"/>
        <v>12.495230827928273</v>
      </c>
      <c r="AN207" s="35">
        <f t="shared" si="173"/>
        <v>19.028996566196106</v>
      </c>
      <c r="AO207" s="34">
        <f t="shared" si="174"/>
        <v>-6.5337657382678369</v>
      </c>
      <c r="AP207" s="34">
        <f t="shared" si="175"/>
        <v>-8.0122090805036237</v>
      </c>
    </row>
    <row r="208" spans="1:42" s="31" customFormat="1" x14ac:dyDescent="0.2">
      <c r="A208" s="32" t="s">
        <v>204</v>
      </c>
      <c r="B208" s="33">
        <v>17263</v>
      </c>
      <c r="C208" s="33">
        <v>8850</v>
      </c>
      <c r="D208" s="33">
        <v>75</v>
      </c>
      <c r="E208" s="33">
        <v>52</v>
      </c>
      <c r="F208" s="33">
        <v>149</v>
      </c>
      <c r="G208" s="33">
        <v>0</v>
      </c>
      <c r="H208" s="33">
        <f t="shared" si="154"/>
        <v>149</v>
      </c>
      <c r="I208" s="33">
        <v>106</v>
      </c>
      <c r="J208" s="33">
        <v>11</v>
      </c>
      <c r="K208" s="33">
        <v>78</v>
      </c>
      <c r="L208" s="33">
        <v>57</v>
      </c>
      <c r="M208" s="33">
        <f t="shared" si="155"/>
        <v>227</v>
      </c>
      <c r="N208" s="33">
        <v>172</v>
      </c>
      <c r="O208" s="33">
        <v>1</v>
      </c>
      <c r="P208" s="33">
        <v>1</v>
      </c>
      <c r="Q208" s="33">
        <v>1</v>
      </c>
      <c r="R208" s="33">
        <f t="shared" si="156"/>
        <v>-23</v>
      </c>
      <c r="S208" s="30">
        <v>234</v>
      </c>
      <c r="T208" s="37">
        <v>273</v>
      </c>
      <c r="U208" s="33">
        <v>-39</v>
      </c>
      <c r="V208" s="33">
        <f t="shared" si="157"/>
        <v>-62</v>
      </c>
      <c r="W208" s="33">
        <v>17224</v>
      </c>
      <c r="X208" s="33">
        <v>8829</v>
      </c>
      <c r="Y208" s="34">
        <f t="shared" si="158"/>
        <v>4.3445519318774251</v>
      </c>
      <c r="Z208" s="34">
        <f t="shared" si="159"/>
        <v>3.0122226727683485</v>
      </c>
      <c r="AA208" s="34">
        <f t="shared" si="160"/>
        <v>69.333333333333343</v>
      </c>
      <c r="AB208" s="34">
        <f t="shared" si="161"/>
        <v>8.6311765046631521</v>
      </c>
      <c r="AC208" s="34">
        <f t="shared" si="162"/>
        <v>8.6311765046631521</v>
      </c>
      <c r="AD208" s="34">
        <f t="shared" si="163"/>
        <v>52.348993288590606</v>
      </c>
      <c r="AE208" s="34">
        <f t="shared" si="164"/>
        <v>38.255033557046978</v>
      </c>
      <c r="AF208" s="34">
        <f t="shared" si="165"/>
        <v>13.149510513815676</v>
      </c>
      <c r="AG208" s="34">
        <f t="shared" si="166"/>
        <v>9.9635057637722308</v>
      </c>
      <c r="AH208" s="34">
        <f t="shared" si="167"/>
        <v>-1.3323292591090772</v>
      </c>
      <c r="AI208" s="34">
        <f t="shared" si="168"/>
        <v>0</v>
      </c>
      <c r="AJ208" s="34">
        <f t="shared" si="169"/>
        <v>6.7114093959731544</v>
      </c>
      <c r="AK208" s="34">
        <f t="shared" si="170"/>
        <v>6.7114093959731544</v>
      </c>
      <c r="AL208" s="34">
        <f t="shared" si="171"/>
        <v>6.7114093959731544</v>
      </c>
      <c r="AM208" s="35">
        <f t="shared" si="172"/>
        <v>13.555002027457567</v>
      </c>
      <c r="AN208" s="35">
        <f t="shared" si="173"/>
        <v>15.81416903203383</v>
      </c>
      <c r="AO208" s="34">
        <f t="shared" si="174"/>
        <v>-2.2591670045762617</v>
      </c>
      <c r="AP208" s="34">
        <f t="shared" si="175"/>
        <v>-3.5914962636853387</v>
      </c>
    </row>
    <row r="209" spans="1:42" s="31" customFormat="1" x14ac:dyDescent="0.2">
      <c r="A209" s="32" t="s">
        <v>99</v>
      </c>
      <c r="B209" s="33">
        <v>15000</v>
      </c>
      <c r="C209" s="33">
        <v>7738</v>
      </c>
      <c r="D209" s="33">
        <v>78</v>
      </c>
      <c r="E209" s="33">
        <v>45</v>
      </c>
      <c r="F209" s="33">
        <v>133</v>
      </c>
      <c r="G209" s="33">
        <v>0</v>
      </c>
      <c r="H209" s="33">
        <f t="shared" si="154"/>
        <v>133</v>
      </c>
      <c r="I209" s="33">
        <v>105</v>
      </c>
      <c r="J209" s="33">
        <v>7</v>
      </c>
      <c r="K209" s="33">
        <v>52</v>
      </c>
      <c r="L209" s="33">
        <v>42</v>
      </c>
      <c r="M209" s="33">
        <f t="shared" si="155"/>
        <v>185</v>
      </c>
      <c r="N209" s="33">
        <v>117</v>
      </c>
      <c r="O209" s="33">
        <v>1</v>
      </c>
      <c r="P209" s="33">
        <v>1</v>
      </c>
      <c r="Q209" s="33">
        <v>1</v>
      </c>
      <c r="R209" s="33">
        <f t="shared" si="156"/>
        <v>16</v>
      </c>
      <c r="S209" s="30">
        <v>194</v>
      </c>
      <c r="T209" s="37">
        <v>231</v>
      </c>
      <c r="U209" s="33">
        <v>-37</v>
      </c>
      <c r="V209" s="33">
        <f t="shared" si="157"/>
        <v>-21</v>
      </c>
      <c r="W209" s="33">
        <v>14963</v>
      </c>
      <c r="X209" s="33">
        <v>7717</v>
      </c>
      <c r="Y209" s="34">
        <f t="shared" si="158"/>
        <v>5.2</v>
      </c>
      <c r="Z209" s="34">
        <f t="shared" si="159"/>
        <v>3</v>
      </c>
      <c r="AA209" s="34">
        <f t="shared" si="160"/>
        <v>57.692307692307686</v>
      </c>
      <c r="AB209" s="34">
        <f t="shared" si="161"/>
        <v>8.8666666666666671</v>
      </c>
      <c r="AC209" s="34">
        <f t="shared" si="162"/>
        <v>8.8666666666666671</v>
      </c>
      <c r="AD209" s="34">
        <f t="shared" si="163"/>
        <v>39.097744360902254</v>
      </c>
      <c r="AE209" s="34">
        <f t="shared" si="164"/>
        <v>31.578947368421051</v>
      </c>
      <c r="AF209" s="34">
        <f t="shared" si="165"/>
        <v>12.333333333333334</v>
      </c>
      <c r="AG209" s="34">
        <f t="shared" si="166"/>
        <v>7.8</v>
      </c>
      <c r="AH209" s="34">
        <f t="shared" si="167"/>
        <v>1.0666666666666667</v>
      </c>
      <c r="AI209" s="34">
        <f t="shared" si="168"/>
        <v>0</v>
      </c>
      <c r="AJ209" s="34">
        <f t="shared" si="169"/>
        <v>7.518796992481203</v>
      </c>
      <c r="AK209" s="34">
        <f t="shared" si="170"/>
        <v>7.518796992481203</v>
      </c>
      <c r="AL209" s="34">
        <f t="shared" si="171"/>
        <v>7.518796992481203</v>
      </c>
      <c r="AM209" s="35">
        <f t="shared" si="172"/>
        <v>12.933333333333334</v>
      </c>
      <c r="AN209" s="35">
        <f t="shared" si="173"/>
        <v>15.4</v>
      </c>
      <c r="AO209" s="34">
        <f t="shared" si="174"/>
        <v>-2.4666666666666663</v>
      </c>
      <c r="AP209" s="34">
        <f t="shared" si="175"/>
        <v>-1.4</v>
      </c>
    </row>
    <row r="210" spans="1:42" s="31" customFormat="1" x14ac:dyDescent="0.2">
      <c r="A210" s="32" t="s">
        <v>205</v>
      </c>
      <c r="B210" s="33">
        <v>5660</v>
      </c>
      <c r="C210" s="33">
        <v>2946</v>
      </c>
      <c r="D210" s="33">
        <v>30</v>
      </c>
      <c r="E210" s="33">
        <v>17</v>
      </c>
      <c r="F210" s="33">
        <v>60</v>
      </c>
      <c r="G210" s="33">
        <v>0</v>
      </c>
      <c r="H210" s="33">
        <f t="shared" si="154"/>
        <v>60</v>
      </c>
      <c r="I210" s="33">
        <v>41</v>
      </c>
      <c r="J210" s="33">
        <v>6</v>
      </c>
      <c r="K210" s="33">
        <v>43</v>
      </c>
      <c r="L210" s="33">
        <v>34</v>
      </c>
      <c r="M210" s="33">
        <f t="shared" si="155"/>
        <v>103</v>
      </c>
      <c r="N210" s="33">
        <v>71</v>
      </c>
      <c r="O210" s="33">
        <v>0</v>
      </c>
      <c r="P210" s="33">
        <v>0</v>
      </c>
      <c r="Q210" s="33">
        <v>0</v>
      </c>
      <c r="R210" s="33">
        <f t="shared" si="156"/>
        <v>-11</v>
      </c>
      <c r="S210" s="30">
        <v>94</v>
      </c>
      <c r="T210" s="37">
        <v>60</v>
      </c>
      <c r="U210" s="33">
        <v>34</v>
      </c>
      <c r="V210" s="33">
        <f t="shared" si="157"/>
        <v>23</v>
      </c>
      <c r="W210" s="33">
        <v>5677</v>
      </c>
      <c r="X210" s="33">
        <v>2960</v>
      </c>
      <c r="Y210" s="34">
        <f t="shared" si="158"/>
        <v>5.3003533568904597</v>
      </c>
      <c r="Z210" s="34">
        <f t="shared" si="159"/>
        <v>3.0035335689045937</v>
      </c>
      <c r="AA210" s="34">
        <f t="shared" si="160"/>
        <v>56.666666666666664</v>
      </c>
      <c r="AB210" s="34">
        <f t="shared" si="161"/>
        <v>10.600706713780919</v>
      </c>
      <c r="AC210" s="34">
        <f t="shared" si="162"/>
        <v>10.600706713780919</v>
      </c>
      <c r="AD210" s="34">
        <f t="shared" si="163"/>
        <v>71.666666666666671</v>
      </c>
      <c r="AE210" s="34">
        <f t="shared" si="164"/>
        <v>56.666666666666664</v>
      </c>
      <c r="AF210" s="34">
        <f t="shared" si="165"/>
        <v>18.197879858657242</v>
      </c>
      <c r="AG210" s="34">
        <f t="shared" si="166"/>
        <v>12.544169611307421</v>
      </c>
      <c r="AH210" s="34">
        <f t="shared" si="167"/>
        <v>-1.9434628975265018</v>
      </c>
      <c r="AI210" s="34">
        <f t="shared" si="168"/>
        <v>0</v>
      </c>
      <c r="AJ210" s="34">
        <f t="shared" si="169"/>
        <v>0</v>
      </c>
      <c r="AK210" s="34">
        <f t="shared" si="170"/>
        <v>0</v>
      </c>
      <c r="AL210" s="34">
        <f t="shared" si="171"/>
        <v>0</v>
      </c>
      <c r="AM210" s="35">
        <f t="shared" si="172"/>
        <v>16.607773851590107</v>
      </c>
      <c r="AN210" s="35">
        <f t="shared" si="173"/>
        <v>10.600706713780919</v>
      </c>
      <c r="AO210" s="34">
        <f t="shared" si="174"/>
        <v>6.0070671378091873</v>
      </c>
      <c r="AP210" s="34">
        <f t="shared" si="175"/>
        <v>4.0636042402826851</v>
      </c>
    </row>
    <row r="211" spans="1:42" s="31" customFormat="1" x14ac:dyDescent="0.2">
      <c r="A211" s="32" t="s">
        <v>206</v>
      </c>
      <c r="B211" s="33">
        <v>4848</v>
      </c>
      <c r="C211" s="33">
        <v>2521</v>
      </c>
      <c r="D211" s="33">
        <v>19</v>
      </c>
      <c r="E211" s="33">
        <v>18</v>
      </c>
      <c r="F211" s="33">
        <v>34</v>
      </c>
      <c r="G211" s="33">
        <v>0</v>
      </c>
      <c r="H211" s="33">
        <f t="shared" si="154"/>
        <v>34</v>
      </c>
      <c r="I211" s="33">
        <v>28</v>
      </c>
      <c r="J211" s="33">
        <v>2</v>
      </c>
      <c r="K211" s="33">
        <v>25</v>
      </c>
      <c r="L211" s="33">
        <v>21</v>
      </c>
      <c r="M211" s="33">
        <f t="shared" si="155"/>
        <v>59</v>
      </c>
      <c r="N211" s="33">
        <v>57</v>
      </c>
      <c r="O211" s="33">
        <v>0</v>
      </c>
      <c r="P211" s="33">
        <v>0</v>
      </c>
      <c r="Q211" s="33">
        <v>0</v>
      </c>
      <c r="R211" s="33">
        <f t="shared" si="156"/>
        <v>-23</v>
      </c>
      <c r="S211" s="30">
        <v>74</v>
      </c>
      <c r="T211" s="37">
        <v>92</v>
      </c>
      <c r="U211" s="33">
        <v>-18</v>
      </c>
      <c r="V211" s="33">
        <f t="shared" si="157"/>
        <v>-41</v>
      </c>
      <c r="W211" s="33">
        <v>4812</v>
      </c>
      <c r="X211" s="33">
        <v>2505</v>
      </c>
      <c r="Y211" s="34">
        <f t="shared" si="158"/>
        <v>3.9191419141914188</v>
      </c>
      <c r="Z211" s="34">
        <f t="shared" si="159"/>
        <v>3.7128712871287126</v>
      </c>
      <c r="AA211" s="34">
        <f t="shared" si="160"/>
        <v>94.73684210526315</v>
      </c>
      <c r="AB211" s="34">
        <f t="shared" si="161"/>
        <v>7.0132013201320129</v>
      </c>
      <c r="AC211" s="34">
        <f t="shared" si="162"/>
        <v>7.0132013201320129</v>
      </c>
      <c r="AD211" s="34">
        <f t="shared" si="163"/>
        <v>73.529411764705884</v>
      </c>
      <c r="AE211" s="34">
        <f t="shared" si="164"/>
        <v>61.764705882352942</v>
      </c>
      <c r="AF211" s="34">
        <f t="shared" si="165"/>
        <v>12.169966996699669</v>
      </c>
      <c r="AG211" s="34">
        <f t="shared" si="166"/>
        <v>11.757425742574258</v>
      </c>
      <c r="AH211" s="34">
        <f t="shared" si="167"/>
        <v>-4.7442244224422447</v>
      </c>
      <c r="AI211" s="34">
        <f t="shared" si="168"/>
        <v>0</v>
      </c>
      <c r="AJ211" s="34">
        <f t="shared" si="169"/>
        <v>0</v>
      </c>
      <c r="AK211" s="34">
        <f t="shared" si="170"/>
        <v>0</v>
      </c>
      <c r="AL211" s="34">
        <f t="shared" si="171"/>
        <v>0</v>
      </c>
      <c r="AM211" s="35">
        <f t="shared" si="172"/>
        <v>15.264026402640265</v>
      </c>
      <c r="AN211" s="35">
        <f t="shared" si="173"/>
        <v>18.976897689768979</v>
      </c>
      <c r="AO211" s="34">
        <f t="shared" si="174"/>
        <v>-3.7128712871287126</v>
      </c>
      <c r="AP211" s="34">
        <f t="shared" si="175"/>
        <v>-8.4570957095709574</v>
      </c>
    </row>
    <row r="212" spans="1:42" s="31" customFormat="1" x14ac:dyDescent="0.2">
      <c r="A212" s="32" t="s">
        <v>149</v>
      </c>
      <c r="B212" s="33">
        <v>21348</v>
      </c>
      <c r="C212" s="33">
        <v>10891</v>
      </c>
      <c r="D212" s="33">
        <v>119</v>
      </c>
      <c r="E212" s="33">
        <v>52</v>
      </c>
      <c r="F212" s="33">
        <v>207</v>
      </c>
      <c r="G212" s="33">
        <v>1</v>
      </c>
      <c r="H212" s="33">
        <f t="shared" si="154"/>
        <v>208</v>
      </c>
      <c r="I212" s="33">
        <v>177</v>
      </c>
      <c r="J212" s="33">
        <v>10</v>
      </c>
      <c r="K212" s="33">
        <v>86</v>
      </c>
      <c r="L212" s="33">
        <v>53</v>
      </c>
      <c r="M212" s="33">
        <f t="shared" si="155"/>
        <v>294</v>
      </c>
      <c r="N212" s="33">
        <v>140</v>
      </c>
      <c r="O212" s="33">
        <v>0</v>
      </c>
      <c r="P212" s="33">
        <v>0</v>
      </c>
      <c r="Q212" s="33">
        <v>0</v>
      </c>
      <c r="R212" s="33">
        <f t="shared" si="156"/>
        <v>67</v>
      </c>
      <c r="S212" s="30">
        <v>202</v>
      </c>
      <c r="T212" s="37">
        <v>271</v>
      </c>
      <c r="U212" s="33">
        <v>-69</v>
      </c>
      <c r="V212" s="33">
        <f t="shared" si="157"/>
        <v>-2</v>
      </c>
      <c r="W212" s="33">
        <v>21326</v>
      </c>
      <c r="X212" s="33">
        <v>10893</v>
      </c>
      <c r="Y212" s="34">
        <f t="shared" si="158"/>
        <v>5.574292673786772</v>
      </c>
      <c r="Z212" s="34">
        <f t="shared" si="159"/>
        <v>2.4358253700580854</v>
      </c>
      <c r="AA212" s="34">
        <f t="shared" si="160"/>
        <v>43.69747899159664</v>
      </c>
      <c r="AB212" s="34">
        <f t="shared" si="161"/>
        <v>9.7433014802323417</v>
      </c>
      <c r="AC212" s="34">
        <f t="shared" si="162"/>
        <v>9.6964586846542993</v>
      </c>
      <c r="AD212" s="34">
        <f t="shared" si="163"/>
        <v>41.346153846153847</v>
      </c>
      <c r="AE212" s="34">
        <f t="shared" si="164"/>
        <v>25.48076923076923</v>
      </c>
      <c r="AF212" s="34">
        <f t="shared" si="165"/>
        <v>13.771781899943788</v>
      </c>
      <c r="AG212" s="34">
        <f t="shared" si="166"/>
        <v>6.5579913809256141</v>
      </c>
      <c r="AH212" s="34">
        <f t="shared" si="167"/>
        <v>3.1384673037286865</v>
      </c>
      <c r="AI212" s="34">
        <f t="shared" si="168"/>
        <v>4.8076923076923084</v>
      </c>
      <c r="AJ212" s="34">
        <f t="shared" si="169"/>
        <v>0</v>
      </c>
      <c r="AK212" s="34">
        <f t="shared" si="170"/>
        <v>0</v>
      </c>
      <c r="AL212" s="34">
        <f t="shared" si="171"/>
        <v>4.8076923076923084</v>
      </c>
      <c r="AM212" s="35">
        <f t="shared" si="172"/>
        <v>9.4622447067640998</v>
      </c>
      <c r="AN212" s="35">
        <f t="shared" si="173"/>
        <v>12.694397601648866</v>
      </c>
      <c r="AO212" s="34">
        <f t="shared" si="174"/>
        <v>-3.2321528948847669</v>
      </c>
      <c r="AP212" s="34">
        <f t="shared" si="175"/>
        <v>-9.3685591156080189E-2</v>
      </c>
    </row>
    <row r="213" spans="1:42" s="31" customFormat="1" x14ac:dyDescent="0.2">
      <c r="A213" s="32" t="s">
        <v>162</v>
      </c>
      <c r="B213" s="33">
        <v>6293</v>
      </c>
      <c r="C213" s="33">
        <v>3247</v>
      </c>
      <c r="D213" s="33">
        <v>34</v>
      </c>
      <c r="E213" s="33">
        <v>10</v>
      </c>
      <c r="F213" s="33">
        <v>83</v>
      </c>
      <c r="G213" s="33">
        <v>4</v>
      </c>
      <c r="H213" s="33">
        <f t="shared" si="154"/>
        <v>87</v>
      </c>
      <c r="I213" s="33">
        <v>65</v>
      </c>
      <c r="J213" s="33">
        <v>13</v>
      </c>
      <c r="K213" s="33">
        <v>13</v>
      </c>
      <c r="L213" s="33">
        <v>10</v>
      </c>
      <c r="M213" s="33">
        <f t="shared" si="155"/>
        <v>100</v>
      </c>
      <c r="N213" s="33">
        <v>50</v>
      </c>
      <c r="O213" s="33">
        <v>4</v>
      </c>
      <c r="P213" s="33">
        <v>2</v>
      </c>
      <c r="Q213" s="33">
        <v>1</v>
      </c>
      <c r="R213" s="33">
        <f t="shared" si="156"/>
        <v>33</v>
      </c>
      <c r="S213" s="30">
        <v>74</v>
      </c>
      <c r="T213" s="37">
        <v>139</v>
      </c>
      <c r="U213" s="33">
        <v>-65</v>
      </c>
      <c r="V213" s="33">
        <f t="shared" si="157"/>
        <v>-32</v>
      </c>
      <c r="W213" s="33">
        <v>6264</v>
      </c>
      <c r="X213" s="33">
        <v>3225</v>
      </c>
      <c r="Y213" s="34">
        <f t="shared" si="158"/>
        <v>5.4028285396472269</v>
      </c>
      <c r="Z213" s="34">
        <f t="shared" si="159"/>
        <v>1.5890672175433023</v>
      </c>
      <c r="AA213" s="34">
        <f t="shared" si="160"/>
        <v>29.411764705882355</v>
      </c>
      <c r="AB213" s="34">
        <f t="shared" si="161"/>
        <v>13.82488479262673</v>
      </c>
      <c r="AC213" s="34">
        <f t="shared" si="162"/>
        <v>13.189257905609407</v>
      </c>
      <c r="AD213" s="34">
        <f t="shared" si="163"/>
        <v>14.942528735632186</v>
      </c>
      <c r="AE213" s="34">
        <f t="shared" si="164"/>
        <v>11.494252873563218</v>
      </c>
      <c r="AF213" s="34">
        <f t="shared" si="165"/>
        <v>15.89067217543302</v>
      </c>
      <c r="AG213" s="34">
        <f t="shared" si="166"/>
        <v>7.9453360877165098</v>
      </c>
      <c r="AH213" s="34">
        <f t="shared" si="167"/>
        <v>5.2439218178928968</v>
      </c>
      <c r="AI213" s="34">
        <f t="shared" si="168"/>
        <v>45.977011494252871</v>
      </c>
      <c r="AJ213" s="34">
        <f t="shared" si="169"/>
        <v>48.192771084337352</v>
      </c>
      <c r="AK213" s="34">
        <f t="shared" si="170"/>
        <v>24.096385542168676</v>
      </c>
      <c r="AL213" s="34">
        <f t="shared" si="171"/>
        <v>57.47126436781609</v>
      </c>
      <c r="AM213" s="35">
        <f t="shared" si="172"/>
        <v>11.759097409820436</v>
      </c>
      <c r="AN213" s="35">
        <f t="shared" si="173"/>
        <v>22.0880343238519</v>
      </c>
      <c r="AO213" s="34">
        <f t="shared" si="174"/>
        <v>-10.328936914031464</v>
      </c>
      <c r="AP213" s="34">
        <f t="shared" si="175"/>
        <v>-5.0850150961385667</v>
      </c>
    </row>
    <row r="214" spans="1:42" s="31" customFormat="1" x14ac:dyDescent="0.2">
      <c r="A214" s="32" t="s">
        <v>207</v>
      </c>
      <c r="B214" s="33">
        <v>6172</v>
      </c>
      <c r="C214" s="33">
        <v>3113</v>
      </c>
      <c r="D214" s="33">
        <v>36</v>
      </c>
      <c r="E214" s="33">
        <v>4</v>
      </c>
      <c r="F214" s="33">
        <v>78</v>
      </c>
      <c r="G214" s="33">
        <v>0</v>
      </c>
      <c r="H214" s="33">
        <f t="shared" si="154"/>
        <v>78</v>
      </c>
      <c r="I214" s="33">
        <v>72</v>
      </c>
      <c r="J214" s="33">
        <v>7</v>
      </c>
      <c r="K214" s="33">
        <v>13</v>
      </c>
      <c r="L214" s="33">
        <v>5</v>
      </c>
      <c r="M214" s="33">
        <f t="shared" si="155"/>
        <v>91</v>
      </c>
      <c r="N214" s="33">
        <v>55</v>
      </c>
      <c r="O214" s="33">
        <v>0</v>
      </c>
      <c r="P214" s="33">
        <v>0</v>
      </c>
      <c r="Q214" s="33">
        <v>0</v>
      </c>
      <c r="R214" s="33">
        <f t="shared" si="156"/>
        <v>23</v>
      </c>
      <c r="S214" s="30">
        <v>47</v>
      </c>
      <c r="T214" s="37">
        <v>56</v>
      </c>
      <c r="U214" s="33">
        <v>-9</v>
      </c>
      <c r="V214" s="33">
        <f t="shared" si="157"/>
        <v>14</v>
      </c>
      <c r="W214" s="33">
        <v>6189</v>
      </c>
      <c r="X214" s="33">
        <v>3129</v>
      </c>
      <c r="Y214" s="34">
        <f t="shared" si="158"/>
        <v>5.8327932598833439</v>
      </c>
      <c r="Z214" s="34">
        <f t="shared" si="159"/>
        <v>0.64808813998703829</v>
      </c>
      <c r="AA214" s="34">
        <f t="shared" si="160"/>
        <v>11.111111111111111</v>
      </c>
      <c r="AB214" s="34">
        <f t="shared" si="161"/>
        <v>12.637718729747245</v>
      </c>
      <c r="AC214" s="34">
        <f t="shared" si="162"/>
        <v>12.637718729747245</v>
      </c>
      <c r="AD214" s="34">
        <f t="shared" si="163"/>
        <v>16.666666666666664</v>
      </c>
      <c r="AE214" s="34">
        <f t="shared" si="164"/>
        <v>6.4102564102564097</v>
      </c>
      <c r="AF214" s="34">
        <f t="shared" si="165"/>
        <v>14.74400518470512</v>
      </c>
      <c r="AG214" s="34">
        <f t="shared" si="166"/>
        <v>8.9112119248217745</v>
      </c>
      <c r="AH214" s="34">
        <f t="shared" si="167"/>
        <v>3.7265068049254695</v>
      </c>
      <c r="AI214" s="34">
        <f t="shared" si="168"/>
        <v>0</v>
      </c>
      <c r="AJ214" s="34">
        <f t="shared" si="169"/>
        <v>0</v>
      </c>
      <c r="AK214" s="34">
        <f t="shared" si="170"/>
        <v>0</v>
      </c>
      <c r="AL214" s="34">
        <f t="shared" si="171"/>
        <v>0</v>
      </c>
      <c r="AM214" s="35">
        <f t="shared" si="172"/>
        <v>7.6150356448476995</v>
      </c>
      <c r="AN214" s="35">
        <f t="shared" si="173"/>
        <v>9.0732339598185359</v>
      </c>
      <c r="AO214" s="34">
        <f t="shared" si="174"/>
        <v>-1.458198314970836</v>
      </c>
      <c r="AP214" s="34">
        <f t="shared" si="175"/>
        <v>2.268308489954634</v>
      </c>
    </row>
    <row r="215" spans="1:42" s="31" customFormat="1" x14ac:dyDescent="0.2">
      <c r="A215" s="32" t="s">
        <v>163</v>
      </c>
      <c r="B215" s="33">
        <v>38635</v>
      </c>
      <c r="C215" s="33">
        <v>19737</v>
      </c>
      <c r="D215" s="33">
        <v>219</v>
      </c>
      <c r="E215" s="33">
        <v>78</v>
      </c>
      <c r="F215" s="33">
        <v>394</v>
      </c>
      <c r="G215" s="33">
        <v>0</v>
      </c>
      <c r="H215" s="33">
        <f t="shared" si="154"/>
        <v>394</v>
      </c>
      <c r="I215" s="33">
        <v>281</v>
      </c>
      <c r="J215" s="33">
        <v>29</v>
      </c>
      <c r="K215" s="33">
        <v>134</v>
      </c>
      <c r="L215" s="33">
        <v>97</v>
      </c>
      <c r="M215" s="33">
        <f t="shared" si="155"/>
        <v>528</v>
      </c>
      <c r="N215" s="33">
        <v>336</v>
      </c>
      <c r="O215" s="33">
        <v>3</v>
      </c>
      <c r="P215" s="33">
        <v>1</v>
      </c>
      <c r="Q215" s="33">
        <v>0</v>
      </c>
      <c r="R215" s="33">
        <f t="shared" si="156"/>
        <v>58</v>
      </c>
      <c r="S215" s="30">
        <v>405</v>
      </c>
      <c r="T215" s="37">
        <v>656</v>
      </c>
      <c r="U215" s="33">
        <v>-251</v>
      </c>
      <c r="V215" s="33">
        <f t="shared" si="157"/>
        <v>-193</v>
      </c>
      <c r="W215" s="33">
        <v>38534</v>
      </c>
      <c r="X215" s="33">
        <v>19670</v>
      </c>
      <c r="Y215" s="34">
        <f t="shared" si="158"/>
        <v>5.6684353565419956</v>
      </c>
      <c r="Z215" s="34">
        <f t="shared" si="159"/>
        <v>2.0188947845218066</v>
      </c>
      <c r="AA215" s="34">
        <f t="shared" si="160"/>
        <v>35.61643835616438</v>
      </c>
      <c r="AB215" s="34">
        <f t="shared" si="161"/>
        <v>10.198006988481946</v>
      </c>
      <c r="AC215" s="34">
        <f t="shared" si="162"/>
        <v>10.198006988481946</v>
      </c>
      <c r="AD215" s="34">
        <f t="shared" si="163"/>
        <v>34.01015228426396</v>
      </c>
      <c r="AE215" s="34">
        <f t="shared" si="164"/>
        <v>24.61928934010152</v>
      </c>
      <c r="AF215" s="34">
        <f t="shared" si="165"/>
        <v>13.666364695224537</v>
      </c>
      <c r="AG215" s="34">
        <f t="shared" si="166"/>
        <v>8.6967775333247044</v>
      </c>
      <c r="AH215" s="34">
        <f t="shared" si="167"/>
        <v>1.5012294551572409</v>
      </c>
      <c r="AI215" s="34">
        <f t="shared" si="168"/>
        <v>0</v>
      </c>
      <c r="AJ215" s="34">
        <f t="shared" si="169"/>
        <v>7.6142131979695433</v>
      </c>
      <c r="AK215" s="34">
        <f t="shared" si="170"/>
        <v>2.5380710659898473</v>
      </c>
      <c r="AL215" s="34">
        <f t="shared" si="171"/>
        <v>0</v>
      </c>
      <c r="AM215" s="35">
        <f t="shared" si="172"/>
        <v>10.482722919632456</v>
      </c>
      <c r="AN215" s="35">
        <f t="shared" si="173"/>
        <v>16.97942280315776</v>
      </c>
      <c r="AO215" s="34">
        <f t="shared" si="174"/>
        <v>-6.4966998835253005</v>
      </c>
      <c r="AP215" s="34">
        <f t="shared" si="175"/>
        <v>-4.9954704283680602</v>
      </c>
    </row>
    <row r="216" spans="1:42" s="31" customFormat="1" x14ac:dyDescent="0.2">
      <c r="A216" s="32" t="s">
        <v>208</v>
      </c>
      <c r="B216" s="33">
        <v>2345</v>
      </c>
      <c r="C216" s="33">
        <v>1179</v>
      </c>
      <c r="D216" s="33">
        <v>11</v>
      </c>
      <c r="E216" s="33">
        <v>9</v>
      </c>
      <c r="F216" s="33">
        <v>23</v>
      </c>
      <c r="G216" s="33">
        <v>0</v>
      </c>
      <c r="H216" s="33">
        <f t="shared" si="154"/>
        <v>23</v>
      </c>
      <c r="I216" s="33">
        <v>17</v>
      </c>
      <c r="J216" s="33">
        <v>0</v>
      </c>
      <c r="K216" s="33">
        <v>5</v>
      </c>
      <c r="L216" s="33">
        <v>0</v>
      </c>
      <c r="M216" s="33">
        <f t="shared" si="155"/>
        <v>28</v>
      </c>
      <c r="N216" s="33">
        <v>24</v>
      </c>
      <c r="O216" s="33">
        <v>0</v>
      </c>
      <c r="P216" s="33">
        <v>0</v>
      </c>
      <c r="Q216" s="33">
        <v>0</v>
      </c>
      <c r="R216" s="33">
        <f t="shared" si="156"/>
        <v>-1</v>
      </c>
      <c r="S216" s="30">
        <v>31</v>
      </c>
      <c r="T216" s="37">
        <v>32</v>
      </c>
      <c r="U216" s="33">
        <v>-1</v>
      </c>
      <c r="V216" s="33">
        <f t="shared" si="157"/>
        <v>-2</v>
      </c>
      <c r="W216" s="33">
        <v>2335</v>
      </c>
      <c r="X216" s="33">
        <v>1180</v>
      </c>
      <c r="Y216" s="34">
        <f t="shared" si="158"/>
        <v>4.6908315565031984</v>
      </c>
      <c r="Z216" s="34">
        <f t="shared" si="159"/>
        <v>3.8379530916844349</v>
      </c>
      <c r="AA216" s="34">
        <f t="shared" si="160"/>
        <v>81.818181818181827</v>
      </c>
      <c r="AB216" s="34">
        <f t="shared" si="161"/>
        <v>9.8081023454157776</v>
      </c>
      <c r="AC216" s="34">
        <f t="shared" si="162"/>
        <v>9.8081023454157776</v>
      </c>
      <c r="AD216" s="34">
        <f t="shared" si="163"/>
        <v>21.739130434782609</v>
      </c>
      <c r="AE216" s="34">
        <f t="shared" si="164"/>
        <v>0</v>
      </c>
      <c r="AF216" s="34">
        <f t="shared" si="165"/>
        <v>11.940298507462687</v>
      </c>
      <c r="AG216" s="34">
        <f t="shared" si="166"/>
        <v>10.23454157782516</v>
      </c>
      <c r="AH216" s="34">
        <f t="shared" si="167"/>
        <v>-0.42643923240938164</v>
      </c>
      <c r="AI216" s="34">
        <f t="shared" si="168"/>
        <v>0</v>
      </c>
      <c r="AJ216" s="34">
        <f t="shared" si="169"/>
        <v>0</v>
      </c>
      <c r="AK216" s="34">
        <f t="shared" si="170"/>
        <v>0</v>
      </c>
      <c r="AL216" s="34">
        <f t="shared" si="171"/>
        <v>0</v>
      </c>
      <c r="AM216" s="35">
        <f t="shared" si="172"/>
        <v>13.219616204690832</v>
      </c>
      <c r="AN216" s="35">
        <f t="shared" si="173"/>
        <v>13.646055437100213</v>
      </c>
      <c r="AO216" s="34">
        <f t="shared" si="174"/>
        <v>-0.42643923240938164</v>
      </c>
      <c r="AP216" s="34">
        <f t="shared" si="175"/>
        <v>-0.85287846481876328</v>
      </c>
    </row>
    <row r="217" spans="1:42" s="31" customFormat="1" x14ac:dyDescent="0.2">
      <c r="A217" s="32" t="s">
        <v>209</v>
      </c>
      <c r="B217" s="33">
        <v>3878</v>
      </c>
      <c r="C217" s="33">
        <v>1957</v>
      </c>
      <c r="D217" s="33">
        <v>10</v>
      </c>
      <c r="E217" s="33">
        <v>4</v>
      </c>
      <c r="F217" s="33">
        <v>50</v>
      </c>
      <c r="G217" s="33">
        <v>0</v>
      </c>
      <c r="H217" s="33">
        <f t="shared" si="154"/>
        <v>50</v>
      </c>
      <c r="I217" s="33">
        <v>38</v>
      </c>
      <c r="J217" s="33">
        <v>5</v>
      </c>
      <c r="K217" s="33">
        <v>16</v>
      </c>
      <c r="L217" s="33">
        <v>8</v>
      </c>
      <c r="M217" s="33">
        <f t="shared" si="155"/>
        <v>66</v>
      </c>
      <c r="N217" s="33">
        <v>46</v>
      </c>
      <c r="O217" s="33">
        <v>1</v>
      </c>
      <c r="P217" s="33">
        <v>1</v>
      </c>
      <c r="Q217" s="33">
        <v>1</v>
      </c>
      <c r="R217" s="33">
        <f t="shared" si="156"/>
        <v>4</v>
      </c>
      <c r="S217" s="30">
        <v>49</v>
      </c>
      <c r="T217" s="37">
        <v>54</v>
      </c>
      <c r="U217" s="33">
        <v>-5</v>
      </c>
      <c r="V217" s="33">
        <f t="shared" si="157"/>
        <v>-1</v>
      </c>
      <c r="W217" s="33">
        <v>3871</v>
      </c>
      <c r="X217" s="33">
        <v>1954</v>
      </c>
      <c r="Y217" s="34">
        <f t="shared" si="158"/>
        <v>2.5786487880350699</v>
      </c>
      <c r="Z217" s="34">
        <f t="shared" si="159"/>
        <v>1.0314595152140278</v>
      </c>
      <c r="AA217" s="34">
        <f t="shared" si="160"/>
        <v>40</v>
      </c>
      <c r="AB217" s="34">
        <f t="shared" si="161"/>
        <v>12.893243940175347</v>
      </c>
      <c r="AC217" s="34">
        <f t="shared" si="162"/>
        <v>12.893243940175347</v>
      </c>
      <c r="AD217" s="34">
        <f t="shared" si="163"/>
        <v>32</v>
      </c>
      <c r="AE217" s="34">
        <f t="shared" si="164"/>
        <v>16</v>
      </c>
      <c r="AF217" s="34">
        <f t="shared" si="165"/>
        <v>17.01908200103146</v>
      </c>
      <c r="AG217" s="34">
        <f t="shared" si="166"/>
        <v>11.86178442496132</v>
      </c>
      <c r="AH217" s="34">
        <f t="shared" si="167"/>
        <v>1.0314595152140278</v>
      </c>
      <c r="AI217" s="34">
        <f t="shared" si="168"/>
        <v>0</v>
      </c>
      <c r="AJ217" s="34">
        <f t="shared" si="169"/>
        <v>20</v>
      </c>
      <c r="AK217" s="34">
        <f t="shared" si="170"/>
        <v>20</v>
      </c>
      <c r="AL217" s="34">
        <f t="shared" si="171"/>
        <v>20</v>
      </c>
      <c r="AM217" s="35">
        <f t="shared" si="172"/>
        <v>12.63537906137184</v>
      </c>
      <c r="AN217" s="35">
        <f t="shared" si="173"/>
        <v>13.924703455389375</v>
      </c>
      <c r="AO217" s="34">
        <f t="shared" si="174"/>
        <v>-1.289324394017535</v>
      </c>
      <c r="AP217" s="34">
        <f t="shared" si="175"/>
        <v>-0.25786487880350695</v>
      </c>
    </row>
    <row r="218" spans="1:42" s="31" customFormat="1" x14ac:dyDescent="0.2">
      <c r="A218" s="32" t="s">
        <v>210</v>
      </c>
      <c r="B218" s="33">
        <v>3577</v>
      </c>
      <c r="C218" s="33">
        <v>1840</v>
      </c>
      <c r="D218" s="33">
        <v>17</v>
      </c>
      <c r="E218" s="33">
        <v>8</v>
      </c>
      <c r="F218" s="33">
        <v>48</v>
      </c>
      <c r="G218" s="33">
        <v>0</v>
      </c>
      <c r="H218" s="33">
        <f t="shared" ref="H218:H253" si="176">SUM(F218:G218)</f>
        <v>48</v>
      </c>
      <c r="I218" s="33">
        <v>39</v>
      </c>
      <c r="J218" s="33">
        <v>1</v>
      </c>
      <c r="K218" s="33">
        <v>12</v>
      </c>
      <c r="L218" s="33">
        <v>10</v>
      </c>
      <c r="M218" s="33">
        <f t="shared" ref="M218:M253" si="177">F218+G218+K218</f>
        <v>60</v>
      </c>
      <c r="N218" s="33">
        <v>28</v>
      </c>
      <c r="O218" s="33">
        <v>0</v>
      </c>
      <c r="P218" s="33">
        <v>0</v>
      </c>
      <c r="Q218" s="33">
        <v>0</v>
      </c>
      <c r="R218" s="33">
        <f t="shared" ref="R218:R253" si="178">F218-N218</f>
        <v>20</v>
      </c>
      <c r="S218" s="30">
        <v>65</v>
      </c>
      <c r="T218" s="37">
        <v>39</v>
      </c>
      <c r="U218" s="33">
        <v>26</v>
      </c>
      <c r="V218" s="33">
        <f t="shared" ref="V218:V253" si="179">R218+U218</f>
        <v>46</v>
      </c>
      <c r="W218" s="33">
        <v>3596</v>
      </c>
      <c r="X218" s="33">
        <v>1856</v>
      </c>
      <c r="Y218" s="34">
        <f t="shared" ref="Y218:Y253" si="180">D218/B218*1000</f>
        <v>4.752585965893207</v>
      </c>
      <c r="Z218" s="34">
        <f t="shared" ref="Z218:Z253" si="181">E218/B218*1000</f>
        <v>2.2365110427732735</v>
      </c>
      <c r="AA218" s="34">
        <f t="shared" ref="AA218:AA253" si="182">E218/D218*100</f>
        <v>47.058823529411761</v>
      </c>
      <c r="AB218" s="34">
        <f t="shared" ref="AB218:AB253" si="183">H218/B218*1000</f>
        <v>13.419066256639642</v>
      </c>
      <c r="AC218" s="34">
        <f t="shared" ref="AC218:AC253" si="184">F218/B218*1000</f>
        <v>13.419066256639642</v>
      </c>
      <c r="AD218" s="34">
        <f t="shared" ref="AD218:AD253" si="185">K218/H218*100</f>
        <v>25</v>
      </c>
      <c r="AE218" s="34">
        <f t="shared" ref="AE218:AE253" si="186">L218/H218*100</f>
        <v>20.833333333333336</v>
      </c>
      <c r="AF218" s="34">
        <f t="shared" ref="AF218:AF253" si="187">M218/B218*1000</f>
        <v>16.773832820799552</v>
      </c>
      <c r="AG218" s="34">
        <f t="shared" ref="AG218:AG253" si="188">N218/B218*1000</f>
        <v>7.8277886497064575</v>
      </c>
      <c r="AH218" s="34">
        <f t="shared" ref="AH218:AH253" si="189">R218/B218*1000</f>
        <v>5.5912776069331844</v>
      </c>
      <c r="AI218" s="34">
        <f t="shared" ref="AI218:AI253" si="190">G218/H218*1000</f>
        <v>0</v>
      </c>
      <c r="AJ218" s="34">
        <f t="shared" ref="AJ218:AJ253" si="191">O218/F218*1000</f>
        <v>0</v>
      </c>
      <c r="AK218" s="34">
        <f t="shared" ref="AK218:AK253" si="192">P218/F218*1000</f>
        <v>0</v>
      </c>
      <c r="AL218" s="34">
        <f t="shared" ref="AL218:AL253" si="193">(G218+Q218)/H218*1000</f>
        <v>0</v>
      </c>
      <c r="AM218" s="35">
        <f t="shared" ref="AM218:AM253" si="194">S218/B218*1000</f>
        <v>18.171652222532849</v>
      </c>
      <c r="AN218" s="35">
        <f t="shared" ref="AN218:AN253" si="195">T218/B218*1000</f>
        <v>10.90299133351971</v>
      </c>
      <c r="AO218" s="34">
        <f t="shared" ref="AO218:AO253" si="196">U218/B218*1000</f>
        <v>7.2686608890131401</v>
      </c>
      <c r="AP218" s="34">
        <f t="shared" ref="AP218:AP253" si="197">V218/B218*1000</f>
        <v>12.859938495946324</v>
      </c>
    </row>
    <row r="219" spans="1:42" s="31" customFormat="1" x14ac:dyDescent="0.2">
      <c r="A219" s="32" t="s">
        <v>150</v>
      </c>
      <c r="B219" s="33">
        <v>16345</v>
      </c>
      <c r="C219" s="33">
        <v>8219</v>
      </c>
      <c r="D219" s="33">
        <v>73</v>
      </c>
      <c r="E219" s="33">
        <v>26</v>
      </c>
      <c r="F219" s="33">
        <v>174</v>
      </c>
      <c r="G219" s="33">
        <v>2</v>
      </c>
      <c r="H219" s="33">
        <f t="shared" si="176"/>
        <v>176</v>
      </c>
      <c r="I219" s="33">
        <v>144</v>
      </c>
      <c r="J219" s="33">
        <v>18</v>
      </c>
      <c r="K219" s="33">
        <v>45</v>
      </c>
      <c r="L219" s="33">
        <v>21</v>
      </c>
      <c r="M219" s="33">
        <f t="shared" si="177"/>
        <v>221</v>
      </c>
      <c r="N219" s="33">
        <v>74</v>
      </c>
      <c r="O219" s="33">
        <v>1</v>
      </c>
      <c r="P219" s="33">
        <v>1</v>
      </c>
      <c r="Q219" s="33">
        <v>0</v>
      </c>
      <c r="R219" s="33">
        <f t="shared" si="178"/>
        <v>100</v>
      </c>
      <c r="S219" s="30">
        <v>131</v>
      </c>
      <c r="T219" s="37">
        <v>216</v>
      </c>
      <c r="U219" s="33">
        <v>-85</v>
      </c>
      <c r="V219" s="33">
        <f t="shared" si="179"/>
        <v>15</v>
      </c>
      <c r="W219" s="33">
        <v>16363</v>
      </c>
      <c r="X219" s="33">
        <v>8226</v>
      </c>
      <c r="Y219" s="34">
        <f t="shared" si="180"/>
        <v>4.4661976139492205</v>
      </c>
      <c r="Z219" s="34">
        <f t="shared" si="181"/>
        <v>1.5907005200367084</v>
      </c>
      <c r="AA219" s="34">
        <f t="shared" si="182"/>
        <v>35.61643835616438</v>
      </c>
      <c r="AB219" s="34">
        <f t="shared" si="183"/>
        <v>10.767818904863873</v>
      </c>
      <c r="AC219" s="34">
        <f t="shared" si="184"/>
        <v>10.64545732639951</v>
      </c>
      <c r="AD219" s="34">
        <f t="shared" si="185"/>
        <v>25.568181818181817</v>
      </c>
      <c r="AE219" s="34">
        <f t="shared" si="186"/>
        <v>11.931818181818182</v>
      </c>
      <c r="AF219" s="34">
        <f t="shared" si="187"/>
        <v>13.520954420312021</v>
      </c>
      <c r="AG219" s="34">
        <f t="shared" si="188"/>
        <v>4.5273784031814008</v>
      </c>
      <c r="AH219" s="34">
        <f t="shared" si="189"/>
        <v>6.1180789232181096</v>
      </c>
      <c r="AI219" s="34">
        <f t="shared" si="190"/>
        <v>11.363636363636363</v>
      </c>
      <c r="AJ219" s="34">
        <f t="shared" si="191"/>
        <v>5.7471264367816088</v>
      </c>
      <c r="AK219" s="34">
        <f t="shared" si="192"/>
        <v>5.7471264367816088</v>
      </c>
      <c r="AL219" s="34">
        <f t="shared" si="193"/>
        <v>11.363636363636363</v>
      </c>
      <c r="AM219" s="35">
        <f t="shared" si="194"/>
        <v>8.0146833894157243</v>
      </c>
      <c r="AN219" s="35">
        <f t="shared" si="195"/>
        <v>13.215050474151116</v>
      </c>
      <c r="AO219" s="34">
        <f t="shared" si="196"/>
        <v>-5.2003670847353929</v>
      </c>
      <c r="AP219" s="34">
        <f t="shared" si="197"/>
        <v>0.91771183848271642</v>
      </c>
    </row>
    <row r="220" spans="1:42" s="31" customFormat="1" x14ac:dyDescent="0.2">
      <c r="A220" s="32" t="s">
        <v>211</v>
      </c>
      <c r="B220" s="33">
        <v>10048</v>
      </c>
      <c r="C220" s="33">
        <v>5203</v>
      </c>
      <c r="D220" s="33">
        <v>46</v>
      </c>
      <c r="E220" s="33">
        <v>42</v>
      </c>
      <c r="F220" s="33">
        <v>79</v>
      </c>
      <c r="G220" s="33">
        <v>0</v>
      </c>
      <c r="H220" s="33">
        <f t="shared" si="176"/>
        <v>79</v>
      </c>
      <c r="I220" s="33">
        <v>56</v>
      </c>
      <c r="J220" s="33">
        <v>5</v>
      </c>
      <c r="K220" s="33">
        <v>31</v>
      </c>
      <c r="L220" s="33">
        <v>27</v>
      </c>
      <c r="M220" s="33">
        <f t="shared" si="177"/>
        <v>110</v>
      </c>
      <c r="N220" s="33">
        <v>80</v>
      </c>
      <c r="O220" s="33">
        <v>0</v>
      </c>
      <c r="P220" s="33">
        <v>0</v>
      </c>
      <c r="Q220" s="33">
        <v>0</v>
      </c>
      <c r="R220" s="33">
        <f t="shared" si="178"/>
        <v>-1</v>
      </c>
      <c r="S220" s="30">
        <v>82</v>
      </c>
      <c r="T220" s="37">
        <v>151</v>
      </c>
      <c r="U220" s="33">
        <v>-69</v>
      </c>
      <c r="V220" s="33">
        <f t="shared" si="179"/>
        <v>-70</v>
      </c>
      <c r="W220" s="33">
        <v>10003</v>
      </c>
      <c r="X220" s="33">
        <v>5175</v>
      </c>
      <c r="Y220" s="34">
        <f t="shared" si="180"/>
        <v>4.5780254777070066</v>
      </c>
      <c r="Z220" s="34">
        <f t="shared" si="181"/>
        <v>4.1799363057324843</v>
      </c>
      <c r="AA220" s="34">
        <f t="shared" si="182"/>
        <v>91.304347826086953</v>
      </c>
      <c r="AB220" s="34">
        <f t="shared" si="183"/>
        <v>7.8622611464968148</v>
      </c>
      <c r="AC220" s="34">
        <f t="shared" si="184"/>
        <v>7.8622611464968148</v>
      </c>
      <c r="AD220" s="34">
        <f t="shared" si="185"/>
        <v>39.24050632911392</v>
      </c>
      <c r="AE220" s="34">
        <f t="shared" si="186"/>
        <v>34.177215189873415</v>
      </c>
      <c r="AF220" s="34">
        <f t="shared" si="187"/>
        <v>10.947452229299362</v>
      </c>
      <c r="AG220" s="34">
        <f t="shared" si="188"/>
        <v>7.9617834394904454</v>
      </c>
      <c r="AH220" s="34">
        <f t="shared" si="189"/>
        <v>-9.9522292993630579E-2</v>
      </c>
      <c r="AI220" s="34">
        <f t="shared" si="190"/>
        <v>0</v>
      </c>
      <c r="AJ220" s="34">
        <f t="shared" si="191"/>
        <v>0</v>
      </c>
      <c r="AK220" s="34">
        <f t="shared" si="192"/>
        <v>0</v>
      </c>
      <c r="AL220" s="34">
        <f t="shared" si="193"/>
        <v>0</v>
      </c>
      <c r="AM220" s="35">
        <f t="shared" si="194"/>
        <v>8.1608280254777075</v>
      </c>
      <c r="AN220" s="35">
        <f t="shared" si="195"/>
        <v>15.027866242038217</v>
      </c>
      <c r="AO220" s="34">
        <f t="shared" si="196"/>
        <v>-6.8670382165605099</v>
      </c>
      <c r="AP220" s="34">
        <f t="shared" si="197"/>
        <v>-6.9665605095541405</v>
      </c>
    </row>
    <row r="221" spans="1:42" s="31" customFormat="1" x14ac:dyDescent="0.2">
      <c r="A221" s="32" t="s">
        <v>212</v>
      </c>
      <c r="B221" s="37">
        <v>4496</v>
      </c>
      <c r="C221" s="37">
        <v>2265</v>
      </c>
      <c r="D221" s="37">
        <v>19</v>
      </c>
      <c r="E221" s="33">
        <v>12</v>
      </c>
      <c r="F221" s="33">
        <v>49</v>
      </c>
      <c r="G221" s="33">
        <v>0</v>
      </c>
      <c r="H221" s="33">
        <f t="shared" si="176"/>
        <v>49</v>
      </c>
      <c r="I221" s="33">
        <v>44</v>
      </c>
      <c r="J221" s="33">
        <v>8</v>
      </c>
      <c r="K221" s="33">
        <v>17</v>
      </c>
      <c r="L221" s="33">
        <v>13</v>
      </c>
      <c r="M221" s="33">
        <f t="shared" si="177"/>
        <v>66</v>
      </c>
      <c r="N221" s="33">
        <v>49</v>
      </c>
      <c r="O221" s="33">
        <v>1</v>
      </c>
      <c r="P221" s="33">
        <v>0</v>
      </c>
      <c r="Q221" s="33">
        <v>0</v>
      </c>
      <c r="R221" s="33">
        <f t="shared" si="178"/>
        <v>0</v>
      </c>
      <c r="S221" s="30">
        <v>143</v>
      </c>
      <c r="T221" s="37">
        <v>75</v>
      </c>
      <c r="U221" s="33">
        <v>68</v>
      </c>
      <c r="V221" s="33">
        <f t="shared" si="179"/>
        <v>68</v>
      </c>
      <c r="W221" s="33">
        <v>4523</v>
      </c>
      <c r="X221" s="33">
        <v>2285</v>
      </c>
      <c r="Y221" s="34">
        <f t="shared" si="180"/>
        <v>4.2259786476868326</v>
      </c>
      <c r="Z221" s="34">
        <f t="shared" si="181"/>
        <v>2.6690391459074734</v>
      </c>
      <c r="AA221" s="34">
        <f t="shared" si="182"/>
        <v>63.157894736842103</v>
      </c>
      <c r="AB221" s="34">
        <f t="shared" si="183"/>
        <v>10.898576512455517</v>
      </c>
      <c r="AC221" s="34">
        <f t="shared" si="184"/>
        <v>10.898576512455517</v>
      </c>
      <c r="AD221" s="34">
        <f t="shared" si="185"/>
        <v>34.693877551020407</v>
      </c>
      <c r="AE221" s="34">
        <f t="shared" si="186"/>
        <v>26.530612244897959</v>
      </c>
      <c r="AF221" s="34">
        <f t="shared" si="187"/>
        <v>14.679715302491102</v>
      </c>
      <c r="AG221" s="34">
        <f t="shared" si="188"/>
        <v>10.898576512455517</v>
      </c>
      <c r="AH221" s="34">
        <f t="shared" si="189"/>
        <v>0</v>
      </c>
      <c r="AI221" s="34">
        <f t="shared" si="190"/>
        <v>0</v>
      </c>
      <c r="AJ221" s="34">
        <f t="shared" si="191"/>
        <v>20.408163265306122</v>
      </c>
      <c r="AK221" s="34">
        <f t="shared" si="192"/>
        <v>0</v>
      </c>
      <c r="AL221" s="34">
        <f t="shared" si="193"/>
        <v>0</v>
      </c>
      <c r="AM221" s="35">
        <f t="shared" si="194"/>
        <v>31.806049822064058</v>
      </c>
      <c r="AN221" s="35">
        <f t="shared" si="195"/>
        <v>16.681494661921707</v>
      </c>
      <c r="AO221" s="34">
        <f t="shared" si="196"/>
        <v>15.124555160142348</v>
      </c>
      <c r="AP221" s="34">
        <f t="shared" si="197"/>
        <v>15.124555160142348</v>
      </c>
    </row>
    <row r="222" spans="1:42" s="31" customFormat="1" x14ac:dyDescent="0.2">
      <c r="A222" s="32" t="s">
        <v>151</v>
      </c>
      <c r="B222" s="37">
        <v>10831</v>
      </c>
      <c r="C222" s="37">
        <v>5358</v>
      </c>
      <c r="D222" s="37">
        <v>67</v>
      </c>
      <c r="E222" s="33">
        <v>18</v>
      </c>
      <c r="F222" s="33">
        <v>114</v>
      </c>
      <c r="G222" s="33">
        <v>0</v>
      </c>
      <c r="H222" s="33">
        <f t="shared" si="176"/>
        <v>114</v>
      </c>
      <c r="I222" s="33">
        <v>101</v>
      </c>
      <c r="J222" s="33">
        <v>9</v>
      </c>
      <c r="K222" s="33">
        <v>28</v>
      </c>
      <c r="L222" s="33">
        <v>14</v>
      </c>
      <c r="M222" s="33">
        <f t="shared" si="177"/>
        <v>142</v>
      </c>
      <c r="N222" s="33">
        <v>65</v>
      </c>
      <c r="O222" s="33">
        <v>2</v>
      </c>
      <c r="P222" s="33">
        <v>1</v>
      </c>
      <c r="Q222" s="33">
        <v>1</v>
      </c>
      <c r="R222" s="33">
        <f t="shared" si="178"/>
        <v>49</v>
      </c>
      <c r="S222" s="30">
        <v>57</v>
      </c>
      <c r="T222" s="37">
        <v>99</v>
      </c>
      <c r="U222" s="33">
        <v>-42</v>
      </c>
      <c r="V222" s="33">
        <f t="shared" si="179"/>
        <v>7</v>
      </c>
      <c r="W222" s="33">
        <v>10829</v>
      </c>
      <c r="X222" s="33">
        <v>5366</v>
      </c>
      <c r="Y222" s="34">
        <f t="shared" si="180"/>
        <v>6.1859477425907121</v>
      </c>
      <c r="Z222" s="34">
        <f t="shared" si="181"/>
        <v>1.6618964084572061</v>
      </c>
      <c r="AA222" s="34">
        <f t="shared" si="182"/>
        <v>26.865671641791046</v>
      </c>
      <c r="AB222" s="34">
        <f t="shared" si="183"/>
        <v>10.525343920228972</v>
      </c>
      <c r="AC222" s="34">
        <f t="shared" si="184"/>
        <v>10.525343920228972</v>
      </c>
      <c r="AD222" s="34">
        <f t="shared" si="185"/>
        <v>24.561403508771928</v>
      </c>
      <c r="AE222" s="34">
        <f t="shared" si="186"/>
        <v>12.280701754385964</v>
      </c>
      <c r="AF222" s="34">
        <f t="shared" si="187"/>
        <v>13.110516111162404</v>
      </c>
      <c r="AG222" s="34">
        <f t="shared" si="188"/>
        <v>6.0012925860954667</v>
      </c>
      <c r="AH222" s="34">
        <f t="shared" si="189"/>
        <v>4.5240513341335058</v>
      </c>
      <c r="AI222" s="34">
        <f t="shared" si="190"/>
        <v>0</v>
      </c>
      <c r="AJ222" s="34">
        <f t="shared" si="191"/>
        <v>17.543859649122805</v>
      </c>
      <c r="AK222" s="34">
        <f t="shared" si="192"/>
        <v>8.7719298245614024</v>
      </c>
      <c r="AL222" s="34">
        <f t="shared" si="193"/>
        <v>8.7719298245614024</v>
      </c>
      <c r="AM222" s="35">
        <f t="shared" si="194"/>
        <v>5.2626719601144858</v>
      </c>
      <c r="AN222" s="35">
        <f t="shared" si="195"/>
        <v>9.140430246514633</v>
      </c>
      <c r="AO222" s="34">
        <f t="shared" si="196"/>
        <v>-3.8777582864001476</v>
      </c>
      <c r="AP222" s="34">
        <f t="shared" si="197"/>
        <v>0.64629304773335805</v>
      </c>
    </row>
    <row r="223" spans="1:42" s="31" customFormat="1" x14ac:dyDescent="0.2">
      <c r="A223" s="32" t="s">
        <v>213</v>
      </c>
      <c r="B223" s="37">
        <v>8366</v>
      </c>
      <c r="C223" s="37">
        <v>4326</v>
      </c>
      <c r="D223" s="37">
        <v>41</v>
      </c>
      <c r="E223" s="33">
        <v>19</v>
      </c>
      <c r="F223" s="33">
        <v>95</v>
      </c>
      <c r="G223" s="33">
        <v>0</v>
      </c>
      <c r="H223" s="33">
        <f t="shared" si="176"/>
        <v>95</v>
      </c>
      <c r="I223" s="33">
        <v>67</v>
      </c>
      <c r="J223" s="33">
        <v>6</v>
      </c>
      <c r="K223" s="33">
        <v>39</v>
      </c>
      <c r="L223" s="33">
        <v>23</v>
      </c>
      <c r="M223" s="33">
        <f t="shared" si="177"/>
        <v>134</v>
      </c>
      <c r="N223" s="33">
        <v>137</v>
      </c>
      <c r="O223" s="33">
        <v>1</v>
      </c>
      <c r="P223" s="33">
        <v>1</v>
      </c>
      <c r="Q223" s="33">
        <v>1</v>
      </c>
      <c r="R223" s="33">
        <f t="shared" si="178"/>
        <v>-42</v>
      </c>
      <c r="S223" s="30">
        <v>326</v>
      </c>
      <c r="T223" s="37">
        <v>134</v>
      </c>
      <c r="U223" s="33">
        <v>192</v>
      </c>
      <c r="V223" s="33">
        <f t="shared" si="179"/>
        <v>150</v>
      </c>
      <c r="W223" s="33">
        <v>8433</v>
      </c>
      <c r="X223" s="33">
        <v>4374</v>
      </c>
      <c r="Y223" s="34">
        <f t="shared" si="180"/>
        <v>4.900788907482668</v>
      </c>
      <c r="Z223" s="34">
        <f t="shared" si="181"/>
        <v>2.2710972985895292</v>
      </c>
      <c r="AA223" s="34">
        <f t="shared" si="182"/>
        <v>46.341463414634148</v>
      </c>
      <c r="AB223" s="34">
        <f t="shared" si="183"/>
        <v>11.355486492947646</v>
      </c>
      <c r="AC223" s="34">
        <f t="shared" si="184"/>
        <v>11.355486492947646</v>
      </c>
      <c r="AD223" s="34">
        <f t="shared" si="185"/>
        <v>41.05263157894737</v>
      </c>
      <c r="AE223" s="34">
        <f t="shared" si="186"/>
        <v>24.210526315789473</v>
      </c>
      <c r="AF223" s="34">
        <f t="shared" si="187"/>
        <v>16.017212526894571</v>
      </c>
      <c r="AG223" s="34">
        <f t="shared" si="188"/>
        <v>16.375806837198184</v>
      </c>
      <c r="AH223" s="34">
        <f t="shared" si="189"/>
        <v>-5.0203203442505382</v>
      </c>
      <c r="AI223" s="34">
        <f t="shared" si="190"/>
        <v>0</v>
      </c>
      <c r="AJ223" s="34">
        <f t="shared" si="191"/>
        <v>10.526315789473683</v>
      </c>
      <c r="AK223" s="34">
        <f t="shared" si="192"/>
        <v>10.526315789473683</v>
      </c>
      <c r="AL223" s="34">
        <f t="shared" si="193"/>
        <v>10.526315789473683</v>
      </c>
      <c r="AM223" s="35">
        <f t="shared" si="194"/>
        <v>38.967248386325608</v>
      </c>
      <c r="AN223" s="35">
        <f t="shared" si="195"/>
        <v>16.017212526894571</v>
      </c>
      <c r="AO223" s="34">
        <f t="shared" si="196"/>
        <v>22.950035859431029</v>
      </c>
      <c r="AP223" s="34">
        <f t="shared" si="197"/>
        <v>17.92971551518049</v>
      </c>
    </row>
    <row r="224" spans="1:42" s="31" customFormat="1" x14ac:dyDescent="0.2">
      <c r="A224" s="32" t="s">
        <v>214</v>
      </c>
      <c r="B224" s="37">
        <v>4824</v>
      </c>
      <c r="C224" s="37">
        <v>2528</v>
      </c>
      <c r="D224" s="37">
        <v>24</v>
      </c>
      <c r="E224" s="33">
        <v>14</v>
      </c>
      <c r="F224" s="33">
        <v>59</v>
      </c>
      <c r="G224" s="33">
        <v>0</v>
      </c>
      <c r="H224" s="33">
        <f t="shared" si="176"/>
        <v>59</v>
      </c>
      <c r="I224" s="33">
        <v>53</v>
      </c>
      <c r="J224" s="33">
        <v>1</v>
      </c>
      <c r="K224" s="33">
        <v>13</v>
      </c>
      <c r="L224" s="33">
        <v>12</v>
      </c>
      <c r="M224" s="33">
        <f t="shared" si="177"/>
        <v>72</v>
      </c>
      <c r="N224" s="33">
        <v>51</v>
      </c>
      <c r="O224" s="33">
        <v>0</v>
      </c>
      <c r="P224" s="33">
        <v>0</v>
      </c>
      <c r="Q224" s="33">
        <v>0</v>
      </c>
      <c r="R224" s="33">
        <f t="shared" si="178"/>
        <v>8</v>
      </c>
      <c r="S224" s="30">
        <v>117</v>
      </c>
      <c r="T224" s="37">
        <v>88</v>
      </c>
      <c r="U224" s="33">
        <v>29</v>
      </c>
      <c r="V224" s="33">
        <f t="shared" si="179"/>
        <v>37</v>
      </c>
      <c r="W224" s="33">
        <v>4836</v>
      </c>
      <c r="X224" s="33">
        <v>2541</v>
      </c>
      <c r="Y224" s="34">
        <f t="shared" si="180"/>
        <v>4.9751243781094523</v>
      </c>
      <c r="Z224" s="34">
        <f t="shared" si="181"/>
        <v>2.902155887230514</v>
      </c>
      <c r="AA224" s="34">
        <f t="shared" si="182"/>
        <v>58.333333333333336</v>
      </c>
      <c r="AB224" s="34">
        <f t="shared" si="183"/>
        <v>12.230514096185738</v>
      </c>
      <c r="AC224" s="34">
        <f t="shared" si="184"/>
        <v>12.230514096185738</v>
      </c>
      <c r="AD224" s="34">
        <f t="shared" si="185"/>
        <v>22.033898305084744</v>
      </c>
      <c r="AE224" s="34">
        <f t="shared" si="186"/>
        <v>20.33898305084746</v>
      </c>
      <c r="AF224" s="34">
        <f t="shared" si="187"/>
        <v>14.925373134328359</v>
      </c>
      <c r="AG224" s="34">
        <f t="shared" si="188"/>
        <v>10.572139303482588</v>
      </c>
      <c r="AH224" s="34">
        <f t="shared" si="189"/>
        <v>1.6583747927031509</v>
      </c>
      <c r="AI224" s="34">
        <f t="shared" si="190"/>
        <v>0</v>
      </c>
      <c r="AJ224" s="34">
        <f t="shared" si="191"/>
        <v>0</v>
      </c>
      <c r="AK224" s="34">
        <f t="shared" si="192"/>
        <v>0</v>
      </c>
      <c r="AL224" s="34">
        <f t="shared" si="193"/>
        <v>0</v>
      </c>
      <c r="AM224" s="35">
        <f t="shared" si="194"/>
        <v>24.253731343283583</v>
      </c>
      <c r="AN224" s="35">
        <f t="shared" si="195"/>
        <v>18.24212271973466</v>
      </c>
      <c r="AO224" s="34">
        <f t="shared" si="196"/>
        <v>6.0116086235489226</v>
      </c>
      <c r="AP224" s="34">
        <f t="shared" si="197"/>
        <v>7.669983416252073</v>
      </c>
    </row>
    <row r="225" spans="1:42" s="31" customFormat="1" x14ac:dyDescent="0.2">
      <c r="A225" s="32" t="s">
        <v>152</v>
      </c>
      <c r="B225" s="37">
        <v>12404</v>
      </c>
      <c r="C225" s="37">
        <v>6399</v>
      </c>
      <c r="D225" s="37">
        <v>63</v>
      </c>
      <c r="E225" s="33">
        <v>26</v>
      </c>
      <c r="F225" s="33">
        <v>121</v>
      </c>
      <c r="G225" s="33">
        <v>0</v>
      </c>
      <c r="H225" s="33">
        <f t="shared" si="176"/>
        <v>121</v>
      </c>
      <c r="I225" s="33">
        <v>109</v>
      </c>
      <c r="J225" s="33">
        <v>4</v>
      </c>
      <c r="K225" s="33">
        <v>34</v>
      </c>
      <c r="L225" s="33">
        <v>25</v>
      </c>
      <c r="M225" s="33">
        <f t="shared" si="177"/>
        <v>155</v>
      </c>
      <c r="N225" s="33">
        <v>69</v>
      </c>
      <c r="O225" s="33">
        <v>0</v>
      </c>
      <c r="P225" s="33">
        <v>0</v>
      </c>
      <c r="Q225" s="33">
        <v>0</v>
      </c>
      <c r="R225" s="33">
        <f t="shared" si="178"/>
        <v>52</v>
      </c>
      <c r="S225" s="30">
        <v>167</v>
      </c>
      <c r="T225" s="37">
        <v>189</v>
      </c>
      <c r="U225" s="33">
        <v>-22</v>
      </c>
      <c r="V225" s="33">
        <f t="shared" si="179"/>
        <v>30</v>
      </c>
      <c r="W225" s="33">
        <v>12384</v>
      </c>
      <c r="X225" s="33">
        <v>6382</v>
      </c>
      <c r="Y225" s="34">
        <f t="shared" si="180"/>
        <v>5.0790067720090288</v>
      </c>
      <c r="Z225" s="34">
        <f t="shared" si="181"/>
        <v>2.0960980328926149</v>
      </c>
      <c r="AA225" s="34">
        <f t="shared" si="182"/>
        <v>41.269841269841265</v>
      </c>
      <c r="AB225" s="34">
        <f t="shared" si="183"/>
        <v>9.7549177684617874</v>
      </c>
      <c r="AC225" s="34">
        <f t="shared" si="184"/>
        <v>9.7549177684617874</v>
      </c>
      <c r="AD225" s="34">
        <f t="shared" si="185"/>
        <v>28.099173553719009</v>
      </c>
      <c r="AE225" s="34">
        <f t="shared" si="186"/>
        <v>20.66115702479339</v>
      </c>
      <c r="AF225" s="34">
        <f t="shared" si="187"/>
        <v>12.495969042244438</v>
      </c>
      <c r="AG225" s="34">
        <f t="shared" si="188"/>
        <v>5.5627217026765567</v>
      </c>
      <c r="AH225" s="34">
        <f t="shared" si="189"/>
        <v>4.1921960657852297</v>
      </c>
      <c r="AI225" s="34">
        <f t="shared" si="190"/>
        <v>0</v>
      </c>
      <c r="AJ225" s="34">
        <f t="shared" si="191"/>
        <v>0</v>
      </c>
      <c r="AK225" s="34">
        <f t="shared" si="192"/>
        <v>0</v>
      </c>
      <c r="AL225" s="34">
        <f t="shared" si="193"/>
        <v>0</v>
      </c>
      <c r="AM225" s="35">
        <f t="shared" si="194"/>
        <v>13.46339890357949</v>
      </c>
      <c r="AN225" s="35">
        <f t="shared" si="195"/>
        <v>15.237020316027088</v>
      </c>
      <c r="AO225" s="34">
        <f t="shared" si="196"/>
        <v>-1.7736214124475975</v>
      </c>
      <c r="AP225" s="34">
        <f t="shared" si="197"/>
        <v>2.4185746533376329</v>
      </c>
    </row>
    <row r="226" spans="1:42" s="31" customFormat="1" x14ac:dyDescent="0.2">
      <c r="A226" s="32" t="s">
        <v>215</v>
      </c>
      <c r="B226" s="37">
        <v>7465</v>
      </c>
      <c r="C226" s="37">
        <v>3906</v>
      </c>
      <c r="D226" s="37">
        <v>41</v>
      </c>
      <c r="E226" s="33">
        <v>12</v>
      </c>
      <c r="F226" s="33">
        <v>64</v>
      </c>
      <c r="G226" s="33">
        <v>0</v>
      </c>
      <c r="H226" s="33">
        <f t="shared" si="176"/>
        <v>64</v>
      </c>
      <c r="I226" s="33">
        <v>53</v>
      </c>
      <c r="J226" s="33">
        <v>3</v>
      </c>
      <c r="K226" s="33">
        <v>23</v>
      </c>
      <c r="L226" s="33">
        <v>15</v>
      </c>
      <c r="M226" s="33">
        <f t="shared" si="177"/>
        <v>87</v>
      </c>
      <c r="N226" s="33">
        <v>74</v>
      </c>
      <c r="O226" s="33">
        <v>0</v>
      </c>
      <c r="P226" s="33">
        <v>0</v>
      </c>
      <c r="Q226" s="33">
        <v>0</v>
      </c>
      <c r="R226" s="33">
        <f t="shared" si="178"/>
        <v>-10</v>
      </c>
      <c r="S226" s="30">
        <v>176</v>
      </c>
      <c r="T226" s="37">
        <v>116</v>
      </c>
      <c r="U226" s="33">
        <v>60</v>
      </c>
      <c r="V226" s="33">
        <f t="shared" si="179"/>
        <v>50</v>
      </c>
      <c r="W226" s="33">
        <v>7510</v>
      </c>
      <c r="X226" s="33">
        <v>3926</v>
      </c>
      <c r="Y226" s="34">
        <f t="shared" si="180"/>
        <v>5.4922973878097796</v>
      </c>
      <c r="Z226" s="34">
        <f t="shared" si="181"/>
        <v>1.607501674480911</v>
      </c>
      <c r="AA226" s="34">
        <f t="shared" si="182"/>
        <v>29.268292682926827</v>
      </c>
      <c r="AB226" s="34">
        <f t="shared" si="183"/>
        <v>8.5733422638981907</v>
      </c>
      <c r="AC226" s="34">
        <f t="shared" si="184"/>
        <v>8.5733422638981907</v>
      </c>
      <c r="AD226" s="34">
        <f t="shared" si="185"/>
        <v>35.9375</v>
      </c>
      <c r="AE226" s="34">
        <f t="shared" si="186"/>
        <v>23.4375</v>
      </c>
      <c r="AF226" s="34">
        <f t="shared" si="187"/>
        <v>11.654387139986603</v>
      </c>
      <c r="AG226" s="34">
        <f t="shared" si="188"/>
        <v>9.9129269926322845</v>
      </c>
      <c r="AH226" s="34">
        <f t="shared" si="189"/>
        <v>-1.3395847287340923</v>
      </c>
      <c r="AI226" s="34">
        <f t="shared" si="190"/>
        <v>0</v>
      </c>
      <c r="AJ226" s="34">
        <f t="shared" si="191"/>
        <v>0</v>
      </c>
      <c r="AK226" s="34">
        <f t="shared" si="192"/>
        <v>0</v>
      </c>
      <c r="AL226" s="34">
        <f t="shared" si="193"/>
        <v>0</v>
      </c>
      <c r="AM226" s="35">
        <f t="shared" si="194"/>
        <v>23.576691225720026</v>
      </c>
      <c r="AN226" s="35">
        <f t="shared" si="195"/>
        <v>15.539182853315472</v>
      </c>
      <c r="AO226" s="34">
        <f t="shared" si="196"/>
        <v>8.0375083724045542</v>
      </c>
      <c r="AP226" s="34">
        <f t="shared" si="197"/>
        <v>6.6979236436704621</v>
      </c>
    </row>
    <row r="227" spans="1:42" s="31" customFormat="1" x14ac:dyDescent="0.2">
      <c r="A227" s="32" t="s">
        <v>216</v>
      </c>
      <c r="B227" s="37">
        <v>8006</v>
      </c>
      <c r="C227" s="37">
        <v>4231</v>
      </c>
      <c r="D227" s="37">
        <v>47</v>
      </c>
      <c r="E227" s="33">
        <v>34</v>
      </c>
      <c r="F227" s="33">
        <v>77</v>
      </c>
      <c r="G227" s="33">
        <v>0</v>
      </c>
      <c r="H227" s="33">
        <f t="shared" si="176"/>
        <v>77</v>
      </c>
      <c r="I227" s="33">
        <v>45</v>
      </c>
      <c r="J227" s="33">
        <v>6</v>
      </c>
      <c r="K227" s="33">
        <v>33</v>
      </c>
      <c r="L227" s="33">
        <v>21</v>
      </c>
      <c r="M227" s="33">
        <f t="shared" si="177"/>
        <v>110</v>
      </c>
      <c r="N227" s="33">
        <v>92</v>
      </c>
      <c r="O227" s="33">
        <v>0</v>
      </c>
      <c r="P227" s="33">
        <v>0</v>
      </c>
      <c r="Q227" s="33">
        <v>0</v>
      </c>
      <c r="R227" s="33">
        <f t="shared" si="178"/>
        <v>-15</v>
      </c>
      <c r="S227" s="30">
        <v>124</v>
      </c>
      <c r="T227" s="37">
        <v>107</v>
      </c>
      <c r="U227" s="33">
        <v>17</v>
      </c>
      <c r="V227" s="33">
        <f t="shared" si="179"/>
        <v>2</v>
      </c>
      <c r="W227" s="33">
        <v>7973</v>
      </c>
      <c r="X227" s="33">
        <v>4223</v>
      </c>
      <c r="Y227" s="34">
        <f t="shared" si="180"/>
        <v>5.8705970522108419</v>
      </c>
      <c r="Z227" s="34">
        <f t="shared" si="181"/>
        <v>4.2468148888333745</v>
      </c>
      <c r="AA227" s="34">
        <f t="shared" si="182"/>
        <v>72.340425531914903</v>
      </c>
      <c r="AB227" s="34">
        <f t="shared" si="183"/>
        <v>9.617786660004997</v>
      </c>
      <c r="AC227" s="34">
        <f t="shared" si="184"/>
        <v>9.617786660004997</v>
      </c>
      <c r="AD227" s="34">
        <f t="shared" si="185"/>
        <v>42.857142857142854</v>
      </c>
      <c r="AE227" s="34">
        <f t="shared" si="186"/>
        <v>27.27272727272727</v>
      </c>
      <c r="AF227" s="34">
        <f t="shared" si="187"/>
        <v>13.739695228578565</v>
      </c>
      <c r="AG227" s="34">
        <f t="shared" si="188"/>
        <v>11.491381463902073</v>
      </c>
      <c r="AH227" s="34">
        <f t="shared" si="189"/>
        <v>-1.8735948038970773</v>
      </c>
      <c r="AI227" s="34">
        <f t="shared" si="190"/>
        <v>0</v>
      </c>
      <c r="AJ227" s="34">
        <f t="shared" si="191"/>
        <v>0</v>
      </c>
      <c r="AK227" s="34">
        <f t="shared" si="192"/>
        <v>0</v>
      </c>
      <c r="AL227" s="34">
        <f t="shared" si="193"/>
        <v>0</v>
      </c>
      <c r="AM227" s="35">
        <f t="shared" si="194"/>
        <v>15.488383712215837</v>
      </c>
      <c r="AN227" s="35">
        <f t="shared" si="195"/>
        <v>13.36497626779915</v>
      </c>
      <c r="AO227" s="34">
        <f t="shared" si="196"/>
        <v>2.1234074444166873</v>
      </c>
      <c r="AP227" s="34">
        <f t="shared" si="197"/>
        <v>0.2498126405196103</v>
      </c>
    </row>
    <row r="228" spans="1:42" s="31" customFormat="1" x14ac:dyDescent="0.2">
      <c r="A228" s="32" t="s">
        <v>114</v>
      </c>
      <c r="B228" s="37">
        <v>24451</v>
      </c>
      <c r="C228" s="37">
        <v>12628</v>
      </c>
      <c r="D228" s="37">
        <v>128</v>
      </c>
      <c r="E228" s="33">
        <v>56</v>
      </c>
      <c r="F228" s="33">
        <v>223</v>
      </c>
      <c r="G228" s="33">
        <v>0</v>
      </c>
      <c r="H228" s="33">
        <f t="shared" si="176"/>
        <v>223</v>
      </c>
      <c r="I228" s="33">
        <v>157</v>
      </c>
      <c r="J228" s="33">
        <v>7</v>
      </c>
      <c r="K228" s="33">
        <v>121</v>
      </c>
      <c r="L228" s="33">
        <v>93</v>
      </c>
      <c r="M228" s="33">
        <f t="shared" si="177"/>
        <v>344</v>
      </c>
      <c r="N228" s="33">
        <v>166</v>
      </c>
      <c r="O228" s="33">
        <v>0</v>
      </c>
      <c r="P228" s="33">
        <v>0</v>
      </c>
      <c r="Q228" s="33">
        <v>0</v>
      </c>
      <c r="R228" s="33">
        <f t="shared" si="178"/>
        <v>57</v>
      </c>
      <c r="S228" s="30">
        <v>374</v>
      </c>
      <c r="T228" s="37">
        <v>499</v>
      </c>
      <c r="U228" s="33">
        <v>-125</v>
      </c>
      <c r="V228" s="33">
        <f t="shared" si="179"/>
        <v>-68</v>
      </c>
      <c r="W228" s="33">
        <v>24438</v>
      </c>
      <c r="X228" s="33">
        <v>12601</v>
      </c>
      <c r="Y228" s="34">
        <f t="shared" si="180"/>
        <v>5.2349597153490652</v>
      </c>
      <c r="Z228" s="34">
        <f t="shared" si="181"/>
        <v>2.2902948754652162</v>
      </c>
      <c r="AA228" s="34">
        <f t="shared" si="182"/>
        <v>43.75</v>
      </c>
      <c r="AB228" s="34">
        <f t="shared" si="183"/>
        <v>9.1202813790846999</v>
      </c>
      <c r="AC228" s="34">
        <f t="shared" si="184"/>
        <v>9.1202813790846999</v>
      </c>
      <c r="AD228" s="34">
        <f t="shared" si="185"/>
        <v>54.260089686098652</v>
      </c>
      <c r="AE228" s="34">
        <f t="shared" si="186"/>
        <v>41.704035874439462</v>
      </c>
      <c r="AF228" s="34">
        <f t="shared" si="187"/>
        <v>14.068954235000614</v>
      </c>
      <c r="AG228" s="34">
        <f t="shared" si="188"/>
        <v>6.7890883808433191</v>
      </c>
      <c r="AH228" s="34">
        <f t="shared" si="189"/>
        <v>2.3311929982413808</v>
      </c>
      <c r="AI228" s="34">
        <f t="shared" si="190"/>
        <v>0</v>
      </c>
      <c r="AJ228" s="34">
        <f t="shared" si="191"/>
        <v>0</v>
      </c>
      <c r="AK228" s="34">
        <f t="shared" si="192"/>
        <v>0</v>
      </c>
      <c r="AL228" s="34">
        <f t="shared" si="193"/>
        <v>0</v>
      </c>
      <c r="AM228" s="35">
        <f t="shared" si="194"/>
        <v>15.295897918285551</v>
      </c>
      <c r="AN228" s="35">
        <f t="shared" si="195"/>
        <v>20.408163265306122</v>
      </c>
      <c r="AO228" s="34">
        <f t="shared" si="196"/>
        <v>-5.1122653470205712</v>
      </c>
      <c r="AP228" s="34">
        <f t="shared" si="197"/>
        <v>-2.7810723487791913</v>
      </c>
    </row>
    <row r="229" spans="1:42" s="31" customFormat="1" x14ac:dyDescent="0.2">
      <c r="A229" s="32" t="s">
        <v>217</v>
      </c>
      <c r="B229" s="37">
        <v>12391</v>
      </c>
      <c r="C229" s="37">
        <v>6449</v>
      </c>
      <c r="D229" s="37">
        <v>67</v>
      </c>
      <c r="E229" s="33">
        <v>43</v>
      </c>
      <c r="F229" s="33">
        <v>129</v>
      </c>
      <c r="G229" s="33">
        <v>0</v>
      </c>
      <c r="H229" s="33">
        <f t="shared" si="176"/>
        <v>129</v>
      </c>
      <c r="I229" s="33">
        <v>92</v>
      </c>
      <c r="J229" s="33">
        <v>3</v>
      </c>
      <c r="K229" s="33">
        <v>66</v>
      </c>
      <c r="L229" s="33">
        <v>52</v>
      </c>
      <c r="M229" s="33">
        <f t="shared" si="177"/>
        <v>195</v>
      </c>
      <c r="N229" s="33">
        <v>105</v>
      </c>
      <c r="O229" s="33">
        <v>0</v>
      </c>
      <c r="P229" s="33">
        <v>0</v>
      </c>
      <c r="Q229" s="33">
        <v>0</v>
      </c>
      <c r="R229" s="33">
        <f t="shared" si="178"/>
        <v>24</v>
      </c>
      <c r="S229" s="30">
        <v>367</v>
      </c>
      <c r="T229" s="37">
        <v>249</v>
      </c>
      <c r="U229" s="33">
        <v>118</v>
      </c>
      <c r="V229" s="33">
        <f t="shared" si="179"/>
        <v>142</v>
      </c>
      <c r="W229" s="33">
        <v>12481</v>
      </c>
      <c r="X229" s="33">
        <v>6494</v>
      </c>
      <c r="Y229" s="34">
        <f t="shared" si="180"/>
        <v>5.4071503510612544</v>
      </c>
      <c r="Z229" s="34">
        <f t="shared" si="181"/>
        <v>3.4702606730691632</v>
      </c>
      <c r="AA229" s="34">
        <f t="shared" si="182"/>
        <v>64.179104477611943</v>
      </c>
      <c r="AB229" s="34">
        <f t="shared" si="183"/>
        <v>10.41078201920749</v>
      </c>
      <c r="AC229" s="34">
        <f t="shared" si="184"/>
        <v>10.41078201920749</v>
      </c>
      <c r="AD229" s="34">
        <f t="shared" si="185"/>
        <v>51.162790697674424</v>
      </c>
      <c r="AE229" s="34">
        <f t="shared" si="186"/>
        <v>40.310077519379846</v>
      </c>
      <c r="AF229" s="34">
        <f t="shared" si="187"/>
        <v>15.737228633685739</v>
      </c>
      <c r="AG229" s="34">
        <f t="shared" si="188"/>
        <v>8.4738923412153984</v>
      </c>
      <c r="AH229" s="34">
        <f t="shared" si="189"/>
        <v>1.936889677992091</v>
      </c>
      <c r="AI229" s="34">
        <f t="shared" si="190"/>
        <v>0</v>
      </c>
      <c r="AJ229" s="34">
        <f t="shared" si="191"/>
        <v>0</v>
      </c>
      <c r="AK229" s="34">
        <f t="shared" si="192"/>
        <v>0</v>
      </c>
      <c r="AL229" s="34">
        <f t="shared" si="193"/>
        <v>0</v>
      </c>
      <c r="AM229" s="35">
        <f t="shared" si="194"/>
        <v>29.61827132596239</v>
      </c>
      <c r="AN229" s="35">
        <f t="shared" si="195"/>
        <v>20.095230409167943</v>
      </c>
      <c r="AO229" s="34">
        <f t="shared" si="196"/>
        <v>9.5230409167944483</v>
      </c>
      <c r="AP229" s="34">
        <f t="shared" si="197"/>
        <v>11.459930594786538</v>
      </c>
    </row>
    <row r="230" spans="1:42" s="31" customFormat="1" x14ac:dyDescent="0.2">
      <c r="A230" s="32" t="s">
        <v>218</v>
      </c>
      <c r="B230" s="37">
        <v>5042</v>
      </c>
      <c r="C230" s="37">
        <v>2549</v>
      </c>
      <c r="D230" s="37">
        <v>17</v>
      </c>
      <c r="E230" s="33">
        <v>15</v>
      </c>
      <c r="F230" s="33">
        <v>43</v>
      </c>
      <c r="G230" s="33">
        <v>0</v>
      </c>
      <c r="H230" s="33">
        <f t="shared" si="176"/>
        <v>43</v>
      </c>
      <c r="I230" s="33">
        <v>29</v>
      </c>
      <c r="J230" s="33">
        <v>2</v>
      </c>
      <c r="K230" s="33">
        <v>17</v>
      </c>
      <c r="L230" s="33">
        <v>13</v>
      </c>
      <c r="M230" s="33">
        <f t="shared" si="177"/>
        <v>60</v>
      </c>
      <c r="N230" s="33">
        <v>43</v>
      </c>
      <c r="O230" s="33">
        <v>1</v>
      </c>
      <c r="P230" s="33">
        <v>1</v>
      </c>
      <c r="Q230" s="33">
        <v>1</v>
      </c>
      <c r="R230" s="33">
        <f t="shared" si="178"/>
        <v>0</v>
      </c>
      <c r="S230" s="30">
        <v>85</v>
      </c>
      <c r="T230" s="37">
        <v>68</v>
      </c>
      <c r="U230" s="33">
        <v>17</v>
      </c>
      <c r="V230" s="33">
        <f t="shared" si="179"/>
        <v>17</v>
      </c>
      <c r="W230" s="33">
        <v>5056</v>
      </c>
      <c r="X230" s="33">
        <v>2552</v>
      </c>
      <c r="Y230" s="34">
        <f t="shared" si="180"/>
        <v>3.3716779055930184</v>
      </c>
      <c r="Z230" s="34">
        <f t="shared" si="181"/>
        <v>2.9750099166997224</v>
      </c>
      <c r="AA230" s="34">
        <f t="shared" si="182"/>
        <v>88.235294117647058</v>
      </c>
      <c r="AB230" s="34">
        <f t="shared" si="183"/>
        <v>8.5283617612058702</v>
      </c>
      <c r="AC230" s="34">
        <f t="shared" si="184"/>
        <v>8.5283617612058702</v>
      </c>
      <c r="AD230" s="34">
        <f t="shared" si="185"/>
        <v>39.534883720930232</v>
      </c>
      <c r="AE230" s="34">
        <f t="shared" si="186"/>
        <v>30.232558139534881</v>
      </c>
      <c r="AF230" s="34">
        <f t="shared" si="187"/>
        <v>11.900039666798889</v>
      </c>
      <c r="AG230" s="34">
        <f t="shared" si="188"/>
        <v>8.5283617612058702</v>
      </c>
      <c r="AH230" s="34">
        <f t="shared" si="189"/>
        <v>0</v>
      </c>
      <c r="AI230" s="34">
        <f t="shared" si="190"/>
        <v>0</v>
      </c>
      <c r="AJ230" s="34">
        <f t="shared" si="191"/>
        <v>23.255813953488371</v>
      </c>
      <c r="AK230" s="34">
        <f t="shared" si="192"/>
        <v>23.255813953488371</v>
      </c>
      <c r="AL230" s="34">
        <f t="shared" si="193"/>
        <v>23.255813953488371</v>
      </c>
      <c r="AM230" s="35">
        <f t="shared" si="194"/>
        <v>16.858389527965095</v>
      </c>
      <c r="AN230" s="35">
        <f t="shared" si="195"/>
        <v>13.486711622372074</v>
      </c>
      <c r="AO230" s="34">
        <f t="shared" si="196"/>
        <v>3.3716779055930184</v>
      </c>
      <c r="AP230" s="34">
        <f t="shared" si="197"/>
        <v>3.3716779055930184</v>
      </c>
    </row>
    <row r="231" spans="1:42" s="31" customFormat="1" x14ac:dyDescent="0.2">
      <c r="A231" s="32" t="s">
        <v>219</v>
      </c>
      <c r="B231" s="37">
        <v>11198</v>
      </c>
      <c r="C231" s="37">
        <v>5807</v>
      </c>
      <c r="D231" s="37">
        <v>41</v>
      </c>
      <c r="E231" s="33">
        <v>38</v>
      </c>
      <c r="F231" s="33">
        <v>70</v>
      </c>
      <c r="G231" s="33">
        <v>0</v>
      </c>
      <c r="H231" s="33">
        <f t="shared" si="176"/>
        <v>70</v>
      </c>
      <c r="I231" s="33">
        <v>42</v>
      </c>
      <c r="J231" s="33">
        <v>2</v>
      </c>
      <c r="K231" s="33">
        <v>45</v>
      </c>
      <c r="L231" s="33">
        <v>40</v>
      </c>
      <c r="M231" s="33">
        <f t="shared" si="177"/>
        <v>115</v>
      </c>
      <c r="N231" s="33">
        <v>107</v>
      </c>
      <c r="O231" s="33">
        <v>0</v>
      </c>
      <c r="P231" s="33">
        <v>0</v>
      </c>
      <c r="Q231" s="33">
        <v>0</v>
      </c>
      <c r="R231" s="33">
        <f t="shared" si="178"/>
        <v>-37</v>
      </c>
      <c r="S231" s="30">
        <v>98</v>
      </c>
      <c r="T231" s="37">
        <v>229</v>
      </c>
      <c r="U231" s="33">
        <v>-131</v>
      </c>
      <c r="V231" s="33">
        <f t="shared" si="179"/>
        <v>-168</v>
      </c>
      <c r="W231" s="33">
        <v>11122</v>
      </c>
      <c r="X231" s="33">
        <v>5768</v>
      </c>
      <c r="Y231" s="34">
        <f t="shared" si="180"/>
        <v>3.661368101446687</v>
      </c>
      <c r="Z231" s="34">
        <f t="shared" si="181"/>
        <v>3.3934631184140023</v>
      </c>
      <c r="AA231" s="34">
        <f t="shared" si="182"/>
        <v>92.682926829268297</v>
      </c>
      <c r="AB231" s="34">
        <f t="shared" si="183"/>
        <v>6.251116270762636</v>
      </c>
      <c r="AC231" s="34">
        <f t="shared" si="184"/>
        <v>6.251116270762636</v>
      </c>
      <c r="AD231" s="34">
        <f t="shared" si="185"/>
        <v>64.285714285714292</v>
      </c>
      <c r="AE231" s="34">
        <f t="shared" si="186"/>
        <v>57.142857142857139</v>
      </c>
      <c r="AF231" s="34">
        <f t="shared" si="187"/>
        <v>10.269691016252903</v>
      </c>
      <c r="AG231" s="34">
        <f t="shared" si="188"/>
        <v>9.5552777281657431</v>
      </c>
      <c r="AH231" s="34">
        <f t="shared" si="189"/>
        <v>-3.3041614574031075</v>
      </c>
      <c r="AI231" s="34">
        <f t="shared" si="190"/>
        <v>0</v>
      </c>
      <c r="AJ231" s="34">
        <f t="shared" si="191"/>
        <v>0</v>
      </c>
      <c r="AK231" s="34">
        <f t="shared" si="192"/>
        <v>0</v>
      </c>
      <c r="AL231" s="34">
        <f t="shared" si="193"/>
        <v>0</v>
      </c>
      <c r="AM231" s="35">
        <f t="shared" si="194"/>
        <v>8.751562779067692</v>
      </c>
      <c r="AN231" s="35">
        <f t="shared" si="195"/>
        <v>20.450080371494909</v>
      </c>
      <c r="AO231" s="34">
        <f t="shared" si="196"/>
        <v>-11.698517592427219</v>
      </c>
      <c r="AP231" s="34">
        <f t="shared" si="197"/>
        <v>-15.002679049830327</v>
      </c>
    </row>
    <row r="232" spans="1:42" s="31" customFormat="1" x14ac:dyDescent="0.2">
      <c r="A232" s="32" t="s">
        <v>220</v>
      </c>
      <c r="B232" s="37">
        <v>10483</v>
      </c>
      <c r="C232" s="37">
        <v>5372</v>
      </c>
      <c r="D232" s="37">
        <v>69</v>
      </c>
      <c r="E232" s="33">
        <v>29</v>
      </c>
      <c r="F232" s="33">
        <v>107</v>
      </c>
      <c r="G232" s="33">
        <v>0</v>
      </c>
      <c r="H232" s="33">
        <f t="shared" si="176"/>
        <v>107</v>
      </c>
      <c r="I232" s="33">
        <v>90</v>
      </c>
      <c r="J232" s="33">
        <v>7</v>
      </c>
      <c r="K232" s="33">
        <v>32</v>
      </c>
      <c r="L232" s="33">
        <v>31</v>
      </c>
      <c r="M232" s="33">
        <f t="shared" si="177"/>
        <v>139</v>
      </c>
      <c r="N232" s="33">
        <v>105</v>
      </c>
      <c r="O232" s="33">
        <v>0</v>
      </c>
      <c r="P232" s="33">
        <v>0</v>
      </c>
      <c r="Q232" s="33">
        <v>0</v>
      </c>
      <c r="R232" s="33">
        <f t="shared" si="178"/>
        <v>2</v>
      </c>
      <c r="S232" s="30">
        <v>199</v>
      </c>
      <c r="T232" s="37">
        <v>130</v>
      </c>
      <c r="U232" s="33">
        <v>69</v>
      </c>
      <c r="V232" s="33">
        <f t="shared" si="179"/>
        <v>71</v>
      </c>
      <c r="W232" s="33">
        <v>10497</v>
      </c>
      <c r="X232" s="33">
        <v>5380</v>
      </c>
      <c r="Y232" s="34">
        <f t="shared" si="180"/>
        <v>6.5820852809310315</v>
      </c>
      <c r="Z232" s="34">
        <f t="shared" si="181"/>
        <v>2.7663836687971002</v>
      </c>
      <c r="AA232" s="34">
        <f t="shared" si="182"/>
        <v>42.028985507246375</v>
      </c>
      <c r="AB232" s="34">
        <f t="shared" si="183"/>
        <v>10.207001812458266</v>
      </c>
      <c r="AC232" s="34">
        <f t="shared" si="184"/>
        <v>10.207001812458266</v>
      </c>
      <c r="AD232" s="34">
        <f t="shared" si="185"/>
        <v>29.906542056074763</v>
      </c>
      <c r="AE232" s="34">
        <f t="shared" si="186"/>
        <v>28.971962616822427</v>
      </c>
      <c r="AF232" s="34">
        <f t="shared" si="187"/>
        <v>13.25956310216541</v>
      </c>
      <c r="AG232" s="34">
        <f t="shared" si="188"/>
        <v>10.016216731851568</v>
      </c>
      <c r="AH232" s="34">
        <f t="shared" si="189"/>
        <v>0.19078508060669658</v>
      </c>
      <c r="AI232" s="34">
        <f t="shared" si="190"/>
        <v>0</v>
      </c>
      <c r="AJ232" s="34">
        <f t="shared" si="191"/>
        <v>0</v>
      </c>
      <c r="AK232" s="34">
        <f t="shared" si="192"/>
        <v>0</v>
      </c>
      <c r="AL232" s="34">
        <f t="shared" si="193"/>
        <v>0</v>
      </c>
      <c r="AM232" s="35">
        <f t="shared" si="194"/>
        <v>18.983115520366308</v>
      </c>
      <c r="AN232" s="35">
        <f t="shared" si="195"/>
        <v>12.401030239435276</v>
      </c>
      <c r="AO232" s="34">
        <f t="shared" si="196"/>
        <v>6.5820852809310315</v>
      </c>
      <c r="AP232" s="34">
        <f t="shared" si="197"/>
        <v>6.7728703615377279</v>
      </c>
    </row>
    <row r="233" spans="1:42" s="31" customFormat="1" x14ac:dyDescent="0.2">
      <c r="A233" s="32" t="s">
        <v>221</v>
      </c>
      <c r="B233" s="37">
        <v>4113</v>
      </c>
      <c r="C233" s="37">
        <v>2137</v>
      </c>
      <c r="D233" s="37">
        <v>19</v>
      </c>
      <c r="E233" s="33">
        <v>8</v>
      </c>
      <c r="F233" s="33">
        <v>54</v>
      </c>
      <c r="G233" s="33">
        <v>0</v>
      </c>
      <c r="H233" s="33">
        <f t="shared" si="176"/>
        <v>54</v>
      </c>
      <c r="I233" s="33">
        <v>35</v>
      </c>
      <c r="J233" s="33">
        <v>2</v>
      </c>
      <c r="K233" s="33">
        <v>18</v>
      </c>
      <c r="L233" s="33">
        <v>14</v>
      </c>
      <c r="M233" s="33">
        <f t="shared" si="177"/>
        <v>72</v>
      </c>
      <c r="N233" s="33">
        <v>64</v>
      </c>
      <c r="O233" s="33">
        <v>0</v>
      </c>
      <c r="P233" s="33">
        <v>0</v>
      </c>
      <c r="Q233" s="33">
        <v>0</v>
      </c>
      <c r="R233" s="33">
        <f t="shared" si="178"/>
        <v>-10</v>
      </c>
      <c r="S233" s="30">
        <v>55</v>
      </c>
      <c r="T233" s="37">
        <v>69</v>
      </c>
      <c r="U233" s="33">
        <v>-14</v>
      </c>
      <c r="V233" s="33">
        <f t="shared" si="179"/>
        <v>-24</v>
      </c>
      <c r="W233" s="33">
        <v>4092</v>
      </c>
      <c r="X233" s="33">
        <v>2128</v>
      </c>
      <c r="Y233" s="34">
        <f t="shared" si="180"/>
        <v>4.6194991490396307</v>
      </c>
      <c r="Z233" s="34">
        <f t="shared" si="181"/>
        <v>1.9450522732798443</v>
      </c>
      <c r="AA233" s="34">
        <f t="shared" si="182"/>
        <v>42.105263157894733</v>
      </c>
      <c r="AB233" s="34">
        <f t="shared" si="183"/>
        <v>13.129102844638949</v>
      </c>
      <c r="AC233" s="34">
        <f t="shared" si="184"/>
        <v>13.129102844638949</v>
      </c>
      <c r="AD233" s="34">
        <f t="shared" si="185"/>
        <v>33.333333333333329</v>
      </c>
      <c r="AE233" s="34">
        <f t="shared" si="186"/>
        <v>25.925925925925924</v>
      </c>
      <c r="AF233" s="34">
        <f t="shared" si="187"/>
        <v>17.505470459518598</v>
      </c>
      <c r="AG233" s="34">
        <f t="shared" si="188"/>
        <v>15.560418186238755</v>
      </c>
      <c r="AH233" s="34">
        <f t="shared" si="189"/>
        <v>-2.4313153415998054</v>
      </c>
      <c r="AI233" s="34">
        <f t="shared" si="190"/>
        <v>0</v>
      </c>
      <c r="AJ233" s="34">
        <f t="shared" si="191"/>
        <v>0</v>
      </c>
      <c r="AK233" s="34">
        <f t="shared" si="192"/>
        <v>0</v>
      </c>
      <c r="AL233" s="34">
        <f t="shared" si="193"/>
        <v>0</v>
      </c>
      <c r="AM233" s="35">
        <f t="shared" si="194"/>
        <v>13.372234378798931</v>
      </c>
      <c r="AN233" s="35">
        <f t="shared" si="195"/>
        <v>16.776075857038656</v>
      </c>
      <c r="AO233" s="34">
        <f t="shared" si="196"/>
        <v>-3.4038414782397277</v>
      </c>
      <c r="AP233" s="34">
        <f t="shared" si="197"/>
        <v>-5.8351568198395336</v>
      </c>
    </row>
    <row r="234" spans="1:42" s="31" customFormat="1" x14ac:dyDescent="0.2">
      <c r="A234" s="32" t="s">
        <v>222</v>
      </c>
      <c r="B234" s="37">
        <v>4206</v>
      </c>
      <c r="C234" s="37">
        <v>2149</v>
      </c>
      <c r="D234" s="37">
        <v>25</v>
      </c>
      <c r="E234" s="33">
        <v>6</v>
      </c>
      <c r="F234" s="33">
        <v>28</v>
      </c>
      <c r="G234" s="33">
        <v>1</v>
      </c>
      <c r="H234" s="33">
        <f t="shared" si="176"/>
        <v>29</v>
      </c>
      <c r="I234" s="33">
        <v>18</v>
      </c>
      <c r="J234" s="33">
        <v>4</v>
      </c>
      <c r="K234" s="33">
        <v>15</v>
      </c>
      <c r="L234" s="33">
        <v>13</v>
      </c>
      <c r="M234" s="33">
        <f t="shared" si="177"/>
        <v>44</v>
      </c>
      <c r="N234" s="33">
        <v>35</v>
      </c>
      <c r="O234" s="33">
        <v>0</v>
      </c>
      <c r="P234" s="33">
        <v>0</v>
      </c>
      <c r="Q234" s="33">
        <v>0</v>
      </c>
      <c r="R234" s="33">
        <f t="shared" si="178"/>
        <v>-7</v>
      </c>
      <c r="S234" s="30">
        <v>66</v>
      </c>
      <c r="T234" s="37">
        <v>113</v>
      </c>
      <c r="U234" s="33">
        <v>-47</v>
      </c>
      <c r="V234" s="33">
        <f t="shared" si="179"/>
        <v>-54</v>
      </c>
      <c r="W234" s="33">
        <v>4172</v>
      </c>
      <c r="X234" s="33">
        <v>2133</v>
      </c>
      <c r="Y234" s="34">
        <f t="shared" si="180"/>
        <v>5.9438896814075131</v>
      </c>
      <c r="Z234" s="34">
        <f t="shared" si="181"/>
        <v>1.4265335235378032</v>
      </c>
      <c r="AA234" s="34">
        <f t="shared" si="182"/>
        <v>24</v>
      </c>
      <c r="AB234" s="34">
        <f t="shared" si="183"/>
        <v>6.8949120304327147</v>
      </c>
      <c r="AC234" s="34">
        <f t="shared" si="184"/>
        <v>6.6571564431764152</v>
      </c>
      <c r="AD234" s="34">
        <f t="shared" si="185"/>
        <v>51.724137931034484</v>
      </c>
      <c r="AE234" s="34">
        <f t="shared" si="186"/>
        <v>44.827586206896555</v>
      </c>
      <c r="AF234" s="34">
        <f t="shared" si="187"/>
        <v>10.461245839277224</v>
      </c>
      <c r="AG234" s="34">
        <f t="shared" si="188"/>
        <v>8.3214455539705199</v>
      </c>
      <c r="AH234" s="34">
        <f t="shared" si="189"/>
        <v>-1.6642891107941038</v>
      </c>
      <c r="AI234" s="34">
        <f t="shared" si="190"/>
        <v>34.482758620689651</v>
      </c>
      <c r="AJ234" s="34">
        <f t="shared" si="191"/>
        <v>0</v>
      </c>
      <c r="AK234" s="34">
        <f t="shared" si="192"/>
        <v>0</v>
      </c>
      <c r="AL234" s="34">
        <f t="shared" si="193"/>
        <v>34.482758620689651</v>
      </c>
      <c r="AM234" s="35">
        <f t="shared" si="194"/>
        <v>15.691868758915835</v>
      </c>
      <c r="AN234" s="35">
        <f t="shared" si="195"/>
        <v>26.866381359961959</v>
      </c>
      <c r="AO234" s="34">
        <f t="shared" si="196"/>
        <v>-11.174512601046125</v>
      </c>
      <c r="AP234" s="34">
        <f t="shared" si="197"/>
        <v>-12.838801711840228</v>
      </c>
    </row>
    <row r="235" spans="1:42" s="31" customFormat="1" x14ac:dyDescent="0.2">
      <c r="A235" s="32" t="s">
        <v>115</v>
      </c>
      <c r="B235" s="37">
        <v>28713</v>
      </c>
      <c r="C235" s="37">
        <v>14849</v>
      </c>
      <c r="D235" s="37">
        <v>133</v>
      </c>
      <c r="E235" s="33">
        <v>66</v>
      </c>
      <c r="F235" s="33">
        <v>260</v>
      </c>
      <c r="G235" s="33">
        <v>2</v>
      </c>
      <c r="H235" s="33">
        <f t="shared" si="176"/>
        <v>262</v>
      </c>
      <c r="I235" s="33">
        <v>197</v>
      </c>
      <c r="J235" s="33">
        <v>14</v>
      </c>
      <c r="K235" s="33">
        <v>109</v>
      </c>
      <c r="L235" s="33">
        <v>73</v>
      </c>
      <c r="M235" s="33">
        <f t="shared" si="177"/>
        <v>371</v>
      </c>
      <c r="N235" s="33">
        <v>250</v>
      </c>
      <c r="O235" s="33">
        <v>3</v>
      </c>
      <c r="P235" s="33">
        <v>2</v>
      </c>
      <c r="Q235" s="33">
        <v>2</v>
      </c>
      <c r="R235" s="33">
        <f t="shared" si="178"/>
        <v>10</v>
      </c>
      <c r="S235" s="30">
        <v>454</v>
      </c>
      <c r="T235" s="37">
        <v>501</v>
      </c>
      <c r="U235" s="33">
        <v>-47</v>
      </c>
      <c r="V235" s="33">
        <f t="shared" si="179"/>
        <v>-37</v>
      </c>
      <c r="W235" s="33">
        <v>28691</v>
      </c>
      <c r="X235" s="33">
        <v>14842</v>
      </c>
      <c r="Y235" s="34">
        <f t="shared" si="180"/>
        <v>4.6320482011632356</v>
      </c>
      <c r="Z235" s="34">
        <f t="shared" si="181"/>
        <v>2.2986103855396509</v>
      </c>
      <c r="AA235" s="34">
        <f t="shared" si="182"/>
        <v>49.624060150375939</v>
      </c>
      <c r="AB235" s="34">
        <f t="shared" si="183"/>
        <v>9.1247866819907362</v>
      </c>
      <c r="AC235" s="34">
        <f t="shared" si="184"/>
        <v>9.0551318218228669</v>
      </c>
      <c r="AD235" s="34">
        <f t="shared" si="185"/>
        <v>41.603053435114504</v>
      </c>
      <c r="AE235" s="34">
        <f t="shared" si="186"/>
        <v>27.862595419847331</v>
      </c>
      <c r="AF235" s="34">
        <f t="shared" si="187"/>
        <v>12.920976561139554</v>
      </c>
      <c r="AG235" s="34">
        <f t="shared" si="188"/>
        <v>8.7068575209835277</v>
      </c>
      <c r="AH235" s="34">
        <f t="shared" si="189"/>
        <v>0.34827430083934102</v>
      </c>
      <c r="AI235" s="34">
        <f t="shared" si="190"/>
        <v>7.6335877862595414</v>
      </c>
      <c r="AJ235" s="34">
        <f t="shared" si="191"/>
        <v>11.538461538461538</v>
      </c>
      <c r="AK235" s="34">
        <f t="shared" si="192"/>
        <v>7.6923076923076925</v>
      </c>
      <c r="AL235" s="34">
        <f t="shared" si="193"/>
        <v>15.267175572519083</v>
      </c>
      <c r="AM235" s="35">
        <f t="shared" si="194"/>
        <v>15.811653258106084</v>
      </c>
      <c r="AN235" s="35">
        <f t="shared" si="195"/>
        <v>17.448542472050985</v>
      </c>
      <c r="AO235" s="34">
        <f t="shared" si="196"/>
        <v>-1.6368892139449029</v>
      </c>
      <c r="AP235" s="34">
        <f t="shared" si="197"/>
        <v>-1.2886149131055618</v>
      </c>
    </row>
    <row r="236" spans="1:42" s="31" customFormat="1" x14ac:dyDescent="0.2">
      <c r="A236" s="32" t="s">
        <v>223</v>
      </c>
      <c r="B236" s="37">
        <v>7999</v>
      </c>
      <c r="C236" s="37">
        <v>4201</v>
      </c>
      <c r="D236" s="37">
        <v>33</v>
      </c>
      <c r="E236" s="33">
        <v>42</v>
      </c>
      <c r="F236" s="33">
        <v>78</v>
      </c>
      <c r="G236" s="33">
        <v>0</v>
      </c>
      <c r="H236" s="33">
        <f t="shared" si="176"/>
        <v>78</v>
      </c>
      <c r="I236" s="33">
        <v>40</v>
      </c>
      <c r="J236" s="33">
        <v>7</v>
      </c>
      <c r="K236" s="33">
        <v>36</v>
      </c>
      <c r="L236" s="33">
        <v>26</v>
      </c>
      <c r="M236" s="33">
        <f t="shared" si="177"/>
        <v>114</v>
      </c>
      <c r="N236" s="33">
        <v>119</v>
      </c>
      <c r="O236" s="33">
        <v>2</v>
      </c>
      <c r="P236" s="33">
        <v>0</v>
      </c>
      <c r="Q236" s="33">
        <v>0</v>
      </c>
      <c r="R236" s="33">
        <f t="shared" si="178"/>
        <v>-41</v>
      </c>
      <c r="S236" s="30">
        <v>132</v>
      </c>
      <c r="T236" s="37">
        <v>116</v>
      </c>
      <c r="U236" s="33">
        <v>16</v>
      </c>
      <c r="V236" s="33">
        <f t="shared" si="179"/>
        <v>-25</v>
      </c>
      <c r="W236" s="33">
        <v>7991</v>
      </c>
      <c r="X236" s="33">
        <v>4181</v>
      </c>
      <c r="Y236" s="34">
        <f t="shared" si="180"/>
        <v>4.1255156894611824</v>
      </c>
      <c r="Z236" s="34">
        <f t="shared" si="181"/>
        <v>5.2506563320415047</v>
      </c>
      <c r="AA236" s="34">
        <f t="shared" si="182"/>
        <v>127.27272727272727</v>
      </c>
      <c r="AB236" s="34">
        <f t="shared" si="183"/>
        <v>9.751218902362794</v>
      </c>
      <c r="AC236" s="34">
        <f t="shared" si="184"/>
        <v>9.751218902362794</v>
      </c>
      <c r="AD236" s="34">
        <f t="shared" si="185"/>
        <v>46.153846153846153</v>
      </c>
      <c r="AE236" s="34">
        <f t="shared" si="186"/>
        <v>33.333333333333329</v>
      </c>
      <c r="AF236" s="34">
        <f t="shared" si="187"/>
        <v>14.251781472684087</v>
      </c>
      <c r="AG236" s="34">
        <f t="shared" si="188"/>
        <v>14.87685960745093</v>
      </c>
      <c r="AH236" s="34">
        <f t="shared" si="189"/>
        <v>-5.1256407050881361</v>
      </c>
      <c r="AI236" s="34">
        <f t="shared" si="190"/>
        <v>0</v>
      </c>
      <c r="AJ236" s="34">
        <f t="shared" si="191"/>
        <v>25.641025641025639</v>
      </c>
      <c r="AK236" s="34">
        <f t="shared" si="192"/>
        <v>0</v>
      </c>
      <c r="AL236" s="34">
        <f t="shared" si="193"/>
        <v>0</v>
      </c>
      <c r="AM236" s="35">
        <f t="shared" si="194"/>
        <v>16.50206275784473</v>
      </c>
      <c r="AN236" s="35">
        <f t="shared" si="195"/>
        <v>14.501812726590824</v>
      </c>
      <c r="AO236" s="34">
        <f t="shared" si="196"/>
        <v>2.0002500312539069</v>
      </c>
      <c r="AP236" s="34">
        <f t="shared" si="197"/>
        <v>-3.1253906738342292</v>
      </c>
    </row>
    <row r="237" spans="1:42" s="31" customFormat="1" x14ac:dyDescent="0.2">
      <c r="A237" s="32" t="s">
        <v>164</v>
      </c>
      <c r="B237" s="37">
        <v>23089</v>
      </c>
      <c r="C237" s="37">
        <v>11901</v>
      </c>
      <c r="D237" s="37">
        <v>109</v>
      </c>
      <c r="E237" s="33">
        <v>51</v>
      </c>
      <c r="F237" s="33">
        <v>384</v>
      </c>
      <c r="G237" s="33">
        <v>3</v>
      </c>
      <c r="H237" s="33">
        <f t="shared" si="176"/>
        <v>387</v>
      </c>
      <c r="I237" s="33">
        <v>211</v>
      </c>
      <c r="J237" s="33">
        <v>57</v>
      </c>
      <c r="K237" s="33">
        <v>118</v>
      </c>
      <c r="L237" s="33">
        <v>83</v>
      </c>
      <c r="M237" s="33">
        <f t="shared" si="177"/>
        <v>505</v>
      </c>
      <c r="N237" s="33">
        <v>196</v>
      </c>
      <c r="O237" s="33">
        <v>7</v>
      </c>
      <c r="P237" s="33">
        <v>2</v>
      </c>
      <c r="Q237" s="33">
        <v>2</v>
      </c>
      <c r="R237" s="33">
        <f t="shared" si="178"/>
        <v>188</v>
      </c>
      <c r="S237" s="30">
        <v>349</v>
      </c>
      <c r="T237" s="37">
        <v>319</v>
      </c>
      <c r="U237" s="33">
        <v>30</v>
      </c>
      <c r="V237" s="33">
        <f t="shared" si="179"/>
        <v>218</v>
      </c>
      <c r="W237" s="33">
        <v>23152</v>
      </c>
      <c r="X237" s="33">
        <v>11924</v>
      </c>
      <c r="Y237" s="34">
        <f t="shared" si="180"/>
        <v>4.7208627484949544</v>
      </c>
      <c r="Z237" s="34">
        <f t="shared" si="181"/>
        <v>2.2088440382866299</v>
      </c>
      <c r="AA237" s="34">
        <f t="shared" si="182"/>
        <v>46.788990825688074</v>
      </c>
      <c r="AB237" s="34">
        <f t="shared" si="183"/>
        <v>16.761228290527956</v>
      </c>
      <c r="AC237" s="34">
        <f t="shared" si="184"/>
        <v>16.631296288275802</v>
      </c>
      <c r="AD237" s="34">
        <f t="shared" si="185"/>
        <v>30.490956072351423</v>
      </c>
      <c r="AE237" s="34">
        <f t="shared" si="186"/>
        <v>21.447028423772611</v>
      </c>
      <c r="AF237" s="34">
        <f t="shared" si="187"/>
        <v>21.871887045779378</v>
      </c>
      <c r="AG237" s="34">
        <f t="shared" si="188"/>
        <v>8.4888908138074406</v>
      </c>
      <c r="AH237" s="34">
        <f t="shared" si="189"/>
        <v>8.1424054744683616</v>
      </c>
      <c r="AI237" s="34">
        <f t="shared" si="190"/>
        <v>7.7519379844961236</v>
      </c>
      <c r="AJ237" s="34">
        <f t="shared" si="191"/>
        <v>18.229166666666668</v>
      </c>
      <c r="AK237" s="34">
        <f t="shared" si="192"/>
        <v>5.208333333333333</v>
      </c>
      <c r="AL237" s="34">
        <f t="shared" si="193"/>
        <v>12.919896640826872</v>
      </c>
      <c r="AM237" s="35">
        <f t="shared" si="194"/>
        <v>15.11542292866733</v>
      </c>
      <c r="AN237" s="35">
        <f t="shared" si="195"/>
        <v>13.816102906145783</v>
      </c>
      <c r="AO237" s="34">
        <f t="shared" si="196"/>
        <v>1.2993200225215469</v>
      </c>
      <c r="AP237" s="34">
        <f t="shared" si="197"/>
        <v>9.4417254969899087</v>
      </c>
    </row>
    <row r="238" spans="1:42" s="31" customFormat="1" x14ac:dyDescent="0.2">
      <c r="A238" s="32" t="s">
        <v>224</v>
      </c>
      <c r="B238" s="37">
        <v>4297</v>
      </c>
      <c r="C238" s="37">
        <v>2306</v>
      </c>
      <c r="D238" s="37">
        <v>23</v>
      </c>
      <c r="E238" s="33">
        <v>10</v>
      </c>
      <c r="F238" s="33">
        <v>31</v>
      </c>
      <c r="G238" s="33">
        <v>0</v>
      </c>
      <c r="H238" s="33">
        <f t="shared" si="176"/>
        <v>31</v>
      </c>
      <c r="I238" s="33">
        <v>25</v>
      </c>
      <c r="J238" s="33">
        <v>1</v>
      </c>
      <c r="K238" s="33">
        <v>19</v>
      </c>
      <c r="L238" s="33">
        <v>13</v>
      </c>
      <c r="M238" s="33">
        <f t="shared" si="177"/>
        <v>50</v>
      </c>
      <c r="N238" s="33">
        <v>47</v>
      </c>
      <c r="O238" s="33">
        <v>0</v>
      </c>
      <c r="P238" s="33">
        <v>0</v>
      </c>
      <c r="Q238" s="33">
        <v>0</v>
      </c>
      <c r="R238" s="33">
        <f t="shared" si="178"/>
        <v>-16</v>
      </c>
      <c r="S238" s="30">
        <v>84</v>
      </c>
      <c r="T238" s="37">
        <v>56</v>
      </c>
      <c r="U238" s="33">
        <v>28</v>
      </c>
      <c r="V238" s="33">
        <f t="shared" si="179"/>
        <v>12</v>
      </c>
      <c r="W238" s="33">
        <v>4309</v>
      </c>
      <c r="X238" s="33">
        <v>2310</v>
      </c>
      <c r="Y238" s="34">
        <f t="shared" si="180"/>
        <v>5.3525715615545728</v>
      </c>
      <c r="Z238" s="34">
        <f t="shared" si="181"/>
        <v>2.3272050267628579</v>
      </c>
      <c r="AA238" s="34">
        <f t="shared" si="182"/>
        <v>43.478260869565219</v>
      </c>
      <c r="AB238" s="34">
        <f t="shared" si="183"/>
        <v>7.2143355829648588</v>
      </c>
      <c r="AC238" s="34">
        <f t="shared" si="184"/>
        <v>7.2143355829648588</v>
      </c>
      <c r="AD238" s="34">
        <f t="shared" si="185"/>
        <v>61.29032258064516</v>
      </c>
      <c r="AE238" s="34">
        <f t="shared" si="186"/>
        <v>41.935483870967744</v>
      </c>
      <c r="AF238" s="34">
        <f t="shared" si="187"/>
        <v>11.636025133814289</v>
      </c>
      <c r="AG238" s="34">
        <f t="shared" si="188"/>
        <v>10.937863625785431</v>
      </c>
      <c r="AH238" s="34">
        <f t="shared" si="189"/>
        <v>-3.7235280428205724</v>
      </c>
      <c r="AI238" s="34">
        <f t="shared" si="190"/>
        <v>0</v>
      </c>
      <c r="AJ238" s="34">
        <f t="shared" si="191"/>
        <v>0</v>
      </c>
      <c r="AK238" s="34">
        <f t="shared" si="192"/>
        <v>0</v>
      </c>
      <c r="AL238" s="34">
        <f t="shared" si="193"/>
        <v>0</v>
      </c>
      <c r="AM238" s="35">
        <f t="shared" si="194"/>
        <v>19.548522224808004</v>
      </c>
      <c r="AN238" s="35">
        <f t="shared" si="195"/>
        <v>13.032348149872005</v>
      </c>
      <c r="AO238" s="34">
        <f t="shared" si="196"/>
        <v>6.5161740749360026</v>
      </c>
      <c r="AP238" s="34">
        <f t="shared" si="197"/>
        <v>2.7926460321154294</v>
      </c>
    </row>
    <row r="239" spans="1:42" s="31" customFormat="1" x14ac:dyDescent="0.2">
      <c r="A239" s="32" t="s">
        <v>109</v>
      </c>
      <c r="B239" s="37">
        <v>56766</v>
      </c>
      <c r="C239" s="37">
        <v>29623</v>
      </c>
      <c r="D239" s="37">
        <v>304</v>
      </c>
      <c r="E239" s="33">
        <v>169</v>
      </c>
      <c r="F239" s="33">
        <v>508</v>
      </c>
      <c r="G239" s="33">
        <v>1</v>
      </c>
      <c r="H239" s="33">
        <f t="shared" si="176"/>
        <v>509</v>
      </c>
      <c r="I239" s="33">
        <v>437</v>
      </c>
      <c r="J239" s="33">
        <v>33</v>
      </c>
      <c r="K239" s="33">
        <v>184</v>
      </c>
      <c r="L239" s="33">
        <v>130</v>
      </c>
      <c r="M239" s="33">
        <f t="shared" si="177"/>
        <v>693</v>
      </c>
      <c r="N239" s="33">
        <v>489</v>
      </c>
      <c r="O239" s="33">
        <v>3</v>
      </c>
      <c r="P239" s="33">
        <v>3</v>
      </c>
      <c r="Q239" s="33">
        <v>3</v>
      </c>
      <c r="R239" s="33">
        <f t="shared" si="178"/>
        <v>19</v>
      </c>
      <c r="S239" s="30">
        <v>733</v>
      </c>
      <c r="T239" s="37">
        <v>852</v>
      </c>
      <c r="U239" s="33">
        <v>-119</v>
      </c>
      <c r="V239" s="33">
        <f t="shared" si="179"/>
        <v>-100</v>
      </c>
      <c r="W239" s="33">
        <v>56750</v>
      </c>
      <c r="X239" s="33">
        <v>29601</v>
      </c>
      <c r="Y239" s="34">
        <f t="shared" si="180"/>
        <v>5.3553183243490823</v>
      </c>
      <c r="Z239" s="34">
        <f t="shared" si="181"/>
        <v>2.9771342000493255</v>
      </c>
      <c r="AA239" s="34">
        <f t="shared" si="182"/>
        <v>55.592105263157897</v>
      </c>
      <c r="AB239" s="34">
        <f t="shared" si="183"/>
        <v>8.9666349575450095</v>
      </c>
      <c r="AC239" s="34">
        <f t="shared" si="184"/>
        <v>8.9490187788464919</v>
      </c>
      <c r="AD239" s="34">
        <f t="shared" si="185"/>
        <v>36.149312377210222</v>
      </c>
      <c r="AE239" s="34">
        <f t="shared" si="186"/>
        <v>25.540275049115913</v>
      </c>
      <c r="AF239" s="34">
        <f t="shared" si="187"/>
        <v>12.208011838072085</v>
      </c>
      <c r="AG239" s="34">
        <f t="shared" si="188"/>
        <v>8.614311383574675</v>
      </c>
      <c r="AH239" s="34">
        <f t="shared" si="189"/>
        <v>0.33470739527181764</v>
      </c>
      <c r="AI239" s="34">
        <f t="shared" si="190"/>
        <v>1.9646365422396854</v>
      </c>
      <c r="AJ239" s="34">
        <f t="shared" si="191"/>
        <v>5.9055118110236222</v>
      </c>
      <c r="AK239" s="34">
        <f t="shared" si="192"/>
        <v>5.9055118110236222</v>
      </c>
      <c r="AL239" s="34">
        <f t="shared" si="193"/>
        <v>7.8585461689587417</v>
      </c>
      <c r="AM239" s="35">
        <f t="shared" si="194"/>
        <v>12.912658986012755</v>
      </c>
      <c r="AN239" s="35">
        <f t="shared" si="195"/>
        <v>15.008984251136244</v>
      </c>
      <c r="AO239" s="34">
        <f t="shared" si="196"/>
        <v>-2.0963252651234896</v>
      </c>
      <c r="AP239" s="34">
        <f t="shared" si="197"/>
        <v>-1.7616178698516718</v>
      </c>
    </row>
    <row r="240" spans="1:42" s="31" customFormat="1" x14ac:dyDescent="0.2">
      <c r="A240" s="32" t="s">
        <v>100</v>
      </c>
      <c r="B240" s="37">
        <v>69008</v>
      </c>
      <c r="C240" s="37">
        <v>35615</v>
      </c>
      <c r="D240" s="37">
        <v>380</v>
      </c>
      <c r="E240" s="33">
        <v>203</v>
      </c>
      <c r="F240" s="33">
        <v>662</v>
      </c>
      <c r="G240" s="33">
        <v>1</v>
      </c>
      <c r="H240" s="33">
        <f t="shared" si="176"/>
        <v>663</v>
      </c>
      <c r="I240" s="33">
        <v>524</v>
      </c>
      <c r="J240" s="33">
        <v>37</v>
      </c>
      <c r="K240" s="33">
        <v>264</v>
      </c>
      <c r="L240" s="33">
        <v>201</v>
      </c>
      <c r="M240" s="33">
        <f t="shared" si="177"/>
        <v>927</v>
      </c>
      <c r="N240" s="33">
        <v>546</v>
      </c>
      <c r="O240" s="33">
        <v>0</v>
      </c>
      <c r="P240" s="33">
        <v>0</v>
      </c>
      <c r="Q240" s="33">
        <v>0</v>
      </c>
      <c r="R240" s="33">
        <f t="shared" si="178"/>
        <v>116</v>
      </c>
      <c r="S240" s="30">
        <v>797</v>
      </c>
      <c r="T240" s="37">
        <v>1225</v>
      </c>
      <c r="U240" s="33">
        <v>-428</v>
      </c>
      <c r="V240" s="33">
        <f t="shared" si="179"/>
        <v>-312</v>
      </c>
      <c r="W240" s="33">
        <v>68828</v>
      </c>
      <c r="X240" s="33">
        <v>35497</v>
      </c>
      <c r="Y240" s="34">
        <f t="shared" si="180"/>
        <v>5.5066079295154191</v>
      </c>
      <c r="Z240" s="34">
        <f t="shared" si="181"/>
        <v>2.9416879202411312</v>
      </c>
      <c r="AA240" s="34">
        <f t="shared" si="182"/>
        <v>53.421052631578945</v>
      </c>
      <c r="AB240" s="34">
        <f t="shared" si="183"/>
        <v>9.6075817296545338</v>
      </c>
      <c r="AC240" s="34">
        <f t="shared" si="184"/>
        <v>9.5930906561558089</v>
      </c>
      <c r="AD240" s="34">
        <f t="shared" si="185"/>
        <v>39.819004524886878</v>
      </c>
      <c r="AE240" s="34">
        <f t="shared" si="186"/>
        <v>30.316742081447963</v>
      </c>
      <c r="AF240" s="34">
        <f t="shared" si="187"/>
        <v>13.433225133317876</v>
      </c>
      <c r="AG240" s="34">
        <f t="shared" si="188"/>
        <v>7.9121261303037329</v>
      </c>
      <c r="AH240" s="34">
        <f t="shared" si="189"/>
        <v>1.6809645258520751</v>
      </c>
      <c r="AI240" s="34">
        <f t="shared" si="190"/>
        <v>1.5082956259426847</v>
      </c>
      <c r="AJ240" s="34">
        <f t="shared" si="191"/>
        <v>0</v>
      </c>
      <c r="AK240" s="34">
        <f t="shared" si="192"/>
        <v>0</v>
      </c>
      <c r="AL240" s="34">
        <f t="shared" si="193"/>
        <v>1.5082956259426847</v>
      </c>
      <c r="AM240" s="35">
        <f t="shared" si="194"/>
        <v>11.549385578483655</v>
      </c>
      <c r="AN240" s="35">
        <f t="shared" si="195"/>
        <v>17.751565035937862</v>
      </c>
      <c r="AO240" s="34">
        <f t="shared" si="196"/>
        <v>-6.2021794574542088</v>
      </c>
      <c r="AP240" s="34">
        <f t="shared" si="197"/>
        <v>-4.5212149316021328</v>
      </c>
    </row>
    <row r="241" spans="1:42" s="31" customFormat="1" x14ac:dyDescent="0.2">
      <c r="A241" s="32" t="s">
        <v>225</v>
      </c>
      <c r="B241" s="37">
        <v>7571</v>
      </c>
      <c r="C241" s="37">
        <v>3828</v>
      </c>
      <c r="D241" s="37">
        <v>37</v>
      </c>
      <c r="E241" s="33">
        <v>8</v>
      </c>
      <c r="F241" s="33">
        <v>83</v>
      </c>
      <c r="G241" s="33">
        <v>0</v>
      </c>
      <c r="H241" s="33">
        <f t="shared" si="176"/>
        <v>83</v>
      </c>
      <c r="I241" s="33">
        <v>76</v>
      </c>
      <c r="J241" s="33">
        <v>0</v>
      </c>
      <c r="K241" s="33">
        <v>17</v>
      </c>
      <c r="L241" s="33">
        <v>13</v>
      </c>
      <c r="M241" s="33">
        <f t="shared" si="177"/>
        <v>100</v>
      </c>
      <c r="N241" s="33">
        <v>58</v>
      </c>
      <c r="O241" s="33">
        <v>1</v>
      </c>
      <c r="P241" s="33">
        <v>1</v>
      </c>
      <c r="Q241" s="33">
        <v>1</v>
      </c>
      <c r="R241" s="33">
        <f t="shared" si="178"/>
        <v>25</v>
      </c>
      <c r="S241" s="30">
        <v>91</v>
      </c>
      <c r="T241" s="37">
        <v>144</v>
      </c>
      <c r="U241" s="33">
        <v>-53</v>
      </c>
      <c r="V241" s="33">
        <f t="shared" si="179"/>
        <v>-28</v>
      </c>
      <c r="W241" s="33">
        <v>7551</v>
      </c>
      <c r="X241" s="33">
        <v>3824</v>
      </c>
      <c r="Y241" s="34">
        <f t="shared" si="180"/>
        <v>4.8870690793818516</v>
      </c>
      <c r="Z241" s="34">
        <f t="shared" si="181"/>
        <v>1.0566635847312111</v>
      </c>
      <c r="AA241" s="34">
        <f t="shared" si="182"/>
        <v>21.621621621621621</v>
      </c>
      <c r="AB241" s="34">
        <f t="shared" si="183"/>
        <v>10.962884691586316</v>
      </c>
      <c r="AC241" s="34">
        <f t="shared" si="184"/>
        <v>10.962884691586316</v>
      </c>
      <c r="AD241" s="34">
        <f t="shared" si="185"/>
        <v>20.481927710843372</v>
      </c>
      <c r="AE241" s="34">
        <f t="shared" si="186"/>
        <v>15.66265060240964</v>
      </c>
      <c r="AF241" s="34">
        <f t="shared" si="187"/>
        <v>13.208294809140138</v>
      </c>
      <c r="AG241" s="34">
        <f t="shared" si="188"/>
        <v>7.6608109893012815</v>
      </c>
      <c r="AH241" s="34">
        <f t="shared" si="189"/>
        <v>3.3020737022850346</v>
      </c>
      <c r="AI241" s="34">
        <f t="shared" si="190"/>
        <v>0</v>
      </c>
      <c r="AJ241" s="34">
        <f t="shared" si="191"/>
        <v>12.048192771084338</v>
      </c>
      <c r="AK241" s="34">
        <f t="shared" si="192"/>
        <v>12.048192771084338</v>
      </c>
      <c r="AL241" s="34">
        <f t="shared" si="193"/>
        <v>12.048192771084338</v>
      </c>
      <c r="AM241" s="35">
        <f t="shared" si="194"/>
        <v>12.019548276317527</v>
      </c>
      <c r="AN241" s="35">
        <f t="shared" si="195"/>
        <v>19.019944525161801</v>
      </c>
      <c r="AO241" s="34">
        <f t="shared" si="196"/>
        <v>-7.0003962488442744</v>
      </c>
      <c r="AP241" s="34">
        <f t="shared" si="197"/>
        <v>-3.6983225465592393</v>
      </c>
    </row>
    <row r="242" spans="1:42" s="31" customFormat="1" x14ac:dyDescent="0.2">
      <c r="A242" s="32" t="s">
        <v>125</v>
      </c>
      <c r="B242" s="37">
        <v>6933</v>
      </c>
      <c r="C242" s="37">
        <v>3588</v>
      </c>
      <c r="D242" s="37">
        <v>32</v>
      </c>
      <c r="E242" s="33">
        <v>14</v>
      </c>
      <c r="F242" s="33">
        <v>59</v>
      </c>
      <c r="G242" s="33">
        <v>0</v>
      </c>
      <c r="H242" s="33">
        <f t="shared" si="176"/>
        <v>59</v>
      </c>
      <c r="I242" s="33">
        <v>38</v>
      </c>
      <c r="J242" s="33">
        <v>9</v>
      </c>
      <c r="K242" s="33">
        <v>17</v>
      </c>
      <c r="L242" s="33">
        <v>12</v>
      </c>
      <c r="M242" s="33">
        <f t="shared" si="177"/>
        <v>76</v>
      </c>
      <c r="N242" s="33">
        <v>103</v>
      </c>
      <c r="O242" s="33">
        <v>0</v>
      </c>
      <c r="P242" s="33">
        <v>0</v>
      </c>
      <c r="Q242" s="33">
        <v>0</v>
      </c>
      <c r="R242" s="33">
        <f t="shared" si="178"/>
        <v>-44</v>
      </c>
      <c r="S242" s="30">
        <v>139</v>
      </c>
      <c r="T242" s="37">
        <v>83</v>
      </c>
      <c r="U242" s="33">
        <v>56</v>
      </c>
      <c r="V242" s="33">
        <f t="shared" si="179"/>
        <v>12</v>
      </c>
      <c r="W242" s="33">
        <v>6941</v>
      </c>
      <c r="X242" s="33">
        <v>3585</v>
      </c>
      <c r="Y242" s="34">
        <f t="shared" si="180"/>
        <v>4.6156065195442091</v>
      </c>
      <c r="Z242" s="34">
        <f t="shared" si="181"/>
        <v>2.0193278523005911</v>
      </c>
      <c r="AA242" s="34">
        <f t="shared" si="182"/>
        <v>43.75</v>
      </c>
      <c r="AB242" s="34">
        <f t="shared" si="183"/>
        <v>8.510024520409635</v>
      </c>
      <c r="AC242" s="34">
        <f t="shared" si="184"/>
        <v>8.510024520409635</v>
      </c>
      <c r="AD242" s="34">
        <f t="shared" si="185"/>
        <v>28.8135593220339</v>
      </c>
      <c r="AE242" s="34">
        <f t="shared" si="186"/>
        <v>20.33898305084746</v>
      </c>
      <c r="AF242" s="34">
        <f t="shared" si="187"/>
        <v>10.962065483917497</v>
      </c>
      <c r="AG242" s="34">
        <f t="shared" si="188"/>
        <v>14.856483484782922</v>
      </c>
      <c r="AH242" s="34">
        <f t="shared" si="189"/>
        <v>-6.3464589643732872</v>
      </c>
      <c r="AI242" s="34">
        <f t="shared" si="190"/>
        <v>0</v>
      </c>
      <c r="AJ242" s="34">
        <f t="shared" si="191"/>
        <v>0</v>
      </c>
      <c r="AK242" s="34">
        <f t="shared" si="192"/>
        <v>0</v>
      </c>
      <c r="AL242" s="34">
        <f t="shared" si="193"/>
        <v>0</v>
      </c>
      <c r="AM242" s="35">
        <f t="shared" si="194"/>
        <v>20.049040819270157</v>
      </c>
      <c r="AN242" s="35">
        <f t="shared" si="195"/>
        <v>11.971729410067791</v>
      </c>
      <c r="AO242" s="34">
        <f t="shared" si="196"/>
        <v>8.0773114092023643</v>
      </c>
      <c r="AP242" s="34">
        <f t="shared" si="197"/>
        <v>1.7308524448290783</v>
      </c>
    </row>
    <row r="243" spans="1:42" s="31" customFormat="1" x14ac:dyDescent="0.2">
      <c r="A243" s="32" t="s">
        <v>226</v>
      </c>
      <c r="B243" s="37">
        <v>7791</v>
      </c>
      <c r="C243" s="37">
        <v>3950</v>
      </c>
      <c r="D243" s="37">
        <v>43</v>
      </c>
      <c r="E243" s="33">
        <v>18</v>
      </c>
      <c r="F243" s="33">
        <v>65</v>
      </c>
      <c r="G243" s="33">
        <v>0</v>
      </c>
      <c r="H243" s="33">
        <f t="shared" si="176"/>
        <v>65</v>
      </c>
      <c r="I243" s="33">
        <v>55</v>
      </c>
      <c r="J243" s="33">
        <v>2</v>
      </c>
      <c r="K243" s="33">
        <v>15</v>
      </c>
      <c r="L243" s="33">
        <v>11</v>
      </c>
      <c r="M243" s="33">
        <f t="shared" si="177"/>
        <v>80</v>
      </c>
      <c r="N243" s="33">
        <v>73</v>
      </c>
      <c r="O243" s="33">
        <v>0</v>
      </c>
      <c r="P243" s="33">
        <v>0</v>
      </c>
      <c r="Q243" s="33">
        <v>0</v>
      </c>
      <c r="R243" s="33">
        <f t="shared" si="178"/>
        <v>-8</v>
      </c>
      <c r="S243" s="30">
        <v>104</v>
      </c>
      <c r="T243" s="37">
        <v>103</v>
      </c>
      <c r="U243" s="33">
        <v>1</v>
      </c>
      <c r="V243" s="33">
        <f t="shared" si="179"/>
        <v>-7</v>
      </c>
      <c r="W243" s="33">
        <v>7785</v>
      </c>
      <c r="X243" s="33">
        <v>3951</v>
      </c>
      <c r="Y243" s="34">
        <f t="shared" si="180"/>
        <v>5.5191888075985114</v>
      </c>
      <c r="Z243" s="34">
        <f t="shared" si="181"/>
        <v>2.3103581055063533</v>
      </c>
      <c r="AA243" s="34">
        <f t="shared" si="182"/>
        <v>41.860465116279073</v>
      </c>
      <c r="AB243" s="34">
        <f t="shared" si="183"/>
        <v>8.3429598254396087</v>
      </c>
      <c r="AC243" s="34">
        <f t="shared" si="184"/>
        <v>8.3429598254396087</v>
      </c>
      <c r="AD243" s="34">
        <f t="shared" si="185"/>
        <v>23.076923076923077</v>
      </c>
      <c r="AE243" s="34">
        <f t="shared" si="186"/>
        <v>16.923076923076923</v>
      </c>
      <c r="AF243" s="34">
        <f t="shared" si="187"/>
        <v>10.268258246694904</v>
      </c>
      <c r="AG243" s="34">
        <f t="shared" si="188"/>
        <v>9.369785650109101</v>
      </c>
      <c r="AH243" s="34">
        <f t="shared" si="189"/>
        <v>-1.0268258246694904</v>
      </c>
      <c r="AI243" s="34">
        <f t="shared" si="190"/>
        <v>0</v>
      </c>
      <c r="AJ243" s="34">
        <f t="shared" si="191"/>
        <v>0</v>
      </c>
      <c r="AK243" s="34">
        <f t="shared" si="192"/>
        <v>0</v>
      </c>
      <c r="AL243" s="34">
        <f t="shared" si="193"/>
        <v>0</v>
      </c>
      <c r="AM243" s="35">
        <f t="shared" si="194"/>
        <v>13.348735720703376</v>
      </c>
      <c r="AN243" s="35">
        <f t="shared" si="195"/>
        <v>13.22038249261969</v>
      </c>
      <c r="AO243" s="34">
        <f t="shared" si="196"/>
        <v>0.12835322808368629</v>
      </c>
      <c r="AP243" s="34">
        <f t="shared" si="197"/>
        <v>-0.89847259658580414</v>
      </c>
    </row>
    <row r="244" spans="1:42" s="31" customFormat="1" x14ac:dyDescent="0.2">
      <c r="A244" s="32" t="s">
        <v>126</v>
      </c>
      <c r="B244" s="37">
        <v>9452</v>
      </c>
      <c r="C244" s="37">
        <v>4684</v>
      </c>
      <c r="D244" s="37">
        <v>49</v>
      </c>
      <c r="E244" s="33">
        <v>14</v>
      </c>
      <c r="F244" s="33">
        <v>98</v>
      </c>
      <c r="G244" s="33">
        <v>0</v>
      </c>
      <c r="H244" s="33">
        <f t="shared" si="176"/>
        <v>98</v>
      </c>
      <c r="I244" s="33">
        <v>86</v>
      </c>
      <c r="J244" s="33">
        <v>8</v>
      </c>
      <c r="K244" s="33">
        <v>26</v>
      </c>
      <c r="L244" s="33">
        <v>16</v>
      </c>
      <c r="M244" s="33">
        <f t="shared" si="177"/>
        <v>124</v>
      </c>
      <c r="N244" s="33">
        <v>66</v>
      </c>
      <c r="O244" s="33">
        <v>0</v>
      </c>
      <c r="P244" s="33">
        <v>0</v>
      </c>
      <c r="Q244" s="33">
        <v>0</v>
      </c>
      <c r="R244" s="33">
        <f t="shared" si="178"/>
        <v>32</v>
      </c>
      <c r="S244" s="30">
        <v>121</v>
      </c>
      <c r="T244" s="37">
        <v>177</v>
      </c>
      <c r="U244" s="33">
        <v>-56</v>
      </c>
      <c r="V244" s="33">
        <f t="shared" si="179"/>
        <v>-24</v>
      </c>
      <c r="W244" s="33">
        <v>9429</v>
      </c>
      <c r="X244" s="33">
        <v>4677</v>
      </c>
      <c r="Y244" s="34">
        <f t="shared" si="180"/>
        <v>5.1840880236986875</v>
      </c>
      <c r="Z244" s="34">
        <f t="shared" si="181"/>
        <v>1.4811680067710538</v>
      </c>
      <c r="AA244" s="34">
        <f t="shared" si="182"/>
        <v>28.571428571428569</v>
      </c>
      <c r="AB244" s="34">
        <f t="shared" si="183"/>
        <v>10.368176047397375</v>
      </c>
      <c r="AC244" s="34">
        <f t="shared" si="184"/>
        <v>10.368176047397375</v>
      </c>
      <c r="AD244" s="34">
        <f t="shared" si="185"/>
        <v>26.530612244897959</v>
      </c>
      <c r="AE244" s="34">
        <f t="shared" si="186"/>
        <v>16.326530612244898</v>
      </c>
      <c r="AF244" s="34">
        <f t="shared" si="187"/>
        <v>13.118916631400761</v>
      </c>
      <c r="AG244" s="34">
        <f t="shared" si="188"/>
        <v>6.9826491747778245</v>
      </c>
      <c r="AH244" s="34">
        <f t="shared" si="189"/>
        <v>3.3855268726195513</v>
      </c>
      <c r="AI244" s="34">
        <f t="shared" si="190"/>
        <v>0</v>
      </c>
      <c r="AJ244" s="34">
        <f t="shared" si="191"/>
        <v>0</v>
      </c>
      <c r="AK244" s="34">
        <f t="shared" si="192"/>
        <v>0</v>
      </c>
      <c r="AL244" s="34">
        <f t="shared" si="193"/>
        <v>0</v>
      </c>
      <c r="AM244" s="35">
        <f t="shared" si="194"/>
        <v>12.801523487092679</v>
      </c>
      <c r="AN244" s="35">
        <f t="shared" si="195"/>
        <v>18.726195514176894</v>
      </c>
      <c r="AO244" s="34">
        <f t="shared" si="196"/>
        <v>-5.924672027084215</v>
      </c>
      <c r="AP244" s="34">
        <f t="shared" si="197"/>
        <v>-2.5391451544646637</v>
      </c>
    </row>
    <row r="245" spans="1:42" s="31" customFormat="1" x14ac:dyDescent="0.2">
      <c r="A245" s="32" t="s">
        <v>227</v>
      </c>
      <c r="B245" s="37">
        <v>9519</v>
      </c>
      <c r="C245" s="37">
        <v>4884</v>
      </c>
      <c r="D245" s="37">
        <v>42</v>
      </c>
      <c r="E245" s="33">
        <v>38</v>
      </c>
      <c r="F245" s="33">
        <v>90</v>
      </c>
      <c r="G245" s="33">
        <v>0</v>
      </c>
      <c r="H245" s="33">
        <f t="shared" si="176"/>
        <v>90</v>
      </c>
      <c r="I245" s="33">
        <v>46</v>
      </c>
      <c r="J245" s="33">
        <v>10</v>
      </c>
      <c r="K245" s="33">
        <v>57</v>
      </c>
      <c r="L245" s="33">
        <v>47</v>
      </c>
      <c r="M245" s="33">
        <f t="shared" si="177"/>
        <v>147</v>
      </c>
      <c r="N245" s="33">
        <v>77</v>
      </c>
      <c r="O245" s="33">
        <v>0</v>
      </c>
      <c r="P245" s="33">
        <v>0</v>
      </c>
      <c r="Q245" s="33">
        <v>0</v>
      </c>
      <c r="R245" s="33">
        <f t="shared" si="178"/>
        <v>13</v>
      </c>
      <c r="S245" s="30">
        <v>139</v>
      </c>
      <c r="T245" s="37">
        <v>184</v>
      </c>
      <c r="U245" s="33">
        <v>-45</v>
      </c>
      <c r="V245" s="33">
        <f t="shared" si="179"/>
        <v>-32</v>
      </c>
      <c r="W245" s="33">
        <v>9504</v>
      </c>
      <c r="X245" s="33">
        <v>4870</v>
      </c>
      <c r="Y245" s="34">
        <f t="shared" si="180"/>
        <v>4.4122281752284902</v>
      </c>
      <c r="Z245" s="34">
        <f t="shared" si="181"/>
        <v>3.992015968063872</v>
      </c>
      <c r="AA245" s="34">
        <f t="shared" si="182"/>
        <v>90.476190476190482</v>
      </c>
      <c r="AB245" s="34">
        <f t="shared" si="183"/>
        <v>9.4547746612039081</v>
      </c>
      <c r="AC245" s="34">
        <f t="shared" si="184"/>
        <v>9.4547746612039081</v>
      </c>
      <c r="AD245" s="34">
        <f t="shared" si="185"/>
        <v>63.333333333333329</v>
      </c>
      <c r="AE245" s="34">
        <f t="shared" si="186"/>
        <v>52.222222222222229</v>
      </c>
      <c r="AF245" s="34">
        <f t="shared" si="187"/>
        <v>15.442798613299717</v>
      </c>
      <c r="AG245" s="34">
        <f t="shared" si="188"/>
        <v>8.0890849879189002</v>
      </c>
      <c r="AH245" s="34">
        <f t="shared" si="189"/>
        <v>1.365689673285009</v>
      </c>
      <c r="AI245" s="34">
        <f t="shared" si="190"/>
        <v>0</v>
      </c>
      <c r="AJ245" s="34">
        <f t="shared" si="191"/>
        <v>0</v>
      </c>
      <c r="AK245" s="34">
        <f t="shared" si="192"/>
        <v>0</v>
      </c>
      <c r="AL245" s="34">
        <f t="shared" si="193"/>
        <v>0</v>
      </c>
      <c r="AM245" s="35">
        <f t="shared" si="194"/>
        <v>14.60237419897048</v>
      </c>
      <c r="AN245" s="35">
        <f t="shared" si="195"/>
        <v>19.329761529572437</v>
      </c>
      <c r="AO245" s="34">
        <f t="shared" si="196"/>
        <v>-4.727387330601954</v>
      </c>
      <c r="AP245" s="34">
        <f t="shared" si="197"/>
        <v>-3.3616976573169453</v>
      </c>
    </row>
    <row r="246" spans="1:42" s="31" customFormat="1" x14ac:dyDescent="0.2">
      <c r="A246" s="32" t="s">
        <v>137</v>
      </c>
      <c r="B246" s="37">
        <v>13880</v>
      </c>
      <c r="C246" s="37">
        <v>7213</v>
      </c>
      <c r="D246" s="37">
        <v>49</v>
      </c>
      <c r="E246" s="33">
        <v>32</v>
      </c>
      <c r="F246" s="33">
        <v>124</v>
      </c>
      <c r="G246" s="33">
        <v>0</v>
      </c>
      <c r="H246" s="33">
        <f t="shared" si="176"/>
        <v>124</v>
      </c>
      <c r="I246" s="33">
        <v>75</v>
      </c>
      <c r="J246" s="33">
        <v>13</v>
      </c>
      <c r="K246" s="33">
        <v>60</v>
      </c>
      <c r="L246" s="33">
        <v>38</v>
      </c>
      <c r="M246" s="33">
        <f t="shared" si="177"/>
        <v>184</v>
      </c>
      <c r="N246" s="33">
        <v>118</v>
      </c>
      <c r="O246" s="33">
        <v>0</v>
      </c>
      <c r="P246" s="33">
        <v>0</v>
      </c>
      <c r="Q246" s="33">
        <v>0</v>
      </c>
      <c r="R246" s="33">
        <f t="shared" si="178"/>
        <v>6</v>
      </c>
      <c r="S246" s="30">
        <v>286</v>
      </c>
      <c r="T246" s="37">
        <v>362</v>
      </c>
      <c r="U246" s="33">
        <v>-76</v>
      </c>
      <c r="V246" s="33">
        <f t="shared" si="179"/>
        <v>-70</v>
      </c>
      <c r="W246" s="33">
        <v>13862</v>
      </c>
      <c r="X246" s="33">
        <v>7192</v>
      </c>
      <c r="Y246" s="34">
        <f t="shared" si="180"/>
        <v>3.5302593659942363</v>
      </c>
      <c r="Z246" s="34">
        <f t="shared" si="181"/>
        <v>2.3054755043227666</v>
      </c>
      <c r="AA246" s="34">
        <f t="shared" si="182"/>
        <v>65.306122448979593</v>
      </c>
      <c r="AB246" s="34">
        <f t="shared" si="183"/>
        <v>8.9337175792507217</v>
      </c>
      <c r="AC246" s="34">
        <f t="shared" si="184"/>
        <v>8.9337175792507217</v>
      </c>
      <c r="AD246" s="34">
        <f t="shared" si="185"/>
        <v>48.387096774193552</v>
      </c>
      <c r="AE246" s="34">
        <f t="shared" si="186"/>
        <v>30.64516129032258</v>
      </c>
      <c r="AF246" s="34">
        <f t="shared" si="187"/>
        <v>13.256484149855908</v>
      </c>
      <c r="AG246" s="34">
        <f t="shared" si="188"/>
        <v>8.5014409221902021</v>
      </c>
      <c r="AH246" s="34">
        <f t="shared" si="189"/>
        <v>0.43227665706051871</v>
      </c>
      <c r="AI246" s="34">
        <f t="shared" si="190"/>
        <v>0</v>
      </c>
      <c r="AJ246" s="34">
        <f t="shared" si="191"/>
        <v>0</v>
      </c>
      <c r="AK246" s="34">
        <f t="shared" si="192"/>
        <v>0</v>
      </c>
      <c r="AL246" s="34">
        <f t="shared" si="193"/>
        <v>0</v>
      </c>
      <c r="AM246" s="35">
        <f t="shared" si="194"/>
        <v>20.605187319884728</v>
      </c>
      <c r="AN246" s="35">
        <f t="shared" si="195"/>
        <v>26.080691642651296</v>
      </c>
      <c r="AO246" s="34">
        <f t="shared" si="196"/>
        <v>-5.4755043227665707</v>
      </c>
      <c r="AP246" s="34">
        <f t="shared" si="197"/>
        <v>-5.043227665706052</v>
      </c>
    </row>
    <row r="247" spans="1:42" s="31" customFormat="1" x14ac:dyDescent="0.2">
      <c r="A247" s="32" t="s">
        <v>228</v>
      </c>
      <c r="B247" s="37">
        <v>8941</v>
      </c>
      <c r="C247" s="37">
        <v>4665</v>
      </c>
      <c r="D247" s="37">
        <v>46</v>
      </c>
      <c r="E247" s="33">
        <v>31</v>
      </c>
      <c r="F247" s="33">
        <v>94</v>
      </c>
      <c r="G247" s="33">
        <v>2</v>
      </c>
      <c r="H247" s="33">
        <f t="shared" si="176"/>
        <v>96</v>
      </c>
      <c r="I247" s="33">
        <v>54</v>
      </c>
      <c r="J247" s="33">
        <v>9</v>
      </c>
      <c r="K247" s="33">
        <v>45</v>
      </c>
      <c r="L247" s="33">
        <v>36</v>
      </c>
      <c r="M247" s="33">
        <f t="shared" si="177"/>
        <v>141</v>
      </c>
      <c r="N247" s="33">
        <v>79</v>
      </c>
      <c r="O247" s="33">
        <v>0</v>
      </c>
      <c r="P247" s="33">
        <v>0</v>
      </c>
      <c r="Q247" s="33">
        <v>0</v>
      </c>
      <c r="R247" s="33">
        <f t="shared" si="178"/>
        <v>15</v>
      </c>
      <c r="S247" s="30">
        <v>138</v>
      </c>
      <c r="T247" s="37">
        <v>118</v>
      </c>
      <c r="U247" s="33">
        <v>20</v>
      </c>
      <c r="V247" s="33">
        <f t="shared" si="179"/>
        <v>35</v>
      </c>
      <c r="W247" s="33">
        <v>8968</v>
      </c>
      <c r="X247" s="33">
        <v>4676</v>
      </c>
      <c r="Y247" s="34">
        <f t="shared" si="180"/>
        <v>5.144838384968125</v>
      </c>
      <c r="Z247" s="34">
        <f t="shared" si="181"/>
        <v>3.467173694217649</v>
      </c>
      <c r="AA247" s="34">
        <f t="shared" si="182"/>
        <v>67.391304347826093</v>
      </c>
      <c r="AB247" s="34">
        <f t="shared" si="183"/>
        <v>10.737054020803043</v>
      </c>
      <c r="AC247" s="34">
        <f t="shared" si="184"/>
        <v>10.513365395369645</v>
      </c>
      <c r="AD247" s="34">
        <f t="shared" si="185"/>
        <v>46.875</v>
      </c>
      <c r="AE247" s="34">
        <f t="shared" si="186"/>
        <v>37.5</v>
      </c>
      <c r="AF247" s="34">
        <f t="shared" si="187"/>
        <v>15.770048093054468</v>
      </c>
      <c r="AG247" s="34">
        <f t="shared" si="188"/>
        <v>8.8357007046191711</v>
      </c>
      <c r="AH247" s="34">
        <f t="shared" si="189"/>
        <v>1.6776646907504753</v>
      </c>
      <c r="AI247" s="34">
        <f t="shared" si="190"/>
        <v>20.833333333333332</v>
      </c>
      <c r="AJ247" s="34">
        <f t="shared" si="191"/>
        <v>0</v>
      </c>
      <c r="AK247" s="34">
        <f t="shared" si="192"/>
        <v>0</v>
      </c>
      <c r="AL247" s="34">
        <f t="shared" si="193"/>
        <v>20.833333333333332</v>
      </c>
      <c r="AM247" s="35">
        <f t="shared" si="194"/>
        <v>15.434515154904373</v>
      </c>
      <c r="AN247" s="35">
        <f t="shared" si="195"/>
        <v>13.197628900570406</v>
      </c>
      <c r="AO247" s="34">
        <f t="shared" si="196"/>
        <v>2.2368862543339669</v>
      </c>
      <c r="AP247" s="34">
        <f t="shared" si="197"/>
        <v>3.9145509450844425</v>
      </c>
    </row>
    <row r="248" spans="1:42" s="31" customFormat="1" x14ac:dyDescent="0.2">
      <c r="A248" s="32" t="s">
        <v>229</v>
      </c>
      <c r="B248" s="37">
        <v>4549</v>
      </c>
      <c r="C248" s="37">
        <v>2359</v>
      </c>
      <c r="D248" s="37">
        <v>18</v>
      </c>
      <c r="E248" s="33">
        <v>9</v>
      </c>
      <c r="F248" s="33">
        <v>71</v>
      </c>
      <c r="G248" s="33">
        <v>1</v>
      </c>
      <c r="H248" s="33">
        <f t="shared" si="176"/>
        <v>72</v>
      </c>
      <c r="I248" s="33">
        <v>50</v>
      </c>
      <c r="J248" s="33">
        <v>12</v>
      </c>
      <c r="K248" s="33">
        <v>13</v>
      </c>
      <c r="L248" s="33">
        <v>8</v>
      </c>
      <c r="M248" s="33">
        <f t="shared" si="177"/>
        <v>85</v>
      </c>
      <c r="N248" s="33">
        <v>51</v>
      </c>
      <c r="O248" s="33">
        <v>0</v>
      </c>
      <c r="P248" s="33">
        <v>0</v>
      </c>
      <c r="Q248" s="33">
        <v>0</v>
      </c>
      <c r="R248" s="33">
        <f t="shared" si="178"/>
        <v>20</v>
      </c>
      <c r="S248" s="30">
        <v>206</v>
      </c>
      <c r="T248" s="37">
        <v>51</v>
      </c>
      <c r="U248" s="33">
        <v>155</v>
      </c>
      <c r="V248" s="33">
        <f t="shared" si="179"/>
        <v>175</v>
      </c>
      <c r="W248" s="33">
        <v>4643</v>
      </c>
      <c r="X248" s="33">
        <v>2391</v>
      </c>
      <c r="Y248" s="34">
        <f t="shared" si="180"/>
        <v>3.9569136073862388</v>
      </c>
      <c r="Z248" s="34">
        <f t="shared" si="181"/>
        <v>1.9784568036931194</v>
      </c>
      <c r="AA248" s="34">
        <f t="shared" si="182"/>
        <v>50</v>
      </c>
      <c r="AB248" s="34">
        <f t="shared" si="183"/>
        <v>15.827654429544955</v>
      </c>
      <c r="AC248" s="34">
        <f t="shared" si="184"/>
        <v>15.607825895801275</v>
      </c>
      <c r="AD248" s="34">
        <f t="shared" si="185"/>
        <v>18.055555555555554</v>
      </c>
      <c r="AE248" s="34">
        <f t="shared" si="186"/>
        <v>11.111111111111111</v>
      </c>
      <c r="AF248" s="34">
        <f t="shared" si="187"/>
        <v>18.685425368212794</v>
      </c>
      <c r="AG248" s="34">
        <f t="shared" si="188"/>
        <v>11.211255220927677</v>
      </c>
      <c r="AH248" s="34">
        <f t="shared" si="189"/>
        <v>4.3965706748735984</v>
      </c>
      <c r="AI248" s="34">
        <f t="shared" si="190"/>
        <v>13.888888888888888</v>
      </c>
      <c r="AJ248" s="34">
        <f t="shared" si="191"/>
        <v>0</v>
      </c>
      <c r="AK248" s="34">
        <f t="shared" si="192"/>
        <v>0</v>
      </c>
      <c r="AL248" s="34">
        <f t="shared" si="193"/>
        <v>13.888888888888888</v>
      </c>
      <c r="AM248" s="35">
        <f t="shared" si="194"/>
        <v>45.28467795119807</v>
      </c>
      <c r="AN248" s="35">
        <f t="shared" si="195"/>
        <v>11.211255220927677</v>
      </c>
      <c r="AO248" s="34">
        <f t="shared" si="196"/>
        <v>34.073422730270394</v>
      </c>
      <c r="AP248" s="34">
        <f t="shared" si="197"/>
        <v>38.469993405143988</v>
      </c>
    </row>
    <row r="249" spans="1:42" s="31" customFormat="1" x14ac:dyDescent="0.2">
      <c r="A249" s="32" t="s">
        <v>230</v>
      </c>
      <c r="B249" s="37">
        <v>9456</v>
      </c>
      <c r="C249" s="37">
        <v>4872</v>
      </c>
      <c r="D249" s="37">
        <v>40</v>
      </c>
      <c r="E249" s="33">
        <v>25</v>
      </c>
      <c r="F249" s="33">
        <v>72</v>
      </c>
      <c r="G249" s="33">
        <v>0</v>
      </c>
      <c r="H249" s="33">
        <f t="shared" si="176"/>
        <v>72</v>
      </c>
      <c r="I249" s="33">
        <v>61</v>
      </c>
      <c r="J249" s="33">
        <v>4</v>
      </c>
      <c r="K249" s="33">
        <v>22</v>
      </c>
      <c r="L249" s="33">
        <v>19</v>
      </c>
      <c r="M249" s="33">
        <f t="shared" si="177"/>
        <v>94</v>
      </c>
      <c r="N249" s="33">
        <v>72</v>
      </c>
      <c r="O249" s="33">
        <v>1</v>
      </c>
      <c r="P249" s="33">
        <v>0</v>
      </c>
      <c r="Q249" s="33">
        <v>0</v>
      </c>
      <c r="R249" s="33">
        <f t="shared" si="178"/>
        <v>0</v>
      </c>
      <c r="S249" s="30">
        <v>149</v>
      </c>
      <c r="T249" s="37">
        <v>133</v>
      </c>
      <c r="U249" s="33">
        <v>16</v>
      </c>
      <c r="V249" s="33">
        <f t="shared" si="179"/>
        <v>16</v>
      </c>
      <c r="W249" s="33">
        <v>9486</v>
      </c>
      <c r="X249" s="33">
        <v>4882</v>
      </c>
      <c r="Y249" s="34">
        <f t="shared" si="180"/>
        <v>4.230118443316413</v>
      </c>
      <c r="Z249" s="34">
        <f t="shared" si="181"/>
        <v>2.6438240270727582</v>
      </c>
      <c r="AA249" s="34">
        <f t="shared" si="182"/>
        <v>62.5</v>
      </c>
      <c r="AB249" s="34">
        <f t="shared" si="183"/>
        <v>7.6142131979695433</v>
      </c>
      <c r="AC249" s="34">
        <f t="shared" si="184"/>
        <v>7.6142131979695433</v>
      </c>
      <c r="AD249" s="34">
        <f t="shared" si="185"/>
        <v>30.555555555555557</v>
      </c>
      <c r="AE249" s="34">
        <f t="shared" si="186"/>
        <v>26.388888888888889</v>
      </c>
      <c r="AF249" s="34">
        <f t="shared" si="187"/>
        <v>9.9407783417935693</v>
      </c>
      <c r="AG249" s="34">
        <f t="shared" si="188"/>
        <v>7.6142131979695433</v>
      </c>
      <c r="AH249" s="34">
        <f t="shared" si="189"/>
        <v>0</v>
      </c>
      <c r="AI249" s="34">
        <f t="shared" si="190"/>
        <v>0</v>
      </c>
      <c r="AJ249" s="34">
        <f t="shared" si="191"/>
        <v>13.888888888888888</v>
      </c>
      <c r="AK249" s="34">
        <f t="shared" si="192"/>
        <v>0</v>
      </c>
      <c r="AL249" s="34">
        <f t="shared" si="193"/>
        <v>0</v>
      </c>
      <c r="AM249" s="35">
        <f t="shared" si="194"/>
        <v>15.757191201353638</v>
      </c>
      <c r="AN249" s="35">
        <f t="shared" si="195"/>
        <v>14.065143824027073</v>
      </c>
      <c r="AO249" s="34">
        <f t="shared" si="196"/>
        <v>1.6920473773265652</v>
      </c>
      <c r="AP249" s="34">
        <f t="shared" si="197"/>
        <v>1.6920473773265652</v>
      </c>
    </row>
    <row r="250" spans="1:42" s="31" customFormat="1" x14ac:dyDescent="0.2">
      <c r="A250" s="32" t="s">
        <v>153</v>
      </c>
      <c r="B250" s="37">
        <v>23089</v>
      </c>
      <c r="C250" s="37">
        <v>11798</v>
      </c>
      <c r="D250" s="37">
        <v>125</v>
      </c>
      <c r="E250" s="33">
        <v>52</v>
      </c>
      <c r="F250" s="33">
        <v>268</v>
      </c>
      <c r="G250" s="33">
        <v>1</v>
      </c>
      <c r="H250" s="33">
        <f t="shared" si="176"/>
        <v>269</v>
      </c>
      <c r="I250" s="33">
        <v>226</v>
      </c>
      <c r="J250" s="33">
        <v>32</v>
      </c>
      <c r="K250" s="33">
        <v>76</v>
      </c>
      <c r="L250" s="33">
        <v>65</v>
      </c>
      <c r="M250" s="33">
        <f t="shared" si="177"/>
        <v>345</v>
      </c>
      <c r="N250" s="33">
        <v>143</v>
      </c>
      <c r="O250" s="33">
        <v>1</v>
      </c>
      <c r="P250" s="33">
        <v>1</v>
      </c>
      <c r="Q250" s="33">
        <v>1</v>
      </c>
      <c r="R250" s="33">
        <f t="shared" si="178"/>
        <v>125</v>
      </c>
      <c r="S250" s="30">
        <v>308</v>
      </c>
      <c r="T250" s="37">
        <v>360</v>
      </c>
      <c r="U250" s="33">
        <v>-52</v>
      </c>
      <c r="V250" s="33">
        <f t="shared" si="179"/>
        <v>73</v>
      </c>
      <c r="W250" s="33">
        <v>23109</v>
      </c>
      <c r="X250" s="33">
        <v>11799</v>
      </c>
      <c r="Y250" s="34">
        <f t="shared" si="180"/>
        <v>5.4138334271731123</v>
      </c>
      <c r="Z250" s="34">
        <f t="shared" si="181"/>
        <v>2.2521547057040148</v>
      </c>
      <c r="AA250" s="34">
        <f t="shared" si="182"/>
        <v>41.6</v>
      </c>
      <c r="AB250" s="34">
        <f t="shared" si="183"/>
        <v>11.650569535276539</v>
      </c>
      <c r="AC250" s="34">
        <f t="shared" si="184"/>
        <v>11.607258867859153</v>
      </c>
      <c r="AD250" s="34">
        <f t="shared" si="185"/>
        <v>28.25278810408922</v>
      </c>
      <c r="AE250" s="34">
        <f t="shared" si="186"/>
        <v>24.1635687732342</v>
      </c>
      <c r="AF250" s="34">
        <f t="shared" si="187"/>
        <v>14.942180258997791</v>
      </c>
      <c r="AG250" s="34">
        <f t="shared" si="188"/>
        <v>6.193425440686041</v>
      </c>
      <c r="AH250" s="34">
        <f t="shared" si="189"/>
        <v>5.4138334271731123</v>
      </c>
      <c r="AI250" s="34">
        <f t="shared" si="190"/>
        <v>3.7174721189591078</v>
      </c>
      <c r="AJ250" s="34">
        <f t="shared" si="191"/>
        <v>3.7313432835820897</v>
      </c>
      <c r="AK250" s="34">
        <f t="shared" si="192"/>
        <v>3.7313432835820897</v>
      </c>
      <c r="AL250" s="34">
        <f t="shared" si="193"/>
        <v>7.4349442379182156</v>
      </c>
      <c r="AM250" s="35">
        <f t="shared" si="194"/>
        <v>13.33968556455455</v>
      </c>
      <c r="AN250" s="35">
        <f t="shared" si="195"/>
        <v>15.591840270258565</v>
      </c>
      <c r="AO250" s="34">
        <f t="shared" si="196"/>
        <v>-2.2521547057040148</v>
      </c>
      <c r="AP250" s="34">
        <f t="shared" si="197"/>
        <v>3.161678721469098</v>
      </c>
    </row>
    <row r="251" spans="1:42" s="31" customFormat="1" x14ac:dyDescent="0.2">
      <c r="A251" s="32" t="s">
        <v>231</v>
      </c>
      <c r="B251" s="37">
        <v>6314</v>
      </c>
      <c r="C251" s="37">
        <v>3343</v>
      </c>
      <c r="D251" s="37">
        <v>32</v>
      </c>
      <c r="E251" s="33">
        <v>18</v>
      </c>
      <c r="F251" s="33">
        <v>61</v>
      </c>
      <c r="G251" s="33">
        <v>0</v>
      </c>
      <c r="H251" s="33">
        <f t="shared" si="176"/>
        <v>61</v>
      </c>
      <c r="I251" s="33">
        <v>50</v>
      </c>
      <c r="J251" s="33">
        <v>2</v>
      </c>
      <c r="K251" s="33">
        <v>4</v>
      </c>
      <c r="L251" s="33">
        <v>3</v>
      </c>
      <c r="M251" s="33">
        <f t="shared" si="177"/>
        <v>65</v>
      </c>
      <c r="N251" s="33">
        <v>53</v>
      </c>
      <c r="O251" s="33">
        <v>0</v>
      </c>
      <c r="P251" s="33">
        <v>0</v>
      </c>
      <c r="Q251" s="33">
        <v>0</v>
      </c>
      <c r="R251" s="33">
        <f t="shared" si="178"/>
        <v>8</v>
      </c>
      <c r="S251" s="30">
        <v>110</v>
      </c>
      <c r="T251" s="37">
        <v>109</v>
      </c>
      <c r="U251" s="33">
        <v>1</v>
      </c>
      <c r="V251" s="33">
        <f t="shared" si="179"/>
        <v>9</v>
      </c>
      <c r="W251" s="33">
        <v>6309</v>
      </c>
      <c r="X251" s="33">
        <v>3348</v>
      </c>
      <c r="Y251" s="34">
        <f t="shared" si="180"/>
        <v>5.0681026290782389</v>
      </c>
      <c r="Z251" s="34">
        <f t="shared" si="181"/>
        <v>2.8508077288565095</v>
      </c>
      <c r="AA251" s="34">
        <f t="shared" si="182"/>
        <v>56.25</v>
      </c>
      <c r="AB251" s="34">
        <f t="shared" si="183"/>
        <v>9.6610706366803925</v>
      </c>
      <c r="AC251" s="34">
        <f t="shared" si="184"/>
        <v>9.6610706366803925</v>
      </c>
      <c r="AD251" s="34">
        <f t="shared" si="185"/>
        <v>6.557377049180328</v>
      </c>
      <c r="AE251" s="34">
        <f t="shared" si="186"/>
        <v>4.918032786885246</v>
      </c>
      <c r="AF251" s="34">
        <f t="shared" si="187"/>
        <v>10.294583465315172</v>
      </c>
      <c r="AG251" s="34">
        <f t="shared" si="188"/>
        <v>8.3940449794108343</v>
      </c>
      <c r="AH251" s="34">
        <f t="shared" si="189"/>
        <v>1.2670256572695597</v>
      </c>
      <c r="AI251" s="34">
        <f t="shared" si="190"/>
        <v>0</v>
      </c>
      <c r="AJ251" s="34">
        <f t="shared" si="191"/>
        <v>0</v>
      </c>
      <c r="AK251" s="34">
        <f t="shared" si="192"/>
        <v>0</v>
      </c>
      <c r="AL251" s="34">
        <f t="shared" si="193"/>
        <v>0</v>
      </c>
      <c r="AM251" s="35">
        <f t="shared" si="194"/>
        <v>17.421602787456447</v>
      </c>
      <c r="AN251" s="35">
        <f t="shared" si="195"/>
        <v>17.263224580297752</v>
      </c>
      <c r="AO251" s="34">
        <f t="shared" si="196"/>
        <v>0.15837820715869497</v>
      </c>
      <c r="AP251" s="34">
        <f t="shared" si="197"/>
        <v>1.4254038644282547</v>
      </c>
    </row>
    <row r="252" spans="1:42" s="31" customFormat="1" x14ac:dyDescent="0.2">
      <c r="A252" s="32" t="s">
        <v>233</v>
      </c>
      <c r="B252" s="37">
        <v>7235</v>
      </c>
      <c r="C252" s="37">
        <v>3713</v>
      </c>
      <c r="D252" s="37">
        <v>35</v>
      </c>
      <c r="E252" s="33">
        <v>29</v>
      </c>
      <c r="F252" s="33">
        <v>61</v>
      </c>
      <c r="G252" s="33">
        <v>0</v>
      </c>
      <c r="H252" s="33">
        <f t="shared" si="176"/>
        <v>61</v>
      </c>
      <c r="I252" s="33">
        <v>41</v>
      </c>
      <c r="J252" s="33">
        <v>3</v>
      </c>
      <c r="K252" s="33">
        <v>25</v>
      </c>
      <c r="L252" s="33">
        <v>23</v>
      </c>
      <c r="M252" s="33">
        <f t="shared" si="177"/>
        <v>86</v>
      </c>
      <c r="N252" s="33">
        <v>95</v>
      </c>
      <c r="O252" s="33">
        <v>0</v>
      </c>
      <c r="P252" s="33">
        <v>0</v>
      </c>
      <c r="Q252" s="33">
        <v>0</v>
      </c>
      <c r="R252" s="33">
        <f t="shared" si="178"/>
        <v>-34</v>
      </c>
      <c r="S252" s="30">
        <v>184</v>
      </c>
      <c r="T252" s="37">
        <v>178</v>
      </c>
      <c r="U252" s="33">
        <v>6</v>
      </c>
      <c r="V252" s="33">
        <f t="shared" si="179"/>
        <v>-28</v>
      </c>
      <c r="W252" s="33">
        <v>7247</v>
      </c>
      <c r="X252" s="33">
        <v>3729</v>
      </c>
      <c r="Y252" s="34">
        <f t="shared" si="180"/>
        <v>4.8375950241879755</v>
      </c>
      <c r="Z252" s="34">
        <f t="shared" si="181"/>
        <v>4.0082930200414655</v>
      </c>
      <c r="AA252" s="34">
        <f t="shared" si="182"/>
        <v>82.857142857142861</v>
      </c>
      <c r="AB252" s="34">
        <f t="shared" si="183"/>
        <v>8.4312370421561855</v>
      </c>
      <c r="AC252" s="34">
        <f t="shared" si="184"/>
        <v>8.4312370421561855</v>
      </c>
      <c r="AD252" s="34">
        <f t="shared" si="185"/>
        <v>40.983606557377051</v>
      </c>
      <c r="AE252" s="34">
        <f t="shared" si="186"/>
        <v>37.704918032786885</v>
      </c>
      <c r="AF252" s="34">
        <f t="shared" si="187"/>
        <v>11.886662059433309</v>
      </c>
      <c r="AG252" s="34">
        <f t="shared" si="188"/>
        <v>13.130615065653075</v>
      </c>
      <c r="AH252" s="34">
        <f t="shared" si="189"/>
        <v>-4.69937802349689</v>
      </c>
      <c r="AI252" s="34">
        <f t="shared" si="190"/>
        <v>0</v>
      </c>
      <c r="AJ252" s="34">
        <f t="shared" si="191"/>
        <v>0</v>
      </c>
      <c r="AK252" s="34">
        <f t="shared" si="192"/>
        <v>0</v>
      </c>
      <c r="AL252" s="34">
        <f t="shared" si="193"/>
        <v>0</v>
      </c>
      <c r="AM252" s="35">
        <f t="shared" si="194"/>
        <v>25.43192812715964</v>
      </c>
      <c r="AN252" s="35">
        <f t="shared" si="195"/>
        <v>24.602626123013131</v>
      </c>
      <c r="AO252" s="34">
        <f t="shared" si="196"/>
        <v>0.82930200414651001</v>
      </c>
      <c r="AP252" s="34">
        <f t="shared" si="197"/>
        <v>-3.8700760193503805</v>
      </c>
    </row>
    <row r="253" spans="1:42" s="31" customFormat="1" x14ac:dyDescent="0.2">
      <c r="A253" s="32" t="s">
        <v>232</v>
      </c>
      <c r="B253" s="37">
        <v>4865</v>
      </c>
      <c r="C253" s="37">
        <v>2595</v>
      </c>
      <c r="D253" s="37">
        <v>25</v>
      </c>
      <c r="E253" s="33">
        <v>5</v>
      </c>
      <c r="F253" s="33">
        <v>43</v>
      </c>
      <c r="G253" s="33">
        <v>0</v>
      </c>
      <c r="H253" s="33">
        <f t="shared" si="176"/>
        <v>43</v>
      </c>
      <c r="I253" s="33">
        <v>34</v>
      </c>
      <c r="J253" s="33">
        <v>2</v>
      </c>
      <c r="K253" s="33">
        <v>4</v>
      </c>
      <c r="L253" s="33">
        <v>3</v>
      </c>
      <c r="M253" s="33">
        <f t="shared" si="177"/>
        <v>47</v>
      </c>
      <c r="N253" s="33">
        <v>57</v>
      </c>
      <c r="O253" s="33">
        <v>1</v>
      </c>
      <c r="P253" s="33">
        <v>0</v>
      </c>
      <c r="Q253" s="33">
        <v>0</v>
      </c>
      <c r="R253" s="33">
        <f t="shared" si="178"/>
        <v>-14</v>
      </c>
      <c r="S253" s="30">
        <v>46</v>
      </c>
      <c r="T253" s="37">
        <v>181</v>
      </c>
      <c r="U253" s="33">
        <v>-135</v>
      </c>
      <c r="V253" s="33">
        <f t="shared" si="179"/>
        <v>-149</v>
      </c>
      <c r="W253" s="33">
        <v>4804</v>
      </c>
      <c r="X253" s="33">
        <v>2564</v>
      </c>
      <c r="Y253" s="34">
        <f t="shared" si="180"/>
        <v>5.1387461459403907</v>
      </c>
      <c r="Z253" s="34">
        <f t="shared" si="181"/>
        <v>1.0277492291880781</v>
      </c>
      <c r="AA253" s="34">
        <f t="shared" si="182"/>
        <v>20</v>
      </c>
      <c r="AB253" s="34">
        <f t="shared" si="183"/>
        <v>8.8386433710174721</v>
      </c>
      <c r="AC253" s="34">
        <f t="shared" si="184"/>
        <v>8.8386433710174721</v>
      </c>
      <c r="AD253" s="34">
        <f t="shared" si="185"/>
        <v>9.3023255813953494</v>
      </c>
      <c r="AE253" s="34">
        <f t="shared" si="186"/>
        <v>6.9767441860465116</v>
      </c>
      <c r="AF253" s="34">
        <f t="shared" si="187"/>
        <v>9.660842754367934</v>
      </c>
      <c r="AG253" s="34">
        <f t="shared" si="188"/>
        <v>11.716341212744089</v>
      </c>
      <c r="AH253" s="34">
        <f t="shared" si="189"/>
        <v>-2.8776978417266186</v>
      </c>
      <c r="AI253" s="34">
        <f t="shared" si="190"/>
        <v>0</v>
      </c>
      <c r="AJ253" s="34">
        <f t="shared" si="191"/>
        <v>23.255813953488371</v>
      </c>
      <c r="AK253" s="34">
        <f t="shared" si="192"/>
        <v>0</v>
      </c>
      <c r="AL253" s="34">
        <f t="shared" si="193"/>
        <v>0</v>
      </c>
      <c r="AM253" s="35">
        <f t="shared" si="194"/>
        <v>9.4552929085303195</v>
      </c>
      <c r="AN253" s="35">
        <f t="shared" si="195"/>
        <v>37.204522096608429</v>
      </c>
      <c r="AO253" s="34">
        <f t="shared" si="196"/>
        <v>-27.749229188078107</v>
      </c>
      <c r="AP253" s="34">
        <f t="shared" si="197"/>
        <v>-30.626927029804726</v>
      </c>
    </row>
    <row r="254" spans="1:42" s="31" customFormat="1" x14ac:dyDescent="0.2">
      <c r="A254" s="32" t="s">
        <v>116</v>
      </c>
      <c r="B254" s="37">
        <v>13524</v>
      </c>
      <c r="C254" s="37">
        <v>7024</v>
      </c>
      <c r="D254" s="37">
        <v>60</v>
      </c>
      <c r="E254" s="33">
        <v>26</v>
      </c>
      <c r="F254" s="33">
        <v>135</v>
      </c>
      <c r="G254" s="33">
        <v>2</v>
      </c>
      <c r="H254" s="33">
        <f t="shared" ref="H254:H259" si="198">SUM(F254:G254)</f>
        <v>137</v>
      </c>
      <c r="I254" s="33">
        <v>98</v>
      </c>
      <c r="J254" s="33">
        <v>15</v>
      </c>
      <c r="K254" s="33">
        <v>47</v>
      </c>
      <c r="L254" s="33">
        <v>25</v>
      </c>
      <c r="M254" s="33">
        <f t="shared" ref="M254:M259" si="199">F254+G254+K254</f>
        <v>184</v>
      </c>
      <c r="N254" s="33">
        <v>125</v>
      </c>
      <c r="O254" s="33">
        <v>0</v>
      </c>
      <c r="P254" s="33">
        <v>0</v>
      </c>
      <c r="Q254" s="33">
        <v>0</v>
      </c>
      <c r="R254" s="33">
        <f t="shared" ref="R254:R259" si="200">F254-N254</f>
        <v>10</v>
      </c>
      <c r="S254" s="30">
        <v>180</v>
      </c>
      <c r="T254" s="37">
        <v>268</v>
      </c>
      <c r="U254" s="33">
        <v>-88</v>
      </c>
      <c r="V254" s="33">
        <f t="shared" ref="V254:V259" si="201">R254+U254</f>
        <v>-78</v>
      </c>
      <c r="W254" s="33">
        <v>13476</v>
      </c>
      <c r="X254" s="33">
        <v>7003</v>
      </c>
      <c r="Y254" s="34">
        <f t="shared" ref="Y254:Y259" si="202">D254/B254*1000</f>
        <v>4.4365572315882877</v>
      </c>
      <c r="Z254" s="34">
        <f t="shared" ref="Z254:Z259" si="203">E254/B254*1000</f>
        <v>1.9225081336882581</v>
      </c>
      <c r="AA254" s="34">
        <f t="shared" ref="AA254:AA259" si="204">E254/D254*100</f>
        <v>43.333333333333336</v>
      </c>
      <c r="AB254" s="34">
        <f t="shared" ref="AB254:AB259" si="205">H254/B254*1000</f>
        <v>10.130139012126589</v>
      </c>
      <c r="AC254" s="34">
        <f t="shared" ref="AC254:AC259" si="206">F254/B254*1000</f>
        <v>9.9822537710736476</v>
      </c>
      <c r="AD254" s="34">
        <f t="shared" ref="AD254:AD259" si="207">K254/H254*100</f>
        <v>34.306569343065696</v>
      </c>
      <c r="AE254" s="34">
        <f t="shared" ref="AE254:AE259" si="208">L254/H254*100</f>
        <v>18.248175182481752</v>
      </c>
      <c r="AF254" s="34">
        <f t="shared" ref="AF254:AF259" si="209">M254/B254*1000</f>
        <v>13.605442176870747</v>
      </c>
      <c r="AG254" s="34">
        <f t="shared" ref="AG254:AG259" si="210">N254/B254*1000</f>
        <v>9.2428275658089323</v>
      </c>
      <c r="AH254" s="34">
        <f t="shared" ref="AH254:AH259" si="211">R254/B254*1000</f>
        <v>0.73942620526471459</v>
      </c>
      <c r="AI254" s="34">
        <f t="shared" ref="AI254:AI259" si="212">G254/H254*1000</f>
        <v>14.598540145985401</v>
      </c>
      <c r="AJ254" s="34">
        <f t="shared" ref="AJ254:AJ259" si="213">O254/F254*1000</f>
        <v>0</v>
      </c>
      <c r="AK254" s="34">
        <f t="shared" ref="AK254:AK259" si="214">P254/F254*1000</f>
        <v>0</v>
      </c>
      <c r="AL254" s="34">
        <f t="shared" ref="AL254:AL259" si="215">(G254+Q254)/H254*1000</f>
        <v>14.598540145985401</v>
      </c>
      <c r="AM254" s="35">
        <f t="shared" ref="AM254:AM259" si="216">S254/B254*1000</f>
        <v>13.309671694764862</v>
      </c>
      <c r="AN254" s="35">
        <f t="shared" ref="AN254:AN259" si="217">T254/B254*1000</f>
        <v>19.816622301094348</v>
      </c>
      <c r="AO254" s="34">
        <f t="shared" ref="AO254:AO259" si="218">U254/B254*1000</f>
        <v>-6.5069506063294886</v>
      </c>
      <c r="AP254" s="34">
        <f t="shared" ref="AP254:AP259" si="219">V254/B254*1000</f>
        <v>-5.7675244010647742</v>
      </c>
    </row>
    <row r="255" spans="1:42" s="31" customFormat="1" x14ac:dyDescent="0.2">
      <c r="A255" s="32" t="s">
        <v>138</v>
      </c>
      <c r="B255" s="37">
        <v>43185</v>
      </c>
      <c r="C255" s="37">
        <v>22701</v>
      </c>
      <c r="D255" s="37">
        <v>215</v>
      </c>
      <c r="E255" s="33">
        <v>160</v>
      </c>
      <c r="F255" s="33">
        <v>388</v>
      </c>
      <c r="G255" s="33">
        <v>2</v>
      </c>
      <c r="H255" s="33">
        <f t="shared" si="198"/>
        <v>390</v>
      </c>
      <c r="I255" s="33">
        <v>283</v>
      </c>
      <c r="J255" s="33">
        <v>26</v>
      </c>
      <c r="K255" s="33">
        <v>211</v>
      </c>
      <c r="L255" s="33">
        <v>171</v>
      </c>
      <c r="M255" s="33">
        <f t="shared" si="199"/>
        <v>601</v>
      </c>
      <c r="N255" s="33">
        <v>399</v>
      </c>
      <c r="O255" s="33">
        <v>3</v>
      </c>
      <c r="P255" s="33">
        <v>2</v>
      </c>
      <c r="Q255" s="33">
        <v>2</v>
      </c>
      <c r="R255" s="33">
        <f t="shared" si="200"/>
        <v>-11</v>
      </c>
      <c r="S255" s="30">
        <v>688</v>
      </c>
      <c r="T255" s="37">
        <v>802</v>
      </c>
      <c r="U255" s="33">
        <v>-114</v>
      </c>
      <c r="V255" s="33">
        <f t="shared" si="201"/>
        <v>-125</v>
      </c>
      <c r="W255" s="33">
        <v>43147</v>
      </c>
      <c r="X255" s="33">
        <v>22694</v>
      </c>
      <c r="Y255" s="34">
        <f t="shared" si="202"/>
        <v>4.9785805256454783</v>
      </c>
      <c r="Z255" s="34">
        <f t="shared" si="203"/>
        <v>3.704990158619891</v>
      </c>
      <c r="AA255" s="34">
        <f t="shared" si="204"/>
        <v>74.418604651162795</v>
      </c>
      <c r="AB255" s="34">
        <f t="shared" si="205"/>
        <v>9.0309135116359851</v>
      </c>
      <c r="AC255" s="34">
        <f t="shared" si="206"/>
        <v>8.9846011346532357</v>
      </c>
      <c r="AD255" s="34">
        <f t="shared" si="207"/>
        <v>54.102564102564102</v>
      </c>
      <c r="AE255" s="34">
        <f t="shared" si="208"/>
        <v>43.846153846153847</v>
      </c>
      <c r="AF255" s="34">
        <f t="shared" si="209"/>
        <v>13.916869283315966</v>
      </c>
      <c r="AG255" s="34">
        <f t="shared" si="210"/>
        <v>9.2393192080583528</v>
      </c>
      <c r="AH255" s="34">
        <f t="shared" si="211"/>
        <v>-0.25471807340511748</v>
      </c>
      <c r="AI255" s="34">
        <f t="shared" si="212"/>
        <v>5.1282051282051286</v>
      </c>
      <c r="AJ255" s="34">
        <f t="shared" si="213"/>
        <v>7.731958762886598</v>
      </c>
      <c r="AK255" s="34">
        <f t="shared" si="214"/>
        <v>5.1546391752577323</v>
      </c>
      <c r="AL255" s="34">
        <f t="shared" si="215"/>
        <v>10.256410256410257</v>
      </c>
      <c r="AM255" s="35">
        <f t="shared" si="216"/>
        <v>15.931457682065533</v>
      </c>
      <c r="AN255" s="35">
        <f t="shared" si="217"/>
        <v>18.571263170082204</v>
      </c>
      <c r="AO255" s="34">
        <f t="shared" si="218"/>
        <v>-2.6398054880166724</v>
      </c>
      <c r="AP255" s="34">
        <f t="shared" si="219"/>
        <v>-2.8945235614217899</v>
      </c>
    </row>
    <row r="256" spans="1:42" s="31" customFormat="1" x14ac:dyDescent="0.2">
      <c r="A256" s="32" t="s">
        <v>139</v>
      </c>
      <c r="B256" s="37">
        <v>6499</v>
      </c>
      <c r="C256" s="37">
        <v>3350</v>
      </c>
      <c r="D256" s="37">
        <v>25</v>
      </c>
      <c r="E256" s="33">
        <v>16</v>
      </c>
      <c r="F256" s="33">
        <v>73</v>
      </c>
      <c r="G256" s="33">
        <v>0</v>
      </c>
      <c r="H256" s="33">
        <f t="shared" si="198"/>
        <v>73</v>
      </c>
      <c r="I256" s="33">
        <v>51</v>
      </c>
      <c r="J256" s="33">
        <v>7</v>
      </c>
      <c r="K256" s="33">
        <v>22</v>
      </c>
      <c r="L256" s="33">
        <v>16</v>
      </c>
      <c r="M256" s="33">
        <f t="shared" si="199"/>
        <v>95</v>
      </c>
      <c r="N256" s="33">
        <v>52</v>
      </c>
      <c r="O256" s="33">
        <v>1</v>
      </c>
      <c r="P256" s="33">
        <v>1</v>
      </c>
      <c r="Q256" s="33">
        <v>0</v>
      </c>
      <c r="R256" s="33">
        <f t="shared" si="200"/>
        <v>21</v>
      </c>
      <c r="S256" s="30">
        <v>78</v>
      </c>
      <c r="T256" s="37">
        <v>120</v>
      </c>
      <c r="U256" s="33">
        <v>-42</v>
      </c>
      <c r="V256" s="33">
        <f t="shared" si="201"/>
        <v>-21</v>
      </c>
      <c r="W256" s="33">
        <v>6501</v>
      </c>
      <c r="X256" s="33">
        <v>3346</v>
      </c>
      <c r="Y256" s="34">
        <f t="shared" si="202"/>
        <v>3.846745653177412</v>
      </c>
      <c r="Z256" s="34">
        <f t="shared" si="203"/>
        <v>2.4619172180335438</v>
      </c>
      <c r="AA256" s="34">
        <f t="shared" si="204"/>
        <v>64</v>
      </c>
      <c r="AB256" s="34">
        <f t="shared" si="205"/>
        <v>11.232497307278043</v>
      </c>
      <c r="AC256" s="34">
        <f t="shared" si="206"/>
        <v>11.232497307278043</v>
      </c>
      <c r="AD256" s="34">
        <f t="shared" si="207"/>
        <v>30.136986301369863</v>
      </c>
      <c r="AE256" s="34">
        <f t="shared" si="208"/>
        <v>21.917808219178081</v>
      </c>
      <c r="AF256" s="34">
        <f t="shared" si="209"/>
        <v>14.617633482074165</v>
      </c>
      <c r="AG256" s="34">
        <f t="shared" si="210"/>
        <v>8.0012309586090158</v>
      </c>
      <c r="AH256" s="34">
        <f t="shared" si="211"/>
        <v>3.2312663486690258</v>
      </c>
      <c r="AI256" s="34">
        <f t="shared" si="212"/>
        <v>0</v>
      </c>
      <c r="AJ256" s="34">
        <f t="shared" si="213"/>
        <v>13.698630136986301</v>
      </c>
      <c r="AK256" s="34">
        <f t="shared" si="214"/>
        <v>13.698630136986301</v>
      </c>
      <c r="AL256" s="34">
        <f t="shared" si="215"/>
        <v>0</v>
      </c>
      <c r="AM256" s="35">
        <f t="shared" si="216"/>
        <v>12.001846437913525</v>
      </c>
      <c r="AN256" s="35">
        <f t="shared" si="217"/>
        <v>18.464379135251576</v>
      </c>
      <c r="AO256" s="34">
        <f t="shared" si="218"/>
        <v>-6.4625326973380517</v>
      </c>
      <c r="AP256" s="34">
        <f t="shared" si="219"/>
        <v>-3.2312663486690258</v>
      </c>
    </row>
    <row r="257" spans="1:42" s="31" customFormat="1" x14ac:dyDescent="0.2">
      <c r="A257" s="32" t="s">
        <v>234</v>
      </c>
      <c r="B257" s="33">
        <v>7505</v>
      </c>
      <c r="C257" s="33">
        <v>3969</v>
      </c>
      <c r="D257" s="33">
        <v>26</v>
      </c>
      <c r="E257" s="33">
        <v>18</v>
      </c>
      <c r="F257" s="33">
        <v>53</v>
      </c>
      <c r="G257" s="33">
        <v>0</v>
      </c>
      <c r="H257" s="33">
        <f t="shared" si="198"/>
        <v>53</v>
      </c>
      <c r="I257" s="33">
        <v>38</v>
      </c>
      <c r="J257" s="33">
        <v>3</v>
      </c>
      <c r="K257" s="33">
        <v>40</v>
      </c>
      <c r="L257" s="33">
        <v>33</v>
      </c>
      <c r="M257" s="33">
        <f t="shared" si="199"/>
        <v>93</v>
      </c>
      <c r="N257" s="33">
        <v>85</v>
      </c>
      <c r="O257" s="33">
        <v>0</v>
      </c>
      <c r="P257" s="33">
        <v>0</v>
      </c>
      <c r="Q257" s="33">
        <v>0</v>
      </c>
      <c r="R257" s="33">
        <f t="shared" si="200"/>
        <v>-32</v>
      </c>
      <c r="S257" s="30">
        <v>88</v>
      </c>
      <c r="T257" s="40">
        <v>92</v>
      </c>
      <c r="U257" s="33">
        <v>-4</v>
      </c>
      <c r="V257" s="33">
        <f t="shared" si="201"/>
        <v>-36</v>
      </c>
      <c r="W257" s="33">
        <v>7486</v>
      </c>
      <c r="X257" s="33">
        <v>3957</v>
      </c>
      <c r="Y257" s="34">
        <f t="shared" si="202"/>
        <v>3.4643570952698202</v>
      </c>
      <c r="Z257" s="34">
        <f t="shared" si="203"/>
        <v>2.3984010659560293</v>
      </c>
      <c r="AA257" s="34">
        <f t="shared" si="204"/>
        <v>69.230769230769226</v>
      </c>
      <c r="AB257" s="34">
        <f t="shared" si="205"/>
        <v>7.0619586942038639</v>
      </c>
      <c r="AC257" s="34">
        <f t="shared" si="206"/>
        <v>7.0619586942038639</v>
      </c>
      <c r="AD257" s="34">
        <f t="shared" si="207"/>
        <v>75.471698113207552</v>
      </c>
      <c r="AE257" s="34">
        <f t="shared" si="208"/>
        <v>62.264150943396224</v>
      </c>
      <c r="AF257" s="34">
        <f t="shared" si="209"/>
        <v>12.391738840772819</v>
      </c>
      <c r="AG257" s="34">
        <f t="shared" si="210"/>
        <v>11.325782811459028</v>
      </c>
      <c r="AH257" s="34">
        <f t="shared" si="211"/>
        <v>-4.2638241172551634</v>
      </c>
      <c r="AI257" s="34">
        <f t="shared" si="212"/>
        <v>0</v>
      </c>
      <c r="AJ257" s="34">
        <f t="shared" si="213"/>
        <v>0</v>
      </c>
      <c r="AK257" s="34">
        <f t="shared" si="214"/>
        <v>0</v>
      </c>
      <c r="AL257" s="34">
        <f t="shared" si="215"/>
        <v>0</v>
      </c>
      <c r="AM257" s="35">
        <f t="shared" si="216"/>
        <v>11.7255163224517</v>
      </c>
      <c r="AN257" s="35">
        <f t="shared" si="217"/>
        <v>12.258494337108594</v>
      </c>
      <c r="AO257" s="34">
        <f t="shared" si="218"/>
        <v>-0.53297801465689543</v>
      </c>
      <c r="AP257" s="34">
        <f t="shared" si="219"/>
        <v>-4.7968021319120586</v>
      </c>
    </row>
    <row r="258" spans="1:42" s="31" customFormat="1" x14ac:dyDescent="0.2">
      <c r="A258" s="32" t="s">
        <v>140</v>
      </c>
      <c r="B258" s="33">
        <v>19738</v>
      </c>
      <c r="C258" s="33">
        <v>10297</v>
      </c>
      <c r="D258" s="33">
        <v>98</v>
      </c>
      <c r="E258" s="33">
        <v>76</v>
      </c>
      <c r="F258" s="33">
        <v>186</v>
      </c>
      <c r="G258" s="33">
        <v>0</v>
      </c>
      <c r="H258" s="33">
        <f t="shared" si="198"/>
        <v>186</v>
      </c>
      <c r="I258" s="33">
        <v>113</v>
      </c>
      <c r="J258" s="33">
        <v>9</v>
      </c>
      <c r="K258" s="33">
        <v>79</v>
      </c>
      <c r="L258" s="33">
        <v>52</v>
      </c>
      <c r="M258" s="33">
        <f t="shared" si="199"/>
        <v>265</v>
      </c>
      <c r="N258" s="33">
        <v>122</v>
      </c>
      <c r="O258" s="33">
        <v>1</v>
      </c>
      <c r="P258" s="33">
        <v>1</v>
      </c>
      <c r="Q258" s="33">
        <v>0</v>
      </c>
      <c r="R258" s="33">
        <f t="shared" si="200"/>
        <v>64</v>
      </c>
      <c r="S258" s="40">
        <v>325</v>
      </c>
      <c r="T258" s="40">
        <v>357</v>
      </c>
      <c r="U258" s="33">
        <v>-32</v>
      </c>
      <c r="V258" s="33">
        <f t="shared" si="201"/>
        <v>32</v>
      </c>
      <c r="W258" s="33">
        <v>19750</v>
      </c>
      <c r="X258" s="33">
        <v>10322</v>
      </c>
      <c r="Y258" s="34">
        <f t="shared" si="202"/>
        <v>4.9650420508663498</v>
      </c>
      <c r="Z258" s="34">
        <f t="shared" si="203"/>
        <v>3.8504407741412505</v>
      </c>
      <c r="AA258" s="34">
        <f t="shared" si="204"/>
        <v>77.551020408163268</v>
      </c>
      <c r="AB258" s="34">
        <f t="shared" si="205"/>
        <v>9.4234471577667431</v>
      </c>
      <c r="AC258" s="34">
        <f t="shared" si="206"/>
        <v>9.4234471577667431</v>
      </c>
      <c r="AD258" s="34">
        <f t="shared" si="207"/>
        <v>42.473118279569896</v>
      </c>
      <c r="AE258" s="34">
        <f t="shared" si="208"/>
        <v>27.956989247311824</v>
      </c>
      <c r="AF258" s="34">
        <f t="shared" si="209"/>
        <v>13.425879015097781</v>
      </c>
      <c r="AG258" s="34">
        <f t="shared" si="210"/>
        <v>6.180970716384639</v>
      </c>
      <c r="AH258" s="34">
        <f t="shared" si="211"/>
        <v>3.2424764413821054</v>
      </c>
      <c r="AI258" s="34">
        <f t="shared" si="212"/>
        <v>0</v>
      </c>
      <c r="AJ258" s="34">
        <f t="shared" si="213"/>
        <v>5.3763440860215059</v>
      </c>
      <c r="AK258" s="34">
        <f t="shared" si="214"/>
        <v>5.3763440860215059</v>
      </c>
      <c r="AL258" s="34">
        <f t="shared" si="215"/>
        <v>0</v>
      </c>
      <c r="AM258" s="35">
        <f t="shared" si="216"/>
        <v>16.465700678893505</v>
      </c>
      <c r="AN258" s="35">
        <f t="shared" si="217"/>
        <v>18.086938899584556</v>
      </c>
      <c r="AO258" s="34">
        <f t="shared" si="218"/>
        <v>-1.6212382206910527</v>
      </c>
      <c r="AP258" s="34">
        <f t="shared" si="219"/>
        <v>1.6212382206910527</v>
      </c>
    </row>
    <row r="259" spans="1:42" s="31" customFormat="1" x14ac:dyDescent="0.2">
      <c r="A259" s="32" t="s">
        <v>127</v>
      </c>
      <c r="B259" s="33">
        <v>85426</v>
      </c>
      <c r="C259" s="33">
        <v>44463</v>
      </c>
      <c r="D259" s="31">
        <v>443</v>
      </c>
      <c r="E259" s="31">
        <v>214</v>
      </c>
      <c r="F259" s="31">
        <v>793</v>
      </c>
      <c r="G259" s="31">
        <v>1</v>
      </c>
      <c r="H259" s="33">
        <f t="shared" si="198"/>
        <v>794</v>
      </c>
      <c r="I259" s="31">
        <v>626</v>
      </c>
      <c r="J259" s="31">
        <v>39</v>
      </c>
      <c r="K259" s="31">
        <v>333</v>
      </c>
      <c r="L259" s="31">
        <v>273</v>
      </c>
      <c r="M259" s="33">
        <f t="shared" si="199"/>
        <v>1127</v>
      </c>
      <c r="N259" s="31">
        <v>738</v>
      </c>
      <c r="O259" s="31">
        <v>0</v>
      </c>
      <c r="P259" s="31">
        <v>0</v>
      </c>
      <c r="Q259" s="31">
        <v>0</v>
      </c>
      <c r="R259" s="33">
        <f t="shared" si="200"/>
        <v>55</v>
      </c>
      <c r="S259" s="40">
        <v>1036</v>
      </c>
      <c r="T259" s="40">
        <v>934</v>
      </c>
      <c r="U259" s="31">
        <v>102</v>
      </c>
      <c r="V259" s="33">
        <f t="shared" si="201"/>
        <v>157</v>
      </c>
      <c r="W259" s="33">
        <v>85425</v>
      </c>
      <c r="X259" s="33">
        <v>44478</v>
      </c>
      <c r="Y259" s="34">
        <f t="shared" si="202"/>
        <v>5.1857748226535252</v>
      </c>
      <c r="Z259" s="34">
        <f t="shared" si="203"/>
        <v>2.5050921265188584</v>
      </c>
      <c r="AA259" s="34">
        <f t="shared" si="204"/>
        <v>48.306997742663654</v>
      </c>
      <c r="AB259" s="34">
        <f t="shared" si="205"/>
        <v>9.2945941516634285</v>
      </c>
      <c r="AC259" s="34">
        <f t="shared" si="206"/>
        <v>9.2828881136890402</v>
      </c>
      <c r="AD259" s="34">
        <f t="shared" si="207"/>
        <v>41.939546599496218</v>
      </c>
      <c r="AE259" s="34">
        <f t="shared" si="208"/>
        <v>34.382871536523929</v>
      </c>
      <c r="AF259" s="34">
        <f t="shared" si="209"/>
        <v>13.192704797134361</v>
      </c>
      <c r="AG259" s="34">
        <f t="shared" si="210"/>
        <v>8.6390560250977462</v>
      </c>
      <c r="AH259" s="34">
        <f t="shared" si="211"/>
        <v>0.64383208859129548</v>
      </c>
      <c r="AI259" s="34">
        <f t="shared" si="212"/>
        <v>1.2594458438287153</v>
      </c>
      <c r="AJ259" s="34">
        <f t="shared" si="213"/>
        <v>0</v>
      </c>
      <c r="AK259" s="34">
        <f t="shared" si="214"/>
        <v>0</v>
      </c>
      <c r="AL259" s="34">
        <f t="shared" si="215"/>
        <v>1.2594458438287153</v>
      </c>
      <c r="AM259" s="35">
        <f t="shared" si="216"/>
        <v>12.127455341465128</v>
      </c>
      <c r="AN259" s="35">
        <f t="shared" si="217"/>
        <v>10.933439468077633</v>
      </c>
      <c r="AO259" s="34">
        <f t="shared" si="218"/>
        <v>1.1940158733874933</v>
      </c>
      <c r="AP259" s="34">
        <f t="shared" si="219"/>
        <v>1.8378479619787886</v>
      </c>
    </row>
    <row r="260" spans="1:42" s="31" customFormat="1" x14ac:dyDescent="0.2">
      <c r="S260" s="41"/>
      <c r="T260" s="40"/>
    </row>
    <row r="261" spans="1:42" x14ac:dyDescent="0.2">
      <c r="A261" s="31"/>
    </row>
    <row r="262" spans="1:42" s="31" customFormat="1" x14ac:dyDescent="0.2">
      <c r="S262" s="41"/>
      <c r="T262" s="40"/>
    </row>
    <row r="263" spans="1:42" s="31" customFormat="1" x14ac:dyDescent="0.2">
      <c r="S263" s="41"/>
      <c r="T263" s="40"/>
    </row>
    <row r="264" spans="1:42" s="31" customFormat="1" x14ac:dyDescent="0.2">
      <c r="S264" s="41"/>
      <c r="T264" s="40"/>
    </row>
    <row r="265" spans="1:42" s="31" customFormat="1" x14ac:dyDescent="0.2">
      <c r="S265" s="41"/>
      <c r="T265" s="40"/>
    </row>
    <row r="266" spans="1:42" s="31" customFormat="1" x14ac:dyDescent="0.2">
      <c r="S266" s="41"/>
      <c r="T266" s="40"/>
    </row>
    <row r="267" spans="1:42" s="31" customFormat="1" x14ac:dyDescent="0.2">
      <c r="S267" s="41"/>
      <c r="T267" s="40"/>
    </row>
    <row r="268" spans="1:42" s="31" customFormat="1" x14ac:dyDescent="0.2">
      <c r="S268" s="41"/>
      <c r="T268" s="40"/>
    </row>
    <row r="269" spans="1:42" s="31" customFormat="1" x14ac:dyDescent="0.2">
      <c r="S269" s="41"/>
      <c r="T269" s="40"/>
    </row>
    <row r="270" spans="1:42" s="31" customFormat="1" x14ac:dyDescent="0.2">
      <c r="S270" s="41"/>
      <c r="T270" s="40"/>
    </row>
    <row r="271" spans="1:42" s="31" customFormat="1" x14ac:dyDescent="0.2">
      <c r="S271" s="41"/>
      <c r="T271" s="40"/>
    </row>
    <row r="272" spans="1:42" s="31" customFormat="1" x14ac:dyDescent="0.2">
      <c r="S272" s="41"/>
      <c r="T272" s="40"/>
    </row>
    <row r="273" spans="19:20" s="31" customFormat="1" x14ac:dyDescent="0.2">
      <c r="S273" s="41"/>
      <c r="T273" s="40"/>
    </row>
    <row r="274" spans="19:20" s="31" customFormat="1" x14ac:dyDescent="0.2">
      <c r="S274" s="41"/>
      <c r="T274" s="40"/>
    </row>
    <row r="275" spans="19:20" s="31" customFormat="1" x14ac:dyDescent="0.2">
      <c r="S275" s="41"/>
      <c r="T275" s="40"/>
    </row>
    <row r="276" spans="19:20" s="31" customFormat="1" x14ac:dyDescent="0.2">
      <c r="S276" s="41"/>
      <c r="T276" s="40"/>
    </row>
    <row r="277" spans="19:20" s="31" customFormat="1" x14ac:dyDescent="0.2">
      <c r="S277" s="41"/>
      <c r="T277" s="40"/>
    </row>
    <row r="278" spans="19:20" s="31" customFormat="1" x14ac:dyDescent="0.2">
      <c r="S278" s="41"/>
      <c r="T278" s="40"/>
    </row>
    <row r="279" spans="19:20" s="31" customFormat="1" x14ac:dyDescent="0.2">
      <c r="S279" s="41"/>
      <c r="T279" s="40"/>
    </row>
    <row r="280" spans="19:20" s="31" customFormat="1" x14ac:dyDescent="0.2">
      <c r="S280" s="41"/>
      <c r="T280" s="40"/>
    </row>
    <row r="281" spans="19:20" s="31" customFormat="1" x14ac:dyDescent="0.2">
      <c r="S281" s="41"/>
      <c r="T281" s="40"/>
    </row>
    <row r="282" spans="19:20" s="31" customFormat="1" x14ac:dyDescent="0.2">
      <c r="S282" s="41"/>
      <c r="T282" s="40"/>
    </row>
    <row r="283" spans="19:20" s="31" customFormat="1" x14ac:dyDescent="0.2">
      <c r="S283" s="41"/>
      <c r="T283" s="40"/>
    </row>
    <row r="284" spans="19:20" s="31" customFormat="1" x14ac:dyDescent="0.2">
      <c r="S284" s="41"/>
      <c r="T284" s="40"/>
    </row>
    <row r="285" spans="19:20" s="31" customFormat="1" x14ac:dyDescent="0.2">
      <c r="S285" s="41"/>
      <c r="T285" s="40"/>
    </row>
    <row r="286" spans="19:20" s="31" customFormat="1" x14ac:dyDescent="0.2">
      <c r="S286" s="41"/>
      <c r="T286" s="40"/>
    </row>
    <row r="287" spans="19:20" s="31" customFormat="1" x14ac:dyDescent="0.2">
      <c r="S287" s="41"/>
      <c r="T287" s="40"/>
    </row>
    <row r="288" spans="19:20" s="31" customFormat="1" x14ac:dyDescent="0.2">
      <c r="S288" s="41"/>
      <c r="T288" s="40"/>
    </row>
    <row r="289" spans="19:20" s="31" customFormat="1" x14ac:dyDescent="0.2">
      <c r="S289" s="41"/>
      <c r="T289" s="40"/>
    </row>
    <row r="290" spans="19:20" s="31" customFormat="1" x14ac:dyDescent="0.2">
      <c r="S290" s="41"/>
      <c r="T290" s="40"/>
    </row>
    <row r="291" spans="19:20" s="31" customFormat="1" x14ac:dyDescent="0.2">
      <c r="S291" s="41"/>
      <c r="T291" s="40"/>
    </row>
    <row r="292" spans="19:20" s="31" customFormat="1" x14ac:dyDescent="0.2">
      <c r="S292" s="41"/>
      <c r="T292" s="40"/>
    </row>
    <row r="293" spans="19:20" s="31" customFormat="1" x14ac:dyDescent="0.2">
      <c r="S293" s="41"/>
      <c r="T293" s="40"/>
    </row>
    <row r="294" spans="19:20" s="31" customFormat="1" x14ac:dyDescent="0.2">
      <c r="S294" s="41"/>
      <c r="T294" s="40"/>
    </row>
    <row r="295" spans="19:20" s="31" customFormat="1" x14ac:dyDescent="0.2">
      <c r="S295" s="41"/>
      <c r="T295" s="40"/>
    </row>
    <row r="296" spans="19:20" s="31" customFormat="1" x14ac:dyDescent="0.2">
      <c r="S296" s="41"/>
      <c r="T296" s="40"/>
    </row>
    <row r="297" spans="19:20" s="31" customFormat="1" x14ac:dyDescent="0.2">
      <c r="S297" s="41"/>
      <c r="T297" s="40"/>
    </row>
    <row r="298" spans="19:20" s="31" customFormat="1" x14ac:dyDescent="0.2">
      <c r="S298" s="41"/>
      <c r="T298" s="40"/>
    </row>
    <row r="299" spans="19:20" s="31" customFormat="1" x14ac:dyDescent="0.2">
      <c r="S299" s="41"/>
      <c r="T299" s="40"/>
    </row>
    <row r="300" spans="19:20" s="31" customFormat="1" x14ac:dyDescent="0.2">
      <c r="S300" s="41"/>
      <c r="T300" s="40"/>
    </row>
    <row r="301" spans="19:20" s="31" customFormat="1" x14ac:dyDescent="0.2">
      <c r="S301" s="41"/>
      <c r="T301" s="40"/>
    </row>
    <row r="302" spans="19:20" s="31" customFormat="1" x14ac:dyDescent="0.2">
      <c r="S302" s="41"/>
      <c r="T302" s="40"/>
    </row>
    <row r="303" spans="19:20" s="31" customFormat="1" x14ac:dyDescent="0.2">
      <c r="S303" s="41"/>
      <c r="T303" s="40"/>
    </row>
    <row r="304" spans="19:20" s="31" customFormat="1" x14ac:dyDescent="0.2">
      <c r="S304" s="41"/>
      <c r="T304" s="40"/>
    </row>
    <row r="305" spans="19:20" s="31" customFormat="1" x14ac:dyDescent="0.2">
      <c r="S305" s="41"/>
      <c r="T305" s="40"/>
    </row>
    <row r="306" spans="19:20" s="31" customFormat="1" x14ac:dyDescent="0.2">
      <c r="S306" s="41"/>
      <c r="T306" s="40"/>
    </row>
    <row r="307" spans="19:20" s="31" customFormat="1" x14ac:dyDescent="0.2">
      <c r="S307" s="41"/>
      <c r="T307" s="40"/>
    </row>
    <row r="308" spans="19:20" s="31" customFormat="1" x14ac:dyDescent="0.2">
      <c r="S308" s="41"/>
      <c r="T308" s="40"/>
    </row>
    <row r="309" spans="19:20" s="31" customFormat="1" x14ac:dyDescent="0.2">
      <c r="S309" s="41"/>
      <c r="T309" s="40"/>
    </row>
    <row r="310" spans="19:20" s="31" customFormat="1" x14ac:dyDescent="0.2">
      <c r="S310" s="41"/>
      <c r="T310" s="40"/>
    </row>
    <row r="311" spans="19:20" s="31" customFormat="1" x14ac:dyDescent="0.2">
      <c r="S311" s="41"/>
      <c r="T311" s="40"/>
    </row>
    <row r="312" spans="19:20" s="31" customFormat="1" x14ac:dyDescent="0.2">
      <c r="S312" s="41"/>
      <c r="T312" s="40"/>
    </row>
    <row r="313" spans="19:20" s="31" customFormat="1" x14ac:dyDescent="0.2">
      <c r="S313" s="41"/>
      <c r="T313" s="40"/>
    </row>
    <row r="314" spans="19:20" s="31" customFormat="1" x14ac:dyDescent="0.2">
      <c r="S314" s="41"/>
      <c r="T314" s="40"/>
    </row>
    <row r="315" spans="19:20" s="31" customFormat="1" x14ac:dyDescent="0.2">
      <c r="S315" s="41"/>
      <c r="T315" s="40"/>
    </row>
    <row r="316" spans="19:20" s="31" customFormat="1" x14ac:dyDescent="0.2">
      <c r="S316" s="41"/>
      <c r="T316" s="40"/>
    </row>
    <row r="317" spans="19:20" s="31" customFormat="1" x14ac:dyDescent="0.2">
      <c r="S317" s="41"/>
      <c r="T317" s="40"/>
    </row>
    <row r="318" spans="19:20" s="31" customFormat="1" x14ac:dyDescent="0.2">
      <c r="S318" s="41"/>
      <c r="T318" s="40"/>
    </row>
    <row r="319" spans="19:20" s="31" customFormat="1" x14ac:dyDescent="0.2">
      <c r="S319" s="41"/>
      <c r="T319" s="40"/>
    </row>
    <row r="320" spans="19:20" s="31" customFormat="1" x14ac:dyDescent="0.2">
      <c r="S320" s="41"/>
      <c r="T320" s="40"/>
    </row>
    <row r="321" spans="19:20" s="31" customFormat="1" x14ac:dyDescent="0.2">
      <c r="S321" s="41"/>
      <c r="T321" s="40"/>
    </row>
    <row r="322" spans="19:20" s="31" customFormat="1" x14ac:dyDescent="0.2">
      <c r="S322" s="41"/>
      <c r="T322" s="40"/>
    </row>
    <row r="323" spans="19:20" s="31" customFormat="1" x14ac:dyDescent="0.2">
      <c r="S323" s="41"/>
      <c r="T323" s="40"/>
    </row>
    <row r="324" spans="19:20" s="31" customFormat="1" x14ac:dyDescent="0.2">
      <c r="S324" s="41"/>
      <c r="T324" s="40"/>
    </row>
    <row r="325" spans="19:20" s="31" customFormat="1" x14ac:dyDescent="0.2">
      <c r="S325" s="41"/>
      <c r="T325" s="40"/>
    </row>
    <row r="326" spans="19:20" s="31" customFormat="1" x14ac:dyDescent="0.2">
      <c r="S326" s="41"/>
      <c r="T326" s="40"/>
    </row>
    <row r="327" spans="19:20" s="31" customFormat="1" x14ac:dyDescent="0.2">
      <c r="S327" s="41"/>
      <c r="T327" s="40"/>
    </row>
    <row r="328" spans="19:20" s="31" customFormat="1" x14ac:dyDescent="0.2">
      <c r="S328" s="41"/>
      <c r="T328" s="40"/>
    </row>
    <row r="329" spans="19:20" s="31" customFormat="1" x14ac:dyDescent="0.2">
      <c r="S329" s="41"/>
      <c r="T329" s="40"/>
    </row>
    <row r="330" spans="19:20" s="31" customFormat="1" x14ac:dyDescent="0.2">
      <c r="S330" s="41"/>
      <c r="T330" s="40"/>
    </row>
    <row r="331" spans="19:20" s="31" customFormat="1" x14ac:dyDescent="0.2">
      <c r="S331" s="41"/>
      <c r="T331" s="40"/>
    </row>
    <row r="332" spans="19:20" s="31" customFormat="1" x14ac:dyDescent="0.2">
      <c r="S332" s="41"/>
      <c r="T332" s="40"/>
    </row>
    <row r="333" spans="19:20" s="31" customFormat="1" x14ac:dyDescent="0.2">
      <c r="S333" s="41"/>
      <c r="T333" s="40"/>
    </row>
    <row r="334" spans="19:20" s="31" customFormat="1" x14ac:dyDescent="0.2">
      <c r="S334" s="41"/>
      <c r="T334" s="40"/>
    </row>
    <row r="335" spans="19:20" s="31" customFormat="1" x14ac:dyDescent="0.2">
      <c r="S335" s="41"/>
      <c r="T335" s="40"/>
    </row>
    <row r="336" spans="19:20" s="31" customFormat="1" x14ac:dyDescent="0.2">
      <c r="S336" s="41"/>
      <c r="T336" s="40"/>
    </row>
    <row r="337" spans="19:20" s="31" customFormat="1" x14ac:dyDescent="0.2">
      <c r="S337" s="41"/>
      <c r="T337" s="40"/>
    </row>
    <row r="338" spans="19:20" s="31" customFormat="1" x14ac:dyDescent="0.2">
      <c r="S338" s="41"/>
      <c r="T338" s="40"/>
    </row>
    <row r="339" spans="19:20" s="31" customFormat="1" x14ac:dyDescent="0.2">
      <c r="S339" s="41"/>
      <c r="T339" s="40"/>
    </row>
    <row r="340" spans="19:20" s="31" customFormat="1" x14ac:dyDescent="0.2">
      <c r="S340" s="41"/>
      <c r="T340" s="40"/>
    </row>
    <row r="341" spans="19:20" s="31" customFormat="1" x14ac:dyDescent="0.2">
      <c r="S341" s="41"/>
      <c r="T341" s="40"/>
    </row>
    <row r="342" spans="19:20" s="31" customFormat="1" x14ac:dyDescent="0.2">
      <c r="S342" s="41"/>
      <c r="T342" s="40"/>
    </row>
    <row r="343" spans="19:20" s="31" customFormat="1" x14ac:dyDescent="0.2">
      <c r="S343" s="41"/>
      <c r="T343" s="40"/>
    </row>
    <row r="344" spans="19:20" s="31" customFormat="1" x14ac:dyDescent="0.2">
      <c r="S344" s="41"/>
      <c r="T344" s="40"/>
    </row>
    <row r="345" spans="19:20" s="31" customFormat="1" x14ac:dyDescent="0.2">
      <c r="S345" s="41"/>
      <c r="T345" s="40"/>
    </row>
    <row r="346" spans="19:20" s="31" customFormat="1" x14ac:dyDescent="0.2">
      <c r="S346" s="41"/>
      <c r="T346" s="40"/>
    </row>
    <row r="347" spans="19:20" s="31" customFormat="1" x14ac:dyDescent="0.2">
      <c r="S347" s="41"/>
      <c r="T347" s="40"/>
    </row>
    <row r="348" spans="19:20" s="31" customFormat="1" x14ac:dyDescent="0.2">
      <c r="S348" s="41"/>
      <c r="T348" s="40"/>
    </row>
    <row r="349" spans="19:20" s="31" customFormat="1" x14ac:dyDescent="0.2">
      <c r="S349" s="41"/>
      <c r="T349" s="40"/>
    </row>
    <row r="350" spans="19:20" s="31" customFormat="1" x14ac:dyDescent="0.2">
      <c r="S350" s="41"/>
      <c r="T350" s="40"/>
    </row>
    <row r="351" spans="19:20" s="31" customFormat="1" x14ac:dyDescent="0.2">
      <c r="S351" s="41"/>
      <c r="T351" s="40"/>
    </row>
    <row r="352" spans="19:20" s="31" customFormat="1" x14ac:dyDescent="0.2">
      <c r="S352" s="41"/>
      <c r="T352" s="40"/>
    </row>
    <row r="353" spans="19:20" s="31" customFormat="1" x14ac:dyDescent="0.2">
      <c r="S353" s="41"/>
      <c r="T353" s="40"/>
    </row>
    <row r="354" spans="19:20" s="31" customFormat="1" x14ac:dyDescent="0.2">
      <c r="S354" s="41"/>
      <c r="T354" s="40"/>
    </row>
    <row r="355" spans="19:20" s="31" customFormat="1" x14ac:dyDescent="0.2">
      <c r="S355" s="41"/>
      <c r="T355" s="40"/>
    </row>
    <row r="356" spans="19:20" s="31" customFormat="1" x14ac:dyDescent="0.2">
      <c r="S356" s="41"/>
      <c r="T356" s="40"/>
    </row>
    <row r="357" spans="19:20" s="31" customFormat="1" x14ac:dyDescent="0.2">
      <c r="S357" s="41"/>
      <c r="T357" s="40"/>
    </row>
    <row r="358" spans="19:20" s="31" customFormat="1" x14ac:dyDescent="0.2">
      <c r="S358" s="41"/>
      <c r="T358" s="40"/>
    </row>
    <row r="359" spans="19:20" s="31" customFormat="1" x14ac:dyDescent="0.2">
      <c r="S359" s="41"/>
      <c r="T359" s="40"/>
    </row>
    <row r="360" spans="19:20" s="31" customFormat="1" x14ac:dyDescent="0.2">
      <c r="S360" s="41"/>
      <c r="T360" s="40"/>
    </row>
    <row r="361" spans="19:20" s="31" customFormat="1" x14ac:dyDescent="0.2">
      <c r="S361" s="41"/>
      <c r="T361" s="40"/>
    </row>
    <row r="362" spans="19:20" s="31" customFormat="1" x14ac:dyDescent="0.2">
      <c r="S362" s="41"/>
      <c r="T362" s="40"/>
    </row>
    <row r="363" spans="19:20" s="31" customFormat="1" x14ac:dyDescent="0.2">
      <c r="S363" s="41"/>
      <c r="T363" s="40"/>
    </row>
    <row r="364" spans="19:20" s="31" customFormat="1" x14ac:dyDescent="0.2">
      <c r="S364" s="41"/>
      <c r="T364" s="40"/>
    </row>
    <row r="365" spans="19:20" s="31" customFormat="1" x14ac:dyDescent="0.2">
      <c r="S365" s="41"/>
      <c r="T365" s="40"/>
    </row>
    <row r="366" spans="19:20" s="31" customFormat="1" x14ac:dyDescent="0.2">
      <c r="S366" s="41"/>
      <c r="T366" s="40"/>
    </row>
    <row r="367" spans="19:20" s="31" customFormat="1" x14ac:dyDescent="0.2">
      <c r="S367" s="41"/>
      <c r="T367" s="40"/>
    </row>
    <row r="368" spans="19:20" s="31" customFormat="1" x14ac:dyDescent="0.2">
      <c r="S368" s="41"/>
      <c r="T368" s="40"/>
    </row>
    <row r="369" spans="19:20" s="31" customFormat="1" x14ac:dyDescent="0.2">
      <c r="S369" s="41"/>
      <c r="T369" s="40"/>
    </row>
    <row r="370" spans="19:20" s="31" customFormat="1" x14ac:dyDescent="0.2">
      <c r="S370" s="41"/>
      <c r="T370" s="40"/>
    </row>
    <row r="371" spans="19:20" s="31" customFormat="1" x14ac:dyDescent="0.2">
      <c r="S371" s="41"/>
      <c r="T371" s="40"/>
    </row>
    <row r="372" spans="19:20" s="31" customFormat="1" x14ac:dyDescent="0.2">
      <c r="S372" s="41"/>
      <c r="T372" s="40"/>
    </row>
    <row r="373" spans="19:20" s="31" customFormat="1" x14ac:dyDescent="0.2">
      <c r="S373" s="41"/>
      <c r="T373" s="40"/>
    </row>
    <row r="374" spans="19:20" s="31" customFormat="1" x14ac:dyDescent="0.2">
      <c r="S374" s="41"/>
      <c r="T374" s="40"/>
    </row>
    <row r="375" spans="19:20" s="31" customFormat="1" x14ac:dyDescent="0.2">
      <c r="S375" s="41"/>
      <c r="T375" s="40"/>
    </row>
    <row r="376" spans="19:20" s="31" customFormat="1" x14ac:dyDescent="0.2">
      <c r="S376" s="41"/>
      <c r="T376" s="40"/>
    </row>
    <row r="377" spans="19:20" s="31" customFormat="1" x14ac:dyDescent="0.2">
      <c r="S377" s="41"/>
      <c r="T377" s="40"/>
    </row>
    <row r="378" spans="19:20" s="31" customFormat="1" x14ac:dyDescent="0.2">
      <c r="S378" s="41"/>
      <c r="T378" s="40"/>
    </row>
    <row r="379" spans="19:20" s="31" customFormat="1" x14ac:dyDescent="0.2">
      <c r="S379" s="41"/>
      <c r="T379" s="40"/>
    </row>
    <row r="380" spans="19:20" s="31" customFormat="1" x14ac:dyDescent="0.2">
      <c r="S380" s="41"/>
      <c r="T380" s="40"/>
    </row>
    <row r="381" spans="19:20" s="31" customFormat="1" x14ac:dyDescent="0.2">
      <c r="S381" s="41"/>
      <c r="T381" s="40"/>
    </row>
    <row r="382" spans="19:20" s="31" customFormat="1" x14ac:dyDescent="0.2">
      <c r="S382" s="41"/>
      <c r="T382" s="40"/>
    </row>
    <row r="383" spans="19:20" s="31" customFormat="1" x14ac:dyDescent="0.2">
      <c r="S383" s="41"/>
      <c r="T383" s="40"/>
    </row>
    <row r="384" spans="19:20" s="31" customFormat="1" x14ac:dyDescent="0.2">
      <c r="S384" s="41"/>
      <c r="T384" s="40"/>
    </row>
    <row r="385" spans="1:21" s="31" customFormat="1" x14ac:dyDescent="0.2">
      <c r="S385" s="41"/>
      <c r="T385" s="40"/>
    </row>
    <row r="386" spans="1:21" s="31" customFormat="1" x14ac:dyDescent="0.2">
      <c r="S386" s="41"/>
      <c r="T386" s="40"/>
    </row>
    <row r="387" spans="1:21" s="31" customFormat="1" x14ac:dyDescent="0.2">
      <c r="S387" s="41"/>
      <c r="T387" s="40"/>
    </row>
    <row r="388" spans="1:21" s="31" customFormat="1" x14ac:dyDescent="0.2">
      <c r="S388" s="41"/>
      <c r="T388" s="40"/>
    </row>
    <row r="389" spans="1:21" s="31" customFormat="1" x14ac:dyDescent="0.2">
      <c r="S389" s="41"/>
      <c r="T389" s="40"/>
    </row>
    <row r="390" spans="1:21" s="31" customFormat="1" x14ac:dyDescent="0.2">
      <c r="S390" s="41"/>
      <c r="T390" s="40"/>
    </row>
    <row r="391" spans="1:21" s="31" customFormat="1" x14ac:dyDescent="0.2">
      <c r="S391" s="41"/>
      <c r="T391" s="40"/>
    </row>
    <row r="392" spans="1:21" s="31" customFormat="1" x14ac:dyDescent="0.2">
      <c r="S392" s="41"/>
      <c r="T392" s="40"/>
    </row>
    <row r="393" spans="1:21" s="31" customFormat="1" x14ac:dyDescent="0.2">
      <c r="S393" s="41"/>
      <c r="T393" s="4"/>
    </row>
    <row r="394" spans="1:21" s="31" customFormat="1" x14ac:dyDescent="0.2">
      <c r="S394" s="3"/>
      <c r="T394" s="4"/>
    </row>
    <row r="395" spans="1:21" s="31" customFormat="1" x14ac:dyDescent="0.2">
      <c r="D395" s="2"/>
      <c r="E395" s="2"/>
      <c r="F395" s="2"/>
      <c r="G395" s="2"/>
      <c r="I395" s="2"/>
      <c r="J395" s="2"/>
      <c r="K395" s="2"/>
      <c r="L395" s="2"/>
      <c r="N395" s="2"/>
      <c r="O395" s="2"/>
      <c r="P395" s="2"/>
      <c r="Q395" s="2"/>
      <c r="S395" s="3"/>
      <c r="T395" s="4"/>
      <c r="U395" s="2"/>
    </row>
    <row r="396" spans="1:21" x14ac:dyDescent="0.2">
      <c r="A396" s="31"/>
    </row>
  </sheetData>
  <mergeCells count="5">
    <mergeCell ref="W3:X4"/>
    <mergeCell ref="B3:C4"/>
    <mergeCell ref="N3:Q3"/>
    <mergeCell ref="O4:Q4"/>
    <mergeCell ref="N4:N5"/>
  </mergeCells>
  <phoneticPr fontId="0" type="noConversion"/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A1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cp:lastPrinted>2006-10-18T13:19:24Z</cp:lastPrinted>
  <dcterms:created xsi:type="dcterms:W3CDTF">2006-04-18T14:26:40Z</dcterms:created>
  <dcterms:modified xsi:type="dcterms:W3CDTF">2014-04-25T07:31:00Z</dcterms:modified>
</cp:coreProperties>
</file>