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90" windowWidth="16155" windowHeight="11655"/>
  </bookViews>
  <sheets>
    <sheet name="A1" sheetId="1" r:id="rId1"/>
  </sheets>
  <calcPr calcId="145621"/>
</workbook>
</file>

<file path=xl/calcChain.xml><?xml version="1.0" encoding="utf-8"?>
<calcChain xmlns="http://schemas.openxmlformats.org/spreadsheetml/2006/main">
  <c r="X10" i="1" l="1"/>
  <c r="X11" i="1" s="1"/>
  <c r="W10" i="1"/>
  <c r="W11" i="1" s="1"/>
  <c r="C10" i="1"/>
  <c r="C11" i="1" s="1"/>
  <c r="B10" i="1"/>
  <c r="B11" i="1" s="1"/>
  <c r="H7" i="1"/>
  <c r="AB7" i="1" s="1"/>
  <c r="M7" i="1"/>
  <c r="R7" i="1"/>
  <c r="V7" i="1" s="1"/>
  <c r="AP7" i="1" s="1"/>
  <c r="Y7" i="1"/>
  <c r="Z7" i="1"/>
  <c r="AA7" i="1"/>
  <c r="AC7" i="1"/>
  <c r="AE7" i="1"/>
  <c r="AF7" i="1"/>
  <c r="AG7" i="1"/>
  <c r="AI7" i="1"/>
  <c r="AJ7" i="1"/>
  <c r="AK7" i="1"/>
  <c r="AM7" i="1"/>
  <c r="AN7" i="1"/>
  <c r="AO7" i="1"/>
  <c r="H10" i="1"/>
  <c r="AB10" i="1" s="1"/>
  <c r="M10" i="1"/>
  <c r="R10" i="1"/>
  <c r="V10" i="1" s="1"/>
  <c r="AP10" i="1" s="1"/>
  <c r="Y10" i="1"/>
  <c r="AA10" i="1"/>
  <c r="AC10" i="1"/>
  <c r="AE10" i="1"/>
  <c r="AG10" i="1"/>
  <c r="AI10" i="1"/>
  <c r="AJ10" i="1"/>
  <c r="AK10" i="1"/>
  <c r="AM10" i="1"/>
  <c r="AO10" i="1"/>
  <c r="H11" i="1"/>
  <c r="AD11" i="1" s="1"/>
  <c r="M11" i="1"/>
  <c r="R11" i="1"/>
  <c r="V11" i="1" s="1"/>
  <c r="AP11" i="1" s="1"/>
  <c r="AA11" i="1"/>
  <c r="AE11" i="1"/>
  <c r="AJ11" i="1"/>
  <c r="AK11" i="1"/>
  <c r="AL11" i="1"/>
  <c r="H14" i="1"/>
  <c r="M14" i="1"/>
  <c r="R14" i="1"/>
  <c r="V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H15" i="1"/>
  <c r="M15" i="1"/>
  <c r="R15" i="1"/>
  <c r="V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H16" i="1"/>
  <c r="M16" i="1"/>
  <c r="R16" i="1"/>
  <c r="V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H17" i="1"/>
  <c r="M17" i="1"/>
  <c r="R17" i="1"/>
  <c r="V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H18" i="1"/>
  <c r="M18" i="1"/>
  <c r="R18" i="1"/>
  <c r="V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H19" i="1"/>
  <c r="M19" i="1"/>
  <c r="R19" i="1"/>
  <c r="V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H20" i="1"/>
  <c r="M20" i="1"/>
  <c r="R20" i="1"/>
  <c r="V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H21" i="1"/>
  <c r="M21" i="1"/>
  <c r="R21" i="1"/>
  <c r="V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H22" i="1"/>
  <c r="M22" i="1"/>
  <c r="R22" i="1"/>
  <c r="V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H23" i="1"/>
  <c r="M23" i="1"/>
  <c r="R23" i="1"/>
  <c r="V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H26" i="1"/>
  <c r="M26" i="1"/>
  <c r="R26" i="1"/>
  <c r="V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H27" i="1"/>
  <c r="M27" i="1"/>
  <c r="R27" i="1"/>
  <c r="V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H28" i="1"/>
  <c r="M28" i="1"/>
  <c r="R28" i="1"/>
  <c r="V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H29" i="1"/>
  <c r="M29" i="1"/>
  <c r="R29" i="1"/>
  <c r="V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H32" i="1"/>
  <c r="M32" i="1"/>
  <c r="R32" i="1"/>
  <c r="V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H33" i="1"/>
  <c r="M33" i="1"/>
  <c r="R33" i="1"/>
  <c r="V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H34" i="1"/>
  <c r="M34" i="1"/>
  <c r="R34" i="1"/>
  <c r="V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H35" i="1"/>
  <c r="M35" i="1"/>
  <c r="R35" i="1"/>
  <c r="V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H36" i="1"/>
  <c r="M36" i="1"/>
  <c r="R36" i="1"/>
  <c r="V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H37" i="1"/>
  <c r="M37" i="1"/>
  <c r="R37" i="1"/>
  <c r="V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H38" i="1"/>
  <c r="M38" i="1"/>
  <c r="R38" i="1"/>
  <c r="V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H39" i="1"/>
  <c r="M39" i="1"/>
  <c r="R39" i="1"/>
  <c r="V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H42" i="1"/>
  <c r="M42" i="1"/>
  <c r="R42" i="1"/>
  <c r="V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H43" i="1"/>
  <c r="M43" i="1"/>
  <c r="R43" i="1"/>
  <c r="V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H44" i="1"/>
  <c r="M44" i="1"/>
  <c r="R44" i="1"/>
  <c r="V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H45" i="1"/>
  <c r="M45" i="1"/>
  <c r="R45" i="1"/>
  <c r="V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H46" i="1"/>
  <c r="M46" i="1"/>
  <c r="R46" i="1"/>
  <c r="V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H47" i="1"/>
  <c r="M47" i="1"/>
  <c r="R47" i="1"/>
  <c r="V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H48" i="1"/>
  <c r="M48" i="1"/>
  <c r="R48" i="1"/>
  <c r="V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H49" i="1"/>
  <c r="M49" i="1"/>
  <c r="R49" i="1"/>
  <c r="V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H50" i="1"/>
  <c r="M50" i="1"/>
  <c r="R50" i="1"/>
  <c r="V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H51" i="1"/>
  <c r="M51" i="1"/>
  <c r="R51" i="1"/>
  <c r="V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H52" i="1"/>
  <c r="M52" i="1"/>
  <c r="R52" i="1"/>
  <c r="V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H53" i="1"/>
  <c r="M53" i="1"/>
  <c r="R53" i="1"/>
  <c r="V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H54" i="1"/>
  <c r="M54" i="1"/>
  <c r="R54" i="1"/>
  <c r="V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H55" i="1"/>
  <c r="M55" i="1"/>
  <c r="R55" i="1"/>
  <c r="V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H56" i="1"/>
  <c r="M56" i="1"/>
  <c r="R56" i="1"/>
  <c r="V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H57" i="1"/>
  <c r="M57" i="1"/>
  <c r="R57" i="1"/>
  <c r="V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H58" i="1"/>
  <c r="M58" i="1"/>
  <c r="R58" i="1"/>
  <c r="V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H59" i="1"/>
  <c r="M59" i="1"/>
  <c r="R59" i="1"/>
  <c r="V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H60" i="1"/>
  <c r="M60" i="1"/>
  <c r="R60" i="1"/>
  <c r="V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H61" i="1"/>
  <c r="M61" i="1"/>
  <c r="R61" i="1"/>
  <c r="V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H62" i="1"/>
  <c r="M62" i="1"/>
  <c r="R62" i="1"/>
  <c r="V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H63" i="1"/>
  <c r="M63" i="1"/>
  <c r="R63" i="1"/>
  <c r="V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P63" i="1"/>
  <c r="H64" i="1"/>
  <c r="M64" i="1"/>
  <c r="R64" i="1"/>
  <c r="V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H65" i="1"/>
  <c r="M65" i="1"/>
  <c r="R65" i="1"/>
  <c r="V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H66" i="1"/>
  <c r="M66" i="1"/>
  <c r="R66" i="1"/>
  <c r="V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H67" i="1"/>
  <c r="M67" i="1"/>
  <c r="R67" i="1"/>
  <c r="V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AN67" i="1"/>
  <c r="AO67" i="1"/>
  <c r="AP67" i="1"/>
  <c r="H68" i="1"/>
  <c r="M68" i="1"/>
  <c r="R68" i="1"/>
  <c r="V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AO68" i="1"/>
  <c r="AP68" i="1"/>
  <c r="H69" i="1"/>
  <c r="M69" i="1"/>
  <c r="R69" i="1"/>
  <c r="V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H70" i="1"/>
  <c r="M70" i="1"/>
  <c r="R70" i="1"/>
  <c r="V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H71" i="1"/>
  <c r="M71" i="1"/>
  <c r="R71" i="1"/>
  <c r="V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AN71" i="1"/>
  <c r="AO71" i="1"/>
  <c r="AP71" i="1"/>
  <c r="H72" i="1"/>
  <c r="M72" i="1"/>
  <c r="R72" i="1"/>
  <c r="V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H73" i="1"/>
  <c r="M73" i="1"/>
  <c r="R73" i="1"/>
  <c r="V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H74" i="1"/>
  <c r="M74" i="1"/>
  <c r="R74" i="1"/>
  <c r="V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H75" i="1"/>
  <c r="M75" i="1"/>
  <c r="R75" i="1"/>
  <c r="V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AN75" i="1"/>
  <c r="AO75" i="1"/>
  <c r="AP75" i="1"/>
  <c r="H76" i="1"/>
  <c r="M76" i="1"/>
  <c r="R76" i="1"/>
  <c r="V76" i="1"/>
  <c r="Y76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AO76" i="1"/>
  <c r="AP76" i="1"/>
  <c r="H77" i="1"/>
  <c r="M77" i="1"/>
  <c r="R77" i="1"/>
  <c r="V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H78" i="1"/>
  <c r="M78" i="1"/>
  <c r="R78" i="1"/>
  <c r="V78" i="1"/>
  <c r="Y78" i="1"/>
  <c r="Z78" i="1"/>
  <c r="AA78" i="1"/>
  <c r="AB78" i="1"/>
  <c r="AC78" i="1"/>
  <c r="AD78" i="1"/>
  <c r="AE78" i="1"/>
  <c r="AF78" i="1"/>
  <c r="AG78" i="1"/>
  <c r="AH78" i="1"/>
  <c r="AI78" i="1"/>
  <c r="AJ78" i="1"/>
  <c r="AK78" i="1"/>
  <c r="AL78" i="1"/>
  <c r="AM78" i="1"/>
  <c r="AN78" i="1"/>
  <c r="AO78" i="1"/>
  <c r="AP78" i="1"/>
  <c r="H79" i="1"/>
  <c r="M79" i="1"/>
  <c r="R79" i="1"/>
  <c r="V79" i="1"/>
  <c r="Y79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AP79" i="1"/>
  <c r="H80" i="1"/>
  <c r="M80" i="1"/>
  <c r="R80" i="1"/>
  <c r="V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H81" i="1"/>
  <c r="M81" i="1"/>
  <c r="R81" i="1"/>
  <c r="V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O81" i="1"/>
  <c r="AP81" i="1"/>
  <c r="H82" i="1"/>
  <c r="M82" i="1"/>
  <c r="R82" i="1"/>
  <c r="V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H83" i="1"/>
  <c r="M83" i="1"/>
  <c r="R83" i="1"/>
  <c r="V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P83" i="1"/>
  <c r="H84" i="1"/>
  <c r="M84" i="1"/>
  <c r="R84" i="1"/>
  <c r="V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H85" i="1"/>
  <c r="M85" i="1"/>
  <c r="R85" i="1"/>
  <c r="V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H86" i="1"/>
  <c r="M86" i="1"/>
  <c r="R86" i="1"/>
  <c r="V86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AN86" i="1"/>
  <c r="AO86" i="1"/>
  <c r="AP86" i="1"/>
  <c r="H87" i="1"/>
  <c r="M87" i="1"/>
  <c r="R87" i="1"/>
  <c r="V87" i="1"/>
  <c r="Y87" i="1"/>
  <c r="Z87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AN87" i="1"/>
  <c r="AO87" i="1"/>
  <c r="AP87" i="1"/>
  <c r="H88" i="1"/>
  <c r="M88" i="1"/>
  <c r="R88" i="1"/>
  <c r="V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O88" i="1"/>
  <c r="AP88" i="1"/>
  <c r="H89" i="1"/>
  <c r="M89" i="1"/>
  <c r="R89" i="1"/>
  <c r="V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H90" i="1"/>
  <c r="M90" i="1"/>
  <c r="R90" i="1"/>
  <c r="V90" i="1"/>
  <c r="Y90" i="1"/>
  <c r="Z90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O90" i="1"/>
  <c r="AP90" i="1"/>
  <c r="H91" i="1"/>
  <c r="M91" i="1"/>
  <c r="R91" i="1"/>
  <c r="V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H92" i="1"/>
  <c r="M92" i="1"/>
  <c r="R92" i="1"/>
  <c r="V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H93" i="1"/>
  <c r="M93" i="1"/>
  <c r="R93" i="1"/>
  <c r="V93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O93" i="1"/>
  <c r="AP93" i="1"/>
  <c r="H94" i="1"/>
  <c r="M94" i="1"/>
  <c r="R94" i="1"/>
  <c r="V94" i="1"/>
  <c r="Y94" i="1"/>
  <c r="Z94" i="1"/>
  <c r="AA94" i="1"/>
  <c r="AB94" i="1"/>
  <c r="AC94" i="1"/>
  <c r="AD94" i="1"/>
  <c r="AE94" i="1"/>
  <c r="AF94" i="1"/>
  <c r="AG94" i="1"/>
  <c r="AH94" i="1"/>
  <c r="AI94" i="1"/>
  <c r="AJ94" i="1"/>
  <c r="AK94" i="1"/>
  <c r="AL94" i="1"/>
  <c r="AM94" i="1"/>
  <c r="AN94" i="1"/>
  <c r="AO94" i="1"/>
  <c r="AP94" i="1"/>
  <c r="H95" i="1"/>
  <c r="M95" i="1"/>
  <c r="R95" i="1"/>
  <c r="V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P95" i="1"/>
  <c r="H96" i="1"/>
  <c r="M96" i="1"/>
  <c r="R96" i="1"/>
  <c r="V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H97" i="1"/>
  <c r="M97" i="1"/>
  <c r="R97" i="1"/>
  <c r="V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O97" i="1"/>
  <c r="AP97" i="1"/>
  <c r="H98" i="1"/>
  <c r="M98" i="1"/>
  <c r="R98" i="1"/>
  <c r="V98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O98" i="1"/>
  <c r="AP98" i="1"/>
  <c r="H99" i="1"/>
  <c r="M99" i="1"/>
  <c r="R99" i="1"/>
  <c r="V99" i="1"/>
  <c r="Y99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O99" i="1"/>
  <c r="AP99" i="1"/>
  <c r="H100" i="1"/>
  <c r="M100" i="1"/>
  <c r="R100" i="1"/>
  <c r="V100" i="1"/>
  <c r="Y100" i="1"/>
  <c r="Z100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O100" i="1"/>
  <c r="AP100" i="1"/>
  <c r="H101" i="1"/>
  <c r="M101" i="1"/>
  <c r="R101" i="1"/>
  <c r="V101" i="1"/>
  <c r="Y101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AN101" i="1"/>
  <c r="AO101" i="1"/>
  <c r="AP101" i="1"/>
  <c r="H102" i="1"/>
  <c r="M102" i="1"/>
  <c r="R102" i="1"/>
  <c r="V102" i="1"/>
  <c r="Y102" i="1"/>
  <c r="Z102" i="1"/>
  <c r="AA102" i="1"/>
  <c r="AB102" i="1"/>
  <c r="AC102" i="1"/>
  <c r="AD102" i="1"/>
  <c r="AE102" i="1"/>
  <c r="AF102" i="1"/>
  <c r="AG102" i="1"/>
  <c r="AH102" i="1"/>
  <c r="AI102" i="1"/>
  <c r="AJ102" i="1"/>
  <c r="AK102" i="1"/>
  <c r="AL102" i="1"/>
  <c r="AM102" i="1"/>
  <c r="AN102" i="1"/>
  <c r="AO102" i="1"/>
  <c r="AP102" i="1"/>
  <c r="H103" i="1"/>
  <c r="M103" i="1"/>
  <c r="R103" i="1"/>
  <c r="V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O103" i="1"/>
  <c r="AP103" i="1"/>
  <c r="H104" i="1"/>
  <c r="M104" i="1"/>
  <c r="R104" i="1"/>
  <c r="V104" i="1"/>
  <c r="Y104" i="1"/>
  <c r="Z104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AM104" i="1"/>
  <c r="AN104" i="1"/>
  <c r="AO104" i="1"/>
  <c r="AP104" i="1"/>
  <c r="H105" i="1"/>
  <c r="M105" i="1"/>
  <c r="R105" i="1"/>
  <c r="V105" i="1"/>
  <c r="Y105" i="1"/>
  <c r="Z105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AM105" i="1"/>
  <c r="AN105" i="1"/>
  <c r="AO105" i="1"/>
  <c r="AP105" i="1"/>
  <c r="H106" i="1"/>
  <c r="M106" i="1"/>
  <c r="R106" i="1"/>
  <c r="V106" i="1"/>
  <c r="Y106" i="1"/>
  <c r="Z106" i="1"/>
  <c r="AA106" i="1"/>
  <c r="AB106" i="1"/>
  <c r="AC106" i="1"/>
  <c r="AD106" i="1"/>
  <c r="AE106" i="1"/>
  <c r="AF106" i="1"/>
  <c r="AG106" i="1"/>
  <c r="AH106" i="1"/>
  <c r="AI106" i="1"/>
  <c r="AJ106" i="1"/>
  <c r="AK106" i="1"/>
  <c r="AL106" i="1"/>
  <c r="AM106" i="1"/>
  <c r="AN106" i="1"/>
  <c r="AO106" i="1"/>
  <c r="AP106" i="1"/>
  <c r="H107" i="1"/>
  <c r="M107" i="1"/>
  <c r="R107" i="1"/>
  <c r="V107" i="1"/>
  <c r="Y107" i="1"/>
  <c r="Z107" i="1"/>
  <c r="AA107" i="1"/>
  <c r="AB107" i="1"/>
  <c r="AC107" i="1"/>
  <c r="AD107" i="1"/>
  <c r="AE107" i="1"/>
  <c r="AF107" i="1"/>
  <c r="AG107" i="1"/>
  <c r="AH107" i="1"/>
  <c r="AI107" i="1"/>
  <c r="AJ107" i="1"/>
  <c r="AK107" i="1"/>
  <c r="AL107" i="1"/>
  <c r="AM107" i="1"/>
  <c r="AN107" i="1"/>
  <c r="AO107" i="1"/>
  <c r="AP107" i="1"/>
  <c r="H108" i="1"/>
  <c r="M108" i="1"/>
  <c r="R108" i="1"/>
  <c r="V108" i="1"/>
  <c r="Y108" i="1"/>
  <c r="Z108" i="1"/>
  <c r="AA108" i="1"/>
  <c r="AB108" i="1"/>
  <c r="AC108" i="1"/>
  <c r="AD108" i="1"/>
  <c r="AE108" i="1"/>
  <c r="AF108" i="1"/>
  <c r="AG108" i="1"/>
  <c r="AH108" i="1"/>
  <c r="AI108" i="1"/>
  <c r="AJ108" i="1"/>
  <c r="AK108" i="1"/>
  <c r="AL108" i="1"/>
  <c r="AM108" i="1"/>
  <c r="AN108" i="1"/>
  <c r="AO108" i="1"/>
  <c r="AP108" i="1"/>
  <c r="H109" i="1"/>
  <c r="M109" i="1"/>
  <c r="R109" i="1"/>
  <c r="V109" i="1"/>
  <c r="Y109" i="1"/>
  <c r="Z109" i="1"/>
  <c r="AA109" i="1"/>
  <c r="AB109" i="1"/>
  <c r="AC109" i="1"/>
  <c r="AD109" i="1"/>
  <c r="AE109" i="1"/>
  <c r="AF109" i="1"/>
  <c r="AG109" i="1"/>
  <c r="AH109" i="1"/>
  <c r="AI109" i="1"/>
  <c r="AJ109" i="1"/>
  <c r="AK109" i="1"/>
  <c r="AL109" i="1"/>
  <c r="AM109" i="1"/>
  <c r="AN109" i="1"/>
  <c r="AO109" i="1"/>
  <c r="AP109" i="1"/>
  <c r="H110" i="1"/>
  <c r="M110" i="1"/>
  <c r="R110" i="1"/>
  <c r="V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H111" i="1"/>
  <c r="M111" i="1"/>
  <c r="R111" i="1"/>
  <c r="V111" i="1"/>
  <c r="Y111" i="1"/>
  <c r="Z111" i="1"/>
  <c r="AA111" i="1"/>
  <c r="AB111" i="1"/>
  <c r="AC111" i="1"/>
  <c r="AD111" i="1"/>
  <c r="AE111" i="1"/>
  <c r="AF111" i="1"/>
  <c r="AG111" i="1"/>
  <c r="AH111" i="1"/>
  <c r="AI111" i="1"/>
  <c r="AJ111" i="1"/>
  <c r="AK111" i="1"/>
  <c r="AL111" i="1"/>
  <c r="AM111" i="1"/>
  <c r="AN111" i="1"/>
  <c r="AO111" i="1"/>
  <c r="AP111" i="1"/>
  <c r="H112" i="1"/>
  <c r="M112" i="1"/>
  <c r="R112" i="1"/>
  <c r="V112" i="1"/>
  <c r="Y112" i="1"/>
  <c r="Z112" i="1"/>
  <c r="AA112" i="1"/>
  <c r="AB112" i="1"/>
  <c r="AC112" i="1"/>
  <c r="AD112" i="1"/>
  <c r="AE112" i="1"/>
  <c r="AF112" i="1"/>
  <c r="AG112" i="1"/>
  <c r="AH112" i="1"/>
  <c r="AI112" i="1"/>
  <c r="AJ112" i="1"/>
  <c r="AK112" i="1"/>
  <c r="AL112" i="1"/>
  <c r="AM112" i="1"/>
  <c r="AN112" i="1"/>
  <c r="AO112" i="1"/>
  <c r="AP112" i="1"/>
  <c r="H113" i="1"/>
  <c r="M113" i="1"/>
  <c r="R113" i="1"/>
  <c r="V113" i="1"/>
  <c r="Y113" i="1"/>
  <c r="Z113" i="1"/>
  <c r="AA113" i="1"/>
  <c r="AB113" i="1"/>
  <c r="AC113" i="1"/>
  <c r="AD113" i="1"/>
  <c r="AE113" i="1"/>
  <c r="AF113" i="1"/>
  <c r="AG113" i="1"/>
  <c r="AH113" i="1"/>
  <c r="AI113" i="1"/>
  <c r="AJ113" i="1"/>
  <c r="AK113" i="1"/>
  <c r="AL113" i="1"/>
  <c r="AM113" i="1"/>
  <c r="AN113" i="1"/>
  <c r="AO113" i="1"/>
  <c r="AP113" i="1"/>
  <c r="H114" i="1"/>
  <c r="M114" i="1"/>
  <c r="R114" i="1"/>
  <c r="V114" i="1"/>
  <c r="Y114" i="1"/>
  <c r="Z114" i="1"/>
  <c r="AA114" i="1"/>
  <c r="AB114" i="1"/>
  <c r="AC114" i="1"/>
  <c r="AD114" i="1"/>
  <c r="AE114" i="1"/>
  <c r="AF114" i="1"/>
  <c r="AG114" i="1"/>
  <c r="AH114" i="1"/>
  <c r="AI114" i="1"/>
  <c r="AJ114" i="1"/>
  <c r="AK114" i="1"/>
  <c r="AL114" i="1"/>
  <c r="AM114" i="1"/>
  <c r="AN114" i="1"/>
  <c r="AO114" i="1"/>
  <c r="AP114" i="1"/>
  <c r="H115" i="1"/>
  <c r="M115" i="1"/>
  <c r="R115" i="1"/>
  <c r="V115" i="1"/>
  <c r="Y115" i="1"/>
  <c r="Z115" i="1"/>
  <c r="AA115" i="1"/>
  <c r="AB115" i="1"/>
  <c r="AC115" i="1"/>
  <c r="AD115" i="1"/>
  <c r="AE115" i="1"/>
  <c r="AF115" i="1"/>
  <c r="AG115" i="1"/>
  <c r="AH115" i="1"/>
  <c r="AI115" i="1"/>
  <c r="AJ115" i="1"/>
  <c r="AK115" i="1"/>
  <c r="AL115" i="1"/>
  <c r="AM115" i="1"/>
  <c r="AN115" i="1"/>
  <c r="AO115" i="1"/>
  <c r="AP115" i="1"/>
  <c r="H116" i="1"/>
  <c r="M116" i="1"/>
  <c r="R116" i="1"/>
  <c r="V116" i="1"/>
  <c r="Y116" i="1"/>
  <c r="Z116" i="1"/>
  <c r="AA116" i="1"/>
  <c r="AB116" i="1"/>
  <c r="AC116" i="1"/>
  <c r="AD116" i="1"/>
  <c r="AE116" i="1"/>
  <c r="AF116" i="1"/>
  <c r="AG116" i="1"/>
  <c r="AH116" i="1"/>
  <c r="AI116" i="1"/>
  <c r="AJ116" i="1"/>
  <c r="AK116" i="1"/>
  <c r="AL116" i="1"/>
  <c r="AM116" i="1"/>
  <c r="AN116" i="1"/>
  <c r="AO116" i="1"/>
  <c r="AP116" i="1"/>
  <c r="H117" i="1"/>
  <c r="M117" i="1"/>
  <c r="R117" i="1"/>
  <c r="V117" i="1"/>
  <c r="Y117" i="1"/>
  <c r="Z117" i="1"/>
  <c r="AA117" i="1"/>
  <c r="AB117" i="1"/>
  <c r="AC117" i="1"/>
  <c r="AD117" i="1"/>
  <c r="AE117" i="1"/>
  <c r="AF117" i="1"/>
  <c r="AG117" i="1"/>
  <c r="AH117" i="1"/>
  <c r="AI117" i="1"/>
  <c r="AJ117" i="1"/>
  <c r="AK117" i="1"/>
  <c r="AL117" i="1"/>
  <c r="AM117" i="1"/>
  <c r="AN117" i="1"/>
  <c r="AO117" i="1"/>
  <c r="AP117" i="1"/>
  <c r="H118" i="1"/>
  <c r="M118" i="1"/>
  <c r="R118" i="1"/>
  <c r="V118" i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N118" i="1"/>
  <c r="AO118" i="1"/>
  <c r="AP118" i="1"/>
  <c r="H119" i="1"/>
  <c r="M119" i="1"/>
  <c r="R119" i="1"/>
  <c r="V119" i="1"/>
  <c r="Y119" i="1"/>
  <c r="Z119" i="1"/>
  <c r="AA119" i="1"/>
  <c r="AB119" i="1"/>
  <c r="AC119" i="1"/>
  <c r="AD119" i="1"/>
  <c r="AE119" i="1"/>
  <c r="AF119" i="1"/>
  <c r="AG119" i="1"/>
  <c r="AH119" i="1"/>
  <c r="AI119" i="1"/>
  <c r="AJ119" i="1"/>
  <c r="AK119" i="1"/>
  <c r="AL119" i="1"/>
  <c r="AM119" i="1"/>
  <c r="AN119" i="1"/>
  <c r="AO119" i="1"/>
  <c r="AP119" i="1"/>
  <c r="H120" i="1"/>
  <c r="M120" i="1"/>
  <c r="R120" i="1"/>
  <c r="V120" i="1"/>
  <c r="Y120" i="1"/>
  <c r="Z120" i="1"/>
  <c r="AA120" i="1"/>
  <c r="AB120" i="1"/>
  <c r="AC120" i="1"/>
  <c r="AD120" i="1"/>
  <c r="AE120" i="1"/>
  <c r="AF120" i="1"/>
  <c r="AG120" i="1"/>
  <c r="AH120" i="1"/>
  <c r="AI120" i="1"/>
  <c r="AJ120" i="1"/>
  <c r="AK120" i="1"/>
  <c r="AL120" i="1"/>
  <c r="AM120" i="1"/>
  <c r="AN120" i="1"/>
  <c r="AO120" i="1"/>
  <c r="AP120" i="1"/>
  <c r="H123" i="1"/>
  <c r="M123" i="1"/>
  <c r="R123" i="1"/>
  <c r="V123" i="1"/>
  <c r="Y123" i="1"/>
  <c r="Z123" i="1"/>
  <c r="AA123" i="1"/>
  <c r="AB123" i="1"/>
  <c r="AC123" i="1"/>
  <c r="AD123" i="1"/>
  <c r="AE123" i="1"/>
  <c r="AF123" i="1"/>
  <c r="AG123" i="1"/>
  <c r="AH123" i="1"/>
  <c r="AI123" i="1"/>
  <c r="AJ123" i="1"/>
  <c r="AK123" i="1"/>
  <c r="AL123" i="1"/>
  <c r="AM123" i="1"/>
  <c r="AN123" i="1"/>
  <c r="AO123" i="1"/>
  <c r="AP123" i="1"/>
  <c r="H124" i="1"/>
  <c r="M124" i="1"/>
  <c r="R124" i="1"/>
  <c r="V124" i="1"/>
  <c r="Y124" i="1"/>
  <c r="Z124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AN124" i="1"/>
  <c r="AO124" i="1"/>
  <c r="AP124" i="1"/>
  <c r="H125" i="1"/>
  <c r="M125" i="1"/>
  <c r="R125" i="1"/>
  <c r="V125" i="1"/>
  <c r="Y125" i="1"/>
  <c r="Z125" i="1"/>
  <c r="AA125" i="1"/>
  <c r="AB125" i="1"/>
  <c r="AC125" i="1"/>
  <c r="AD125" i="1"/>
  <c r="AE125" i="1"/>
  <c r="AF125" i="1"/>
  <c r="AG125" i="1"/>
  <c r="AH125" i="1"/>
  <c r="AI125" i="1"/>
  <c r="AJ125" i="1"/>
  <c r="AK125" i="1"/>
  <c r="AL125" i="1"/>
  <c r="AM125" i="1"/>
  <c r="AN125" i="1"/>
  <c r="AO125" i="1"/>
  <c r="AP125" i="1"/>
  <c r="H126" i="1"/>
  <c r="M126" i="1"/>
  <c r="R126" i="1"/>
  <c r="V126" i="1"/>
  <c r="Y126" i="1"/>
  <c r="Z126" i="1"/>
  <c r="AA126" i="1"/>
  <c r="AB126" i="1"/>
  <c r="AC126" i="1"/>
  <c r="AD126" i="1"/>
  <c r="AE126" i="1"/>
  <c r="AF126" i="1"/>
  <c r="AG126" i="1"/>
  <c r="AH126" i="1"/>
  <c r="AI126" i="1"/>
  <c r="AJ126" i="1"/>
  <c r="AK126" i="1"/>
  <c r="AL126" i="1"/>
  <c r="AM126" i="1"/>
  <c r="AN126" i="1"/>
  <c r="AO126" i="1"/>
  <c r="AP126" i="1"/>
  <c r="H127" i="1"/>
  <c r="M127" i="1"/>
  <c r="R127" i="1"/>
  <c r="V127" i="1"/>
  <c r="Y127" i="1"/>
  <c r="Z127" i="1"/>
  <c r="AA127" i="1"/>
  <c r="AB127" i="1"/>
  <c r="AC127" i="1"/>
  <c r="AD127" i="1"/>
  <c r="AE127" i="1"/>
  <c r="AF127" i="1"/>
  <c r="AG127" i="1"/>
  <c r="AH127" i="1"/>
  <c r="AI127" i="1"/>
  <c r="AJ127" i="1"/>
  <c r="AK127" i="1"/>
  <c r="AL127" i="1"/>
  <c r="AM127" i="1"/>
  <c r="AN127" i="1"/>
  <c r="AO127" i="1"/>
  <c r="AP127" i="1"/>
  <c r="H128" i="1"/>
  <c r="M128" i="1"/>
  <c r="R128" i="1"/>
  <c r="V128" i="1"/>
  <c r="Y128" i="1"/>
  <c r="Z128" i="1"/>
  <c r="AA128" i="1"/>
  <c r="AB128" i="1"/>
  <c r="AC128" i="1"/>
  <c r="AD128" i="1"/>
  <c r="AE128" i="1"/>
  <c r="AF128" i="1"/>
  <c r="AG128" i="1"/>
  <c r="AH128" i="1"/>
  <c r="AI128" i="1"/>
  <c r="AJ128" i="1"/>
  <c r="AK128" i="1"/>
  <c r="AL128" i="1"/>
  <c r="AM128" i="1"/>
  <c r="AN128" i="1"/>
  <c r="AO128" i="1"/>
  <c r="AP128" i="1"/>
  <c r="H129" i="1"/>
  <c r="M129" i="1"/>
  <c r="R129" i="1"/>
  <c r="V129" i="1"/>
  <c r="Y129" i="1"/>
  <c r="Z129" i="1"/>
  <c r="AA129" i="1"/>
  <c r="AB129" i="1"/>
  <c r="AC129" i="1"/>
  <c r="AD129" i="1"/>
  <c r="AE129" i="1"/>
  <c r="AF129" i="1"/>
  <c r="AG129" i="1"/>
  <c r="AH129" i="1"/>
  <c r="AI129" i="1"/>
  <c r="AJ129" i="1"/>
  <c r="AK129" i="1"/>
  <c r="AL129" i="1"/>
  <c r="AM129" i="1"/>
  <c r="AN129" i="1"/>
  <c r="AO129" i="1"/>
  <c r="AP129" i="1"/>
  <c r="H130" i="1"/>
  <c r="M130" i="1"/>
  <c r="R130" i="1"/>
  <c r="V130" i="1"/>
  <c r="Y130" i="1"/>
  <c r="Z130" i="1"/>
  <c r="AA130" i="1"/>
  <c r="AB130" i="1"/>
  <c r="AC130" i="1"/>
  <c r="AD130" i="1"/>
  <c r="AE130" i="1"/>
  <c r="AF130" i="1"/>
  <c r="AG130" i="1"/>
  <c r="AH130" i="1"/>
  <c r="AI130" i="1"/>
  <c r="AJ130" i="1"/>
  <c r="AK130" i="1"/>
  <c r="AL130" i="1"/>
  <c r="AM130" i="1"/>
  <c r="AN130" i="1"/>
  <c r="AO130" i="1"/>
  <c r="AP130" i="1"/>
  <c r="H131" i="1"/>
  <c r="M131" i="1"/>
  <c r="R131" i="1"/>
  <c r="V131" i="1"/>
  <c r="Y131" i="1"/>
  <c r="Z131" i="1"/>
  <c r="AA131" i="1"/>
  <c r="AB131" i="1"/>
  <c r="AC131" i="1"/>
  <c r="AD131" i="1"/>
  <c r="AE131" i="1"/>
  <c r="AF131" i="1"/>
  <c r="AG131" i="1"/>
  <c r="AH131" i="1"/>
  <c r="AI131" i="1"/>
  <c r="AJ131" i="1"/>
  <c r="AK131" i="1"/>
  <c r="AL131" i="1"/>
  <c r="AM131" i="1"/>
  <c r="AN131" i="1"/>
  <c r="AO131" i="1"/>
  <c r="AP131" i="1"/>
  <c r="H132" i="1"/>
  <c r="M132" i="1"/>
  <c r="R132" i="1"/>
  <c r="V132" i="1"/>
  <c r="Y132" i="1"/>
  <c r="Z132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AM132" i="1"/>
  <c r="AN132" i="1"/>
  <c r="AO132" i="1"/>
  <c r="AP132" i="1"/>
  <c r="H133" i="1"/>
  <c r="M133" i="1"/>
  <c r="R133" i="1"/>
  <c r="V133" i="1"/>
  <c r="Y133" i="1"/>
  <c r="Z133" i="1"/>
  <c r="AA133" i="1"/>
  <c r="AB133" i="1"/>
  <c r="AC133" i="1"/>
  <c r="AD133" i="1"/>
  <c r="AE133" i="1"/>
  <c r="AF133" i="1"/>
  <c r="AG133" i="1"/>
  <c r="AH133" i="1"/>
  <c r="AI133" i="1"/>
  <c r="AJ133" i="1"/>
  <c r="AK133" i="1"/>
  <c r="AL133" i="1"/>
  <c r="AM133" i="1"/>
  <c r="AN133" i="1"/>
  <c r="AO133" i="1"/>
  <c r="AP133" i="1"/>
  <c r="H134" i="1"/>
  <c r="M134" i="1"/>
  <c r="R134" i="1"/>
  <c r="V134" i="1"/>
  <c r="Y134" i="1"/>
  <c r="Z134" i="1"/>
  <c r="AA134" i="1"/>
  <c r="AB134" i="1"/>
  <c r="AC134" i="1"/>
  <c r="AD134" i="1"/>
  <c r="AE134" i="1"/>
  <c r="AF134" i="1"/>
  <c r="AG134" i="1"/>
  <c r="AH134" i="1"/>
  <c r="AI134" i="1"/>
  <c r="AJ134" i="1"/>
  <c r="AK134" i="1"/>
  <c r="AL134" i="1"/>
  <c r="AM134" i="1"/>
  <c r="AN134" i="1"/>
  <c r="AO134" i="1"/>
  <c r="AP134" i="1"/>
  <c r="H135" i="1"/>
  <c r="M135" i="1"/>
  <c r="R135" i="1"/>
  <c r="V135" i="1"/>
  <c r="Y135" i="1"/>
  <c r="Z135" i="1"/>
  <c r="AA135" i="1"/>
  <c r="AB135" i="1"/>
  <c r="AC135" i="1"/>
  <c r="AD135" i="1"/>
  <c r="AE135" i="1"/>
  <c r="AF135" i="1"/>
  <c r="AG135" i="1"/>
  <c r="AH135" i="1"/>
  <c r="AI135" i="1"/>
  <c r="AJ135" i="1"/>
  <c r="AK135" i="1"/>
  <c r="AL135" i="1"/>
  <c r="AM135" i="1"/>
  <c r="AN135" i="1"/>
  <c r="AO135" i="1"/>
  <c r="AP135" i="1"/>
  <c r="H136" i="1"/>
  <c r="M136" i="1"/>
  <c r="R136" i="1"/>
  <c r="V136" i="1"/>
  <c r="Y136" i="1"/>
  <c r="Z136" i="1"/>
  <c r="AA136" i="1"/>
  <c r="AB136" i="1"/>
  <c r="AC136" i="1"/>
  <c r="AD136" i="1"/>
  <c r="AE136" i="1"/>
  <c r="AF136" i="1"/>
  <c r="AG136" i="1"/>
  <c r="AH136" i="1"/>
  <c r="AI136" i="1"/>
  <c r="AJ136" i="1"/>
  <c r="AK136" i="1"/>
  <c r="AL136" i="1"/>
  <c r="AM136" i="1"/>
  <c r="AN136" i="1"/>
  <c r="AO136" i="1"/>
  <c r="AP136" i="1"/>
  <c r="H137" i="1"/>
  <c r="M137" i="1"/>
  <c r="R137" i="1"/>
  <c r="V137" i="1"/>
  <c r="Y137" i="1"/>
  <c r="Z137" i="1"/>
  <c r="AA137" i="1"/>
  <c r="AB137" i="1"/>
  <c r="AC137" i="1"/>
  <c r="AD137" i="1"/>
  <c r="AE137" i="1"/>
  <c r="AF137" i="1"/>
  <c r="AG137" i="1"/>
  <c r="AH137" i="1"/>
  <c r="AI137" i="1"/>
  <c r="AJ137" i="1"/>
  <c r="AK137" i="1"/>
  <c r="AL137" i="1"/>
  <c r="AM137" i="1"/>
  <c r="AN137" i="1"/>
  <c r="AO137" i="1"/>
  <c r="AP137" i="1"/>
  <c r="H138" i="1"/>
  <c r="M138" i="1"/>
  <c r="R138" i="1"/>
  <c r="V138" i="1"/>
  <c r="Y138" i="1"/>
  <c r="Z138" i="1"/>
  <c r="AA138" i="1"/>
  <c r="AB138" i="1"/>
  <c r="AC138" i="1"/>
  <c r="AD138" i="1"/>
  <c r="AE138" i="1"/>
  <c r="AF138" i="1"/>
  <c r="AG138" i="1"/>
  <c r="AH138" i="1"/>
  <c r="AI138" i="1"/>
  <c r="AJ138" i="1"/>
  <c r="AK138" i="1"/>
  <c r="AL138" i="1"/>
  <c r="AM138" i="1"/>
  <c r="AN138" i="1"/>
  <c r="AO138" i="1"/>
  <c r="AP138" i="1"/>
  <c r="H139" i="1"/>
  <c r="M139" i="1"/>
  <c r="R139" i="1"/>
  <c r="V139" i="1"/>
  <c r="Y139" i="1"/>
  <c r="Z139" i="1"/>
  <c r="AA139" i="1"/>
  <c r="AB139" i="1"/>
  <c r="AC139" i="1"/>
  <c r="AD139" i="1"/>
  <c r="AE139" i="1"/>
  <c r="AF139" i="1"/>
  <c r="AG139" i="1"/>
  <c r="AH139" i="1"/>
  <c r="AI139" i="1"/>
  <c r="AJ139" i="1"/>
  <c r="AK139" i="1"/>
  <c r="AL139" i="1"/>
  <c r="AM139" i="1"/>
  <c r="AN139" i="1"/>
  <c r="AO139" i="1"/>
  <c r="AP139" i="1"/>
  <c r="H140" i="1"/>
  <c r="M140" i="1"/>
  <c r="R140" i="1"/>
  <c r="V140" i="1"/>
  <c r="Y140" i="1"/>
  <c r="Z140" i="1"/>
  <c r="AA140" i="1"/>
  <c r="AB140" i="1"/>
  <c r="AC140" i="1"/>
  <c r="AD140" i="1"/>
  <c r="AE140" i="1"/>
  <c r="AF140" i="1"/>
  <c r="AG140" i="1"/>
  <c r="AH140" i="1"/>
  <c r="AI140" i="1"/>
  <c r="AJ140" i="1"/>
  <c r="AK140" i="1"/>
  <c r="AL140" i="1"/>
  <c r="AM140" i="1"/>
  <c r="AN140" i="1"/>
  <c r="AO140" i="1"/>
  <c r="AP140" i="1"/>
  <c r="H141" i="1"/>
  <c r="M141" i="1"/>
  <c r="R141" i="1"/>
  <c r="V141" i="1"/>
  <c r="Y141" i="1"/>
  <c r="Z141" i="1"/>
  <c r="AA141" i="1"/>
  <c r="AB141" i="1"/>
  <c r="AC141" i="1"/>
  <c r="AD141" i="1"/>
  <c r="AE141" i="1"/>
  <c r="AF141" i="1"/>
  <c r="AG141" i="1"/>
  <c r="AH141" i="1"/>
  <c r="AI141" i="1"/>
  <c r="AJ141" i="1"/>
  <c r="AK141" i="1"/>
  <c r="AL141" i="1"/>
  <c r="AM141" i="1"/>
  <c r="AN141" i="1"/>
  <c r="AO141" i="1"/>
  <c r="AP141" i="1"/>
  <c r="H142" i="1"/>
  <c r="M142" i="1"/>
  <c r="R142" i="1"/>
  <c r="V142" i="1"/>
  <c r="Y142" i="1"/>
  <c r="Z142" i="1"/>
  <c r="AA142" i="1"/>
  <c r="AB142" i="1"/>
  <c r="AC142" i="1"/>
  <c r="AD142" i="1"/>
  <c r="AE142" i="1"/>
  <c r="AF142" i="1"/>
  <c r="AG142" i="1"/>
  <c r="AH142" i="1"/>
  <c r="AI142" i="1"/>
  <c r="AJ142" i="1"/>
  <c r="AK142" i="1"/>
  <c r="AL142" i="1"/>
  <c r="AM142" i="1"/>
  <c r="AN142" i="1"/>
  <c r="AO142" i="1"/>
  <c r="AP142" i="1"/>
  <c r="H143" i="1"/>
  <c r="M143" i="1"/>
  <c r="R143" i="1"/>
  <c r="V143" i="1"/>
  <c r="Y143" i="1"/>
  <c r="Z143" i="1"/>
  <c r="AA143" i="1"/>
  <c r="AB143" i="1"/>
  <c r="AC143" i="1"/>
  <c r="AD143" i="1"/>
  <c r="AE143" i="1"/>
  <c r="AF143" i="1"/>
  <c r="AG143" i="1"/>
  <c r="AH143" i="1"/>
  <c r="AI143" i="1"/>
  <c r="AJ143" i="1"/>
  <c r="AK143" i="1"/>
  <c r="AL143" i="1"/>
  <c r="AM143" i="1"/>
  <c r="AN143" i="1"/>
  <c r="AO143" i="1"/>
  <c r="AP143" i="1"/>
  <c r="H144" i="1"/>
  <c r="M144" i="1"/>
  <c r="R144" i="1"/>
  <c r="V144" i="1"/>
  <c r="Y144" i="1"/>
  <c r="Z144" i="1"/>
  <c r="AA144" i="1"/>
  <c r="AB144" i="1"/>
  <c r="AC144" i="1"/>
  <c r="AD144" i="1"/>
  <c r="AE144" i="1"/>
  <c r="AF144" i="1"/>
  <c r="AG144" i="1"/>
  <c r="AH144" i="1"/>
  <c r="AI144" i="1"/>
  <c r="AJ144" i="1"/>
  <c r="AK144" i="1"/>
  <c r="AL144" i="1"/>
  <c r="AM144" i="1"/>
  <c r="AN144" i="1"/>
  <c r="AO144" i="1"/>
  <c r="AP144" i="1"/>
  <c r="H145" i="1"/>
  <c r="M145" i="1"/>
  <c r="R145" i="1"/>
  <c r="V145" i="1"/>
  <c r="Y145" i="1"/>
  <c r="Z145" i="1"/>
  <c r="AA145" i="1"/>
  <c r="AB145" i="1"/>
  <c r="AC145" i="1"/>
  <c r="AD145" i="1"/>
  <c r="AE145" i="1"/>
  <c r="AF145" i="1"/>
  <c r="AG145" i="1"/>
  <c r="AH145" i="1"/>
  <c r="AI145" i="1"/>
  <c r="AJ145" i="1"/>
  <c r="AK145" i="1"/>
  <c r="AL145" i="1"/>
  <c r="AM145" i="1"/>
  <c r="AN145" i="1"/>
  <c r="AO145" i="1"/>
  <c r="AP145" i="1"/>
  <c r="H146" i="1"/>
  <c r="M146" i="1"/>
  <c r="R146" i="1"/>
  <c r="V146" i="1"/>
  <c r="Y146" i="1"/>
  <c r="Z146" i="1"/>
  <c r="AA146" i="1"/>
  <c r="AB146" i="1"/>
  <c r="AC146" i="1"/>
  <c r="AD146" i="1"/>
  <c r="AE146" i="1"/>
  <c r="AF146" i="1"/>
  <c r="AG146" i="1"/>
  <c r="AH146" i="1"/>
  <c r="AI146" i="1"/>
  <c r="AJ146" i="1"/>
  <c r="AK146" i="1"/>
  <c r="AL146" i="1"/>
  <c r="AM146" i="1"/>
  <c r="AN146" i="1"/>
  <c r="AO146" i="1"/>
  <c r="AP146" i="1"/>
  <c r="H147" i="1"/>
  <c r="M147" i="1"/>
  <c r="R147" i="1"/>
  <c r="V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AN147" i="1"/>
  <c r="AO147" i="1"/>
  <c r="AP147" i="1"/>
  <c r="H148" i="1"/>
  <c r="M148" i="1"/>
  <c r="R148" i="1"/>
  <c r="V148" i="1"/>
  <c r="Y148" i="1"/>
  <c r="Z148" i="1"/>
  <c r="AA148" i="1"/>
  <c r="AB148" i="1"/>
  <c r="AC148" i="1"/>
  <c r="AD148" i="1"/>
  <c r="AE148" i="1"/>
  <c r="AF148" i="1"/>
  <c r="AG148" i="1"/>
  <c r="AH148" i="1"/>
  <c r="AI148" i="1"/>
  <c r="AJ148" i="1"/>
  <c r="AK148" i="1"/>
  <c r="AL148" i="1"/>
  <c r="AM148" i="1"/>
  <c r="AN148" i="1"/>
  <c r="AO148" i="1"/>
  <c r="AP148" i="1"/>
  <c r="H149" i="1"/>
  <c r="M149" i="1"/>
  <c r="R149" i="1"/>
  <c r="V149" i="1"/>
  <c r="Y149" i="1"/>
  <c r="Z149" i="1"/>
  <c r="AA149" i="1"/>
  <c r="AB149" i="1"/>
  <c r="AC149" i="1"/>
  <c r="AD149" i="1"/>
  <c r="AE149" i="1"/>
  <c r="AF149" i="1"/>
  <c r="AG149" i="1"/>
  <c r="AH149" i="1"/>
  <c r="AI149" i="1"/>
  <c r="AJ149" i="1"/>
  <c r="AK149" i="1"/>
  <c r="AL149" i="1"/>
  <c r="AM149" i="1"/>
  <c r="AN149" i="1"/>
  <c r="AO149" i="1"/>
  <c r="AP149" i="1"/>
  <c r="H150" i="1"/>
  <c r="M150" i="1"/>
  <c r="R150" i="1"/>
  <c r="V150" i="1"/>
  <c r="Y150" i="1"/>
  <c r="Z150" i="1"/>
  <c r="AA150" i="1"/>
  <c r="AB150" i="1"/>
  <c r="AC150" i="1"/>
  <c r="AD150" i="1"/>
  <c r="AE150" i="1"/>
  <c r="AF150" i="1"/>
  <c r="AG150" i="1"/>
  <c r="AH150" i="1"/>
  <c r="AI150" i="1"/>
  <c r="AJ150" i="1"/>
  <c r="AK150" i="1"/>
  <c r="AL150" i="1"/>
  <c r="AM150" i="1"/>
  <c r="AN150" i="1"/>
  <c r="AO150" i="1"/>
  <c r="AP150" i="1"/>
  <c r="H151" i="1"/>
  <c r="M151" i="1"/>
  <c r="R151" i="1"/>
  <c r="V151" i="1"/>
  <c r="Y151" i="1"/>
  <c r="Z151" i="1"/>
  <c r="AA151" i="1"/>
  <c r="AB151" i="1"/>
  <c r="AC151" i="1"/>
  <c r="AD151" i="1"/>
  <c r="AE151" i="1"/>
  <c r="AF151" i="1"/>
  <c r="AG151" i="1"/>
  <c r="AH151" i="1"/>
  <c r="AI151" i="1"/>
  <c r="AJ151" i="1"/>
  <c r="AK151" i="1"/>
  <c r="AL151" i="1"/>
  <c r="AM151" i="1"/>
  <c r="AN151" i="1"/>
  <c r="AO151" i="1"/>
  <c r="AP151" i="1"/>
  <c r="H152" i="1"/>
  <c r="M152" i="1"/>
  <c r="R152" i="1"/>
  <c r="V152" i="1"/>
  <c r="Y152" i="1"/>
  <c r="Z152" i="1"/>
  <c r="AA152" i="1"/>
  <c r="AB152" i="1"/>
  <c r="AC152" i="1"/>
  <c r="AD152" i="1"/>
  <c r="AE152" i="1"/>
  <c r="AF152" i="1"/>
  <c r="AG152" i="1"/>
  <c r="AH152" i="1"/>
  <c r="AI152" i="1"/>
  <c r="AJ152" i="1"/>
  <c r="AK152" i="1"/>
  <c r="AL152" i="1"/>
  <c r="AM152" i="1"/>
  <c r="AN152" i="1"/>
  <c r="AO152" i="1"/>
  <c r="AP152" i="1"/>
  <c r="H153" i="1"/>
  <c r="M153" i="1"/>
  <c r="R153" i="1"/>
  <c r="V153" i="1"/>
  <c r="Y153" i="1"/>
  <c r="Z153" i="1"/>
  <c r="AA153" i="1"/>
  <c r="AB153" i="1"/>
  <c r="AC153" i="1"/>
  <c r="AD153" i="1"/>
  <c r="AE153" i="1"/>
  <c r="AF153" i="1"/>
  <c r="AG153" i="1"/>
  <c r="AH153" i="1"/>
  <c r="AI153" i="1"/>
  <c r="AJ153" i="1"/>
  <c r="AK153" i="1"/>
  <c r="AL153" i="1"/>
  <c r="AM153" i="1"/>
  <c r="AN153" i="1"/>
  <c r="AO153" i="1"/>
  <c r="AP153" i="1"/>
  <c r="H154" i="1"/>
  <c r="M154" i="1"/>
  <c r="R154" i="1"/>
  <c r="V154" i="1"/>
  <c r="Y154" i="1"/>
  <c r="Z154" i="1"/>
  <c r="AA154" i="1"/>
  <c r="AB154" i="1"/>
  <c r="AC154" i="1"/>
  <c r="AD154" i="1"/>
  <c r="AE154" i="1"/>
  <c r="AF154" i="1"/>
  <c r="AG154" i="1"/>
  <c r="AH154" i="1"/>
  <c r="AI154" i="1"/>
  <c r="AJ154" i="1"/>
  <c r="AK154" i="1"/>
  <c r="AL154" i="1"/>
  <c r="AM154" i="1"/>
  <c r="AN154" i="1"/>
  <c r="AO154" i="1"/>
  <c r="AP154" i="1"/>
  <c r="H155" i="1"/>
  <c r="M155" i="1"/>
  <c r="R155" i="1"/>
  <c r="V155" i="1"/>
  <c r="Y155" i="1"/>
  <c r="Z155" i="1"/>
  <c r="AA155" i="1"/>
  <c r="AB155" i="1"/>
  <c r="AC155" i="1"/>
  <c r="AD155" i="1"/>
  <c r="AE155" i="1"/>
  <c r="AF155" i="1"/>
  <c r="AG155" i="1"/>
  <c r="AH155" i="1"/>
  <c r="AI155" i="1"/>
  <c r="AJ155" i="1"/>
  <c r="AK155" i="1"/>
  <c r="AL155" i="1"/>
  <c r="AM155" i="1"/>
  <c r="AN155" i="1"/>
  <c r="AO155" i="1"/>
  <c r="AP155" i="1"/>
  <c r="H156" i="1"/>
  <c r="M156" i="1"/>
  <c r="R156" i="1"/>
  <c r="V156" i="1"/>
  <c r="Y156" i="1"/>
  <c r="Z156" i="1"/>
  <c r="AA156" i="1"/>
  <c r="AB156" i="1"/>
  <c r="AC156" i="1"/>
  <c r="AD156" i="1"/>
  <c r="AE156" i="1"/>
  <c r="AF156" i="1"/>
  <c r="AG156" i="1"/>
  <c r="AH156" i="1"/>
  <c r="AI156" i="1"/>
  <c r="AJ156" i="1"/>
  <c r="AK156" i="1"/>
  <c r="AL156" i="1"/>
  <c r="AM156" i="1"/>
  <c r="AN156" i="1"/>
  <c r="AO156" i="1"/>
  <c r="AP156" i="1"/>
  <c r="H157" i="1"/>
  <c r="M157" i="1"/>
  <c r="R157" i="1"/>
  <c r="V157" i="1"/>
  <c r="Y157" i="1"/>
  <c r="Z157" i="1"/>
  <c r="AA157" i="1"/>
  <c r="AB157" i="1"/>
  <c r="AC157" i="1"/>
  <c r="AD157" i="1"/>
  <c r="AE157" i="1"/>
  <c r="AF157" i="1"/>
  <c r="AG157" i="1"/>
  <c r="AH157" i="1"/>
  <c r="AI157" i="1"/>
  <c r="AJ157" i="1"/>
  <c r="AK157" i="1"/>
  <c r="AL157" i="1"/>
  <c r="AM157" i="1"/>
  <c r="AN157" i="1"/>
  <c r="AO157" i="1"/>
  <c r="AP157" i="1"/>
  <c r="H158" i="1"/>
  <c r="M158" i="1"/>
  <c r="R158" i="1"/>
  <c r="V158" i="1"/>
  <c r="Y158" i="1"/>
  <c r="Z158" i="1"/>
  <c r="AA158" i="1"/>
  <c r="AB158" i="1"/>
  <c r="AC158" i="1"/>
  <c r="AD158" i="1"/>
  <c r="AE158" i="1"/>
  <c r="AF158" i="1"/>
  <c r="AG158" i="1"/>
  <c r="AH158" i="1"/>
  <c r="AI158" i="1"/>
  <c r="AJ158" i="1"/>
  <c r="AK158" i="1"/>
  <c r="AL158" i="1"/>
  <c r="AM158" i="1"/>
  <c r="AN158" i="1"/>
  <c r="AO158" i="1"/>
  <c r="AP158" i="1"/>
  <c r="H159" i="1"/>
  <c r="M159" i="1"/>
  <c r="R159" i="1"/>
  <c r="V159" i="1"/>
  <c r="Y159" i="1"/>
  <c r="Z159" i="1"/>
  <c r="AA159" i="1"/>
  <c r="AB159" i="1"/>
  <c r="AC159" i="1"/>
  <c r="AD159" i="1"/>
  <c r="AE159" i="1"/>
  <c r="AF159" i="1"/>
  <c r="AG159" i="1"/>
  <c r="AH159" i="1"/>
  <c r="AI159" i="1"/>
  <c r="AJ159" i="1"/>
  <c r="AK159" i="1"/>
  <c r="AL159" i="1"/>
  <c r="AM159" i="1"/>
  <c r="AN159" i="1"/>
  <c r="AO159" i="1"/>
  <c r="AP159" i="1"/>
  <c r="H160" i="1"/>
  <c r="M160" i="1"/>
  <c r="R160" i="1"/>
  <c r="V160" i="1"/>
  <c r="Y160" i="1"/>
  <c r="Z160" i="1"/>
  <c r="AA160" i="1"/>
  <c r="AB160" i="1"/>
  <c r="AC160" i="1"/>
  <c r="AD160" i="1"/>
  <c r="AE160" i="1"/>
  <c r="AF160" i="1"/>
  <c r="AG160" i="1"/>
  <c r="AH160" i="1"/>
  <c r="AI160" i="1"/>
  <c r="AJ160" i="1"/>
  <c r="AK160" i="1"/>
  <c r="AL160" i="1"/>
  <c r="AM160" i="1"/>
  <c r="AN160" i="1"/>
  <c r="AO160" i="1"/>
  <c r="AP160" i="1"/>
  <c r="H161" i="1"/>
  <c r="M161" i="1"/>
  <c r="R161" i="1"/>
  <c r="V161" i="1"/>
  <c r="Y161" i="1"/>
  <c r="Z161" i="1"/>
  <c r="AA161" i="1"/>
  <c r="AB161" i="1"/>
  <c r="AC161" i="1"/>
  <c r="AD161" i="1"/>
  <c r="AE161" i="1"/>
  <c r="AF161" i="1"/>
  <c r="AG161" i="1"/>
  <c r="AH161" i="1"/>
  <c r="AI161" i="1"/>
  <c r="AJ161" i="1"/>
  <c r="AK161" i="1"/>
  <c r="AL161" i="1"/>
  <c r="AM161" i="1"/>
  <c r="AN161" i="1"/>
  <c r="AO161" i="1"/>
  <c r="AP161" i="1"/>
  <c r="H162" i="1"/>
  <c r="M162" i="1"/>
  <c r="R162" i="1"/>
  <c r="V162" i="1"/>
  <c r="Y162" i="1"/>
  <c r="Z162" i="1"/>
  <c r="AA162" i="1"/>
  <c r="AB162" i="1"/>
  <c r="AC162" i="1"/>
  <c r="AD162" i="1"/>
  <c r="AE162" i="1"/>
  <c r="AF162" i="1"/>
  <c r="AG162" i="1"/>
  <c r="AH162" i="1"/>
  <c r="AI162" i="1"/>
  <c r="AJ162" i="1"/>
  <c r="AK162" i="1"/>
  <c r="AL162" i="1"/>
  <c r="AM162" i="1"/>
  <c r="AN162" i="1"/>
  <c r="AO162" i="1"/>
  <c r="AP162" i="1"/>
  <c r="H163" i="1"/>
  <c r="M163" i="1"/>
  <c r="R163" i="1"/>
  <c r="V163" i="1"/>
  <c r="Y163" i="1"/>
  <c r="Z163" i="1"/>
  <c r="AA163" i="1"/>
  <c r="AB163" i="1"/>
  <c r="AC163" i="1"/>
  <c r="AD163" i="1"/>
  <c r="AE163" i="1"/>
  <c r="AF163" i="1"/>
  <c r="AG163" i="1"/>
  <c r="AH163" i="1"/>
  <c r="AI163" i="1"/>
  <c r="AJ163" i="1"/>
  <c r="AK163" i="1"/>
  <c r="AL163" i="1"/>
  <c r="AM163" i="1"/>
  <c r="AN163" i="1"/>
  <c r="AO163" i="1"/>
  <c r="AP163" i="1"/>
  <c r="H164" i="1"/>
  <c r="M164" i="1"/>
  <c r="R164" i="1"/>
  <c r="V164" i="1"/>
  <c r="Y164" i="1"/>
  <c r="Z164" i="1"/>
  <c r="AA164" i="1"/>
  <c r="AB164" i="1"/>
  <c r="AC164" i="1"/>
  <c r="AD164" i="1"/>
  <c r="AE164" i="1"/>
  <c r="AF164" i="1"/>
  <c r="AG164" i="1"/>
  <c r="AH164" i="1"/>
  <c r="AI164" i="1"/>
  <c r="AJ164" i="1"/>
  <c r="AK164" i="1"/>
  <c r="AL164" i="1"/>
  <c r="AM164" i="1"/>
  <c r="AN164" i="1"/>
  <c r="AO164" i="1"/>
  <c r="AP164" i="1"/>
  <c r="H165" i="1"/>
  <c r="M165" i="1"/>
  <c r="R165" i="1"/>
  <c r="V165" i="1"/>
  <c r="Y165" i="1"/>
  <c r="Z165" i="1"/>
  <c r="AA165" i="1"/>
  <c r="AB165" i="1"/>
  <c r="AC165" i="1"/>
  <c r="AD165" i="1"/>
  <c r="AE165" i="1"/>
  <c r="AF165" i="1"/>
  <c r="AG165" i="1"/>
  <c r="AH165" i="1"/>
  <c r="AI165" i="1"/>
  <c r="AJ165" i="1"/>
  <c r="AK165" i="1"/>
  <c r="AL165" i="1"/>
  <c r="AM165" i="1"/>
  <c r="AN165" i="1"/>
  <c r="AO165" i="1"/>
  <c r="AP165" i="1"/>
  <c r="H166" i="1"/>
  <c r="M166" i="1"/>
  <c r="R166" i="1"/>
  <c r="V166" i="1"/>
  <c r="Y166" i="1"/>
  <c r="Z166" i="1"/>
  <c r="AA166" i="1"/>
  <c r="AB166" i="1"/>
  <c r="AC166" i="1"/>
  <c r="AD166" i="1"/>
  <c r="AE166" i="1"/>
  <c r="AF166" i="1"/>
  <c r="AG166" i="1"/>
  <c r="AH166" i="1"/>
  <c r="AI166" i="1"/>
  <c r="AJ166" i="1"/>
  <c r="AK166" i="1"/>
  <c r="AL166" i="1"/>
  <c r="AM166" i="1"/>
  <c r="AN166" i="1"/>
  <c r="AO166" i="1"/>
  <c r="AP166" i="1"/>
  <c r="H167" i="1"/>
  <c r="M167" i="1"/>
  <c r="R167" i="1"/>
  <c r="V167" i="1"/>
  <c r="Y167" i="1"/>
  <c r="Z167" i="1"/>
  <c r="AA167" i="1"/>
  <c r="AB167" i="1"/>
  <c r="AC167" i="1"/>
  <c r="AD167" i="1"/>
  <c r="AE167" i="1"/>
  <c r="AF167" i="1"/>
  <c r="AG167" i="1"/>
  <c r="AH167" i="1"/>
  <c r="AI167" i="1"/>
  <c r="AJ167" i="1"/>
  <c r="AK167" i="1"/>
  <c r="AL167" i="1"/>
  <c r="AM167" i="1"/>
  <c r="AN167" i="1"/>
  <c r="AO167" i="1"/>
  <c r="AP167" i="1"/>
  <c r="H168" i="1"/>
  <c r="M168" i="1"/>
  <c r="R168" i="1"/>
  <c r="V168" i="1"/>
  <c r="Y168" i="1"/>
  <c r="Z168" i="1"/>
  <c r="AA168" i="1"/>
  <c r="AB168" i="1"/>
  <c r="AC168" i="1"/>
  <c r="AD168" i="1"/>
  <c r="AE168" i="1"/>
  <c r="AF168" i="1"/>
  <c r="AG168" i="1"/>
  <c r="AH168" i="1"/>
  <c r="AI168" i="1"/>
  <c r="AJ168" i="1"/>
  <c r="AK168" i="1"/>
  <c r="AL168" i="1"/>
  <c r="AM168" i="1"/>
  <c r="AN168" i="1"/>
  <c r="AO168" i="1"/>
  <c r="AP168" i="1"/>
  <c r="H169" i="1"/>
  <c r="M169" i="1"/>
  <c r="R169" i="1"/>
  <c r="V169" i="1"/>
  <c r="Y169" i="1"/>
  <c r="Z169" i="1"/>
  <c r="AA169" i="1"/>
  <c r="AB169" i="1"/>
  <c r="AC169" i="1"/>
  <c r="AD169" i="1"/>
  <c r="AE169" i="1"/>
  <c r="AF169" i="1"/>
  <c r="AG169" i="1"/>
  <c r="AH169" i="1"/>
  <c r="AI169" i="1"/>
  <c r="AJ169" i="1"/>
  <c r="AK169" i="1"/>
  <c r="AL169" i="1"/>
  <c r="AM169" i="1"/>
  <c r="AN169" i="1"/>
  <c r="AO169" i="1"/>
  <c r="AP169" i="1"/>
  <c r="H170" i="1"/>
  <c r="M170" i="1"/>
  <c r="R170" i="1"/>
  <c r="V170" i="1"/>
  <c r="Y170" i="1"/>
  <c r="Z170" i="1"/>
  <c r="AA170" i="1"/>
  <c r="AB170" i="1"/>
  <c r="AC170" i="1"/>
  <c r="AD170" i="1"/>
  <c r="AE170" i="1"/>
  <c r="AF170" i="1"/>
  <c r="AG170" i="1"/>
  <c r="AH170" i="1"/>
  <c r="AI170" i="1"/>
  <c r="AJ170" i="1"/>
  <c r="AK170" i="1"/>
  <c r="AL170" i="1"/>
  <c r="AM170" i="1"/>
  <c r="AN170" i="1"/>
  <c r="AO170" i="1"/>
  <c r="AP170" i="1"/>
  <c r="H171" i="1"/>
  <c r="M171" i="1"/>
  <c r="R171" i="1"/>
  <c r="V171" i="1"/>
  <c r="Y171" i="1"/>
  <c r="Z171" i="1"/>
  <c r="AA171" i="1"/>
  <c r="AB171" i="1"/>
  <c r="AC171" i="1"/>
  <c r="AD171" i="1"/>
  <c r="AE171" i="1"/>
  <c r="AF171" i="1"/>
  <c r="AG171" i="1"/>
  <c r="AH171" i="1"/>
  <c r="AI171" i="1"/>
  <c r="AJ171" i="1"/>
  <c r="AK171" i="1"/>
  <c r="AL171" i="1"/>
  <c r="AM171" i="1"/>
  <c r="AN171" i="1"/>
  <c r="AO171" i="1"/>
  <c r="AP171" i="1"/>
  <c r="H172" i="1"/>
  <c r="M172" i="1"/>
  <c r="R172" i="1"/>
  <c r="V172" i="1"/>
  <c r="Y172" i="1"/>
  <c r="Z172" i="1"/>
  <c r="AA172" i="1"/>
  <c r="AB172" i="1"/>
  <c r="AC172" i="1"/>
  <c r="AD172" i="1"/>
  <c r="AE172" i="1"/>
  <c r="AF172" i="1"/>
  <c r="AG172" i="1"/>
  <c r="AH172" i="1"/>
  <c r="AI172" i="1"/>
  <c r="AJ172" i="1"/>
  <c r="AK172" i="1"/>
  <c r="AL172" i="1"/>
  <c r="AM172" i="1"/>
  <c r="AN172" i="1"/>
  <c r="AO172" i="1"/>
  <c r="AP172" i="1"/>
  <c r="H173" i="1"/>
  <c r="M173" i="1"/>
  <c r="R173" i="1"/>
  <c r="V173" i="1"/>
  <c r="Y173" i="1"/>
  <c r="Z173" i="1"/>
  <c r="AA173" i="1"/>
  <c r="AB173" i="1"/>
  <c r="AC173" i="1"/>
  <c r="AD173" i="1"/>
  <c r="AE173" i="1"/>
  <c r="AF173" i="1"/>
  <c r="AG173" i="1"/>
  <c r="AH173" i="1"/>
  <c r="AI173" i="1"/>
  <c r="AJ173" i="1"/>
  <c r="AK173" i="1"/>
  <c r="AL173" i="1"/>
  <c r="AM173" i="1"/>
  <c r="AN173" i="1"/>
  <c r="AO173" i="1"/>
  <c r="AP173" i="1"/>
  <c r="H174" i="1"/>
  <c r="M174" i="1"/>
  <c r="R174" i="1"/>
  <c r="V174" i="1"/>
  <c r="Y174" i="1"/>
  <c r="Z174" i="1"/>
  <c r="AA174" i="1"/>
  <c r="AB174" i="1"/>
  <c r="AC174" i="1"/>
  <c r="AD174" i="1"/>
  <c r="AE174" i="1"/>
  <c r="AF174" i="1"/>
  <c r="AG174" i="1"/>
  <c r="AH174" i="1"/>
  <c r="AI174" i="1"/>
  <c r="AJ174" i="1"/>
  <c r="AK174" i="1"/>
  <c r="AL174" i="1"/>
  <c r="AM174" i="1"/>
  <c r="AN174" i="1"/>
  <c r="AO174" i="1"/>
  <c r="AP174" i="1"/>
  <c r="H175" i="1"/>
  <c r="M175" i="1"/>
  <c r="R175" i="1"/>
  <c r="V175" i="1"/>
  <c r="Y175" i="1"/>
  <c r="Z175" i="1"/>
  <c r="AA175" i="1"/>
  <c r="AB175" i="1"/>
  <c r="AC175" i="1"/>
  <c r="AD175" i="1"/>
  <c r="AE175" i="1"/>
  <c r="AF175" i="1"/>
  <c r="AG175" i="1"/>
  <c r="AH175" i="1"/>
  <c r="AI175" i="1"/>
  <c r="AJ175" i="1"/>
  <c r="AK175" i="1"/>
  <c r="AL175" i="1"/>
  <c r="AM175" i="1"/>
  <c r="AN175" i="1"/>
  <c r="AO175" i="1"/>
  <c r="AP175" i="1"/>
  <c r="H176" i="1"/>
  <c r="M176" i="1"/>
  <c r="R176" i="1"/>
  <c r="V176" i="1"/>
  <c r="Y176" i="1"/>
  <c r="Z176" i="1"/>
  <c r="AA176" i="1"/>
  <c r="AB176" i="1"/>
  <c r="AC176" i="1"/>
  <c r="AD176" i="1"/>
  <c r="AE176" i="1"/>
  <c r="AF176" i="1"/>
  <c r="AG176" i="1"/>
  <c r="AH176" i="1"/>
  <c r="AI176" i="1"/>
  <c r="AJ176" i="1"/>
  <c r="AK176" i="1"/>
  <c r="AL176" i="1"/>
  <c r="AM176" i="1"/>
  <c r="AN176" i="1"/>
  <c r="AO176" i="1"/>
  <c r="AP176" i="1"/>
  <c r="H177" i="1"/>
  <c r="M177" i="1"/>
  <c r="R177" i="1"/>
  <c r="V177" i="1"/>
  <c r="Y177" i="1"/>
  <c r="Z177" i="1"/>
  <c r="AA177" i="1"/>
  <c r="AB177" i="1"/>
  <c r="AC177" i="1"/>
  <c r="AD177" i="1"/>
  <c r="AE177" i="1"/>
  <c r="AF177" i="1"/>
  <c r="AG177" i="1"/>
  <c r="AH177" i="1"/>
  <c r="AI177" i="1"/>
  <c r="AJ177" i="1"/>
  <c r="AK177" i="1"/>
  <c r="AL177" i="1"/>
  <c r="AM177" i="1"/>
  <c r="AN177" i="1"/>
  <c r="AO177" i="1"/>
  <c r="AP177" i="1"/>
  <c r="H178" i="1"/>
  <c r="M178" i="1"/>
  <c r="R178" i="1"/>
  <c r="V178" i="1"/>
  <c r="Y178" i="1"/>
  <c r="Z178" i="1"/>
  <c r="AA178" i="1"/>
  <c r="AB178" i="1"/>
  <c r="AC178" i="1"/>
  <c r="AD178" i="1"/>
  <c r="AE178" i="1"/>
  <c r="AF178" i="1"/>
  <c r="AG178" i="1"/>
  <c r="AH178" i="1"/>
  <c r="AI178" i="1"/>
  <c r="AJ178" i="1"/>
  <c r="AK178" i="1"/>
  <c r="AL178" i="1"/>
  <c r="AM178" i="1"/>
  <c r="AN178" i="1"/>
  <c r="AO178" i="1"/>
  <c r="AP178" i="1"/>
  <c r="H179" i="1"/>
  <c r="M179" i="1"/>
  <c r="R179" i="1"/>
  <c r="V179" i="1"/>
  <c r="Y179" i="1"/>
  <c r="Z179" i="1"/>
  <c r="AA179" i="1"/>
  <c r="AB179" i="1"/>
  <c r="AC179" i="1"/>
  <c r="AD179" i="1"/>
  <c r="AE179" i="1"/>
  <c r="AF179" i="1"/>
  <c r="AG179" i="1"/>
  <c r="AH179" i="1"/>
  <c r="AI179" i="1"/>
  <c r="AJ179" i="1"/>
  <c r="AK179" i="1"/>
  <c r="AL179" i="1"/>
  <c r="AM179" i="1"/>
  <c r="AN179" i="1"/>
  <c r="AO179" i="1"/>
  <c r="AP179" i="1"/>
  <c r="H180" i="1"/>
  <c r="M180" i="1"/>
  <c r="R180" i="1"/>
  <c r="V180" i="1"/>
  <c r="Y180" i="1"/>
  <c r="Z180" i="1"/>
  <c r="AA180" i="1"/>
  <c r="AB180" i="1"/>
  <c r="AC180" i="1"/>
  <c r="AD180" i="1"/>
  <c r="AE180" i="1"/>
  <c r="AF180" i="1"/>
  <c r="AG180" i="1"/>
  <c r="AH180" i="1"/>
  <c r="AI180" i="1"/>
  <c r="AJ180" i="1"/>
  <c r="AK180" i="1"/>
  <c r="AL180" i="1"/>
  <c r="AM180" i="1"/>
  <c r="AN180" i="1"/>
  <c r="AO180" i="1"/>
  <c r="AP180" i="1"/>
  <c r="H181" i="1"/>
  <c r="M181" i="1"/>
  <c r="R181" i="1"/>
  <c r="V181" i="1"/>
  <c r="Y181" i="1"/>
  <c r="Z181" i="1"/>
  <c r="AA181" i="1"/>
  <c r="AB181" i="1"/>
  <c r="AC181" i="1"/>
  <c r="AD181" i="1"/>
  <c r="AE181" i="1"/>
  <c r="AF181" i="1"/>
  <c r="AG181" i="1"/>
  <c r="AH181" i="1"/>
  <c r="AI181" i="1"/>
  <c r="AJ181" i="1"/>
  <c r="AK181" i="1"/>
  <c r="AL181" i="1"/>
  <c r="AM181" i="1"/>
  <c r="AN181" i="1"/>
  <c r="AO181" i="1"/>
  <c r="AP181" i="1"/>
  <c r="H182" i="1"/>
  <c r="M182" i="1"/>
  <c r="R182" i="1"/>
  <c r="V182" i="1"/>
  <c r="Y182" i="1"/>
  <c r="Z182" i="1"/>
  <c r="AA182" i="1"/>
  <c r="AB182" i="1"/>
  <c r="AC182" i="1"/>
  <c r="AD182" i="1"/>
  <c r="AE182" i="1"/>
  <c r="AF182" i="1"/>
  <c r="AG182" i="1"/>
  <c r="AH182" i="1"/>
  <c r="AI182" i="1"/>
  <c r="AJ182" i="1"/>
  <c r="AK182" i="1"/>
  <c r="AL182" i="1"/>
  <c r="AM182" i="1"/>
  <c r="AN182" i="1"/>
  <c r="AO182" i="1"/>
  <c r="AP182" i="1"/>
  <c r="H183" i="1"/>
  <c r="M183" i="1"/>
  <c r="R183" i="1"/>
  <c r="V183" i="1"/>
  <c r="Y183" i="1"/>
  <c r="Z183" i="1"/>
  <c r="AA183" i="1"/>
  <c r="AB183" i="1"/>
  <c r="AC183" i="1"/>
  <c r="AD183" i="1"/>
  <c r="AE183" i="1"/>
  <c r="AF183" i="1"/>
  <c r="AG183" i="1"/>
  <c r="AH183" i="1"/>
  <c r="AI183" i="1"/>
  <c r="AJ183" i="1"/>
  <c r="AK183" i="1"/>
  <c r="AL183" i="1"/>
  <c r="AM183" i="1"/>
  <c r="AN183" i="1"/>
  <c r="AO183" i="1"/>
  <c r="AP183" i="1"/>
  <c r="H184" i="1"/>
  <c r="M184" i="1"/>
  <c r="R184" i="1"/>
  <c r="V184" i="1"/>
  <c r="Y184" i="1"/>
  <c r="Z184" i="1"/>
  <c r="AA184" i="1"/>
  <c r="AB184" i="1"/>
  <c r="AC184" i="1"/>
  <c r="AD184" i="1"/>
  <c r="AE184" i="1"/>
  <c r="AF184" i="1"/>
  <c r="AG184" i="1"/>
  <c r="AH184" i="1"/>
  <c r="AI184" i="1"/>
  <c r="AJ184" i="1"/>
  <c r="AK184" i="1"/>
  <c r="AL184" i="1"/>
  <c r="AM184" i="1"/>
  <c r="AN184" i="1"/>
  <c r="AO184" i="1"/>
  <c r="AP184" i="1"/>
  <c r="H185" i="1"/>
  <c r="M185" i="1"/>
  <c r="R185" i="1"/>
  <c r="V185" i="1"/>
  <c r="Y185" i="1"/>
  <c r="Z185" i="1"/>
  <c r="AA185" i="1"/>
  <c r="AB185" i="1"/>
  <c r="AC185" i="1"/>
  <c r="AD185" i="1"/>
  <c r="AE185" i="1"/>
  <c r="AF185" i="1"/>
  <c r="AG185" i="1"/>
  <c r="AH185" i="1"/>
  <c r="AI185" i="1"/>
  <c r="AJ185" i="1"/>
  <c r="AK185" i="1"/>
  <c r="AL185" i="1"/>
  <c r="AM185" i="1"/>
  <c r="AN185" i="1"/>
  <c r="AO185" i="1"/>
  <c r="AP185" i="1"/>
  <c r="H186" i="1"/>
  <c r="M186" i="1"/>
  <c r="R186" i="1"/>
  <c r="V186" i="1"/>
  <c r="Y186" i="1"/>
  <c r="Z186" i="1"/>
  <c r="AA186" i="1"/>
  <c r="AB186" i="1"/>
  <c r="AC186" i="1"/>
  <c r="AD186" i="1"/>
  <c r="AE186" i="1"/>
  <c r="AF186" i="1"/>
  <c r="AG186" i="1"/>
  <c r="AH186" i="1"/>
  <c r="AI186" i="1"/>
  <c r="AJ186" i="1"/>
  <c r="AK186" i="1"/>
  <c r="AL186" i="1"/>
  <c r="AM186" i="1"/>
  <c r="AN186" i="1"/>
  <c r="AO186" i="1"/>
  <c r="AP186" i="1"/>
  <c r="H187" i="1"/>
  <c r="M187" i="1"/>
  <c r="R187" i="1"/>
  <c r="V187" i="1"/>
  <c r="Y187" i="1"/>
  <c r="Z187" i="1"/>
  <c r="AA187" i="1"/>
  <c r="AB187" i="1"/>
  <c r="AC187" i="1"/>
  <c r="AD187" i="1"/>
  <c r="AE187" i="1"/>
  <c r="AF187" i="1"/>
  <c r="AG187" i="1"/>
  <c r="AH187" i="1"/>
  <c r="AI187" i="1"/>
  <c r="AJ187" i="1"/>
  <c r="AK187" i="1"/>
  <c r="AL187" i="1"/>
  <c r="AM187" i="1"/>
  <c r="AN187" i="1"/>
  <c r="AO187" i="1"/>
  <c r="AP187" i="1"/>
  <c r="H188" i="1"/>
  <c r="M188" i="1"/>
  <c r="R188" i="1"/>
  <c r="V188" i="1"/>
  <c r="Y188" i="1"/>
  <c r="Z188" i="1"/>
  <c r="AA188" i="1"/>
  <c r="AB188" i="1"/>
  <c r="AC188" i="1"/>
  <c r="AD188" i="1"/>
  <c r="AE188" i="1"/>
  <c r="AF188" i="1"/>
  <c r="AG188" i="1"/>
  <c r="AH188" i="1"/>
  <c r="AI188" i="1"/>
  <c r="AJ188" i="1"/>
  <c r="AK188" i="1"/>
  <c r="AL188" i="1"/>
  <c r="AM188" i="1"/>
  <c r="AN188" i="1"/>
  <c r="AO188" i="1"/>
  <c r="AP188" i="1"/>
  <c r="H189" i="1"/>
  <c r="M189" i="1"/>
  <c r="R189" i="1"/>
  <c r="V189" i="1"/>
  <c r="Y189" i="1"/>
  <c r="Z189" i="1"/>
  <c r="AA189" i="1"/>
  <c r="AB189" i="1"/>
  <c r="AC189" i="1"/>
  <c r="AD189" i="1"/>
  <c r="AE189" i="1"/>
  <c r="AF189" i="1"/>
  <c r="AG189" i="1"/>
  <c r="AH189" i="1"/>
  <c r="AI189" i="1"/>
  <c r="AJ189" i="1"/>
  <c r="AK189" i="1"/>
  <c r="AL189" i="1"/>
  <c r="AM189" i="1"/>
  <c r="AN189" i="1"/>
  <c r="AO189" i="1"/>
  <c r="AP189" i="1"/>
  <c r="H190" i="1"/>
  <c r="M190" i="1"/>
  <c r="R190" i="1"/>
  <c r="V190" i="1"/>
  <c r="Y190" i="1"/>
  <c r="Z190" i="1"/>
  <c r="AA190" i="1"/>
  <c r="AB190" i="1"/>
  <c r="AC190" i="1"/>
  <c r="AD190" i="1"/>
  <c r="AE190" i="1"/>
  <c r="AF190" i="1"/>
  <c r="AG190" i="1"/>
  <c r="AH190" i="1"/>
  <c r="AI190" i="1"/>
  <c r="AJ190" i="1"/>
  <c r="AK190" i="1"/>
  <c r="AL190" i="1"/>
  <c r="AM190" i="1"/>
  <c r="AN190" i="1"/>
  <c r="AO190" i="1"/>
  <c r="AP190" i="1"/>
  <c r="H191" i="1"/>
  <c r="M191" i="1"/>
  <c r="R191" i="1"/>
  <c r="V191" i="1"/>
  <c r="Y191" i="1"/>
  <c r="Z191" i="1"/>
  <c r="AA191" i="1"/>
  <c r="AB191" i="1"/>
  <c r="AC191" i="1"/>
  <c r="AD191" i="1"/>
  <c r="AE191" i="1"/>
  <c r="AF191" i="1"/>
  <c r="AG191" i="1"/>
  <c r="AH191" i="1"/>
  <c r="AI191" i="1"/>
  <c r="AJ191" i="1"/>
  <c r="AK191" i="1"/>
  <c r="AL191" i="1"/>
  <c r="AM191" i="1"/>
  <c r="AN191" i="1"/>
  <c r="AO191" i="1"/>
  <c r="AP191" i="1"/>
  <c r="H192" i="1"/>
  <c r="M192" i="1"/>
  <c r="R192" i="1"/>
  <c r="V192" i="1"/>
  <c r="Y192" i="1"/>
  <c r="Z192" i="1"/>
  <c r="AA192" i="1"/>
  <c r="AB192" i="1"/>
  <c r="AC192" i="1"/>
  <c r="AD192" i="1"/>
  <c r="AE192" i="1"/>
  <c r="AF192" i="1"/>
  <c r="AG192" i="1"/>
  <c r="AH192" i="1"/>
  <c r="AI192" i="1"/>
  <c r="AJ192" i="1"/>
  <c r="AK192" i="1"/>
  <c r="AL192" i="1"/>
  <c r="AM192" i="1"/>
  <c r="AN192" i="1"/>
  <c r="AO192" i="1"/>
  <c r="AP192" i="1"/>
  <c r="H193" i="1"/>
  <c r="M193" i="1"/>
  <c r="R193" i="1"/>
  <c r="V193" i="1"/>
  <c r="Y193" i="1"/>
  <c r="Z193" i="1"/>
  <c r="AA193" i="1"/>
  <c r="AB193" i="1"/>
  <c r="AC193" i="1"/>
  <c r="AD193" i="1"/>
  <c r="AE193" i="1"/>
  <c r="AF193" i="1"/>
  <c r="AG193" i="1"/>
  <c r="AH193" i="1"/>
  <c r="AI193" i="1"/>
  <c r="AJ193" i="1"/>
  <c r="AK193" i="1"/>
  <c r="AL193" i="1"/>
  <c r="AM193" i="1"/>
  <c r="AN193" i="1"/>
  <c r="AO193" i="1"/>
  <c r="AP193" i="1"/>
  <c r="H194" i="1"/>
  <c r="M194" i="1"/>
  <c r="R194" i="1"/>
  <c r="V194" i="1"/>
  <c r="Y194" i="1"/>
  <c r="Z194" i="1"/>
  <c r="AA194" i="1"/>
  <c r="AB194" i="1"/>
  <c r="AC194" i="1"/>
  <c r="AD194" i="1"/>
  <c r="AE194" i="1"/>
  <c r="AF194" i="1"/>
  <c r="AG194" i="1"/>
  <c r="AH194" i="1"/>
  <c r="AI194" i="1"/>
  <c r="AJ194" i="1"/>
  <c r="AK194" i="1"/>
  <c r="AL194" i="1"/>
  <c r="AM194" i="1"/>
  <c r="AN194" i="1"/>
  <c r="AO194" i="1"/>
  <c r="AP194" i="1"/>
  <c r="H195" i="1"/>
  <c r="M195" i="1"/>
  <c r="R195" i="1"/>
  <c r="V195" i="1"/>
  <c r="Y195" i="1"/>
  <c r="Z195" i="1"/>
  <c r="AA195" i="1"/>
  <c r="AB195" i="1"/>
  <c r="AC195" i="1"/>
  <c r="AD195" i="1"/>
  <c r="AE195" i="1"/>
  <c r="AF195" i="1"/>
  <c r="AG195" i="1"/>
  <c r="AH195" i="1"/>
  <c r="AI195" i="1"/>
  <c r="AJ195" i="1"/>
  <c r="AK195" i="1"/>
  <c r="AL195" i="1"/>
  <c r="AM195" i="1"/>
  <c r="AN195" i="1"/>
  <c r="AO195" i="1"/>
  <c r="AP195" i="1"/>
  <c r="H196" i="1"/>
  <c r="M196" i="1"/>
  <c r="R196" i="1"/>
  <c r="V196" i="1"/>
  <c r="Y196" i="1"/>
  <c r="Z196" i="1"/>
  <c r="AA196" i="1"/>
  <c r="AB196" i="1"/>
  <c r="AC196" i="1"/>
  <c r="AD196" i="1"/>
  <c r="AE196" i="1"/>
  <c r="AF196" i="1"/>
  <c r="AG196" i="1"/>
  <c r="AH196" i="1"/>
  <c r="AI196" i="1"/>
  <c r="AJ196" i="1"/>
  <c r="AK196" i="1"/>
  <c r="AL196" i="1"/>
  <c r="AM196" i="1"/>
  <c r="AN196" i="1"/>
  <c r="AO196" i="1"/>
  <c r="AP196" i="1"/>
  <c r="H197" i="1"/>
  <c r="M197" i="1"/>
  <c r="R197" i="1"/>
  <c r="V197" i="1"/>
  <c r="Y197" i="1"/>
  <c r="Z197" i="1"/>
  <c r="AA197" i="1"/>
  <c r="AB197" i="1"/>
  <c r="AC197" i="1"/>
  <c r="AD197" i="1"/>
  <c r="AE197" i="1"/>
  <c r="AF197" i="1"/>
  <c r="AG197" i="1"/>
  <c r="AH197" i="1"/>
  <c r="AI197" i="1"/>
  <c r="AJ197" i="1"/>
  <c r="AK197" i="1"/>
  <c r="AL197" i="1"/>
  <c r="AM197" i="1"/>
  <c r="AN197" i="1"/>
  <c r="AO197" i="1"/>
  <c r="AP197" i="1"/>
  <c r="H198" i="1"/>
  <c r="M198" i="1"/>
  <c r="R198" i="1"/>
  <c r="V198" i="1"/>
  <c r="Y198" i="1"/>
  <c r="Z198" i="1"/>
  <c r="AA198" i="1"/>
  <c r="AB198" i="1"/>
  <c r="AC198" i="1"/>
  <c r="AD198" i="1"/>
  <c r="AE198" i="1"/>
  <c r="AF198" i="1"/>
  <c r="AG198" i="1"/>
  <c r="AH198" i="1"/>
  <c r="AI198" i="1"/>
  <c r="AJ198" i="1"/>
  <c r="AK198" i="1"/>
  <c r="AL198" i="1"/>
  <c r="AM198" i="1"/>
  <c r="AN198" i="1"/>
  <c r="AO198" i="1"/>
  <c r="AP198" i="1"/>
  <c r="H199" i="1"/>
  <c r="M199" i="1"/>
  <c r="R199" i="1"/>
  <c r="V199" i="1"/>
  <c r="Y199" i="1"/>
  <c r="Z199" i="1"/>
  <c r="AA199" i="1"/>
  <c r="AB199" i="1"/>
  <c r="AC199" i="1"/>
  <c r="AD199" i="1"/>
  <c r="AE199" i="1"/>
  <c r="AF199" i="1"/>
  <c r="AG199" i="1"/>
  <c r="AH199" i="1"/>
  <c r="AI199" i="1"/>
  <c r="AJ199" i="1"/>
  <c r="AK199" i="1"/>
  <c r="AL199" i="1"/>
  <c r="AM199" i="1"/>
  <c r="AN199" i="1"/>
  <c r="AO199" i="1"/>
  <c r="AP199" i="1"/>
  <c r="H200" i="1"/>
  <c r="M200" i="1"/>
  <c r="R200" i="1"/>
  <c r="V200" i="1"/>
  <c r="Y200" i="1"/>
  <c r="Z200" i="1"/>
  <c r="AA200" i="1"/>
  <c r="AB200" i="1"/>
  <c r="AC200" i="1"/>
  <c r="AD200" i="1"/>
  <c r="AE200" i="1"/>
  <c r="AF200" i="1"/>
  <c r="AG200" i="1"/>
  <c r="AH200" i="1"/>
  <c r="AI200" i="1"/>
  <c r="AJ200" i="1"/>
  <c r="AK200" i="1"/>
  <c r="AL200" i="1"/>
  <c r="AM200" i="1"/>
  <c r="AN200" i="1"/>
  <c r="AO200" i="1"/>
  <c r="AP200" i="1"/>
  <c r="H201" i="1"/>
  <c r="M201" i="1"/>
  <c r="R201" i="1"/>
  <c r="V201" i="1"/>
  <c r="Y201" i="1"/>
  <c r="Z201" i="1"/>
  <c r="AA201" i="1"/>
  <c r="AB201" i="1"/>
  <c r="AC201" i="1"/>
  <c r="AD201" i="1"/>
  <c r="AE201" i="1"/>
  <c r="AF201" i="1"/>
  <c r="AG201" i="1"/>
  <c r="AH201" i="1"/>
  <c r="AI201" i="1"/>
  <c r="AJ201" i="1"/>
  <c r="AK201" i="1"/>
  <c r="AL201" i="1"/>
  <c r="AM201" i="1"/>
  <c r="AN201" i="1"/>
  <c r="AO201" i="1"/>
  <c r="AP201" i="1"/>
  <c r="H202" i="1"/>
  <c r="M202" i="1"/>
  <c r="R202" i="1"/>
  <c r="V202" i="1"/>
  <c r="Y202" i="1"/>
  <c r="Z202" i="1"/>
  <c r="AA202" i="1"/>
  <c r="AB202" i="1"/>
  <c r="AC202" i="1"/>
  <c r="AD202" i="1"/>
  <c r="AE202" i="1"/>
  <c r="AF202" i="1"/>
  <c r="AG202" i="1"/>
  <c r="AH202" i="1"/>
  <c r="AI202" i="1"/>
  <c r="AJ202" i="1"/>
  <c r="AK202" i="1"/>
  <c r="AL202" i="1"/>
  <c r="AM202" i="1"/>
  <c r="AN202" i="1"/>
  <c r="AO202" i="1"/>
  <c r="AP202" i="1"/>
  <c r="H203" i="1"/>
  <c r="M203" i="1"/>
  <c r="R203" i="1"/>
  <c r="V203" i="1"/>
  <c r="Y203" i="1"/>
  <c r="Z203" i="1"/>
  <c r="AA203" i="1"/>
  <c r="AB203" i="1"/>
  <c r="AC203" i="1"/>
  <c r="AD203" i="1"/>
  <c r="AE203" i="1"/>
  <c r="AF203" i="1"/>
  <c r="AG203" i="1"/>
  <c r="AH203" i="1"/>
  <c r="AI203" i="1"/>
  <c r="AJ203" i="1"/>
  <c r="AK203" i="1"/>
  <c r="AL203" i="1"/>
  <c r="AM203" i="1"/>
  <c r="AN203" i="1"/>
  <c r="AO203" i="1"/>
  <c r="AP203" i="1"/>
  <c r="H204" i="1"/>
  <c r="M204" i="1"/>
  <c r="R204" i="1"/>
  <c r="V204" i="1"/>
  <c r="Y204" i="1"/>
  <c r="Z204" i="1"/>
  <c r="AA204" i="1"/>
  <c r="AB204" i="1"/>
  <c r="AC204" i="1"/>
  <c r="AD204" i="1"/>
  <c r="AE204" i="1"/>
  <c r="AF204" i="1"/>
  <c r="AG204" i="1"/>
  <c r="AH204" i="1"/>
  <c r="AI204" i="1"/>
  <c r="AJ204" i="1"/>
  <c r="AK204" i="1"/>
  <c r="AL204" i="1"/>
  <c r="AM204" i="1"/>
  <c r="AN204" i="1"/>
  <c r="AO204" i="1"/>
  <c r="AP204" i="1"/>
  <c r="H205" i="1"/>
  <c r="M205" i="1"/>
  <c r="R205" i="1"/>
  <c r="V205" i="1"/>
  <c r="Y205" i="1"/>
  <c r="Z205" i="1"/>
  <c r="AA205" i="1"/>
  <c r="AB205" i="1"/>
  <c r="AC205" i="1"/>
  <c r="AD205" i="1"/>
  <c r="AE205" i="1"/>
  <c r="AF205" i="1"/>
  <c r="AG205" i="1"/>
  <c r="AH205" i="1"/>
  <c r="AI205" i="1"/>
  <c r="AJ205" i="1"/>
  <c r="AK205" i="1"/>
  <c r="AL205" i="1"/>
  <c r="AM205" i="1"/>
  <c r="AN205" i="1"/>
  <c r="AO205" i="1"/>
  <c r="AP205" i="1"/>
  <c r="H206" i="1"/>
  <c r="M206" i="1"/>
  <c r="R206" i="1"/>
  <c r="V206" i="1"/>
  <c r="Y206" i="1"/>
  <c r="Z206" i="1"/>
  <c r="AA206" i="1"/>
  <c r="AB206" i="1"/>
  <c r="AC206" i="1"/>
  <c r="AD206" i="1"/>
  <c r="AE206" i="1"/>
  <c r="AF206" i="1"/>
  <c r="AG206" i="1"/>
  <c r="AH206" i="1"/>
  <c r="AI206" i="1"/>
  <c r="AJ206" i="1"/>
  <c r="AK206" i="1"/>
  <c r="AL206" i="1"/>
  <c r="AM206" i="1"/>
  <c r="AN206" i="1"/>
  <c r="AO206" i="1"/>
  <c r="AP206" i="1"/>
  <c r="H207" i="1"/>
  <c r="M207" i="1"/>
  <c r="R207" i="1"/>
  <c r="V207" i="1"/>
  <c r="Y207" i="1"/>
  <c r="Z207" i="1"/>
  <c r="AA207" i="1"/>
  <c r="AB207" i="1"/>
  <c r="AC207" i="1"/>
  <c r="AD207" i="1"/>
  <c r="AE207" i="1"/>
  <c r="AF207" i="1"/>
  <c r="AG207" i="1"/>
  <c r="AH207" i="1"/>
  <c r="AI207" i="1"/>
  <c r="AJ207" i="1"/>
  <c r="AK207" i="1"/>
  <c r="AL207" i="1"/>
  <c r="AM207" i="1"/>
  <c r="AN207" i="1"/>
  <c r="AO207" i="1"/>
  <c r="AP207" i="1"/>
  <c r="H208" i="1"/>
  <c r="M208" i="1"/>
  <c r="R208" i="1"/>
  <c r="V208" i="1"/>
  <c r="Y208" i="1"/>
  <c r="Z208" i="1"/>
  <c r="AA208" i="1"/>
  <c r="AB208" i="1"/>
  <c r="AC208" i="1"/>
  <c r="AD208" i="1"/>
  <c r="AE208" i="1"/>
  <c r="AF208" i="1"/>
  <c r="AG208" i="1"/>
  <c r="AH208" i="1"/>
  <c r="AI208" i="1"/>
  <c r="AJ208" i="1"/>
  <c r="AK208" i="1"/>
  <c r="AL208" i="1"/>
  <c r="AM208" i="1"/>
  <c r="AN208" i="1"/>
  <c r="AO208" i="1"/>
  <c r="AP208" i="1"/>
  <c r="H209" i="1"/>
  <c r="M209" i="1"/>
  <c r="R209" i="1"/>
  <c r="V209" i="1"/>
  <c r="Y209" i="1"/>
  <c r="Z209" i="1"/>
  <c r="AA209" i="1"/>
  <c r="AB209" i="1"/>
  <c r="AC209" i="1"/>
  <c r="AD209" i="1"/>
  <c r="AE209" i="1"/>
  <c r="AF209" i="1"/>
  <c r="AG209" i="1"/>
  <c r="AH209" i="1"/>
  <c r="AI209" i="1"/>
  <c r="AJ209" i="1"/>
  <c r="AK209" i="1"/>
  <c r="AL209" i="1"/>
  <c r="AM209" i="1"/>
  <c r="AN209" i="1"/>
  <c r="AO209" i="1"/>
  <c r="AP209" i="1"/>
  <c r="H210" i="1"/>
  <c r="M210" i="1"/>
  <c r="R210" i="1"/>
  <c r="V210" i="1"/>
  <c r="Y210" i="1"/>
  <c r="Z210" i="1"/>
  <c r="AA210" i="1"/>
  <c r="AB210" i="1"/>
  <c r="AC210" i="1"/>
  <c r="AD210" i="1"/>
  <c r="AE210" i="1"/>
  <c r="AF210" i="1"/>
  <c r="AG210" i="1"/>
  <c r="AH210" i="1"/>
  <c r="AI210" i="1"/>
  <c r="AJ210" i="1"/>
  <c r="AK210" i="1"/>
  <c r="AL210" i="1"/>
  <c r="AM210" i="1"/>
  <c r="AN210" i="1"/>
  <c r="AO210" i="1"/>
  <c r="AP210" i="1"/>
  <c r="H211" i="1"/>
  <c r="M211" i="1"/>
  <c r="R211" i="1"/>
  <c r="V211" i="1"/>
  <c r="Y211" i="1"/>
  <c r="Z211" i="1"/>
  <c r="AA211" i="1"/>
  <c r="AB211" i="1"/>
  <c r="AC211" i="1"/>
  <c r="AD211" i="1"/>
  <c r="AE211" i="1"/>
  <c r="AF211" i="1"/>
  <c r="AG211" i="1"/>
  <c r="AH211" i="1"/>
  <c r="AI211" i="1"/>
  <c r="AJ211" i="1"/>
  <c r="AK211" i="1"/>
  <c r="AL211" i="1"/>
  <c r="AM211" i="1"/>
  <c r="AN211" i="1"/>
  <c r="AO211" i="1"/>
  <c r="AP211" i="1"/>
  <c r="H212" i="1"/>
  <c r="M212" i="1"/>
  <c r="R212" i="1"/>
  <c r="V212" i="1"/>
  <c r="Y212" i="1"/>
  <c r="Z212" i="1"/>
  <c r="AA212" i="1"/>
  <c r="AB212" i="1"/>
  <c r="AC212" i="1"/>
  <c r="AD212" i="1"/>
  <c r="AE212" i="1"/>
  <c r="AF212" i="1"/>
  <c r="AG212" i="1"/>
  <c r="AH212" i="1"/>
  <c r="AI212" i="1"/>
  <c r="AJ212" i="1"/>
  <c r="AK212" i="1"/>
  <c r="AL212" i="1"/>
  <c r="AM212" i="1"/>
  <c r="AN212" i="1"/>
  <c r="AO212" i="1"/>
  <c r="AP212" i="1"/>
  <c r="H213" i="1"/>
  <c r="M213" i="1"/>
  <c r="R213" i="1"/>
  <c r="V213" i="1"/>
  <c r="Y213" i="1"/>
  <c r="Z213" i="1"/>
  <c r="AA213" i="1"/>
  <c r="AB213" i="1"/>
  <c r="AC213" i="1"/>
  <c r="AD213" i="1"/>
  <c r="AE213" i="1"/>
  <c r="AF213" i="1"/>
  <c r="AG213" i="1"/>
  <c r="AH213" i="1"/>
  <c r="AI213" i="1"/>
  <c r="AJ213" i="1"/>
  <c r="AK213" i="1"/>
  <c r="AL213" i="1"/>
  <c r="AM213" i="1"/>
  <c r="AN213" i="1"/>
  <c r="AO213" i="1"/>
  <c r="AP213" i="1"/>
  <c r="H214" i="1"/>
  <c r="M214" i="1"/>
  <c r="R214" i="1"/>
  <c r="V214" i="1"/>
  <c r="Y214" i="1"/>
  <c r="Z214" i="1"/>
  <c r="AA214" i="1"/>
  <c r="AB214" i="1"/>
  <c r="AC214" i="1"/>
  <c r="AD214" i="1"/>
  <c r="AE214" i="1"/>
  <c r="AF214" i="1"/>
  <c r="AG214" i="1"/>
  <c r="AH214" i="1"/>
  <c r="AI214" i="1"/>
  <c r="AJ214" i="1"/>
  <c r="AK214" i="1"/>
  <c r="AL214" i="1"/>
  <c r="AM214" i="1"/>
  <c r="AN214" i="1"/>
  <c r="AO214" i="1"/>
  <c r="AP214" i="1"/>
  <c r="H215" i="1"/>
  <c r="M215" i="1"/>
  <c r="R215" i="1"/>
  <c r="V215" i="1"/>
  <c r="Y215" i="1"/>
  <c r="Z215" i="1"/>
  <c r="AA215" i="1"/>
  <c r="AB215" i="1"/>
  <c r="AC215" i="1"/>
  <c r="AD215" i="1"/>
  <c r="AE215" i="1"/>
  <c r="AF215" i="1"/>
  <c r="AG215" i="1"/>
  <c r="AH215" i="1"/>
  <c r="AI215" i="1"/>
  <c r="AJ215" i="1"/>
  <c r="AK215" i="1"/>
  <c r="AL215" i="1"/>
  <c r="AM215" i="1"/>
  <c r="AN215" i="1"/>
  <c r="AO215" i="1"/>
  <c r="AP215" i="1"/>
  <c r="H216" i="1"/>
  <c r="M216" i="1"/>
  <c r="R216" i="1"/>
  <c r="V216" i="1"/>
  <c r="Y216" i="1"/>
  <c r="Z216" i="1"/>
  <c r="AA216" i="1"/>
  <c r="AB216" i="1"/>
  <c r="AC216" i="1"/>
  <c r="AD216" i="1"/>
  <c r="AE216" i="1"/>
  <c r="AF216" i="1"/>
  <c r="AG216" i="1"/>
  <c r="AH216" i="1"/>
  <c r="AI216" i="1"/>
  <c r="AJ216" i="1"/>
  <c r="AK216" i="1"/>
  <c r="AL216" i="1"/>
  <c r="AM216" i="1"/>
  <c r="AN216" i="1"/>
  <c r="AO216" i="1"/>
  <c r="AP216" i="1"/>
  <c r="H217" i="1"/>
  <c r="M217" i="1"/>
  <c r="R217" i="1"/>
  <c r="V217" i="1"/>
  <c r="Y217" i="1"/>
  <c r="Z217" i="1"/>
  <c r="AA217" i="1"/>
  <c r="AB217" i="1"/>
  <c r="AC217" i="1"/>
  <c r="AD217" i="1"/>
  <c r="AE217" i="1"/>
  <c r="AF217" i="1"/>
  <c r="AG217" i="1"/>
  <c r="AH217" i="1"/>
  <c r="AI217" i="1"/>
  <c r="AJ217" i="1"/>
  <c r="AK217" i="1"/>
  <c r="AL217" i="1"/>
  <c r="AM217" i="1"/>
  <c r="AN217" i="1"/>
  <c r="AO217" i="1"/>
  <c r="AP217" i="1"/>
  <c r="H218" i="1"/>
  <c r="M218" i="1"/>
  <c r="R218" i="1"/>
  <c r="V218" i="1"/>
  <c r="Y218" i="1"/>
  <c r="Z218" i="1"/>
  <c r="AA218" i="1"/>
  <c r="AB218" i="1"/>
  <c r="AC218" i="1"/>
  <c r="AD218" i="1"/>
  <c r="AE218" i="1"/>
  <c r="AF218" i="1"/>
  <c r="AG218" i="1"/>
  <c r="AH218" i="1"/>
  <c r="AI218" i="1"/>
  <c r="AJ218" i="1"/>
  <c r="AK218" i="1"/>
  <c r="AL218" i="1"/>
  <c r="AM218" i="1"/>
  <c r="AN218" i="1"/>
  <c r="AO218" i="1"/>
  <c r="AP218" i="1"/>
  <c r="H219" i="1"/>
  <c r="M219" i="1"/>
  <c r="R219" i="1"/>
  <c r="V219" i="1"/>
  <c r="Y219" i="1"/>
  <c r="Z219" i="1"/>
  <c r="AA219" i="1"/>
  <c r="AB219" i="1"/>
  <c r="AC219" i="1"/>
  <c r="AD219" i="1"/>
  <c r="AE219" i="1"/>
  <c r="AF219" i="1"/>
  <c r="AG219" i="1"/>
  <c r="AH219" i="1"/>
  <c r="AI219" i="1"/>
  <c r="AJ219" i="1"/>
  <c r="AK219" i="1"/>
  <c r="AL219" i="1"/>
  <c r="AM219" i="1"/>
  <c r="AN219" i="1"/>
  <c r="AO219" i="1"/>
  <c r="AP219" i="1"/>
  <c r="H220" i="1"/>
  <c r="M220" i="1"/>
  <c r="R220" i="1"/>
  <c r="V220" i="1"/>
  <c r="Y220" i="1"/>
  <c r="Z220" i="1"/>
  <c r="AA220" i="1"/>
  <c r="AB220" i="1"/>
  <c r="AC220" i="1"/>
  <c r="AD220" i="1"/>
  <c r="AE220" i="1"/>
  <c r="AF220" i="1"/>
  <c r="AG220" i="1"/>
  <c r="AH220" i="1"/>
  <c r="AI220" i="1"/>
  <c r="AJ220" i="1"/>
  <c r="AK220" i="1"/>
  <c r="AL220" i="1"/>
  <c r="AM220" i="1"/>
  <c r="AN220" i="1"/>
  <c r="AO220" i="1"/>
  <c r="AP220" i="1"/>
  <c r="H221" i="1"/>
  <c r="M221" i="1"/>
  <c r="R221" i="1"/>
  <c r="V221" i="1"/>
  <c r="Y221" i="1"/>
  <c r="Z221" i="1"/>
  <c r="AA221" i="1"/>
  <c r="AB221" i="1"/>
  <c r="AC221" i="1"/>
  <c r="AD221" i="1"/>
  <c r="AE221" i="1"/>
  <c r="AF221" i="1"/>
  <c r="AG221" i="1"/>
  <c r="AH221" i="1"/>
  <c r="AI221" i="1"/>
  <c r="AJ221" i="1"/>
  <c r="AK221" i="1"/>
  <c r="AL221" i="1"/>
  <c r="AM221" i="1"/>
  <c r="AN221" i="1"/>
  <c r="AO221" i="1"/>
  <c r="AP221" i="1"/>
  <c r="H222" i="1"/>
  <c r="M222" i="1"/>
  <c r="R222" i="1"/>
  <c r="V222" i="1"/>
  <c r="Y222" i="1"/>
  <c r="Z222" i="1"/>
  <c r="AA222" i="1"/>
  <c r="AB222" i="1"/>
  <c r="AC222" i="1"/>
  <c r="AD222" i="1"/>
  <c r="AE222" i="1"/>
  <c r="AF222" i="1"/>
  <c r="AG222" i="1"/>
  <c r="AH222" i="1"/>
  <c r="AI222" i="1"/>
  <c r="AJ222" i="1"/>
  <c r="AK222" i="1"/>
  <c r="AL222" i="1"/>
  <c r="AM222" i="1"/>
  <c r="AN222" i="1"/>
  <c r="AO222" i="1"/>
  <c r="AP222" i="1"/>
  <c r="H223" i="1"/>
  <c r="M223" i="1"/>
  <c r="R223" i="1"/>
  <c r="V223" i="1"/>
  <c r="Y223" i="1"/>
  <c r="Z223" i="1"/>
  <c r="AA223" i="1"/>
  <c r="AB223" i="1"/>
  <c r="AC223" i="1"/>
  <c r="AD223" i="1"/>
  <c r="AE223" i="1"/>
  <c r="AF223" i="1"/>
  <c r="AG223" i="1"/>
  <c r="AH223" i="1"/>
  <c r="AI223" i="1"/>
  <c r="AJ223" i="1"/>
  <c r="AK223" i="1"/>
  <c r="AL223" i="1"/>
  <c r="AM223" i="1"/>
  <c r="AN223" i="1"/>
  <c r="AO223" i="1"/>
  <c r="AP223" i="1"/>
  <c r="H224" i="1"/>
  <c r="M224" i="1"/>
  <c r="R224" i="1"/>
  <c r="V224" i="1"/>
  <c r="Y224" i="1"/>
  <c r="Z224" i="1"/>
  <c r="AA224" i="1"/>
  <c r="AB224" i="1"/>
  <c r="AC224" i="1"/>
  <c r="AD224" i="1"/>
  <c r="AE224" i="1"/>
  <c r="AF224" i="1"/>
  <c r="AG224" i="1"/>
  <c r="AH224" i="1"/>
  <c r="AI224" i="1"/>
  <c r="AJ224" i="1"/>
  <c r="AK224" i="1"/>
  <c r="AL224" i="1"/>
  <c r="AM224" i="1"/>
  <c r="AN224" i="1"/>
  <c r="AO224" i="1"/>
  <c r="AP224" i="1"/>
  <c r="H225" i="1"/>
  <c r="M225" i="1"/>
  <c r="R225" i="1"/>
  <c r="V225" i="1"/>
  <c r="Y225" i="1"/>
  <c r="Z225" i="1"/>
  <c r="AA225" i="1"/>
  <c r="AB225" i="1"/>
  <c r="AC225" i="1"/>
  <c r="AD225" i="1"/>
  <c r="AE225" i="1"/>
  <c r="AF225" i="1"/>
  <c r="AG225" i="1"/>
  <c r="AH225" i="1"/>
  <c r="AI225" i="1"/>
  <c r="AJ225" i="1"/>
  <c r="AK225" i="1"/>
  <c r="AL225" i="1"/>
  <c r="AM225" i="1"/>
  <c r="AN225" i="1"/>
  <c r="AO225" i="1"/>
  <c r="AP225" i="1"/>
  <c r="H226" i="1"/>
  <c r="M226" i="1"/>
  <c r="R226" i="1"/>
  <c r="V226" i="1"/>
  <c r="Y226" i="1"/>
  <c r="Z226" i="1"/>
  <c r="AA226" i="1"/>
  <c r="AB226" i="1"/>
  <c r="AC226" i="1"/>
  <c r="AD226" i="1"/>
  <c r="AE226" i="1"/>
  <c r="AF226" i="1"/>
  <c r="AG226" i="1"/>
  <c r="AH226" i="1"/>
  <c r="AI226" i="1"/>
  <c r="AJ226" i="1"/>
  <c r="AK226" i="1"/>
  <c r="AL226" i="1"/>
  <c r="AM226" i="1"/>
  <c r="AN226" i="1"/>
  <c r="AO226" i="1"/>
  <c r="AP226" i="1"/>
  <c r="H227" i="1"/>
  <c r="M227" i="1"/>
  <c r="R227" i="1"/>
  <c r="V227" i="1"/>
  <c r="Y227" i="1"/>
  <c r="Z227" i="1"/>
  <c r="AA227" i="1"/>
  <c r="AB227" i="1"/>
  <c r="AC227" i="1"/>
  <c r="AD227" i="1"/>
  <c r="AE227" i="1"/>
  <c r="AF227" i="1"/>
  <c r="AG227" i="1"/>
  <c r="AH227" i="1"/>
  <c r="AI227" i="1"/>
  <c r="AJ227" i="1"/>
  <c r="AK227" i="1"/>
  <c r="AL227" i="1"/>
  <c r="AM227" i="1"/>
  <c r="AN227" i="1"/>
  <c r="AO227" i="1"/>
  <c r="AP227" i="1"/>
  <c r="H228" i="1"/>
  <c r="M228" i="1"/>
  <c r="R228" i="1"/>
  <c r="V228" i="1"/>
  <c r="Y228" i="1"/>
  <c r="Z228" i="1"/>
  <c r="AA228" i="1"/>
  <c r="AB228" i="1"/>
  <c r="AC228" i="1"/>
  <c r="AD228" i="1"/>
  <c r="AE228" i="1"/>
  <c r="AF228" i="1"/>
  <c r="AG228" i="1"/>
  <c r="AH228" i="1"/>
  <c r="AI228" i="1"/>
  <c r="AJ228" i="1"/>
  <c r="AK228" i="1"/>
  <c r="AL228" i="1"/>
  <c r="AM228" i="1"/>
  <c r="AN228" i="1"/>
  <c r="AO228" i="1"/>
  <c r="AP228" i="1"/>
  <c r="H229" i="1"/>
  <c r="M229" i="1"/>
  <c r="R229" i="1"/>
  <c r="V229" i="1"/>
  <c r="Y229" i="1"/>
  <c r="Z229" i="1"/>
  <c r="AA229" i="1"/>
  <c r="AB229" i="1"/>
  <c r="AC229" i="1"/>
  <c r="AD229" i="1"/>
  <c r="AE229" i="1"/>
  <c r="AF229" i="1"/>
  <c r="AG229" i="1"/>
  <c r="AH229" i="1"/>
  <c r="AI229" i="1"/>
  <c r="AJ229" i="1"/>
  <c r="AK229" i="1"/>
  <c r="AL229" i="1"/>
  <c r="AM229" i="1"/>
  <c r="AN229" i="1"/>
  <c r="AO229" i="1"/>
  <c r="AP229" i="1"/>
  <c r="H230" i="1"/>
  <c r="M230" i="1"/>
  <c r="R230" i="1"/>
  <c r="V230" i="1"/>
  <c r="Y230" i="1"/>
  <c r="Z230" i="1"/>
  <c r="AA230" i="1"/>
  <c r="AB230" i="1"/>
  <c r="AC230" i="1"/>
  <c r="AD230" i="1"/>
  <c r="AE230" i="1"/>
  <c r="AF230" i="1"/>
  <c r="AG230" i="1"/>
  <c r="AH230" i="1"/>
  <c r="AI230" i="1"/>
  <c r="AJ230" i="1"/>
  <c r="AK230" i="1"/>
  <c r="AL230" i="1"/>
  <c r="AM230" i="1"/>
  <c r="AN230" i="1"/>
  <c r="AO230" i="1"/>
  <c r="AP230" i="1"/>
  <c r="H231" i="1"/>
  <c r="M231" i="1"/>
  <c r="R231" i="1"/>
  <c r="V231" i="1"/>
  <c r="Y231" i="1"/>
  <c r="Z231" i="1"/>
  <c r="AA231" i="1"/>
  <c r="AB231" i="1"/>
  <c r="AC231" i="1"/>
  <c r="AD231" i="1"/>
  <c r="AE231" i="1"/>
  <c r="AF231" i="1"/>
  <c r="AG231" i="1"/>
  <c r="AH231" i="1"/>
  <c r="AI231" i="1"/>
  <c r="AJ231" i="1"/>
  <c r="AK231" i="1"/>
  <c r="AL231" i="1"/>
  <c r="AM231" i="1"/>
  <c r="AN231" i="1"/>
  <c r="AO231" i="1"/>
  <c r="AP231" i="1"/>
  <c r="H232" i="1"/>
  <c r="M232" i="1"/>
  <c r="R232" i="1"/>
  <c r="V232" i="1"/>
  <c r="Y232" i="1"/>
  <c r="Z232" i="1"/>
  <c r="AA232" i="1"/>
  <c r="AB232" i="1"/>
  <c r="AC232" i="1"/>
  <c r="AD232" i="1"/>
  <c r="AE232" i="1"/>
  <c r="AF232" i="1"/>
  <c r="AG232" i="1"/>
  <c r="AH232" i="1"/>
  <c r="AI232" i="1"/>
  <c r="AJ232" i="1"/>
  <c r="AK232" i="1"/>
  <c r="AL232" i="1"/>
  <c r="AM232" i="1"/>
  <c r="AN232" i="1"/>
  <c r="AO232" i="1"/>
  <c r="AP232" i="1"/>
  <c r="H233" i="1"/>
  <c r="M233" i="1"/>
  <c r="R233" i="1"/>
  <c r="V233" i="1"/>
  <c r="Y233" i="1"/>
  <c r="Z233" i="1"/>
  <c r="AA233" i="1"/>
  <c r="AB233" i="1"/>
  <c r="AC233" i="1"/>
  <c r="AD233" i="1"/>
  <c r="AE233" i="1"/>
  <c r="AF233" i="1"/>
  <c r="AG233" i="1"/>
  <c r="AH233" i="1"/>
  <c r="AI233" i="1"/>
  <c r="AJ233" i="1"/>
  <c r="AK233" i="1"/>
  <c r="AL233" i="1"/>
  <c r="AM233" i="1"/>
  <c r="AN233" i="1"/>
  <c r="AO233" i="1"/>
  <c r="AP233" i="1"/>
  <c r="H234" i="1"/>
  <c r="M234" i="1"/>
  <c r="R234" i="1"/>
  <c r="V234" i="1"/>
  <c r="Y234" i="1"/>
  <c r="Z234" i="1"/>
  <c r="AA234" i="1"/>
  <c r="AB234" i="1"/>
  <c r="AC234" i="1"/>
  <c r="AD234" i="1"/>
  <c r="AE234" i="1"/>
  <c r="AF234" i="1"/>
  <c r="AG234" i="1"/>
  <c r="AH234" i="1"/>
  <c r="AI234" i="1"/>
  <c r="AJ234" i="1"/>
  <c r="AK234" i="1"/>
  <c r="AL234" i="1"/>
  <c r="AM234" i="1"/>
  <c r="AN234" i="1"/>
  <c r="AO234" i="1"/>
  <c r="AP234" i="1"/>
  <c r="H235" i="1"/>
  <c r="M235" i="1"/>
  <c r="R235" i="1"/>
  <c r="V235" i="1"/>
  <c r="Y235" i="1"/>
  <c r="Z235" i="1"/>
  <c r="AA235" i="1"/>
  <c r="AB235" i="1"/>
  <c r="AC235" i="1"/>
  <c r="AD235" i="1"/>
  <c r="AE235" i="1"/>
  <c r="AF235" i="1"/>
  <c r="AG235" i="1"/>
  <c r="AH235" i="1"/>
  <c r="AI235" i="1"/>
  <c r="AJ235" i="1"/>
  <c r="AK235" i="1"/>
  <c r="AL235" i="1"/>
  <c r="AM235" i="1"/>
  <c r="AN235" i="1"/>
  <c r="AO235" i="1"/>
  <c r="AP235" i="1"/>
  <c r="H236" i="1"/>
  <c r="M236" i="1"/>
  <c r="R236" i="1"/>
  <c r="V236" i="1"/>
  <c r="Y236" i="1"/>
  <c r="Z236" i="1"/>
  <c r="AA236" i="1"/>
  <c r="AB236" i="1"/>
  <c r="AC236" i="1"/>
  <c r="AD236" i="1"/>
  <c r="AE236" i="1"/>
  <c r="AF236" i="1"/>
  <c r="AG236" i="1"/>
  <c r="AH236" i="1"/>
  <c r="AI236" i="1"/>
  <c r="AJ236" i="1"/>
  <c r="AK236" i="1"/>
  <c r="AL236" i="1"/>
  <c r="AM236" i="1"/>
  <c r="AN236" i="1"/>
  <c r="AO236" i="1"/>
  <c r="AP236" i="1"/>
  <c r="H237" i="1"/>
  <c r="M237" i="1"/>
  <c r="R237" i="1"/>
  <c r="V237" i="1"/>
  <c r="Y237" i="1"/>
  <c r="Z237" i="1"/>
  <c r="AA237" i="1"/>
  <c r="AB237" i="1"/>
  <c r="AC237" i="1"/>
  <c r="AD237" i="1"/>
  <c r="AE237" i="1"/>
  <c r="AF237" i="1"/>
  <c r="AG237" i="1"/>
  <c r="AH237" i="1"/>
  <c r="AI237" i="1"/>
  <c r="AJ237" i="1"/>
  <c r="AK237" i="1"/>
  <c r="AL237" i="1"/>
  <c r="AM237" i="1"/>
  <c r="AN237" i="1"/>
  <c r="AO237" i="1"/>
  <c r="AP237" i="1"/>
  <c r="H238" i="1"/>
  <c r="M238" i="1"/>
  <c r="R238" i="1"/>
  <c r="V238" i="1"/>
  <c r="Y238" i="1"/>
  <c r="Z238" i="1"/>
  <c r="AA238" i="1"/>
  <c r="AB238" i="1"/>
  <c r="AC238" i="1"/>
  <c r="AD238" i="1"/>
  <c r="AE238" i="1"/>
  <c r="AF238" i="1"/>
  <c r="AG238" i="1"/>
  <c r="AH238" i="1"/>
  <c r="AI238" i="1"/>
  <c r="AJ238" i="1"/>
  <c r="AK238" i="1"/>
  <c r="AL238" i="1"/>
  <c r="AM238" i="1"/>
  <c r="AN238" i="1"/>
  <c r="AO238" i="1"/>
  <c r="AP238" i="1"/>
  <c r="H239" i="1"/>
  <c r="M239" i="1"/>
  <c r="R239" i="1"/>
  <c r="V239" i="1"/>
  <c r="Y239" i="1"/>
  <c r="Z239" i="1"/>
  <c r="AA239" i="1"/>
  <c r="AB239" i="1"/>
  <c r="AC239" i="1"/>
  <c r="AD239" i="1"/>
  <c r="AE239" i="1"/>
  <c r="AF239" i="1"/>
  <c r="AG239" i="1"/>
  <c r="AH239" i="1"/>
  <c r="AI239" i="1"/>
  <c r="AJ239" i="1"/>
  <c r="AK239" i="1"/>
  <c r="AL239" i="1"/>
  <c r="AM239" i="1"/>
  <c r="AN239" i="1"/>
  <c r="AO239" i="1"/>
  <c r="AP239" i="1"/>
  <c r="H240" i="1"/>
  <c r="M240" i="1"/>
  <c r="R240" i="1"/>
  <c r="V240" i="1"/>
  <c r="Y240" i="1"/>
  <c r="Z240" i="1"/>
  <c r="AA240" i="1"/>
  <c r="AB240" i="1"/>
  <c r="AC240" i="1"/>
  <c r="AD240" i="1"/>
  <c r="AE240" i="1"/>
  <c r="AF240" i="1"/>
  <c r="AG240" i="1"/>
  <c r="AH240" i="1"/>
  <c r="AI240" i="1"/>
  <c r="AJ240" i="1"/>
  <c r="AK240" i="1"/>
  <c r="AL240" i="1"/>
  <c r="AM240" i="1"/>
  <c r="AN240" i="1"/>
  <c r="AO240" i="1"/>
  <c r="AP240" i="1"/>
  <c r="H241" i="1"/>
  <c r="M241" i="1"/>
  <c r="R241" i="1"/>
  <c r="V241" i="1"/>
  <c r="Y241" i="1"/>
  <c r="Z241" i="1"/>
  <c r="AA241" i="1"/>
  <c r="AB241" i="1"/>
  <c r="AC241" i="1"/>
  <c r="AD241" i="1"/>
  <c r="AE241" i="1"/>
  <c r="AF241" i="1"/>
  <c r="AG241" i="1"/>
  <c r="AH241" i="1"/>
  <c r="AI241" i="1"/>
  <c r="AJ241" i="1"/>
  <c r="AK241" i="1"/>
  <c r="AL241" i="1"/>
  <c r="AM241" i="1"/>
  <c r="AN241" i="1"/>
  <c r="AO241" i="1"/>
  <c r="AP241" i="1"/>
  <c r="H242" i="1"/>
  <c r="M242" i="1"/>
  <c r="R242" i="1"/>
  <c r="V242" i="1"/>
  <c r="Y242" i="1"/>
  <c r="Z242" i="1"/>
  <c r="AA242" i="1"/>
  <c r="AB242" i="1"/>
  <c r="AC242" i="1"/>
  <c r="AD242" i="1"/>
  <c r="AE242" i="1"/>
  <c r="AF242" i="1"/>
  <c r="AG242" i="1"/>
  <c r="AH242" i="1"/>
  <c r="AI242" i="1"/>
  <c r="AJ242" i="1"/>
  <c r="AK242" i="1"/>
  <c r="AL242" i="1"/>
  <c r="AM242" i="1"/>
  <c r="AN242" i="1"/>
  <c r="AO242" i="1"/>
  <c r="AP242" i="1"/>
  <c r="H243" i="1"/>
  <c r="M243" i="1"/>
  <c r="R243" i="1"/>
  <c r="V243" i="1"/>
  <c r="Y243" i="1"/>
  <c r="Z243" i="1"/>
  <c r="AA243" i="1"/>
  <c r="AB243" i="1"/>
  <c r="AC243" i="1"/>
  <c r="AD243" i="1"/>
  <c r="AE243" i="1"/>
  <c r="AF243" i="1"/>
  <c r="AG243" i="1"/>
  <c r="AH243" i="1"/>
  <c r="AI243" i="1"/>
  <c r="AJ243" i="1"/>
  <c r="AK243" i="1"/>
  <c r="AL243" i="1"/>
  <c r="AM243" i="1"/>
  <c r="AN243" i="1"/>
  <c r="AO243" i="1"/>
  <c r="AP243" i="1"/>
  <c r="H244" i="1"/>
  <c r="M244" i="1"/>
  <c r="R244" i="1"/>
  <c r="V244" i="1"/>
  <c r="Y244" i="1"/>
  <c r="Z244" i="1"/>
  <c r="AA244" i="1"/>
  <c r="AB244" i="1"/>
  <c r="AC244" i="1"/>
  <c r="AD244" i="1"/>
  <c r="AE244" i="1"/>
  <c r="AF244" i="1"/>
  <c r="AG244" i="1"/>
  <c r="AH244" i="1"/>
  <c r="AI244" i="1"/>
  <c r="AJ244" i="1"/>
  <c r="AK244" i="1"/>
  <c r="AL244" i="1"/>
  <c r="AM244" i="1"/>
  <c r="AN244" i="1"/>
  <c r="AO244" i="1"/>
  <c r="AP244" i="1"/>
  <c r="H245" i="1"/>
  <c r="M245" i="1"/>
  <c r="R245" i="1"/>
  <c r="V245" i="1"/>
  <c r="Y245" i="1"/>
  <c r="Z245" i="1"/>
  <c r="AA245" i="1"/>
  <c r="AB245" i="1"/>
  <c r="AC245" i="1"/>
  <c r="AD245" i="1"/>
  <c r="AE245" i="1"/>
  <c r="AF245" i="1"/>
  <c r="AG245" i="1"/>
  <c r="AH245" i="1"/>
  <c r="AI245" i="1"/>
  <c r="AJ245" i="1"/>
  <c r="AK245" i="1"/>
  <c r="AL245" i="1"/>
  <c r="AM245" i="1"/>
  <c r="AN245" i="1"/>
  <c r="AO245" i="1"/>
  <c r="AP245" i="1"/>
  <c r="H246" i="1"/>
  <c r="M246" i="1"/>
  <c r="R246" i="1"/>
  <c r="V246" i="1"/>
  <c r="Y246" i="1"/>
  <c r="Z246" i="1"/>
  <c r="AA246" i="1"/>
  <c r="AB246" i="1"/>
  <c r="AC246" i="1"/>
  <c r="AD246" i="1"/>
  <c r="AE246" i="1"/>
  <c r="AF246" i="1"/>
  <c r="AG246" i="1"/>
  <c r="AH246" i="1"/>
  <c r="AI246" i="1"/>
  <c r="AJ246" i="1"/>
  <c r="AK246" i="1"/>
  <c r="AL246" i="1"/>
  <c r="AM246" i="1"/>
  <c r="AN246" i="1"/>
  <c r="AO246" i="1"/>
  <c r="AP246" i="1"/>
  <c r="H247" i="1"/>
  <c r="M247" i="1"/>
  <c r="R247" i="1"/>
  <c r="V247" i="1"/>
  <c r="Y247" i="1"/>
  <c r="Z247" i="1"/>
  <c r="AA247" i="1"/>
  <c r="AB247" i="1"/>
  <c r="AC247" i="1"/>
  <c r="AD247" i="1"/>
  <c r="AE247" i="1"/>
  <c r="AF247" i="1"/>
  <c r="AG247" i="1"/>
  <c r="AH247" i="1"/>
  <c r="AI247" i="1"/>
  <c r="AJ247" i="1"/>
  <c r="AK247" i="1"/>
  <c r="AL247" i="1"/>
  <c r="AM247" i="1"/>
  <c r="AN247" i="1"/>
  <c r="AO247" i="1"/>
  <c r="AP247" i="1"/>
  <c r="H248" i="1"/>
  <c r="M248" i="1"/>
  <c r="R248" i="1"/>
  <c r="V248" i="1"/>
  <c r="Y248" i="1"/>
  <c r="Z248" i="1"/>
  <c r="AA248" i="1"/>
  <c r="AB248" i="1"/>
  <c r="AC248" i="1"/>
  <c r="AD248" i="1"/>
  <c r="AE248" i="1"/>
  <c r="AF248" i="1"/>
  <c r="AG248" i="1"/>
  <c r="AH248" i="1"/>
  <c r="AI248" i="1"/>
  <c r="AJ248" i="1"/>
  <c r="AK248" i="1"/>
  <c r="AL248" i="1"/>
  <c r="AM248" i="1"/>
  <c r="AN248" i="1"/>
  <c r="AO248" i="1"/>
  <c r="AP248" i="1"/>
  <c r="H249" i="1"/>
  <c r="M249" i="1"/>
  <c r="R249" i="1"/>
  <c r="V249" i="1"/>
  <c r="Y249" i="1"/>
  <c r="Z249" i="1"/>
  <c r="AA249" i="1"/>
  <c r="AB249" i="1"/>
  <c r="AC249" i="1"/>
  <c r="AD249" i="1"/>
  <c r="AE249" i="1"/>
  <c r="AF249" i="1"/>
  <c r="AG249" i="1"/>
  <c r="AH249" i="1"/>
  <c r="AI249" i="1"/>
  <c r="AJ249" i="1"/>
  <c r="AK249" i="1"/>
  <c r="AL249" i="1"/>
  <c r="AM249" i="1"/>
  <c r="AN249" i="1"/>
  <c r="AO249" i="1"/>
  <c r="AP249" i="1"/>
  <c r="H250" i="1"/>
  <c r="M250" i="1"/>
  <c r="R250" i="1"/>
  <c r="V250" i="1"/>
  <c r="Y250" i="1"/>
  <c r="Z250" i="1"/>
  <c r="AA250" i="1"/>
  <c r="AB250" i="1"/>
  <c r="AC250" i="1"/>
  <c r="AD250" i="1"/>
  <c r="AE250" i="1"/>
  <c r="AF250" i="1"/>
  <c r="AG250" i="1"/>
  <c r="AH250" i="1"/>
  <c r="AI250" i="1"/>
  <c r="AJ250" i="1"/>
  <c r="AK250" i="1"/>
  <c r="AL250" i="1"/>
  <c r="AM250" i="1"/>
  <c r="AN250" i="1"/>
  <c r="AO250" i="1"/>
  <c r="AP250" i="1"/>
  <c r="H251" i="1"/>
  <c r="M251" i="1"/>
  <c r="R251" i="1"/>
  <c r="V251" i="1"/>
  <c r="Y251" i="1"/>
  <c r="Z251" i="1"/>
  <c r="AA251" i="1"/>
  <c r="AB251" i="1"/>
  <c r="AC251" i="1"/>
  <c r="AD251" i="1"/>
  <c r="AE251" i="1"/>
  <c r="AF251" i="1"/>
  <c r="AG251" i="1"/>
  <c r="AH251" i="1"/>
  <c r="AI251" i="1"/>
  <c r="AJ251" i="1"/>
  <c r="AK251" i="1"/>
  <c r="AL251" i="1"/>
  <c r="AM251" i="1"/>
  <c r="AN251" i="1"/>
  <c r="AO251" i="1"/>
  <c r="AP251" i="1"/>
  <c r="H252" i="1"/>
  <c r="M252" i="1"/>
  <c r="R252" i="1"/>
  <c r="V252" i="1"/>
  <c r="Y252" i="1"/>
  <c r="Z252" i="1"/>
  <c r="AA252" i="1"/>
  <c r="AB252" i="1"/>
  <c r="AC252" i="1"/>
  <c r="AD252" i="1"/>
  <c r="AE252" i="1"/>
  <c r="AF252" i="1"/>
  <c r="AG252" i="1"/>
  <c r="AH252" i="1"/>
  <c r="AI252" i="1"/>
  <c r="AJ252" i="1"/>
  <c r="AK252" i="1"/>
  <c r="AL252" i="1"/>
  <c r="AM252" i="1"/>
  <c r="AN252" i="1"/>
  <c r="AO252" i="1"/>
  <c r="AP252" i="1"/>
  <c r="H253" i="1"/>
  <c r="M253" i="1"/>
  <c r="R253" i="1"/>
  <c r="V253" i="1"/>
  <c r="Y253" i="1"/>
  <c r="Z253" i="1"/>
  <c r="AA253" i="1"/>
  <c r="AB253" i="1"/>
  <c r="AC253" i="1"/>
  <c r="AD253" i="1"/>
  <c r="AE253" i="1"/>
  <c r="AF253" i="1"/>
  <c r="AG253" i="1"/>
  <c r="AH253" i="1"/>
  <c r="AI253" i="1"/>
  <c r="AJ253" i="1"/>
  <c r="AK253" i="1"/>
  <c r="AL253" i="1"/>
  <c r="AM253" i="1"/>
  <c r="AN253" i="1"/>
  <c r="AO253" i="1"/>
  <c r="AP253" i="1"/>
  <c r="H254" i="1"/>
  <c r="M254" i="1"/>
  <c r="R254" i="1"/>
  <c r="V254" i="1"/>
  <c r="Y254" i="1"/>
  <c r="Z254" i="1"/>
  <c r="AA254" i="1"/>
  <c r="AB254" i="1"/>
  <c r="AC254" i="1"/>
  <c r="AD254" i="1"/>
  <c r="AE254" i="1"/>
  <c r="AF254" i="1"/>
  <c r="AG254" i="1"/>
  <c r="AH254" i="1"/>
  <c r="AI254" i="1"/>
  <c r="AJ254" i="1"/>
  <c r="AK254" i="1"/>
  <c r="AL254" i="1"/>
  <c r="AM254" i="1"/>
  <c r="AN254" i="1"/>
  <c r="AO254" i="1"/>
  <c r="AP254" i="1"/>
  <c r="H255" i="1"/>
  <c r="M255" i="1"/>
  <c r="R255" i="1"/>
  <c r="V255" i="1"/>
  <c r="Y255" i="1"/>
  <c r="Z255" i="1"/>
  <c r="AA255" i="1"/>
  <c r="AB255" i="1"/>
  <c r="AC255" i="1"/>
  <c r="AD255" i="1"/>
  <c r="AE255" i="1"/>
  <c r="AF255" i="1"/>
  <c r="AG255" i="1"/>
  <c r="AH255" i="1"/>
  <c r="AI255" i="1"/>
  <c r="AJ255" i="1"/>
  <c r="AK255" i="1"/>
  <c r="AL255" i="1"/>
  <c r="AM255" i="1"/>
  <c r="AN255" i="1"/>
  <c r="AO255" i="1"/>
  <c r="AP255" i="1"/>
  <c r="H256" i="1"/>
  <c r="M256" i="1"/>
  <c r="R256" i="1"/>
  <c r="V256" i="1"/>
  <c r="Y256" i="1"/>
  <c r="Z256" i="1"/>
  <c r="AA256" i="1"/>
  <c r="AB256" i="1"/>
  <c r="AC256" i="1"/>
  <c r="AD256" i="1"/>
  <c r="AE256" i="1"/>
  <c r="AF256" i="1"/>
  <c r="AG256" i="1"/>
  <c r="AH256" i="1"/>
  <c r="AI256" i="1"/>
  <c r="AJ256" i="1"/>
  <c r="AK256" i="1"/>
  <c r="AL256" i="1"/>
  <c r="AM256" i="1"/>
  <c r="AN256" i="1"/>
  <c r="AO256" i="1"/>
  <c r="AP256" i="1"/>
  <c r="H257" i="1"/>
  <c r="M257" i="1"/>
  <c r="R257" i="1"/>
  <c r="V257" i="1"/>
  <c r="Y257" i="1"/>
  <c r="Z257" i="1"/>
  <c r="AA257" i="1"/>
  <c r="AB257" i="1"/>
  <c r="AC257" i="1"/>
  <c r="AD257" i="1"/>
  <c r="AE257" i="1"/>
  <c r="AF257" i="1"/>
  <c r="AG257" i="1"/>
  <c r="AH257" i="1"/>
  <c r="AI257" i="1"/>
  <c r="AJ257" i="1"/>
  <c r="AK257" i="1"/>
  <c r="AL257" i="1"/>
  <c r="AM257" i="1"/>
  <c r="AN257" i="1"/>
  <c r="AO257" i="1"/>
  <c r="AP257" i="1"/>
  <c r="H258" i="1"/>
  <c r="M258" i="1"/>
  <c r="R258" i="1"/>
  <c r="V258" i="1"/>
  <c r="Y258" i="1"/>
  <c r="Z258" i="1"/>
  <c r="AA258" i="1"/>
  <c r="AB258" i="1"/>
  <c r="AC258" i="1"/>
  <c r="AD258" i="1"/>
  <c r="AE258" i="1"/>
  <c r="AF258" i="1"/>
  <c r="AG258" i="1"/>
  <c r="AH258" i="1"/>
  <c r="AI258" i="1"/>
  <c r="AJ258" i="1"/>
  <c r="AK258" i="1"/>
  <c r="AL258" i="1"/>
  <c r="AM258" i="1"/>
  <c r="AN258" i="1"/>
  <c r="AO258" i="1"/>
  <c r="AP258" i="1"/>
  <c r="H259" i="1"/>
  <c r="M259" i="1"/>
  <c r="R259" i="1"/>
  <c r="V259" i="1"/>
  <c r="Y259" i="1"/>
  <c r="Z259" i="1"/>
  <c r="AA259" i="1"/>
  <c r="AB259" i="1"/>
  <c r="AC259" i="1"/>
  <c r="AD259" i="1"/>
  <c r="AE259" i="1"/>
  <c r="AF259" i="1"/>
  <c r="AG259" i="1"/>
  <c r="AH259" i="1"/>
  <c r="AI259" i="1"/>
  <c r="AJ259" i="1"/>
  <c r="AK259" i="1"/>
  <c r="AL259" i="1"/>
  <c r="AM259" i="1"/>
  <c r="AN259" i="1"/>
  <c r="AO259" i="1"/>
  <c r="AP259" i="1"/>
  <c r="H260" i="1"/>
  <c r="M260" i="1"/>
  <c r="R260" i="1"/>
  <c r="V260" i="1"/>
  <c r="Y260" i="1"/>
  <c r="Z260" i="1"/>
  <c r="AA260" i="1"/>
  <c r="AB260" i="1"/>
  <c r="AC260" i="1"/>
  <c r="AD260" i="1"/>
  <c r="AE260" i="1"/>
  <c r="AF260" i="1"/>
  <c r="AG260" i="1"/>
  <c r="AH260" i="1"/>
  <c r="AI260" i="1"/>
  <c r="AJ260" i="1"/>
  <c r="AK260" i="1"/>
  <c r="AL260" i="1"/>
  <c r="AM260" i="1"/>
  <c r="AN260" i="1"/>
  <c r="AO260" i="1"/>
  <c r="AP260" i="1"/>
  <c r="Y11" i="1" l="1"/>
  <c r="AF11" i="1"/>
  <c r="AN11" i="1"/>
  <c r="Z11" i="1"/>
  <c r="AC11" i="1"/>
  <c r="AG11" i="1"/>
  <c r="AM11" i="1"/>
  <c r="AO11" i="1"/>
  <c r="AH11" i="1"/>
  <c r="AB11" i="1"/>
  <c r="AI11" i="1"/>
  <c r="AN10" i="1"/>
  <c r="AL10" i="1"/>
  <c r="AH10" i="1"/>
  <c r="AF10" i="1"/>
  <c r="AD10" i="1"/>
  <c r="Z10" i="1"/>
  <c r="AL7" i="1"/>
  <c r="AH7" i="1"/>
  <c r="AD7" i="1"/>
</calcChain>
</file>

<file path=xl/sharedStrings.xml><?xml version="1.0" encoding="utf-8"?>
<sst xmlns="http://schemas.openxmlformats.org/spreadsheetml/2006/main" count="337" uniqueCount="236">
  <si>
    <t xml:space="preserve">Tab. A1:  Prehľad pohybu obyvateľstva </t>
  </si>
  <si>
    <t>Stredný stav obyvateľstva</t>
  </si>
  <si>
    <t>Uzavreté</t>
  </si>
  <si>
    <t>Rozvedené</t>
  </si>
  <si>
    <t>Narodení</t>
  </si>
  <si>
    <t>Potraty</t>
  </si>
  <si>
    <t>Počet</t>
  </si>
  <si>
    <t>Zomrelí</t>
  </si>
  <si>
    <t>Prirodzený</t>
  </si>
  <si>
    <t>Sťahovanie</t>
  </si>
  <si>
    <t>Celkový</t>
  </si>
  <si>
    <t>Stav k 31.12</t>
  </si>
  <si>
    <t>Rozvody</t>
  </si>
  <si>
    <t>Umelo</t>
  </si>
  <si>
    <t>Ukončené</t>
  </si>
  <si>
    <t>Mŕtvo-</t>
  </si>
  <si>
    <t>Dojčenská</t>
  </si>
  <si>
    <t>Novoro-</t>
  </si>
  <si>
    <t>Perina-</t>
  </si>
  <si>
    <t>Prisťa-</t>
  </si>
  <si>
    <t>Vysťa-</t>
  </si>
  <si>
    <t>Prírastok</t>
  </si>
  <si>
    <t>Územie</t>
  </si>
  <si>
    <t>manželstvá</t>
  </si>
  <si>
    <t>živo</t>
  </si>
  <si>
    <t>mŕtvo</t>
  </si>
  <si>
    <t>spolu</t>
  </si>
  <si>
    <t>z toho</t>
  </si>
  <si>
    <t>ukončených</t>
  </si>
  <si>
    <t>úhrn</t>
  </si>
  <si>
    <t>z nich do 1 roka</t>
  </si>
  <si>
    <t>prírastok</t>
  </si>
  <si>
    <t>prisťa-</t>
  </si>
  <si>
    <t>vysťa-</t>
  </si>
  <si>
    <t>na 100</t>
  </si>
  <si>
    <t>prer. teh.</t>
  </si>
  <si>
    <t>tehotenstvá</t>
  </si>
  <si>
    <t>rodenosť</t>
  </si>
  <si>
    <t>úmrtnosť</t>
  </si>
  <si>
    <t>denecká</t>
  </si>
  <si>
    <t xml:space="preserve">tálna </t>
  </si>
  <si>
    <t>hovalí</t>
  </si>
  <si>
    <t>sťahovaním</t>
  </si>
  <si>
    <t>z toho ženy</t>
  </si>
  <si>
    <t>(sobáše)</t>
  </si>
  <si>
    <t>(rozvody)</t>
  </si>
  <si>
    <t>v manžel.</t>
  </si>
  <si>
    <t>do 2500g.</t>
  </si>
  <si>
    <t>UPT</t>
  </si>
  <si>
    <t>tehotenstiev</t>
  </si>
  <si>
    <t>do 28 dní</t>
  </si>
  <si>
    <t>do 7 dní</t>
  </si>
  <si>
    <t>(-úbytok)</t>
  </si>
  <si>
    <t>na 1000 obyvateľov</t>
  </si>
  <si>
    <t>sobášov</t>
  </si>
  <si>
    <t>na 100 narodených spolu</t>
  </si>
  <si>
    <t xml:space="preserve"> 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</si>
  <si>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</si>
  <si>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</si>
  <si>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</si>
  <si>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</si>
  <si>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</si>
  <si>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</si>
  <si>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</si>
  <si>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</si>
  <si>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</si>
  <si>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</si>
  <si>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</si>
  <si>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</si>
  <si>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</si>
  <si>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</si>
  <si>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</si>
  <si>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</si>
  <si>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</si>
  <si>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</si>
  <si>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</si>
  <si>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</si>
  <si>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</si>
  <si>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</si>
  <si>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</si>
  <si>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</si>
  <si>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</si>
  <si>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</si>
  <si>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</si>
  <si>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</si>
  <si>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</si>
  <si>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</si>
  <si>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</si>
  <si>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</si>
  <si>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</si>
  <si>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</si>
  <si>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</si>
  <si>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</si>
  <si>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</si>
  <si>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</si>
  <si>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</si>
  <si>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</si>
  <si>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</si>
  <si>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</si>
  <si>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</si>
  <si>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</si>
  <si>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</si>
  <si>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</si>
  <si>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</si>
  <si>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</si>
  <si>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</si>
  <si>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</si>
  <si>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</si>
  <si>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</si>
  <si>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</si>
  <si>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</si>
  <si>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</si>
  <si>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</si>
  <si>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</si>
  <si>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</si>
  <si>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</si>
  <si>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</si>
  <si>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</si>
  <si>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</si>
  <si>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</si>
  <si>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</si>
  <si>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</si>
  <si>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</si>
  <si>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</si>
  <si>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</si>
  <si>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</si>
  <si>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</si>
  <si>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</si>
  <si>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</si>
  <si>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</si>
  <si>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</si>
  <si>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</si>
  <si>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</si>
  <si>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</si>
  <si>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</si>
  <si>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</si>
  <si>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</si>
  <si>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</si>
  <si>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</si>
  <si>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</si>
  <si>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</si>
  <si>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</si>
  <si>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</si>
  <si>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</si>
  <si>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</si>
  <si>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</si>
  <si>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</si>
  <si>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</si>
  <si>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</si>
  <si>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</si>
  <si>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</si>
  <si>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</si>
  <si>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</si>
  <si>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</si>
  <si>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</si>
  <si>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</si>
  <si>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</si>
  <si>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</si>
  <si>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</si>
  <si>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</si>
  <si>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</si>
  <si>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</si>
  <si>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</si>
  <si>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</si>
  <si>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</si>
  <si>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</si>
  <si>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</si>
  <si>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</si>
  <si>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</si>
  <si>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</si>
  <si>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</si>
  <si>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</si>
  <si>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</si>
  <si>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</si>
  <si>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</si>
  <si>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</si>
  <si>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</si>
  <si>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</si>
  <si>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</si>
  <si>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</si>
  <si>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</si>
  <si>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</si>
  <si>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</si>
  <si>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Kolárovo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</si>
  <si>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</si>
  <si>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</si>
  <si>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</si>
  <si>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</si>
  <si>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</si>
  <si>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</si>
  <si>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</si>
  <si>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</si>
  <si>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</si>
  <si>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</si>
  <si>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</si>
  <si>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</si>
  <si>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</si>
  <si>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</si>
  <si>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</si>
  <si>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</si>
  <si>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</si>
  <si>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</si>
  <si>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</si>
  <si>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</si>
  <si>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</si>
  <si>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</si>
  <si>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</si>
  <si>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</si>
  <si>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</si>
  <si>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</si>
  <si>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</si>
  <si>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</si>
  <si>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</si>
  <si>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</si>
  <si>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</si>
  <si>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</si>
  <si>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</si>
  <si>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</si>
  <si>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</si>
  <si>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</si>
  <si>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</si>
  <si>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</si>
  <si>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</si>
  <si>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</si>
  <si>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</si>
  <si>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</si>
  <si>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</si>
  <si>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</si>
  <si>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</si>
  <si>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</si>
  <si>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</si>
  <si>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</si>
  <si>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</si>
  <si>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</si>
  <si>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Vysoké Tatry</t>
  </si>
  <si>
    <t>Želiezovce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</si>
</sst>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General_)"/>
  </numFmts>
  <fonts count="9" x14ac:knownFonts="1">
    <font>
      <sz val="10"/>
      <name val="Arial CE"/>
      <charset val="238"/>
    </font>
    <font>
      <sz val="10"/>
      <name val="Arial CE"/>
      <charset val="238"/>
    </font>
    <font>
      <sz val="10"/>
      <name val="Courier"/>
      <family val="3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color indexed="12"/>
      <name val="Times New Roman"/>
      <family val="1"/>
      <charset val="238"/>
    </font>
    <font>
      <sz val="8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72" fontId="2" fillId="0" borderId="0"/>
  </cellStyleXfs>
  <cellXfs count="61">
    <xf numFmtId="0" fontId="0" fillId="0" borderId="0" xfId="0"/>
    <xf numFmtId="0" fontId="3" fillId="0" borderId="0" xfId="0" applyFont="1"/>
    <xf numFmtId="3" fontId="4" fillId="0" borderId="0" xfId="0" applyNumberFormat="1" applyFont="1" applyFill="1" applyBorder="1"/>
    <xf numFmtId="0" fontId="4" fillId="0" borderId="0" xfId="0" applyFont="1"/>
    <xf numFmtId="0" fontId="5" fillId="0" borderId="0" xfId="0" applyFont="1" applyFill="1"/>
    <xf numFmtId="0" fontId="4" fillId="0" borderId="0" xfId="0" applyFont="1" applyFill="1"/>
    <xf numFmtId="0" fontId="4" fillId="0" borderId="1" xfId="0" applyFont="1" applyBorder="1" applyAlignment="1">
      <alignment horizontal="centerContinuous" vertical="center"/>
    </xf>
    <xf numFmtId="0" fontId="4" fillId="0" borderId="3" xfId="0" applyFont="1" applyFill="1" applyBorder="1" applyAlignment="1">
      <alignment horizontal="centerContinuous" vertical="center"/>
    </xf>
    <xf numFmtId="0" fontId="4" fillId="0" borderId="4" xfId="0" applyFont="1" applyFill="1" applyBorder="1" applyAlignment="1">
      <alignment horizontal="centerContinuous" vertical="center"/>
    </xf>
    <xf numFmtId="0" fontId="4" fillId="0" borderId="5" xfId="0" applyFont="1" applyFill="1" applyBorder="1" applyAlignment="1">
      <alignment horizontal="centerContinuous" vertical="center"/>
    </xf>
    <xf numFmtId="2" fontId="4" fillId="0" borderId="1" xfId="0" applyNumberFormat="1" applyFont="1" applyFill="1" applyBorder="1" applyAlignment="1">
      <alignment horizontal="centerContinuous" vertical="center"/>
    </xf>
    <xf numFmtId="2" fontId="4" fillId="0" borderId="3" xfId="0" applyNumberFormat="1" applyFont="1" applyFill="1" applyBorder="1" applyAlignment="1">
      <alignment horizontal="centerContinuous" vertical="center"/>
    </xf>
    <xf numFmtId="2" fontId="4" fillId="0" borderId="4" xfId="0" applyNumberFormat="1" applyFont="1" applyFill="1" applyBorder="1" applyAlignment="1">
      <alignment horizontal="centerContinuous" vertical="center"/>
    </xf>
    <xf numFmtId="2" fontId="4" fillId="0" borderId="5" xfId="0" applyNumberFormat="1" applyFont="1" applyFill="1" applyBorder="1" applyAlignment="1">
      <alignment horizontal="centerContinuous" vertical="center"/>
    </xf>
    <xf numFmtId="0" fontId="6" fillId="0" borderId="0" xfId="0" applyFont="1"/>
    <xf numFmtId="0" fontId="4" fillId="0" borderId="7" xfId="0" applyFont="1" applyBorder="1" applyAlignment="1">
      <alignment horizontal="centerContinuous" vertical="center"/>
    </xf>
    <xf numFmtId="0" fontId="4" fillId="0" borderId="9" xfId="0" applyFont="1" applyFill="1" applyBorder="1" applyAlignment="1">
      <alignment horizontal="centerContinuous" vertical="center"/>
    </xf>
    <xf numFmtId="0" fontId="4" fillId="0" borderId="10" xfId="0" applyFont="1" applyFill="1" applyBorder="1" applyAlignment="1">
      <alignment horizontal="centerContinuous" vertical="center"/>
    </xf>
    <xf numFmtId="0" fontId="4" fillId="0" borderId="11" xfId="0" applyFont="1" applyFill="1" applyBorder="1" applyAlignment="1">
      <alignment horizontal="centerContinuous" vertical="center"/>
    </xf>
    <xf numFmtId="2" fontId="4" fillId="0" borderId="13" xfId="0" applyNumberFormat="1" applyFont="1" applyFill="1" applyBorder="1" applyAlignment="1">
      <alignment horizontal="centerContinuous" vertical="center"/>
    </xf>
    <xf numFmtId="2" fontId="4" fillId="0" borderId="9" xfId="0" applyNumberFormat="1" applyFont="1" applyFill="1" applyBorder="1" applyAlignment="1">
      <alignment horizontal="centerContinuous" vertical="center"/>
    </xf>
    <xf numFmtId="2" fontId="4" fillId="0" borderId="11" xfId="0" applyNumberFormat="1" applyFont="1" applyFill="1" applyBorder="1" applyAlignment="1">
      <alignment horizontal="centerContinuous" vertical="center"/>
    </xf>
    <xf numFmtId="2" fontId="4" fillId="0" borderId="11" xfId="0" applyNumberFormat="1" applyFont="1" applyFill="1" applyBorder="1" applyAlignment="1">
      <alignment vertical="center"/>
    </xf>
    <xf numFmtId="0" fontId="4" fillId="0" borderId="13" xfId="0" applyFont="1" applyBorder="1" applyAlignment="1">
      <alignment horizontal="centerContinuous" vertical="center"/>
    </xf>
    <xf numFmtId="2" fontId="4" fillId="0" borderId="14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/>
    </xf>
    <xf numFmtId="3" fontId="4" fillId="0" borderId="11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Continuous" vertical="center"/>
    </xf>
    <xf numFmtId="2" fontId="4" fillId="0" borderId="6" xfId="0" applyNumberFormat="1" applyFont="1" applyFill="1" applyBorder="1" applyAlignment="1">
      <alignment horizontal="centerContinuous" vertical="center"/>
    </xf>
    <xf numFmtId="2" fontId="4" fillId="0" borderId="10" xfId="0" applyNumberFormat="1" applyFont="1" applyFill="1" applyBorder="1" applyAlignment="1">
      <alignment horizontal="centerContinuous" vertical="center"/>
    </xf>
    <xf numFmtId="0" fontId="4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/>
    <xf numFmtId="2" fontId="4" fillId="0" borderId="0" xfId="0" applyNumberFormat="1" applyFont="1" applyBorder="1"/>
    <xf numFmtId="2" fontId="8" fillId="0" borderId="0" xfId="0" applyNumberFormat="1" applyFont="1" applyBorder="1"/>
    <xf numFmtId="0" fontId="4" fillId="0" borderId="0" xfId="0" applyFont="1" applyFill="1" applyBorder="1" applyAlignment="1">
      <alignment horizontal="left" vertical="center" wrapText="1"/>
    </xf>
    <xf numFmtId="3" fontId="4" fillId="0" borderId="0" xfId="1" applyNumberFormat="1" applyFont="1" applyFill="1" applyBorder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5" fillId="0" borderId="0" xfId="0" applyFont="1" applyFill="1" applyBorder="1"/>
    <xf numFmtId="0" fontId="4" fillId="0" borderId="0" xfId="0" applyFont="1" applyAlignment="1">
      <alignment horizontal="left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</cellXfs>
  <cellStyles count="3">
    <cellStyle name="Normal_pohyb961" xfId="1"/>
    <cellStyle name="Normálna" xfId="0" builtinId="0"/>
    <cellStyle name="normální_LEG9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EO397"/>
  <sheetViews>
    <sheetView showGridLines="0" tabSelected="1" workbookViewId="0">
      <selection activeCell="B18" sqref="B18"/>
    </sheetView>
  </sheetViews>
  <sheetFormatPr defaultRowHeight="11.25" x14ac:dyDescent="0.2"/>
  <cols>
    <col min="1" max="1" width="19.85546875" style="3" bestFit="1" customWidth="1"/>
    <col min="2" max="3" width="11.5703125" style="3" customWidth="1"/>
    <col min="4" max="18" width="9.140625" style="3"/>
    <col min="19" max="19" width="9.140625" style="4"/>
    <col min="20" max="20" width="9.140625" style="5"/>
    <col min="21" max="24" width="9.140625" style="3"/>
    <col min="25" max="26" width="9.28515625" style="3" bestFit="1" customWidth="1"/>
    <col min="27" max="27" width="10.85546875" style="3" bestFit="1" customWidth="1"/>
    <col min="28" max="32" width="10" style="3" bestFit="1" customWidth="1"/>
    <col min="33" max="35" width="9.28515625" style="3" bestFit="1" customWidth="1"/>
    <col min="36" max="36" width="10" style="3" bestFit="1" customWidth="1"/>
    <col min="37" max="37" width="9.28515625" style="3" bestFit="1" customWidth="1"/>
    <col min="38" max="38" width="11.5703125" style="3" customWidth="1"/>
    <col min="39" max="40" width="10" style="3" bestFit="1" customWidth="1"/>
    <col min="41" max="42" width="9.28515625" style="3" bestFit="1" customWidth="1"/>
    <col min="43" max="16384" width="9.140625" style="3"/>
  </cols>
  <sheetData>
    <row r="1" spans="1:145" ht="15.75" x14ac:dyDescent="0.25">
      <c r="A1" s="1" t="s">
        <v>0</v>
      </c>
    </row>
    <row r="3" spans="1:145" ht="12.75" customHeight="1" x14ac:dyDescent="0.2">
      <c r="A3" s="6"/>
      <c r="B3" s="51" t="s">
        <v>1</v>
      </c>
      <c r="C3" s="52"/>
      <c r="D3" s="7" t="s">
        <v>2</v>
      </c>
      <c r="E3" s="7" t="s">
        <v>3</v>
      </c>
      <c r="F3" s="8" t="s">
        <v>4</v>
      </c>
      <c r="G3" s="8"/>
      <c r="H3" s="8"/>
      <c r="I3" s="8"/>
      <c r="J3" s="9"/>
      <c r="K3" s="8" t="s">
        <v>5</v>
      </c>
      <c r="L3" s="9"/>
      <c r="M3" s="7" t="s">
        <v>6</v>
      </c>
      <c r="N3" s="55" t="s">
        <v>7</v>
      </c>
      <c r="O3" s="56"/>
      <c r="P3" s="56"/>
      <c r="Q3" s="57"/>
      <c r="R3" s="7" t="s">
        <v>8</v>
      </c>
      <c r="S3" s="8" t="s">
        <v>9</v>
      </c>
      <c r="T3" s="8"/>
      <c r="U3" s="9"/>
      <c r="V3" s="7" t="s">
        <v>10</v>
      </c>
      <c r="W3" s="47" t="s">
        <v>11</v>
      </c>
      <c r="X3" s="48"/>
      <c r="Y3" s="10" t="s">
        <v>2</v>
      </c>
      <c r="Z3" s="11" t="s">
        <v>3</v>
      </c>
      <c r="AA3" s="11" t="s">
        <v>12</v>
      </c>
      <c r="AB3" s="12" t="s">
        <v>4</v>
      </c>
      <c r="AC3" s="13"/>
      <c r="AD3" s="11" t="s">
        <v>5</v>
      </c>
      <c r="AE3" s="11" t="s">
        <v>13</v>
      </c>
      <c r="AF3" s="11" t="s">
        <v>14</v>
      </c>
      <c r="AG3" s="11" t="s">
        <v>7</v>
      </c>
      <c r="AH3" s="11" t="s">
        <v>8</v>
      </c>
      <c r="AI3" s="11" t="s">
        <v>15</v>
      </c>
      <c r="AJ3" s="11" t="s">
        <v>16</v>
      </c>
      <c r="AK3" s="11" t="s">
        <v>17</v>
      </c>
      <c r="AL3" s="11" t="s">
        <v>18</v>
      </c>
      <c r="AM3" s="10" t="s">
        <v>19</v>
      </c>
      <c r="AN3" s="11" t="s">
        <v>20</v>
      </c>
      <c r="AO3" s="11" t="s">
        <v>21</v>
      </c>
      <c r="AP3" s="11" t="s">
        <v>10</v>
      </c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</row>
    <row r="4" spans="1:145" ht="12.75" customHeight="1" x14ac:dyDescent="0.2">
      <c r="A4" s="15" t="s">
        <v>22</v>
      </c>
      <c r="B4" s="53"/>
      <c r="C4" s="54"/>
      <c r="D4" s="16" t="s">
        <v>23</v>
      </c>
      <c r="E4" s="16" t="s">
        <v>23</v>
      </c>
      <c r="F4" s="16" t="s">
        <v>24</v>
      </c>
      <c r="G4" s="16" t="s">
        <v>25</v>
      </c>
      <c r="H4" s="16" t="s">
        <v>26</v>
      </c>
      <c r="I4" s="17" t="s">
        <v>27</v>
      </c>
      <c r="J4" s="18"/>
      <c r="K4" s="16" t="s">
        <v>26</v>
      </c>
      <c r="L4" s="16" t="s">
        <v>27</v>
      </c>
      <c r="M4" s="16" t="s">
        <v>28</v>
      </c>
      <c r="N4" s="59" t="s">
        <v>29</v>
      </c>
      <c r="O4" s="49" t="s">
        <v>30</v>
      </c>
      <c r="P4" s="58"/>
      <c r="Q4" s="50"/>
      <c r="R4" s="16" t="s">
        <v>31</v>
      </c>
      <c r="S4" s="16" t="s">
        <v>32</v>
      </c>
      <c r="T4" s="16" t="s">
        <v>33</v>
      </c>
      <c r="U4" s="16" t="s">
        <v>31</v>
      </c>
      <c r="V4" s="16" t="s">
        <v>31</v>
      </c>
      <c r="W4" s="49"/>
      <c r="X4" s="50"/>
      <c r="Y4" s="19" t="s">
        <v>23</v>
      </c>
      <c r="Z4" s="19" t="s">
        <v>23</v>
      </c>
      <c r="AA4" s="20" t="s">
        <v>34</v>
      </c>
      <c r="AB4" s="21" t="s">
        <v>26</v>
      </c>
      <c r="AC4" s="21" t="s">
        <v>24</v>
      </c>
      <c r="AD4" s="22"/>
      <c r="AE4" s="21" t="s">
        <v>35</v>
      </c>
      <c r="AF4" s="21" t="s">
        <v>36</v>
      </c>
      <c r="AG4" s="22"/>
      <c r="AH4" s="21" t="s">
        <v>31</v>
      </c>
      <c r="AI4" s="20" t="s">
        <v>37</v>
      </c>
      <c r="AJ4" s="20" t="s">
        <v>38</v>
      </c>
      <c r="AK4" s="20" t="s">
        <v>39</v>
      </c>
      <c r="AL4" s="20" t="s">
        <v>40</v>
      </c>
      <c r="AM4" s="19" t="s">
        <v>41</v>
      </c>
      <c r="AN4" s="21" t="s">
        <v>41</v>
      </c>
      <c r="AO4" s="21" t="s">
        <v>42</v>
      </c>
      <c r="AP4" s="21" t="s">
        <v>31</v>
      </c>
    </row>
    <row r="5" spans="1:145" ht="12.75" customHeight="1" x14ac:dyDescent="0.2">
      <c r="A5" s="23"/>
      <c r="B5" s="24" t="s">
        <v>26</v>
      </c>
      <c r="C5" s="24" t="s">
        <v>43</v>
      </c>
      <c r="D5" s="18" t="s">
        <v>44</v>
      </c>
      <c r="E5" s="18" t="s">
        <v>45</v>
      </c>
      <c r="F5" s="25"/>
      <c r="G5" s="25"/>
      <c r="H5" s="25"/>
      <c r="I5" s="18" t="s">
        <v>46</v>
      </c>
      <c r="J5" s="18" t="s">
        <v>47</v>
      </c>
      <c r="K5" s="25"/>
      <c r="L5" s="18" t="s">
        <v>48</v>
      </c>
      <c r="M5" s="18" t="s">
        <v>49</v>
      </c>
      <c r="N5" s="60"/>
      <c r="O5" s="18" t="s">
        <v>26</v>
      </c>
      <c r="P5" s="18" t="s">
        <v>50</v>
      </c>
      <c r="Q5" s="26" t="s">
        <v>51</v>
      </c>
      <c r="R5" s="18" t="s">
        <v>52</v>
      </c>
      <c r="S5" s="18" t="s">
        <v>41</v>
      </c>
      <c r="T5" s="18" t="s">
        <v>41</v>
      </c>
      <c r="U5" s="18" t="s">
        <v>52</v>
      </c>
      <c r="V5" s="18" t="s">
        <v>52</v>
      </c>
      <c r="W5" s="27" t="s">
        <v>26</v>
      </c>
      <c r="X5" s="28" t="s">
        <v>43</v>
      </c>
      <c r="Y5" s="29" t="s">
        <v>53</v>
      </c>
      <c r="Z5" s="13"/>
      <c r="AA5" s="21" t="s">
        <v>54</v>
      </c>
      <c r="AB5" s="30" t="s">
        <v>53</v>
      </c>
      <c r="AC5" s="21"/>
      <c r="AD5" s="30" t="s">
        <v>55</v>
      </c>
      <c r="AE5" s="21"/>
      <c r="AF5" s="30" t="s">
        <v>53</v>
      </c>
      <c r="AG5" s="30"/>
      <c r="AH5" s="21"/>
      <c r="AI5" s="21" t="s">
        <v>56</v>
      </c>
      <c r="AJ5" s="21" t="s">
        <v>56</v>
      </c>
      <c r="AK5" s="21" t="s">
        <v>38</v>
      </c>
      <c r="AL5" s="21" t="s">
        <v>38</v>
      </c>
      <c r="AM5" s="29" t="s">
        <v>53</v>
      </c>
      <c r="AN5" s="12"/>
      <c r="AO5" s="12"/>
      <c r="AP5" s="13"/>
    </row>
    <row r="6" spans="1:145" s="36" customFormat="1" x14ac:dyDescent="0.2">
      <c r="A6" s="31"/>
      <c r="B6" s="32"/>
      <c r="C6" s="32"/>
      <c r="D6" s="33"/>
      <c r="E6" s="33"/>
      <c r="F6" s="33"/>
      <c r="G6" s="33"/>
      <c r="H6" s="33"/>
      <c r="I6" s="33"/>
      <c r="J6" s="33"/>
      <c r="K6" s="33"/>
      <c r="L6" s="33"/>
      <c r="M6" s="34"/>
      <c r="N6" s="33"/>
      <c r="O6" s="33"/>
      <c r="P6" s="33"/>
      <c r="Q6" s="33"/>
      <c r="R6" s="34"/>
      <c r="S6" s="2"/>
      <c r="T6" s="35"/>
      <c r="U6" s="33"/>
      <c r="V6" s="34"/>
      <c r="W6" s="33"/>
      <c r="X6" s="33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3"/>
      <c r="AJ6" s="33"/>
      <c r="AK6" s="33"/>
      <c r="AL6" s="33"/>
      <c r="AM6" s="33"/>
      <c r="AN6" s="33"/>
      <c r="AO6" s="34"/>
      <c r="AP6" s="34"/>
    </row>
    <row r="7" spans="1:145" s="36" customFormat="1" x14ac:dyDescent="0.2">
      <c r="A7" s="37" t="s">
        <v>57</v>
      </c>
      <c r="B7" s="2">
        <v>5391184</v>
      </c>
      <c r="C7" s="2">
        <v>2774260</v>
      </c>
      <c r="D7" s="38">
        <v>25939</v>
      </c>
      <c r="E7" s="38">
        <v>12716</v>
      </c>
      <c r="F7" s="38">
        <v>53904</v>
      </c>
      <c r="G7" s="38">
        <v>218</v>
      </c>
      <c r="H7" s="38">
        <f>SUM(F7:G7)</f>
        <v>54122</v>
      </c>
      <c r="I7" s="38">
        <v>39234</v>
      </c>
      <c r="J7" s="38">
        <v>4035</v>
      </c>
      <c r="K7" s="38">
        <v>19054</v>
      </c>
      <c r="L7" s="38">
        <v>14243</v>
      </c>
      <c r="M7" s="38">
        <f>F7+G7+K7</f>
        <v>73176</v>
      </c>
      <c r="N7" s="38">
        <v>53301</v>
      </c>
      <c r="O7" s="38">
        <v>355</v>
      </c>
      <c r="P7" s="38">
        <v>190</v>
      </c>
      <c r="Q7" s="38">
        <v>131</v>
      </c>
      <c r="R7" s="38">
        <f>F7-N7</f>
        <v>603</v>
      </c>
      <c r="S7" s="2">
        <v>5589</v>
      </c>
      <c r="T7" s="2">
        <v>1735</v>
      </c>
      <c r="U7" s="38">
        <v>3854</v>
      </c>
      <c r="V7" s="38">
        <f>R7+U7</f>
        <v>4457</v>
      </c>
      <c r="W7" s="2">
        <v>5393637</v>
      </c>
      <c r="X7" s="2">
        <v>2775353</v>
      </c>
      <c r="Y7" s="39">
        <f>D7/B7*1000</f>
        <v>4.8113735313059243</v>
      </c>
      <c r="Z7" s="39">
        <f>E7/B7*1000</f>
        <v>2.3586655547278665</v>
      </c>
      <c r="AA7" s="39">
        <f>E7/D7*100</f>
        <v>49.02270712055207</v>
      </c>
      <c r="AB7" s="39">
        <f>H7/B7*1000</f>
        <v>10.038982160505002</v>
      </c>
      <c r="AC7" s="39">
        <f>F7/B7*1000</f>
        <v>9.9985457739895356</v>
      </c>
      <c r="AD7" s="39">
        <f>K7/H7*100</f>
        <v>35.205646502346546</v>
      </c>
      <c r="AE7" s="39">
        <f>L7/H7*100</f>
        <v>26.316470196962417</v>
      </c>
      <c r="AF7" s="39">
        <f>M7/B7*1000</f>
        <v>13.573270732366026</v>
      </c>
      <c r="AG7" s="39">
        <f>N7/B7*1000</f>
        <v>9.886696503031617</v>
      </c>
      <c r="AH7" s="39">
        <f>R7/B7*1000</f>
        <v>0.11184927095791945</v>
      </c>
      <c r="AI7" s="39">
        <f>G7/H7*1000</f>
        <v>4.0279368833376443</v>
      </c>
      <c r="AJ7" s="39">
        <f>O7/F7*1000</f>
        <v>6.5857821311962006</v>
      </c>
      <c r="AK7" s="39">
        <f>P7/F7*1000</f>
        <v>3.524784802612051</v>
      </c>
      <c r="AL7" s="39">
        <f>(G7+Q7)/H7*1000</f>
        <v>6.4483943682790734</v>
      </c>
      <c r="AM7" s="40">
        <f>S7/B7*1000</f>
        <v>1.0366924964905668</v>
      </c>
      <c r="AN7" s="40">
        <f>T7/B7*1000</f>
        <v>0.3218217000198843</v>
      </c>
      <c r="AO7" s="39">
        <f>U7/B7*1000</f>
        <v>0.71487079647068252</v>
      </c>
      <c r="AP7" s="39">
        <f>V7/B7*1000</f>
        <v>0.82672006742860193</v>
      </c>
    </row>
    <row r="8" spans="1:145" s="36" customFormat="1" x14ac:dyDescent="0.2">
      <c r="A8" s="41" t="s">
        <v>58</v>
      </c>
      <c r="B8" s="2"/>
      <c r="C8" s="2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2"/>
      <c r="T8" s="2"/>
      <c r="U8" s="38"/>
      <c r="V8" s="38"/>
      <c r="W8" s="2"/>
      <c r="X8" s="2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40"/>
      <c r="AN8" s="40"/>
      <c r="AO8" s="39"/>
      <c r="AP8" s="39"/>
    </row>
    <row r="9" spans="1:145" s="36" customFormat="1" ht="4.5" customHeight="1" x14ac:dyDescent="0.2">
      <c r="B9" s="2"/>
      <c r="C9" s="2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2"/>
      <c r="T9" s="2"/>
      <c r="U9" s="38"/>
      <c r="V9" s="38"/>
      <c r="W9" s="2"/>
      <c r="X9" s="2"/>
      <c r="AL9" s="39"/>
    </row>
    <row r="10" spans="1:145" s="36" customFormat="1" ht="12.75" customHeight="1" x14ac:dyDescent="0.2">
      <c r="A10" s="41" t="s">
        <v>59</v>
      </c>
      <c r="B10" s="42">
        <f>SUM(B123:B260)</f>
        <v>2989769</v>
      </c>
      <c r="C10" s="42">
        <f>SUM(C123:C260)</f>
        <v>1554297</v>
      </c>
      <c r="D10" s="38">
        <v>15022</v>
      </c>
      <c r="E10" s="38">
        <v>8926</v>
      </c>
      <c r="F10" s="38">
        <v>28411</v>
      </c>
      <c r="G10" s="38">
        <v>98</v>
      </c>
      <c r="H10" s="38">
        <f>SUM(F10:G10)</f>
        <v>28509</v>
      </c>
      <c r="I10" s="38">
        <v>20482</v>
      </c>
      <c r="J10" s="38">
        <v>1968</v>
      </c>
      <c r="K10" s="38">
        <v>11418</v>
      </c>
      <c r="L10" s="38">
        <v>8640</v>
      </c>
      <c r="M10" s="38">
        <f>F10+G10+K10</f>
        <v>39927</v>
      </c>
      <c r="N10" s="38">
        <v>26157</v>
      </c>
      <c r="O10" s="38">
        <v>153</v>
      </c>
      <c r="P10" s="38">
        <v>82</v>
      </c>
      <c r="Q10" s="38">
        <v>55</v>
      </c>
      <c r="R10" s="38">
        <f>F10-N10</f>
        <v>2254</v>
      </c>
      <c r="S10" s="2">
        <v>22611</v>
      </c>
      <c r="T10" s="2">
        <v>30521</v>
      </c>
      <c r="U10" s="38">
        <v>-7910</v>
      </c>
      <c r="V10" s="38">
        <f>R10+U10</f>
        <v>-5656</v>
      </c>
      <c r="W10" s="42">
        <f>SUM(W123:W260)</f>
        <v>2985585</v>
      </c>
      <c r="X10" s="42">
        <f>SUM(X123:X260)</f>
        <v>1552311</v>
      </c>
      <c r="Y10" s="39">
        <f>D10/B10*1000</f>
        <v>5.0244684455554927</v>
      </c>
      <c r="Z10" s="39">
        <f>E10/B10*1000</f>
        <v>2.9855149344313894</v>
      </c>
      <c r="AA10" s="39">
        <f>E10/D10*100</f>
        <v>59.419518040207699</v>
      </c>
      <c r="AB10" s="39">
        <f>H10/B10*1000</f>
        <v>9.5355192993171052</v>
      </c>
      <c r="AC10" s="39">
        <f>F10/B10*1000</f>
        <v>9.5027408472025758</v>
      </c>
      <c r="AD10" s="39">
        <f>K10/H10*100</f>
        <v>40.050510365147844</v>
      </c>
      <c r="AE10" s="39">
        <f>L10/H10*100</f>
        <v>30.306219088708829</v>
      </c>
      <c r="AF10" s="39">
        <f>M10/B10*1000</f>
        <v>13.354543444660775</v>
      </c>
      <c r="AG10" s="39">
        <f>N10/B10*1000</f>
        <v>8.7488364485684347</v>
      </c>
      <c r="AH10" s="39">
        <f>R10/B10*1000</f>
        <v>0.75390439863414194</v>
      </c>
      <c r="AI10" s="39">
        <f>G10/H10*1000</f>
        <v>3.4375109614507702</v>
      </c>
      <c r="AJ10" s="39">
        <f>O10/F10*1000</f>
        <v>5.3852381119988735</v>
      </c>
      <c r="AK10" s="39">
        <f>P10/F10*1000</f>
        <v>2.8862060469536446</v>
      </c>
      <c r="AL10" s="39">
        <f>(G10+Q10)/H10*1000</f>
        <v>5.3667262969588547</v>
      </c>
      <c r="AM10" s="40">
        <f>S10/B10*1000</f>
        <v>7.5627916404243942</v>
      </c>
      <c r="AN10" s="40">
        <f>T10/B10*1000</f>
        <v>10.208480989668432</v>
      </c>
      <c r="AO10" s="39">
        <f>U10/B10*1000</f>
        <v>-2.6456893492440385</v>
      </c>
      <c r="AP10" s="39">
        <f>V10/B10*1000</f>
        <v>-1.8917849506098967</v>
      </c>
    </row>
    <row r="11" spans="1:145" s="36" customFormat="1" x14ac:dyDescent="0.2">
      <c r="A11" s="41" t="s">
        <v>60</v>
      </c>
      <c r="B11" s="42">
        <f>B7-B10</f>
        <v>2401415</v>
      </c>
      <c r="C11" s="42">
        <f>C7-C10</f>
        <v>1219963</v>
      </c>
      <c r="D11" s="38">
        <v>10917</v>
      </c>
      <c r="E11" s="38">
        <v>3790</v>
      </c>
      <c r="F11" s="38">
        <v>25493</v>
      </c>
      <c r="G11" s="38">
        <v>120</v>
      </c>
      <c r="H11" s="38">
        <f>SUM(F11:G11)</f>
        <v>25613</v>
      </c>
      <c r="I11" s="38">
        <v>18752</v>
      </c>
      <c r="J11" s="38">
        <v>2067</v>
      </c>
      <c r="K11" s="38">
        <v>7636</v>
      </c>
      <c r="L11" s="38">
        <v>5603</v>
      </c>
      <c r="M11" s="38">
        <f>F11+G11+K11</f>
        <v>33249</v>
      </c>
      <c r="N11" s="38">
        <v>27144</v>
      </c>
      <c r="O11" s="38">
        <v>202</v>
      </c>
      <c r="P11" s="38">
        <v>108</v>
      </c>
      <c r="Q11" s="38">
        <v>76</v>
      </c>
      <c r="R11" s="38">
        <f>F11-N11</f>
        <v>-1651</v>
      </c>
      <c r="S11" s="2">
        <v>30486</v>
      </c>
      <c r="T11" s="2">
        <v>18722</v>
      </c>
      <c r="U11" s="38">
        <v>11764</v>
      </c>
      <c r="V11" s="38">
        <f>R11+U11</f>
        <v>10113</v>
      </c>
      <c r="W11" s="42">
        <f>W7-W10</f>
        <v>2408052</v>
      </c>
      <c r="X11" s="42">
        <f>X7-X10</f>
        <v>1223042</v>
      </c>
      <c r="Y11" s="39">
        <f>D11/B11*1000</f>
        <v>4.5460697130650054</v>
      </c>
      <c r="Z11" s="39">
        <f>E11/B11*1000</f>
        <v>1.5782361649277614</v>
      </c>
      <c r="AA11" s="39">
        <f>E11/D11*100</f>
        <v>34.716497206192173</v>
      </c>
      <c r="AB11" s="39">
        <f>H11/B11*1000</f>
        <v>10.665794958389116</v>
      </c>
      <c r="AC11" s="39">
        <f>F11/B11*1000</f>
        <v>10.6158244201856</v>
      </c>
      <c r="AD11" s="39">
        <f>K11/H11*100</f>
        <v>29.812985593253426</v>
      </c>
      <c r="AE11" s="39">
        <f>L11/H11*100</f>
        <v>21.875610041775662</v>
      </c>
      <c r="AF11" s="39">
        <f>M11/B11*1000</f>
        <v>13.845586872739613</v>
      </c>
      <c r="AG11" s="39">
        <f>N11/B11*1000</f>
        <v>11.30333574163566</v>
      </c>
      <c r="AH11" s="39">
        <f>R11/B11*1000</f>
        <v>-0.68751132145006166</v>
      </c>
      <c r="AI11" s="39">
        <f>G11/H11*1000</f>
        <v>4.6851208370749227</v>
      </c>
      <c r="AJ11" s="39">
        <f>O11/F11*1000</f>
        <v>7.9237437728003766</v>
      </c>
      <c r="AK11" s="39">
        <f>P11/F11*1000</f>
        <v>4.2364570666457464</v>
      </c>
      <c r="AL11" s="39">
        <f>(G11+Q11)/H11*1000</f>
        <v>7.6523640338890413</v>
      </c>
      <c r="AM11" s="40">
        <f>S11/B11*1000</f>
        <v>12.695015230603623</v>
      </c>
      <c r="AN11" s="40">
        <f>T11/B11*1000</f>
        <v>7.7962368020521229</v>
      </c>
      <c r="AO11" s="39">
        <f>U11/B11*1000</f>
        <v>4.8987784285515001</v>
      </c>
      <c r="AP11" s="39">
        <f>V11/B11*1000</f>
        <v>4.2112671071014383</v>
      </c>
    </row>
    <row r="12" spans="1:145" s="36" customFormat="1" ht="5.25" customHeight="1" x14ac:dyDescent="0.2">
      <c r="A12" s="41"/>
      <c r="B12" s="2"/>
      <c r="C12" s="2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2"/>
      <c r="T12" s="2"/>
      <c r="U12" s="38"/>
      <c r="V12" s="38"/>
      <c r="W12" s="2"/>
      <c r="X12" s="2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40"/>
      <c r="AN12" s="40"/>
      <c r="AO12" s="39"/>
      <c r="AP12" s="39"/>
    </row>
    <row r="13" spans="1:145" s="36" customFormat="1" x14ac:dyDescent="0.2">
      <c r="A13" s="41" t="s">
        <v>61</v>
      </c>
      <c r="B13" s="2"/>
      <c r="C13" s="2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2"/>
      <c r="T13" s="2"/>
      <c r="U13" s="38"/>
      <c r="V13" s="38"/>
      <c r="W13" s="2"/>
      <c r="X13" s="2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40"/>
      <c r="AN13" s="40"/>
      <c r="AO13" s="39"/>
      <c r="AP13" s="39"/>
    </row>
    <row r="14" spans="1:145" s="36" customFormat="1" x14ac:dyDescent="0.2">
      <c r="A14" s="41">
        <v>-199</v>
      </c>
      <c r="B14" s="2">
        <v>46539</v>
      </c>
      <c r="C14" s="2">
        <v>23726</v>
      </c>
      <c r="D14" s="38">
        <v>240</v>
      </c>
      <c r="E14" s="38">
        <v>51</v>
      </c>
      <c r="F14" s="38">
        <v>455</v>
      </c>
      <c r="G14" s="38">
        <v>2</v>
      </c>
      <c r="H14" s="38">
        <f t="shared" ref="H14:H23" si="0">SUM(F14:G14)</f>
        <v>457</v>
      </c>
      <c r="I14" s="38">
        <v>321</v>
      </c>
      <c r="J14" s="38">
        <v>40</v>
      </c>
      <c r="K14" s="38">
        <v>130</v>
      </c>
      <c r="L14" s="38">
        <v>97</v>
      </c>
      <c r="M14" s="38">
        <f t="shared" ref="M14:M23" si="1">F14+G14+K14</f>
        <v>587</v>
      </c>
      <c r="N14" s="38">
        <v>811</v>
      </c>
      <c r="O14" s="38">
        <v>3</v>
      </c>
      <c r="P14" s="38">
        <v>1</v>
      </c>
      <c r="Q14" s="38">
        <v>0</v>
      </c>
      <c r="R14" s="38">
        <f t="shared" ref="R14:R23" si="2">F14-N14</f>
        <v>-356</v>
      </c>
      <c r="S14" s="2">
        <v>1260</v>
      </c>
      <c r="T14" s="2">
        <v>1045</v>
      </c>
      <c r="U14" s="38">
        <v>215</v>
      </c>
      <c r="V14" s="38">
        <f t="shared" ref="V14:V23" si="3">R14+U14</f>
        <v>-141</v>
      </c>
      <c r="W14" s="2">
        <v>46667</v>
      </c>
      <c r="X14" s="2">
        <v>23764</v>
      </c>
      <c r="Y14" s="39">
        <f t="shared" ref="Y14:Y23" si="4">D14/B14*1000</f>
        <v>5.1569651260233353</v>
      </c>
      <c r="Z14" s="39">
        <f t="shared" ref="Z14:Z23" si="5">E14/B14*1000</f>
        <v>1.0958550892799588</v>
      </c>
      <c r="AA14" s="39">
        <f t="shared" ref="AA14:AA23" si="6">E14/D14*100</f>
        <v>21.25</v>
      </c>
      <c r="AB14" s="39">
        <f t="shared" ref="AB14:AB23" si="7">H14/B14*1000</f>
        <v>9.8197210941361011</v>
      </c>
      <c r="AC14" s="39">
        <f t="shared" ref="AC14:AC23" si="8">F14/B14*1000</f>
        <v>9.7767463847525722</v>
      </c>
      <c r="AD14" s="39">
        <f t="shared" ref="AD14:AD23" si="9">K14/H14*100</f>
        <v>28.446389496717721</v>
      </c>
      <c r="AE14" s="39">
        <f t="shared" ref="AE14:AE23" si="10">L14/H14*100</f>
        <v>21.225382932166301</v>
      </c>
      <c r="AF14" s="39">
        <f t="shared" ref="AF14:AF23" si="11">M14/B14*1000</f>
        <v>12.613077204065407</v>
      </c>
      <c r="AG14" s="39">
        <f t="shared" ref="AG14:AG23" si="12">N14/B14*1000</f>
        <v>17.426244655020522</v>
      </c>
      <c r="AH14" s="39">
        <f t="shared" ref="AH14:AH23" si="13">R14/B14*1000</f>
        <v>-7.649498270267947</v>
      </c>
      <c r="AI14" s="39">
        <f t="shared" ref="AI14:AI23" si="14">G14/H14*1000</f>
        <v>4.3763676148796495</v>
      </c>
      <c r="AJ14" s="39">
        <f t="shared" ref="AJ14:AJ23" si="15">O14/F14*1000</f>
        <v>6.5934065934065931</v>
      </c>
      <c r="AK14" s="39">
        <f t="shared" ref="AK14:AK23" si="16">P14/F14*1000</f>
        <v>2.197802197802198</v>
      </c>
      <c r="AL14" s="39">
        <f t="shared" ref="AL14:AL23" si="17">(G14+Q14)/H14*1000</f>
        <v>4.3763676148796495</v>
      </c>
      <c r="AM14" s="40">
        <f t="shared" ref="AM14:AM23" si="18">S14/B14*1000</f>
        <v>27.074066911622509</v>
      </c>
      <c r="AN14" s="40">
        <f t="shared" ref="AN14:AN23" si="19">T14/B14*1000</f>
        <v>22.454285652893272</v>
      </c>
      <c r="AO14" s="39">
        <f t="shared" ref="AO14:AO23" si="20">U14/B14*1000</f>
        <v>4.6197812587292377</v>
      </c>
      <c r="AP14" s="39">
        <f t="shared" ref="AP14:AP23" si="21">V14/B14*1000</f>
        <v>-3.0297170115387098</v>
      </c>
    </row>
    <row r="15" spans="1:145" s="36" customFormat="1" x14ac:dyDescent="0.2">
      <c r="A15" s="41" t="s">
        <v>62</v>
      </c>
      <c r="B15" s="2">
        <v>271550</v>
      </c>
      <c r="C15" s="2">
        <v>138514</v>
      </c>
      <c r="D15" s="38">
        <v>1177</v>
      </c>
      <c r="E15" s="38">
        <v>384</v>
      </c>
      <c r="F15" s="38">
        <v>2578</v>
      </c>
      <c r="G15" s="38">
        <v>14</v>
      </c>
      <c r="H15" s="38">
        <f t="shared" si="0"/>
        <v>2592</v>
      </c>
      <c r="I15" s="38">
        <v>1858</v>
      </c>
      <c r="J15" s="38">
        <v>202</v>
      </c>
      <c r="K15" s="38">
        <v>810</v>
      </c>
      <c r="L15" s="38">
        <v>627</v>
      </c>
      <c r="M15" s="38">
        <f t="shared" si="1"/>
        <v>3402</v>
      </c>
      <c r="N15" s="38">
        <v>3582</v>
      </c>
      <c r="O15" s="38">
        <v>28</v>
      </c>
      <c r="P15" s="38">
        <v>21</v>
      </c>
      <c r="Q15" s="38">
        <v>16</v>
      </c>
      <c r="R15" s="38">
        <f t="shared" si="2"/>
        <v>-1004</v>
      </c>
      <c r="S15" s="2">
        <v>5946</v>
      </c>
      <c r="T15" s="2">
        <v>4426</v>
      </c>
      <c r="U15" s="38">
        <v>1520</v>
      </c>
      <c r="V15" s="38">
        <f t="shared" si="3"/>
        <v>516</v>
      </c>
      <c r="W15" s="2">
        <v>272237</v>
      </c>
      <c r="X15" s="2">
        <v>138771</v>
      </c>
      <c r="Y15" s="39">
        <f t="shared" si="4"/>
        <v>4.3343767262014357</v>
      </c>
      <c r="Z15" s="39">
        <f t="shared" si="5"/>
        <v>1.4141042165347082</v>
      </c>
      <c r="AA15" s="39">
        <f t="shared" si="6"/>
        <v>32.625318606627019</v>
      </c>
      <c r="AB15" s="39">
        <f t="shared" si="7"/>
        <v>9.5452034616092813</v>
      </c>
      <c r="AC15" s="39">
        <f t="shared" si="8"/>
        <v>9.4936475787147856</v>
      </c>
      <c r="AD15" s="39">
        <f t="shared" si="9"/>
        <v>31.25</v>
      </c>
      <c r="AE15" s="39">
        <f t="shared" si="10"/>
        <v>24.189814814814813</v>
      </c>
      <c r="AF15" s="39">
        <f t="shared" si="11"/>
        <v>12.52807954336218</v>
      </c>
      <c r="AG15" s="39">
        <f t="shared" si="12"/>
        <v>13.190940894862825</v>
      </c>
      <c r="AH15" s="39">
        <f t="shared" si="13"/>
        <v>-3.697293316148039</v>
      </c>
      <c r="AI15" s="39">
        <f t="shared" si="14"/>
        <v>5.4012345679012341</v>
      </c>
      <c r="AJ15" s="39">
        <f t="shared" si="15"/>
        <v>10.861132660977503</v>
      </c>
      <c r="AK15" s="39">
        <f t="shared" si="16"/>
        <v>8.1458494957331258</v>
      </c>
      <c r="AL15" s="39">
        <f t="shared" si="17"/>
        <v>11.574074074074073</v>
      </c>
      <c r="AM15" s="40">
        <f t="shared" si="18"/>
        <v>21.896519977904621</v>
      </c>
      <c r="AN15" s="40">
        <f t="shared" si="19"/>
        <v>16.299024120788069</v>
      </c>
      <c r="AO15" s="39">
        <f t="shared" si="20"/>
        <v>5.5974958571165532</v>
      </c>
      <c r="AP15" s="39">
        <f t="shared" si="21"/>
        <v>1.9002025409685142</v>
      </c>
    </row>
    <row r="16" spans="1:145" s="36" customFormat="1" x14ac:dyDescent="0.2">
      <c r="A16" s="41" t="s">
        <v>63</v>
      </c>
      <c r="B16" s="2">
        <v>550206</v>
      </c>
      <c r="C16" s="2">
        <v>279190</v>
      </c>
      <c r="D16" s="38">
        <v>2451</v>
      </c>
      <c r="E16" s="38">
        <v>816</v>
      </c>
      <c r="F16" s="38">
        <v>5577</v>
      </c>
      <c r="G16" s="38">
        <v>30</v>
      </c>
      <c r="H16" s="38">
        <f t="shared" si="0"/>
        <v>5607</v>
      </c>
      <c r="I16" s="38">
        <v>4086</v>
      </c>
      <c r="J16" s="38">
        <v>488</v>
      </c>
      <c r="K16" s="38">
        <v>1666</v>
      </c>
      <c r="L16" s="38">
        <v>1205</v>
      </c>
      <c r="M16" s="38">
        <f t="shared" si="1"/>
        <v>7273</v>
      </c>
      <c r="N16" s="38">
        <v>6356</v>
      </c>
      <c r="O16" s="38">
        <v>39</v>
      </c>
      <c r="P16" s="38">
        <v>27</v>
      </c>
      <c r="Q16" s="38">
        <v>20</v>
      </c>
      <c r="R16" s="38">
        <f t="shared" si="2"/>
        <v>-779</v>
      </c>
      <c r="S16" s="2">
        <v>10416</v>
      </c>
      <c r="T16" s="2">
        <v>7398</v>
      </c>
      <c r="U16" s="38">
        <v>3018</v>
      </c>
      <c r="V16" s="38">
        <f t="shared" si="3"/>
        <v>2239</v>
      </c>
      <c r="W16" s="2">
        <v>551777</v>
      </c>
      <c r="X16" s="2">
        <v>279889</v>
      </c>
      <c r="Y16" s="39">
        <f t="shared" si="4"/>
        <v>4.454695150543615</v>
      </c>
      <c r="Z16" s="39">
        <f t="shared" si="5"/>
        <v>1.483080882433125</v>
      </c>
      <c r="AA16" s="39">
        <f t="shared" si="6"/>
        <v>33.292533659730722</v>
      </c>
      <c r="AB16" s="39">
        <f t="shared" si="7"/>
        <v>10.190728563483496</v>
      </c>
      <c r="AC16" s="39">
        <f t="shared" si="8"/>
        <v>10.136203531041101</v>
      </c>
      <c r="AD16" s="39">
        <f t="shared" si="9"/>
        <v>29.712858926342072</v>
      </c>
      <c r="AE16" s="39">
        <f t="shared" si="10"/>
        <v>21.490993401105758</v>
      </c>
      <c r="AF16" s="39">
        <f t="shared" si="11"/>
        <v>13.218685365117793</v>
      </c>
      <c r="AG16" s="39">
        <f t="shared" si="12"/>
        <v>11.55203687346194</v>
      </c>
      <c r="AH16" s="39">
        <f t="shared" si="13"/>
        <v>-1.4158333424208387</v>
      </c>
      <c r="AI16" s="39">
        <f t="shared" si="14"/>
        <v>5.3504547886570357</v>
      </c>
      <c r="AJ16" s="39">
        <f t="shared" si="15"/>
        <v>6.9930069930069934</v>
      </c>
      <c r="AK16" s="39">
        <f t="shared" si="16"/>
        <v>4.8413125336202256</v>
      </c>
      <c r="AL16" s="39">
        <f t="shared" si="17"/>
        <v>8.9174246477617256</v>
      </c>
      <c r="AM16" s="40">
        <f t="shared" si="18"/>
        <v>18.931091263999303</v>
      </c>
      <c r="AN16" s="40">
        <f t="shared" si="19"/>
        <v>13.445873000294435</v>
      </c>
      <c r="AO16" s="39">
        <f t="shared" si="20"/>
        <v>5.4852182637048674</v>
      </c>
      <c r="AP16" s="39">
        <f t="shared" si="21"/>
        <v>4.0693849212840281</v>
      </c>
    </row>
    <row r="17" spans="1:42" s="36" customFormat="1" x14ac:dyDescent="0.2">
      <c r="A17" s="43" t="s">
        <v>64</v>
      </c>
      <c r="B17" s="2">
        <v>778789</v>
      </c>
      <c r="C17" s="2">
        <v>395978</v>
      </c>
      <c r="D17" s="38">
        <v>3554</v>
      </c>
      <c r="E17" s="38">
        <v>1291</v>
      </c>
      <c r="F17" s="38">
        <v>8326</v>
      </c>
      <c r="G17" s="38">
        <v>28</v>
      </c>
      <c r="H17" s="38">
        <f t="shared" si="0"/>
        <v>8354</v>
      </c>
      <c r="I17" s="38">
        <v>6263</v>
      </c>
      <c r="J17" s="38">
        <v>626</v>
      </c>
      <c r="K17" s="38">
        <v>2493</v>
      </c>
      <c r="L17" s="38">
        <v>1828</v>
      </c>
      <c r="M17" s="38">
        <f t="shared" si="1"/>
        <v>10847</v>
      </c>
      <c r="N17" s="38">
        <v>8542</v>
      </c>
      <c r="O17" s="38">
        <v>73</v>
      </c>
      <c r="P17" s="38">
        <v>35</v>
      </c>
      <c r="Q17" s="38">
        <v>24</v>
      </c>
      <c r="R17" s="38">
        <f t="shared" si="2"/>
        <v>-216</v>
      </c>
      <c r="S17" s="2">
        <v>13727</v>
      </c>
      <c r="T17" s="2">
        <v>10013</v>
      </c>
      <c r="U17" s="38">
        <v>3714</v>
      </c>
      <c r="V17" s="38">
        <f t="shared" si="3"/>
        <v>3498</v>
      </c>
      <c r="W17" s="2">
        <v>780931</v>
      </c>
      <c r="X17" s="2">
        <v>397035</v>
      </c>
      <c r="Y17" s="39">
        <f t="shared" si="4"/>
        <v>4.5634953755124945</v>
      </c>
      <c r="Z17" s="39">
        <f t="shared" si="5"/>
        <v>1.6577018935809313</v>
      </c>
      <c r="AA17" s="39">
        <f t="shared" si="6"/>
        <v>36.325267304445696</v>
      </c>
      <c r="AB17" s="39">
        <f t="shared" si="7"/>
        <v>10.726910626626724</v>
      </c>
      <c r="AC17" s="39">
        <f t="shared" si="8"/>
        <v>10.690957370995225</v>
      </c>
      <c r="AD17" s="39">
        <f t="shared" si="9"/>
        <v>29.841991860186738</v>
      </c>
      <c r="AE17" s="39">
        <f t="shared" si="10"/>
        <v>21.881733301412499</v>
      </c>
      <c r="AF17" s="39">
        <f t="shared" si="11"/>
        <v>13.928034422674177</v>
      </c>
      <c r="AG17" s="39">
        <f t="shared" si="12"/>
        <v>10.968311057295365</v>
      </c>
      <c r="AH17" s="39">
        <f t="shared" si="13"/>
        <v>-0.27735368630014035</v>
      </c>
      <c r="AI17" s="39">
        <f t="shared" si="14"/>
        <v>3.3516878142207323</v>
      </c>
      <c r="AJ17" s="39">
        <f t="shared" si="15"/>
        <v>8.7677155897189536</v>
      </c>
      <c r="AK17" s="39">
        <f t="shared" si="16"/>
        <v>4.2036992553447039</v>
      </c>
      <c r="AL17" s="39">
        <f t="shared" si="17"/>
        <v>6.2245630835527894</v>
      </c>
      <c r="AM17" s="40">
        <f t="shared" si="18"/>
        <v>17.626083573342715</v>
      </c>
      <c r="AN17" s="40">
        <f t="shared" si="19"/>
        <v>12.85714102279308</v>
      </c>
      <c r="AO17" s="39">
        <f t="shared" si="20"/>
        <v>4.7689425505496352</v>
      </c>
      <c r="AP17" s="39">
        <f t="shared" si="21"/>
        <v>4.4915888642494952</v>
      </c>
    </row>
    <row r="18" spans="1:42" s="36" customFormat="1" x14ac:dyDescent="0.2">
      <c r="A18" s="43" t="s">
        <v>65</v>
      </c>
      <c r="B18" s="2">
        <v>771233</v>
      </c>
      <c r="C18" s="2">
        <v>391801</v>
      </c>
      <c r="D18" s="38">
        <v>3602</v>
      </c>
      <c r="E18" s="38">
        <v>1324</v>
      </c>
      <c r="F18" s="38">
        <v>8751</v>
      </c>
      <c r="G18" s="38">
        <v>45</v>
      </c>
      <c r="H18" s="38">
        <f t="shared" si="0"/>
        <v>8796</v>
      </c>
      <c r="I18" s="38">
        <v>6316</v>
      </c>
      <c r="J18" s="38">
        <v>743</v>
      </c>
      <c r="K18" s="38">
        <v>2623</v>
      </c>
      <c r="L18" s="38">
        <v>1929</v>
      </c>
      <c r="M18" s="38">
        <f t="shared" si="1"/>
        <v>11419</v>
      </c>
      <c r="N18" s="38">
        <v>8066</v>
      </c>
      <c r="O18" s="38">
        <v>56</v>
      </c>
      <c r="P18" s="38">
        <v>24</v>
      </c>
      <c r="Q18" s="38">
        <v>15</v>
      </c>
      <c r="R18" s="38">
        <f t="shared" si="2"/>
        <v>685</v>
      </c>
      <c r="S18" s="2">
        <v>11898</v>
      </c>
      <c r="T18" s="2">
        <v>8576</v>
      </c>
      <c r="U18" s="38">
        <v>3322</v>
      </c>
      <c r="V18" s="38">
        <f t="shared" si="3"/>
        <v>4007</v>
      </c>
      <c r="W18" s="2">
        <v>773307</v>
      </c>
      <c r="X18" s="2">
        <v>392782</v>
      </c>
      <c r="Y18" s="39">
        <f t="shared" si="4"/>
        <v>4.6704433031262926</v>
      </c>
      <c r="Z18" s="39">
        <f t="shared" si="5"/>
        <v>1.7167315195278212</v>
      </c>
      <c r="AA18" s="39">
        <f t="shared" si="6"/>
        <v>36.757357023875628</v>
      </c>
      <c r="AB18" s="39">
        <f t="shared" si="7"/>
        <v>11.405113629733169</v>
      </c>
      <c r="AC18" s="39">
        <f t="shared" si="8"/>
        <v>11.346765504069458</v>
      </c>
      <c r="AD18" s="39">
        <f t="shared" si="9"/>
        <v>29.820372896771257</v>
      </c>
      <c r="AE18" s="39">
        <f t="shared" si="10"/>
        <v>21.930422919508867</v>
      </c>
      <c r="AF18" s="39">
        <f t="shared" si="11"/>
        <v>14.806161043420081</v>
      </c>
      <c r="AG18" s="39">
        <f t="shared" si="12"/>
        <v>10.458577368966317</v>
      </c>
      <c r="AH18" s="39">
        <f t="shared" si="13"/>
        <v>0.8881881351031401</v>
      </c>
      <c r="AI18" s="39">
        <f t="shared" si="14"/>
        <v>5.1159618008185541</v>
      </c>
      <c r="AJ18" s="39">
        <f t="shared" si="15"/>
        <v>6.3992686550108555</v>
      </c>
      <c r="AK18" s="39">
        <f t="shared" si="16"/>
        <v>2.7425437092903668</v>
      </c>
      <c r="AL18" s="39">
        <f t="shared" si="17"/>
        <v>6.8212824010914055</v>
      </c>
      <c r="AM18" s="40">
        <f t="shared" si="18"/>
        <v>15.427244425484906</v>
      </c>
      <c r="AN18" s="40">
        <f t="shared" si="19"/>
        <v>11.119856126488363</v>
      </c>
      <c r="AO18" s="39">
        <f t="shared" si="20"/>
        <v>4.3073882989965417</v>
      </c>
      <c r="AP18" s="39">
        <f t="shared" si="21"/>
        <v>5.1955764340996815</v>
      </c>
    </row>
    <row r="19" spans="1:42" s="36" customFormat="1" x14ac:dyDescent="0.2">
      <c r="A19" s="43" t="s">
        <v>66</v>
      </c>
      <c r="B19" s="2">
        <v>382544</v>
      </c>
      <c r="C19" s="2">
        <v>196208</v>
      </c>
      <c r="D19" s="38">
        <v>1711</v>
      </c>
      <c r="E19" s="38">
        <v>848</v>
      </c>
      <c r="F19" s="38">
        <v>3916</v>
      </c>
      <c r="G19" s="38">
        <v>19</v>
      </c>
      <c r="H19" s="38">
        <f t="shared" si="0"/>
        <v>3935</v>
      </c>
      <c r="I19" s="38">
        <v>2703</v>
      </c>
      <c r="J19" s="38">
        <v>350</v>
      </c>
      <c r="K19" s="38">
        <v>1336</v>
      </c>
      <c r="L19" s="38">
        <v>1017</v>
      </c>
      <c r="M19" s="38">
        <f t="shared" si="1"/>
        <v>5271</v>
      </c>
      <c r="N19" s="38">
        <v>3679</v>
      </c>
      <c r="O19" s="38">
        <v>35</v>
      </c>
      <c r="P19" s="38">
        <v>15</v>
      </c>
      <c r="Q19" s="38">
        <v>11</v>
      </c>
      <c r="R19" s="38">
        <f t="shared" si="2"/>
        <v>237</v>
      </c>
      <c r="S19" s="2">
        <v>5369</v>
      </c>
      <c r="T19" s="2">
        <v>5721</v>
      </c>
      <c r="U19" s="38">
        <v>-352</v>
      </c>
      <c r="V19" s="38">
        <f t="shared" si="3"/>
        <v>-115</v>
      </c>
      <c r="W19" s="2">
        <v>382367</v>
      </c>
      <c r="X19" s="2">
        <v>196144</v>
      </c>
      <c r="Y19" s="39">
        <f t="shared" si="4"/>
        <v>4.4726881090802628</v>
      </c>
      <c r="Z19" s="39">
        <f t="shared" si="5"/>
        <v>2.2167384666861851</v>
      </c>
      <c r="AA19" s="39">
        <f t="shared" si="6"/>
        <v>49.561659848042083</v>
      </c>
      <c r="AB19" s="39">
        <f t="shared" si="7"/>
        <v>10.286398427370447</v>
      </c>
      <c r="AC19" s="39">
        <f t="shared" si="8"/>
        <v>10.236730938140449</v>
      </c>
      <c r="AD19" s="39">
        <f t="shared" si="9"/>
        <v>33.951715374841172</v>
      </c>
      <c r="AE19" s="39">
        <f t="shared" si="10"/>
        <v>25.844980940279545</v>
      </c>
      <c r="AF19" s="39">
        <f t="shared" si="11"/>
        <v>13.778807143753399</v>
      </c>
      <c r="AG19" s="39">
        <f t="shared" si="12"/>
        <v>9.6171943619557485</v>
      </c>
      <c r="AH19" s="39">
        <f t="shared" si="13"/>
        <v>0.61953657618470026</v>
      </c>
      <c r="AI19" s="39">
        <f t="shared" si="14"/>
        <v>4.8284625158831007</v>
      </c>
      <c r="AJ19" s="39">
        <f t="shared" si="15"/>
        <v>8.9376915219611845</v>
      </c>
      <c r="AK19" s="39">
        <f t="shared" si="16"/>
        <v>3.8304392236976508</v>
      </c>
      <c r="AL19" s="39">
        <f t="shared" si="17"/>
        <v>7.6238881829733165</v>
      </c>
      <c r="AM19" s="40">
        <f t="shared" si="18"/>
        <v>14.034986825044962</v>
      </c>
      <c r="AN19" s="40">
        <f t="shared" si="19"/>
        <v>14.955142414990172</v>
      </c>
      <c r="AO19" s="39">
        <f t="shared" si="20"/>
        <v>-0.92015558994520885</v>
      </c>
      <c r="AP19" s="39">
        <f t="shared" si="21"/>
        <v>-0.30061901376050859</v>
      </c>
    </row>
    <row r="20" spans="1:42" s="36" customFormat="1" x14ac:dyDescent="0.2">
      <c r="A20" s="43" t="s">
        <v>67</v>
      </c>
      <c r="B20" s="2">
        <v>455839</v>
      </c>
      <c r="C20" s="2">
        <v>234529</v>
      </c>
      <c r="D20" s="38">
        <v>2172</v>
      </c>
      <c r="E20" s="38">
        <v>1340</v>
      </c>
      <c r="F20" s="38">
        <v>4301</v>
      </c>
      <c r="G20" s="38">
        <v>21</v>
      </c>
      <c r="H20" s="38">
        <f t="shared" si="0"/>
        <v>4322</v>
      </c>
      <c r="I20" s="38">
        <v>2996</v>
      </c>
      <c r="J20" s="38">
        <v>306</v>
      </c>
      <c r="K20" s="38">
        <v>1781</v>
      </c>
      <c r="L20" s="38">
        <v>1336</v>
      </c>
      <c r="M20" s="38">
        <f t="shared" si="1"/>
        <v>6103</v>
      </c>
      <c r="N20" s="38">
        <v>4004</v>
      </c>
      <c r="O20" s="38">
        <v>28</v>
      </c>
      <c r="P20" s="38">
        <v>14</v>
      </c>
      <c r="Q20" s="38">
        <v>12</v>
      </c>
      <c r="R20" s="38">
        <f t="shared" si="2"/>
        <v>297</v>
      </c>
      <c r="S20" s="2">
        <v>6130</v>
      </c>
      <c r="T20" s="2">
        <v>7336</v>
      </c>
      <c r="U20" s="38">
        <v>-1206</v>
      </c>
      <c r="V20" s="38">
        <f t="shared" si="3"/>
        <v>-909</v>
      </c>
      <c r="W20" s="2">
        <v>455151</v>
      </c>
      <c r="X20" s="2">
        <v>234173</v>
      </c>
      <c r="Y20" s="39">
        <f t="shared" si="4"/>
        <v>4.7648402177084455</v>
      </c>
      <c r="Z20" s="39">
        <f t="shared" si="5"/>
        <v>2.9396343884573279</v>
      </c>
      <c r="AA20" s="39">
        <f t="shared" si="6"/>
        <v>61.69429097605893</v>
      </c>
      <c r="AB20" s="39">
        <f t="shared" si="7"/>
        <v>9.48141778127804</v>
      </c>
      <c r="AC20" s="39">
        <f t="shared" si="8"/>
        <v>9.4353488841454993</v>
      </c>
      <c r="AD20" s="39">
        <f t="shared" si="9"/>
        <v>41.207774178621008</v>
      </c>
      <c r="AE20" s="39">
        <f t="shared" si="10"/>
        <v>30.911614993058766</v>
      </c>
      <c r="AF20" s="39">
        <f t="shared" si="11"/>
        <v>13.388499009518712</v>
      </c>
      <c r="AG20" s="39">
        <f t="shared" si="12"/>
        <v>8.7838030532710025</v>
      </c>
      <c r="AH20" s="39">
        <f t="shared" si="13"/>
        <v>0.65154583087449736</v>
      </c>
      <c r="AI20" s="39">
        <f t="shared" si="14"/>
        <v>4.8588616381304952</v>
      </c>
      <c r="AJ20" s="39">
        <f t="shared" si="15"/>
        <v>6.5101139269937232</v>
      </c>
      <c r="AK20" s="39">
        <f t="shared" si="16"/>
        <v>3.2550569634968616</v>
      </c>
      <c r="AL20" s="39">
        <f t="shared" si="17"/>
        <v>7.6353540027764923</v>
      </c>
      <c r="AM20" s="40">
        <f t="shared" si="18"/>
        <v>13.44773044868912</v>
      </c>
      <c r="AN20" s="40">
        <f t="shared" si="19"/>
        <v>16.093401398300717</v>
      </c>
      <c r="AO20" s="39">
        <f t="shared" si="20"/>
        <v>-2.6456709496115951</v>
      </c>
      <c r="AP20" s="39">
        <f t="shared" si="21"/>
        <v>-1.9941251187370981</v>
      </c>
    </row>
    <row r="21" spans="1:42" s="36" customFormat="1" x14ac:dyDescent="0.2">
      <c r="A21" s="43" t="s">
        <v>68</v>
      </c>
      <c r="B21" s="2">
        <v>839589</v>
      </c>
      <c r="C21" s="2">
        <v>435191</v>
      </c>
      <c r="D21" s="38">
        <v>4081</v>
      </c>
      <c r="E21" s="38">
        <v>2559</v>
      </c>
      <c r="F21" s="38">
        <v>7864</v>
      </c>
      <c r="G21" s="38">
        <v>30</v>
      </c>
      <c r="H21" s="38">
        <f t="shared" si="0"/>
        <v>7894</v>
      </c>
      <c r="I21" s="38">
        <v>5664</v>
      </c>
      <c r="J21" s="38">
        <v>522</v>
      </c>
      <c r="K21" s="38">
        <v>3321</v>
      </c>
      <c r="L21" s="38">
        <v>2543</v>
      </c>
      <c r="M21" s="38">
        <f t="shared" si="1"/>
        <v>11215</v>
      </c>
      <c r="N21" s="38">
        <v>7088</v>
      </c>
      <c r="O21" s="38">
        <v>43</v>
      </c>
      <c r="P21" s="38">
        <v>25</v>
      </c>
      <c r="Q21" s="38">
        <v>16</v>
      </c>
      <c r="R21" s="38">
        <f t="shared" si="2"/>
        <v>776</v>
      </c>
      <c r="S21" s="2">
        <v>9743</v>
      </c>
      <c r="T21" s="2">
        <v>13750</v>
      </c>
      <c r="U21" s="38">
        <v>-4007</v>
      </c>
      <c r="V21" s="38">
        <f t="shared" si="3"/>
        <v>-3231</v>
      </c>
      <c r="W21" s="2">
        <v>837373</v>
      </c>
      <c r="X21" s="2">
        <v>434114</v>
      </c>
      <c r="Y21" s="39">
        <f t="shared" si="4"/>
        <v>4.8607116100854109</v>
      </c>
      <c r="Z21" s="39">
        <f t="shared" si="5"/>
        <v>3.0479198750817362</v>
      </c>
      <c r="AA21" s="39">
        <f t="shared" si="6"/>
        <v>62.705219308992902</v>
      </c>
      <c r="AB21" s="39">
        <f t="shared" si="7"/>
        <v>9.4022194192634725</v>
      </c>
      <c r="AC21" s="39">
        <f t="shared" si="8"/>
        <v>9.3664876505051868</v>
      </c>
      <c r="AD21" s="39">
        <f t="shared" si="9"/>
        <v>42.069926526475804</v>
      </c>
      <c r="AE21" s="39">
        <f t="shared" si="10"/>
        <v>32.214340005067136</v>
      </c>
      <c r="AF21" s="39">
        <f t="shared" si="11"/>
        <v>13.357726220805656</v>
      </c>
      <c r="AG21" s="39">
        <f t="shared" si="12"/>
        <v>8.4422258986242067</v>
      </c>
      <c r="AH21" s="39">
        <f t="shared" si="13"/>
        <v>0.92426175188097992</v>
      </c>
      <c r="AI21" s="39">
        <f t="shared" si="14"/>
        <v>3.8003546997719786</v>
      </c>
      <c r="AJ21" s="39">
        <f t="shared" si="15"/>
        <v>5.4679552390640893</v>
      </c>
      <c r="AK21" s="39">
        <f t="shared" si="16"/>
        <v>3.1790437436419126</v>
      </c>
      <c r="AL21" s="39">
        <f t="shared" si="17"/>
        <v>5.8272105396503671</v>
      </c>
      <c r="AM21" s="40">
        <f t="shared" si="18"/>
        <v>11.604487433732457</v>
      </c>
      <c r="AN21" s="40">
        <f t="shared" si="19"/>
        <v>16.377060680880763</v>
      </c>
      <c r="AO21" s="39">
        <f t="shared" si="20"/>
        <v>-4.7725732471483076</v>
      </c>
      <c r="AP21" s="39">
        <f t="shared" si="21"/>
        <v>-3.8483114952673274</v>
      </c>
    </row>
    <row r="22" spans="1:42" s="36" customFormat="1" x14ac:dyDescent="0.2">
      <c r="A22" s="43" t="s">
        <v>69</v>
      </c>
      <c r="B22" s="2">
        <v>634382</v>
      </c>
      <c r="C22" s="2">
        <v>329793</v>
      </c>
      <c r="D22" s="38">
        <v>3227</v>
      </c>
      <c r="E22" s="38">
        <v>1955</v>
      </c>
      <c r="F22" s="38">
        <v>5672</v>
      </c>
      <c r="G22" s="38">
        <v>15</v>
      </c>
      <c r="H22" s="38">
        <f t="shared" si="0"/>
        <v>5687</v>
      </c>
      <c r="I22" s="38">
        <v>4303</v>
      </c>
      <c r="J22" s="38">
        <v>350</v>
      </c>
      <c r="K22" s="38">
        <v>2200</v>
      </c>
      <c r="L22" s="38">
        <v>1686</v>
      </c>
      <c r="M22" s="38">
        <f t="shared" si="1"/>
        <v>7887</v>
      </c>
      <c r="N22" s="38">
        <v>5027</v>
      </c>
      <c r="O22" s="38">
        <v>20</v>
      </c>
      <c r="P22" s="38">
        <v>14</v>
      </c>
      <c r="Q22" s="38">
        <v>7</v>
      </c>
      <c r="R22" s="38">
        <f t="shared" si="2"/>
        <v>645</v>
      </c>
      <c r="S22" s="2">
        <v>7080</v>
      </c>
      <c r="T22" s="2">
        <v>9489</v>
      </c>
      <c r="U22" s="38">
        <v>-2409</v>
      </c>
      <c r="V22" s="38">
        <f t="shared" si="3"/>
        <v>-1764</v>
      </c>
      <c r="W22" s="2">
        <v>633140</v>
      </c>
      <c r="X22" s="2">
        <v>329181</v>
      </c>
      <c r="Y22" s="39">
        <f t="shared" si="4"/>
        <v>5.0868404210712157</v>
      </c>
      <c r="Z22" s="39">
        <f t="shared" si="5"/>
        <v>3.0817393936145727</v>
      </c>
      <c r="AA22" s="39">
        <f t="shared" si="6"/>
        <v>60.582584443755813</v>
      </c>
      <c r="AB22" s="39">
        <f t="shared" si="7"/>
        <v>8.9646301439826477</v>
      </c>
      <c r="AC22" s="39">
        <f t="shared" si="8"/>
        <v>8.940985084696603</v>
      </c>
      <c r="AD22" s="39">
        <f t="shared" si="9"/>
        <v>38.684719535783366</v>
      </c>
      <c r="AE22" s="39">
        <f t="shared" si="10"/>
        <v>29.646562335150346</v>
      </c>
      <c r="AF22" s="39">
        <f t="shared" si="11"/>
        <v>12.432572172602628</v>
      </c>
      <c r="AG22" s="39">
        <f t="shared" si="12"/>
        <v>7.9242475353966526</v>
      </c>
      <c r="AH22" s="39">
        <f t="shared" si="13"/>
        <v>1.0167375492999486</v>
      </c>
      <c r="AI22" s="39">
        <f t="shared" si="14"/>
        <v>2.6375945138034114</v>
      </c>
      <c r="AJ22" s="39">
        <f t="shared" si="15"/>
        <v>3.5260930888575461</v>
      </c>
      <c r="AK22" s="39">
        <f t="shared" si="16"/>
        <v>2.4682651622002822</v>
      </c>
      <c r="AL22" s="39">
        <f t="shared" si="17"/>
        <v>3.8684719535783367</v>
      </c>
      <c r="AM22" s="40">
        <f t="shared" si="18"/>
        <v>11.16046798301339</v>
      </c>
      <c r="AN22" s="40">
        <f t="shared" si="19"/>
        <v>14.957864504352267</v>
      </c>
      <c r="AO22" s="39">
        <f t="shared" si="20"/>
        <v>-3.7973965213388778</v>
      </c>
      <c r="AP22" s="39">
        <f t="shared" si="21"/>
        <v>-2.7806589720389292</v>
      </c>
    </row>
    <row r="23" spans="1:42" s="36" customFormat="1" x14ac:dyDescent="0.2">
      <c r="A23" s="43" t="s">
        <v>70</v>
      </c>
      <c r="B23" s="2">
        <v>660513</v>
      </c>
      <c r="C23" s="2">
        <v>349330</v>
      </c>
      <c r="D23" s="38">
        <v>3724</v>
      </c>
      <c r="E23" s="38">
        <v>2148</v>
      </c>
      <c r="F23" s="38">
        <v>6464</v>
      </c>
      <c r="G23" s="38">
        <v>14</v>
      </c>
      <c r="H23" s="38">
        <f t="shared" si="0"/>
        <v>6478</v>
      </c>
      <c r="I23" s="38">
        <v>4724</v>
      </c>
      <c r="J23" s="38">
        <v>408</v>
      </c>
      <c r="K23" s="38">
        <v>2694</v>
      </c>
      <c r="L23" s="38">
        <v>1975</v>
      </c>
      <c r="M23" s="38">
        <f t="shared" si="1"/>
        <v>9172</v>
      </c>
      <c r="N23" s="38">
        <v>6146</v>
      </c>
      <c r="O23" s="38">
        <v>30</v>
      </c>
      <c r="P23" s="38">
        <v>14</v>
      </c>
      <c r="Q23" s="38">
        <v>10</v>
      </c>
      <c r="R23" s="38">
        <f t="shared" si="2"/>
        <v>318</v>
      </c>
      <c r="S23" s="2">
        <v>7585</v>
      </c>
      <c r="T23" s="2">
        <v>7546</v>
      </c>
      <c r="U23" s="38">
        <v>39</v>
      </c>
      <c r="V23" s="38">
        <f t="shared" si="3"/>
        <v>357</v>
      </c>
      <c r="W23" s="2">
        <v>660687</v>
      </c>
      <c r="X23" s="2">
        <v>349500</v>
      </c>
      <c r="Y23" s="39">
        <f t="shared" si="4"/>
        <v>5.6380419461842539</v>
      </c>
      <c r="Z23" s="39">
        <f t="shared" si="5"/>
        <v>3.2520177498398972</v>
      </c>
      <c r="AA23" s="39">
        <f t="shared" si="6"/>
        <v>57.679914070891513</v>
      </c>
      <c r="AB23" s="39">
        <f t="shared" si="7"/>
        <v>9.8075283908113846</v>
      </c>
      <c r="AC23" s="39">
        <f t="shared" si="8"/>
        <v>9.7863327443971588</v>
      </c>
      <c r="AD23" s="39">
        <f t="shared" si="9"/>
        <v>41.586909539981477</v>
      </c>
      <c r="AE23" s="39">
        <f t="shared" si="10"/>
        <v>30.487804878048781</v>
      </c>
      <c r="AF23" s="39">
        <f t="shared" si="11"/>
        <v>13.886176350806116</v>
      </c>
      <c r="AG23" s="39">
        <f t="shared" si="12"/>
        <v>9.3048887758454413</v>
      </c>
      <c r="AH23" s="39">
        <f t="shared" si="13"/>
        <v>0.48144396855171662</v>
      </c>
      <c r="AI23" s="39">
        <f t="shared" si="14"/>
        <v>2.16116085211485</v>
      </c>
      <c r="AJ23" s="39">
        <f t="shared" si="15"/>
        <v>4.641089108910891</v>
      </c>
      <c r="AK23" s="39">
        <f t="shared" si="16"/>
        <v>2.1658415841584162</v>
      </c>
      <c r="AL23" s="39">
        <f t="shared" si="17"/>
        <v>3.7048471750540286</v>
      </c>
      <c r="AM23" s="40">
        <f t="shared" si="18"/>
        <v>11.483498432279154</v>
      </c>
      <c r="AN23" s="40">
        <f t="shared" si="19"/>
        <v>11.424453417268092</v>
      </c>
      <c r="AO23" s="39">
        <f t="shared" si="20"/>
        <v>5.9045015011059583E-2</v>
      </c>
      <c r="AP23" s="39">
        <f t="shared" si="21"/>
        <v>0.54048898356277619</v>
      </c>
    </row>
    <row r="24" spans="1:42" s="36" customFormat="1" ht="3.75" customHeight="1" x14ac:dyDescent="0.2">
      <c r="A24" s="43"/>
      <c r="B24" s="2"/>
      <c r="C24" s="2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2"/>
      <c r="T24" s="2"/>
      <c r="U24" s="38"/>
      <c r="V24" s="38"/>
      <c r="W24" s="2"/>
      <c r="X24" s="2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40"/>
      <c r="AN24" s="40"/>
      <c r="AO24" s="39"/>
      <c r="AP24" s="39"/>
    </row>
    <row r="25" spans="1:42" s="36" customFormat="1" x14ac:dyDescent="0.2">
      <c r="A25" s="43" t="s">
        <v>71</v>
      </c>
      <c r="B25" s="2"/>
      <c r="C25" s="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2"/>
      <c r="T25" s="2"/>
      <c r="U25" s="38"/>
      <c r="V25" s="38"/>
      <c r="W25" s="2"/>
      <c r="X25" s="2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40"/>
      <c r="AN25" s="40"/>
      <c r="AO25" s="39"/>
      <c r="AP25" s="39"/>
    </row>
    <row r="26" spans="1:42" s="36" customFormat="1" x14ac:dyDescent="0.2">
      <c r="A26" s="43" t="s">
        <v>72</v>
      </c>
      <c r="B26" s="2">
        <v>604927</v>
      </c>
      <c r="C26" s="2">
        <v>318553</v>
      </c>
      <c r="D26" s="38">
        <v>3334</v>
      </c>
      <c r="E26" s="38">
        <v>1917</v>
      </c>
      <c r="F26" s="38">
        <v>5921</v>
      </c>
      <c r="G26" s="38">
        <v>11</v>
      </c>
      <c r="H26" s="38">
        <f>SUM(F26:G26)</f>
        <v>5932</v>
      </c>
      <c r="I26" s="38">
        <v>4498</v>
      </c>
      <c r="J26" s="38">
        <v>323</v>
      </c>
      <c r="K26" s="38">
        <v>2234</v>
      </c>
      <c r="L26" s="38">
        <v>1612</v>
      </c>
      <c r="M26" s="38">
        <f>F26+G26+K26</f>
        <v>8166</v>
      </c>
      <c r="N26" s="38">
        <v>5853</v>
      </c>
      <c r="O26" s="38">
        <v>19</v>
      </c>
      <c r="P26" s="38">
        <v>12</v>
      </c>
      <c r="Q26" s="38">
        <v>6</v>
      </c>
      <c r="R26" s="38">
        <f>F26-N26</f>
        <v>68</v>
      </c>
      <c r="S26" s="2">
        <v>6840</v>
      </c>
      <c r="T26" s="2">
        <v>3854</v>
      </c>
      <c r="U26" s="38">
        <v>2986</v>
      </c>
      <c r="V26" s="38">
        <f>R26+U26</f>
        <v>3054</v>
      </c>
      <c r="W26" s="2">
        <v>606753</v>
      </c>
      <c r="X26" s="2">
        <v>319549</v>
      </c>
      <c r="Y26" s="39">
        <f>D26/B26*1000</f>
        <v>5.511408814617301</v>
      </c>
      <c r="Z26" s="39">
        <f>E26/B26*1000</f>
        <v>3.1689774138036491</v>
      </c>
      <c r="AA26" s="39">
        <f>E26/D26*100</f>
        <v>57.498500299940012</v>
      </c>
      <c r="AB26" s="39">
        <f>H26/B26*1000</f>
        <v>9.8061418981133261</v>
      </c>
      <c r="AC26" s="39">
        <f>F26/B26*1000</f>
        <v>9.7879578858275469</v>
      </c>
      <c r="AD26" s="39">
        <f>K26/H26*100</f>
        <v>37.660148347943355</v>
      </c>
      <c r="AE26" s="39">
        <f>L26/H26*100</f>
        <v>27.174645987862441</v>
      </c>
      <c r="AF26" s="39">
        <f>M26/B26*1000</f>
        <v>13.499149484152634</v>
      </c>
      <c r="AG26" s="39">
        <f>N26/B26*1000</f>
        <v>9.6755476280609063</v>
      </c>
      <c r="AH26" s="39">
        <f>R26/B26*1000</f>
        <v>0.11241025776663961</v>
      </c>
      <c r="AI26" s="39">
        <f>G26/H26*1000</f>
        <v>1.8543492919757247</v>
      </c>
      <c r="AJ26" s="39">
        <f>O26/F26*1000</f>
        <v>3.2089174125992228</v>
      </c>
      <c r="AK26" s="39">
        <f>P26/F26*1000</f>
        <v>2.0266846816416146</v>
      </c>
      <c r="AL26" s="39">
        <f>(G26+Q26)/H26*1000</f>
        <v>2.8658125421443024</v>
      </c>
      <c r="AM26" s="40">
        <f>S26/B26*1000</f>
        <v>11.307149457703161</v>
      </c>
      <c r="AN26" s="40">
        <f>T26/B26*1000</f>
        <v>6.3710166681268978</v>
      </c>
      <c r="AO26" s="39">
        <f>U26/B26*1000</f>
        <v>4.9361327895762628</v>
      </c>
      <c r="AP26" s="39">
        <f>V26/B26*1000</f>
        <v>5.0485430473429025</v>
      </c>
    </row>
    <row r="27" spans="1:42" s="36" customFormat="1" x14ac:dyDescent="0.2">
      <c r="A27" s="43" t="s">
        <v>73</v>
      </c>
      <c r="B27" s="2">
        <v>1862662</v>
      </c>
      <c r="C27" s="2">
        <v>957171</v>
      </c>
      <c r="D27" s="38">
        <v>8495</v>
      </c>
      <c r="E27" s="38">
        <v>4763</v>
      </c>
      <c r="F27" s="38">
        <v>16158</v>
      </c>
      <c r="G27" s="38">
        <v>53</v>
      </c>
      <c r="H27" s="38">
        <f>SUM(F27:G27)</f>
        <v>16211</v>
      </c>
      <c r="I27" s="38">
        <v>11925</v>
      </c>
      <c r="J27" s="38">
        <v>990</v>
      </c>
      <c r="K27" s="38">
        <v>6140</v>
      </c>
      <c r="L27" s="38">
        <v>4831</v>
      </c>
      <c r="M27" s="38">
        <f>F27+G27+K27</f>
        <v>22351</v>
      </c>
      <c r="N27" s="38">
        <v>19471</v>
      </c>
      <c r="O27" s="38">
        <v>79</v>
      </c>
      <c r="P27" s="38">
        <v>46</v>
      </c>
      <c r="Q27" s="38">
        <v>32</v>
      </c>
      <c r="R27" s="38">
        <f>F27-N27</f>
        <v>-3313</v>
      </c>
      <c r="S27" s="2">
        <v>7961</v>
      </c>
      <c r="T27" s="2">
        <v>5477</v>
      </c>
      <c r="U27" s="38">
        <v>2484</v>
      </c>
      <c r="V27" s="38">
        <f>R27+U27</f>
        <v>-829</v>
      </c>
      <c r="W27" s="2">
        <v>1862227</v>
      </c>
      <c r="X27" s="2">
        <v>956796</v>
      </c>
      <c r="Y27" s="39">
        <f>D27/B27*1000</f>
        <v>4.5606771384180282</v>
      </c>
      <c r="Z27" s="39">
        <f>E27/B27*1000</f>
        <v>2.5570930206339098</v>
      </c>
      <c r="AA27" s="39">
        <f>E27/D27*100</f>
        <v>56.068275456150673</v>
      </c>
      <c r="AB27" s="39">
        <f>H27/B27*1000</f>
        <v>8.7031356198816532</v>
      </c>
      <c r="AC27" s="39">
        <f>F27/B27*1000</f>
        <v>8.67468171895921</v>
      </c>
      <c r="AD27" s="39">
        <f>K27/H27*100</f>
        <v>37.875516624514219</v>
      </c>
      <c r="AE27" s="39">
        <f>L27/H27*100</f>
        <v>29.80075257541176</v>
      </c>
      <c r="AF27" s="39">
        <f>M27/B27*1000</f>
        <v>11.999493198443947</v>
      </c>
      <c r="AG27" s="39">
        <f>N27/B27*1000</f>
        <v>10.453318959639484</v>
      </c>
      <c r="AH27" s="39">
        <f>R27/B27*1000</f>
        <v>-1.7786372406802737</v>
      </c>
      <c r="AI27" s="39">
        <f>G27/H27*1000</f>
        <v>3.2693849855036703</v>
      </c>
      <c r="AJ27" s="39">
        <f>O27/F27*1000</f>
        <v>4.8892189627429143</v>
      </c>
      <c r="AK27" s="39">
        <f>P27/F27*1000</f>
        <v>2.846886990964228</v>
      </c>
      <c r="AL27" s="39">
        <f>(G27+Q27)/H27*1000</f>
        <v>5.2433532786379615</v>
      </c>
      <c r="AM27" s="40">
        <f>S27/B27*1000</f>
        <v>4.2739906649730335</v>
      </c>
      <c r="AN27" s="40">
        <f>T27/B27*1000</f>
        <v>2.9404153840041829</v>
      </c>
      <c r="AO27" s="39">
        <f>U27/B27*1000</f>
        <v>1.3335752809688499</v>
      </c>
      <c r="AP27" s="39">
        <f>V27/B27*1000</f>
        <v>-0.44506195971142376</v>
      </c>
    </row>
    <row r="28" spans="1:42" s="36" customFormat="1" x14ac:dyDescent="0.2">
      <c r="A28" s="43" t="s">
        <v>74</v>
      </c>
      <c r="B28" s="2">
        <v>1351353</v>
      </c>
      <c r="C28" s="2">
        <v>694110</v>
      </c>
      <c r="D28" s="38">
        <v>6120</v>
      </c>
      <c r="E28" s="38">
        <v>3096</v>
      </c>
      <c r="F28" s="38">
        <v>13195</v>
      </c>
      <c r="G28" s="38">
        <v>51</v>
      </c>
      <c r="H28" s="38">
        <f>SUM(F28:G28)</f>
        <v>13246</v>
      </c>
      <c r="I28" s="38">
        <v>9501</v>
      </c>
      <c r="J28" s="38">
        <v>918</v>
      </c>
      <c r="K28" s="38">
        <v>4747</v>
      </c>
      <c r="L28" s="38">
        <v>3539</v>
      </c>
      <c r="M28" s="38">
        <f>F28+G28+K28</f>
        <v>17993</v>
      </c>
      <c r="N28" s="38">
        <v>13781</v>
      </c>
      <c r="O28" s="38">
        <v>71</v>
      </c>
      <c r="P28" s="38">
        <v>44</v>
      </c>
      <c r="Q28" s="38">
        <v>33</v>
      </c>
      <c r="R28" s="38">
        <f>F28-N28</f>
        <v>-586</v>
      </c>
      <c r="S28" s="2">
        <v>4308</v>
      </c>
      <c r="T28" s="2">
        <v>4516</v>
      </c>
      <c r="U28" s="38">
        <v>-208</v>
      </c>
      <c r="V28" s="38">
        <f>R28+U28</f>
        <v>-794</v>
      </c>
      <c r="W28" s="2">
        <v>1351088</v>
      </c>
      <c r="X28" s="2">
        <v>693941</v>
      </c>
      <c r="Y28" s="39">
        <f>D28/B28*1000</f>
        <v>4.5287944748707405</v>
      </c>
      <c r="Z28" s="39">
        <f>E28/B28*1000</f>
        <v>2.2910372049346104</v>
      </c>
      <c r="AA28" s="39">
        <f>E28/D28*100</f>
        <v>50.588235294117645</v>
      </c>
      <c r="AB28" s="39">
        <f>H28/B28*1000</f>
        <v>9.802028041525789</v>
      </c>
      <c r="AC28" s="39">
        <f>F28/B28*1000</f>
        <v>9.7642880875685343</v>
      </c>
      <c r="AD28" s="39">
        <f>K28/H28*100</f>
        <v>35.837233881926615</v>
      </c>
      <c r="AE28" s="39">
        <f>L28/H28*100</f>
        <v>26.717499622527559</v>
      </c>
      <c r="AF28" s="39">
        <f>M28/B28*1000</f>
        <v>13.314803755939417</v>
      </c>
      <c r="AG28" s="39">
        <f>N28/B28*1000</f>
        <v>10.197927558528379</v>
      </c>
      <c r="AH28" s="39">
        <f>R28/B28*1000</f>
        <v>-0.43363947095984545</v>
      </c>
      <c r="AI28" s="39">
        <f>G28/H28*1000</f>
        <v>3.8502189340178163</v>
      </c>
      <c r="AJ28" s="39">
        <f>O28/F28*1000</f>
        <v>5.380826070481243</v>
      </c>
      <c r="AK28" s="39">
        <f>P28/F28*1000</f>
        <v>3.3345964380447137</v>
      </c>
      <c r="AL28" s="39">
        <f>(G28+Q28)/H28*1000</f>
        <v>6.341537067794051</v>
      </c>
      <c r="AM28" s="40">
        <f>S28/B28*1000</f>
        <v>3.1879161107423446</v>
      </c>
      <c r="AN28" s="40">
        <f>T28/B28*1000</f>
        <v>3.3418359229601742</v>
      </c>
      <c r="AO28" s="39">
        <f>U28/B28*1000</f>
        <v>-0.15391981221782911</v>
      </c>
      <c r="AP28" s="39">
        <f>V28/B28*1000</f>
        <v>-0.58755928317767459</v>
      </c>
    </row>
    <row r="29" spans="1:42" s="36" customFormat="1" x14ac:dyDescent="0.2">
      <c r="A29" s="43" t="s">
        <v>75</v>
      </c>
      <c r="B29" s="2">
        <v>1572242</v>
      </c>
      <c r="C29" s="2">
        <v>804426</v>
      </c>
      <c r="D29" s="38">
        <v>7990</v>
      </c>
      <c r="E29" s="38">
        <v>2940</v>
      </c>
      <c r="F29" s="38">
        <v>18630</v>
      </c>
      <c r="G29" s="38">
        <v>103</v>
      </c>
      <c r="H29" s="38">
        <f>SUM(F29:G29)</f>
        <v>18733</v>
      </c>
      <c r="I29" s="38">
        <v>13310</v>
      </c>
      <c r="J29" s="38">
        <v>1804</v>
      </c>
      <c r="K29" s="38">
        <v>5933</v>
      </c>
      <c r="L29" s="38">
        <v>4261</v>
      </c>
      <c r="M29" s="38">
        <f>F29+G29+K29</f>
        <v>24666</v>
      </c>
      <c r="N29" s="38">
        <v>14196</v>
      </c>
      <c r="O29" s="38">
        <v>186</v>
      </c>
      <c r="P29" s="38">
        <v>88</v>
      </c>
      <c r="Q29" s="38">
        <v>60</v>
      </c>
      <c r="R29" s="38">
        <f>F29-N29</f>
        <v>4434</v>
      </c>
      <c r="S29" s="2">
        <v>2590</v>
      </c>
      <c r="T29" s="2">
        <v>3998</v>
      </c>
      <c r="U29" s="38">
        <v>-1408</v>
      </c>
      <c r="V29" s="38">
        <f>R29+U29</f>
        <v>3026</v>
      </c>
      <c r="W29" s="2">
        <v>1573569</v>
      </c>
      <c r="X29" s="2">
        <v>805067</v>
      </c>
      <c r="Y29" s="39">
        <f>D29/B29*1000</f>
        <v>5.0819148706115218</v>
      </c>
      <c r="Z29" s="39">
        <f>E29/B29*1000</f>
        <v>1.8699411413764548</v>
      </c>
      <c r="AA29" s="39">
        <f>E29/D29*100</f>
        <v>36.795994993742177</v>
      </c>
      <c r="AB29" s="39">
        <f>H29/B29*1000</f>
        <v>11.914832449457528</v>
      </c>
      <c r="AC29" s="39">
        <f>F29/B29*1000</f>
        <v>11.849320906069167</v>
      </c>
      <c r="AD29" s="39">
        <f>K29/H29*100</f>
        <v>31.671382053061443</v>
      </c>
      <c r="AE29" s="39">
        <f>L29/H29*100</f>
        <v>22.745956333742594</v>
      </c>
      <c r="AF29" s="39">
        <f>M29/B29*1000</f>
        <v>15.688424555507359</v>
      </c>
      <c r="AG29" s="39">
        <f>N29/B29*1000</f>
        <v>9.0291443683605959</v>
      </c>
      <c r="AH29" s="39">
        <f>R29/B29*1000</f>
        <v>2.8201765377085715</v>
      </c>
      <c r="AI29" s="39">
        <f>G29/H29*1000</f>
        <v>5.4983184754177126</v>
      </c>
      <c r="AJ29" s="39">
        <f>O29/F29*1000</f>
        <v>9.9838969404186795</v>
      </c>
      <c r="AK29" s="39">
        <f>P29/F29*1000</f>
        <v>4.7235641438539986</v>
      </c>
      <c r="AL29" s="39">
        <f>(G29+Q29)/H29*1000</f>
        <v>8.7012224416804571</v>
      </c>
      <c r="AM29" s="40">
        <f>S29/B29*1000</f>
        <v>1.6473291007364006</v>
      </c>
      <c r="AN29" s="40">
        <f>T29/B29*1000</f>
        <v>2.5428655385112471</v>
      </c>
      <c r="AO29" s="39">
        <f>U29/B29*1000</f>
        <v>-0.89553643777484637</v>
      </c>
      <c r="AP29" s="39">
        <f>V29/B29*1000</f>
        <v>1.9246400999337252</v>
      </c>
    </row>
    <row r="30" spans="1:42" s="36" customFormat="1" ht="4.5" customHeight="1" x14ac:dyDescent="0.2">
      <c r="A30" s="43"/>
      <c r="B30" s="2"/>
      <c r="C30" s="2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2"/>
      <c r="T30" s="2"/>
      <c r="U30" s="38"/>
      <c r="V30" s="38"/>
      <c r="W30" s="2"/>
      <c r="X30" s="2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40"/>
      <c r="AN30" s="40"/>
      <c r="AO30" s="39"/>
      <c r="AP30" s="39"/>
    </row>
    <row r="31" spans="1:42" s="36" customFormat="1" x14ac:dyDescent="0.2">
      <c r="A31" s="37" t="s">
        <v>76</v>
      </c>
      <c r="B31" s="2"/>
      <c r="C31" s="2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2"/>
      <c r="T31" s="2"/>
      <c r="U31" s="38"/>
      <c r="V31" s="38"/>
      <c r="W31" s="2"/>
      <c r="X31" s="2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40"/>
      <c r="AN31" s="40"/>
      <c r="AO31" s="39"/>
      <c r="AP31" s="39"/>
    </row>
    <row r="32" spans="1:42" s="36" customFormat="1" x14ac:dyDescent="0.2">
      <c r="A32" s="37" t="s">
        <v>77</v>
      </c>
      <c r="B32" s="2">
        <v>604927</v>
      </c>
      <c r="C32" s="2">
        <v>318553</v>
      </c>
      <c r="D32" s="38">
        <v>3334</v>
      </c>
      <c r="E32" s="38">
        <v>1917</v>
      </c>
      <c r="F32" s="38">
        <v>5921</v>
      </c>
      <c r="G32" s="38">
        <v>11</v>
      </c>
      <c r="H32" s="38">
        <f t="shared" ref="H32:H39" si="22">SUM(F32:G32)</f>
        <v>5932</v>
      </c>
      <c r="I32" s="38">
        <v>4498</v>
      </c>
      <c r="J32" s="38">
        <v>323</v>
      </c>
      <c r="K32" s="38">
        <v>2234</v>
      </c>
      <c r="L32" s="38">
        <v>1612</v>
      </c>
      <c r="M32" s="38">
        <f t="shared" ref="M32:M39" si="23">F32+G32+K32</f>
        <v>8166</v>
      </c>
      <c r="N32" s="38">
        <v>5853</v>
      </c>
      <c r="O32" s="38">
        <v>19</v>
      </c>
      <c r="P32" s="38">
        <v>12</v>
      </c>
      <c r="Q32" s="38">
        <v>6</v>
      </c>
      <c r="R32" s="38">
        <f t="shared" ref="R32:R39" si="24">F32-N32</f>
        <v>68</v>
      </c>
      <c r="S32" s="2">
        <v>6840</v>
      </c>
      <c r="T32" s="2">
        <v>3854</v>
      </c>
      <c r="U32" s="38">
        <v>2986</v>
      </c>
      <c r="V32" s="38">
        <f t="shared" ref="V32:V39" si="25">R32+U32</f>
        <v>3054</v>
      </c>
      <c r="W32" s="2">
        <v>606753</v>
      </c>
      <c r="X32" s="2">
        <v>319549</v>
      </c>
      <c r="Y32" s="39">
        <f t="shared" ref="Y32:Y39" si="26">D32/B32*1000</f>
        <v>5.511408814617301</v>
      </c>
      <c r="Z32" s="39">
        <f t="shared" ref="Z32:Z39" si="27">E32/B32*1000</f>
        <v>3.1689774138036491</v>
      </c>
      <c r="AA32" s="39">
        <f t="shared" ref="AA32:AA39" si="28">E32/D32*100</f>
        <v>57.498500299940012</v>
      </c>
      <c r="AB32" s="39">
        <f t="shared" ref="AB32:AB39" si="29">H32/B32*1000</f>
        <v>9.8061418981133261</v>
      </c>
      <c r="AC32" s="39">
        <f t="shared" ref="AC32:AC39" si="30">F32/B32*1000</f>
        <v>9.7879578858275469</v>
      </c>
      <c r="AD32" s="39">
        <f t="shared" ref="AD32:AD39" si="31">K32/H32*100</f>
        <v>37.660148347943355</v>
      </c>
      <c r="AE32" s="39">
        <f t="shared" ref="AE32:AE39" si="32">L32/H32*100</f>
        <v>27.174645987862441</v>
      </c>
      <c r="AF32" s="39">
        <f t="shared" ref="AF32:AF39" si="33">M32/B32*1000</f>
        <v>13.499149484152634</v>
      </c>
      <c r="AG32" s="39">
        <f t="shared" ref="AG32:AG39" si="34">N32/B32*1000</f>
        <v>9.6755476280609063</v>
      </c>
      <c r="AH32" s="39">
        <f t="shared" ref="AH32:AH39" si="35">R32/B32*1000</f>
        <v>0.11241025776663961</v>
      </c>
      <c r="AI32" s="39">
        <f t="shared" ref="AI32:AI39" si="36">G32/H32*1000</f>
        <v>1.8543492919757247</v>
      </c>
      <c r="AJ32" s="39">
        <f t="shared" ref="AJ32:AJ39" si="37">O32/F32*1000</f>
        <v>3.2089174125992228</v>
      </c>
      <c r="AK32" s="39">
        <f t="shared" ref="AK32:AK39" si="38">P32/F32*1000</f>
        <v>2.0266846816416146</v>
      </c>
      <c r="AL32" s="39">
        <f t="shared" ref="AL32:AL39" si="39">(G32+Q32)/H32*1000</f>
        <v>2.8658125421443024</v>
      </c>
      <c r="AM32" s="40">
        <f t="shared" ref="AM32:AM39" si="40">S32/B32*1000</f>
        <v>11.307149457703161</v>
      </c>
      <c r="AN32" s="40">
        <f t="shared" ref="AN32:AN39" si="41">T32/B32*1000</f>
        <v>6.3710166681268978</v>
      </c>
      <c r="AO32" s="39">
        <f t="shared" ref="AO32:AO39" si="42">U32/B32*1000</f>
        <v>4.9361327895762628</v>
      </c>
      <c r="AP32" s="39">
        <f t="shared" ref="AP32:AP39" si="43">V32/B32*1000</f>
        <v>5.0485430473429025</v>
      </c>
    </row>
    <row r="33" spans="1:42" s="36" customFormat="1" x14ac:dyDescent="0.2">
      <c r="A33" s="37" t="s">
        <v>78</v>
      </c>
      <c r="B33" s="2">
        <v>554644</v>
      </c>
      <c r="C33" s="2">
        <v>284544</v>
      </c>
      <c r="D33" s="38">
        <v>2613</v>
      </c>
      <c r="E33" s="38">
        <v>1548</v>
      </c>
      <c r="F33" s="38">
        <v>5059</v>
      </c>
      <c r="G33" s="38">
        <v>12</v>
      </c>
      <c r="H33" s="38">
        <f t="shared" si="22"/>
        <v>5071</v>
      </c>
      <c r="I33" s="38">
        <v>3738</v>
      </c>
      <c r="J33" s="38">
        <v>269</v>
      </c>
      <c r="K33" s="38">
        <v>1861</v>
      </c>
      <c r="L33" s="38">
        <v>1471</v>
      </c>
      <c r="M33" s="38">
        <f t="shared" si="23"/>
        <v>6932</v>
      </c>
      <c r="N33" s="38">
        <v>5604</v>
      </c>
      <c r="O33" s="38">
        <v>20</v>
      </c>
      <c r="P33" s="38">
        <v>12</v>
      </c>
      <c r="Q33" s="38">
        <v>5</v>
      </c>
      <c r="R33" s="38">
        <f t="shared" si="24"/>
        <v>-545</v>
      </c>
      <c r="S33" s="2">
        <v>4226</v>
      </c>
      <c r="T33" s="2">
        <v>2778</v>
      </c>
      <c r="U33" s="38">
        <v>1448</v>
      </c>
      <c r="V33" s="38">
        <f t="shared" si="25"/>
        <v>903</v>
      </c>
      <c r="W33" s="2">
        <v>555075</v>
      </c>
      <c r="X33" s="2">
        <v>284746</v>
      </c>
      <c r="Y33" s="39">
        <f t="shared" si="26"/>
        <v>4.7111300221403276</v>
      </c>
      <c r="Z33" s="39">
        <f t="shared" si="27"/>
        <v>2.7909794390636158</v>
      </c>
      <c r="AA33" s="39">
        <f t="shared" si="28"/>
        <v>59.242250287026408</v>
      </c>
      <c r="AB33" s="39">
        <f t="shared" si="29"/>
        <v>9.1428015087155003</v>
      </c>
      <c r="AC33" s="39">
        <f t="shared" si="30"/>
        <v>9.1211660091878759</v>
      </c>
      <c r="AD33" s="39">
        <f t="shared" si="31"/>
        <v>36.698875961348847</v>
      </c>
      <c r="AE33" s="39">
        <f t="shared" si="32"/>
        <v>29.008085190297773</v>
      </c>
      <c r="AF33" s="39">
        <f t="shared" si="33"/>
        <v>12.498106893791332</v>
      </c>
      <c r="AG33" s="39">
        <f t="shared" si="34"/>
        <v>10.103778279400842</v>
      </c>
      <c r="AH33" s="39">
        <f t="shared" si="35"/>
        <v>-0.98261227021296538</v>
      </c>
      <c r="AI33" s="39">
        <f t="shared" si="36"/>
        <v>2.3663971603234075</v>
      </c>
      <c r="AJ33" s="39">
        <f t="shared" si="37"/>
        <v>3.953350464518679</v>
      </c>
      <c r="AK33" s="39">
        <f t="shared" si="38"/>
        <v>2.3720102787112078</v>
      </c>
      <c r="AL33" s="39">
        <f t="shared" si="39"/>
        <v>3.3523959771248273</v>
      </c>
      <c r="AM33" s="40">
        <f t="shared" si="40"/>
        <v>7.6193017503119114</v>
      </c>
      <c r="AN33" s="40">
        <f t="shared" si="41"/>
        <v>5.0086181406451704</v>
      </c>
      <c r="AO33" s="39">
        <f t="shared" si="42"/>
        <v>2.610683609666741</v>
      </c>
      <c r="AP33" s="39">
        <f t="shared" si="43"/>
        <v>1.6280713394537756</v>
      </c>
    </row>
    <row r="34" spans="1:42" s="36" customFormat="1" x14ac:dyDescent="0.2">
      <c r="A34" s="37" t="s">
        <v>79</v>
      </c>
      <c r="B34" s="2">
        <v>600202</v>
      </c>
      <c r="C34" s="2">
        <v>306897</v>
      </c>
      <c r="D34" s="38">
        <v>2825</v>
      </c>
      <c r="E34" s="38">
        <v>1485</v>
      </c>
      <c r="F34" s="38">
        <v>5075</v>
      </c>
      <c r="G34" s="38">
        <v>16</v>
      </c>
      <c r="H34" s="38">
        <f t="shared" si="22"/>
        <v>5091</v>
      </c>
      <c r="I34" s="38">
        <v>3958</v>
      </c>
      <c r="J34" s="38">
        <v>301</v>
      </c>
      <c r="K34" s="38">
        <v>1866</v>
      </c>
      <c r="L34" s="38">
        <v>1483</v>
      </c>
      <c r="M34" s="38">
        <f t="shared" si="23"/>
        <v>6957</v>
      </c>
      <c r="N34" s="38">
        <v>5875</v>
      </c>
      <c r="O34" s="38">
        <v>23</v>
      </c>
      <c r="P34" s="38">
        <v>18</v>
      </c>
      <c r="Q34" s="38">
        <v>16</v>
      </c>
      <c r="R34" s="38">
        <f t="shared" si="24"/>
        <v>-800</v>
      </c>
      <c r="S34" s="2">
        <v>2703</v>
      </c>
      <c r="T34" s="2">
        <v>2442</v>
      </c>
      <c r="U34" s="38">
        <v>261</v>
      </c>
      <c r="V34" s="38">
        <f t="shared" si="25"/>
        <v>-539</v>
      </c>
      <c r="W34" s="2">
        <v>599847</v>
      </c>
      <c r="X34" s="2">
        <v>306670</v>
      </c>
      <c r="Y34" s="39">
        <f t="shared" si="26"/>
        <v>4.7067487279282636</v>
      </c>
      <c r="Z34" s="39">
        <f t="shared" si="27"/>
        <v>2.4741670304330876</v>
      </c>
      <c r="AA34" s="39">
        <f t="shared" si="28"/>
        <v>52.566371681415923</v>
      </c>
      <c r="AB34" s="39">
        <f t="shared" si="29"/>
        <v>8.4821443447372715</v>
      </c>
      <c r="AC34" s="39">
        <f t="shared" si="30"/>
        <v>8.4554866528268811</v>
      </c>
      <c r="AD34" s="39">
        <f t="shared" si="31"/>
        <v>36.652916912197995</v>
      </c>
      <c r="AE34" s="39">
        <f t="shared" si="32"/>
        <v>29.129836967197015</v>
      </c>
      <c r="AF34" s="39">
        <f t="shared" si="33"/>
        <v>11.591097663786526</v>
      </c>
      <c r="AG34" s="39">
        <f t="shared" si="34"/>
        <v>9.7883712483463903</v>
      </c>
      <c r="AH34" s="39">
        <f t="shared" si="35"/>
        <v>-1.3328845955195083</v>
      </c>
      <c r="AI34" s="39">
        <f t="shared" si="36"/>
        <v>3.1428010214103321</v>
      </c>
      <c r="AJ34" s="39">
        <f t="shared" si="37"/>
        <v>4.5320197044334973</v>
      </c>
      <c r="AK34" s="39">
        <f t="shared" si="38"/>
        <v>3.5467980295566504</v>
      </c>
      <c r="AL34" s="39">
        <f t="shared" si="39"/>
        <v>6.2856020428206643</v>
      </c>
      <c r="AM34" s="40">
        <f t="shared" si="40"/>
        <v>4.5034838271115394</v>
      </c>
      <c r="AN34" s="40">
        <f t="shared" si="41"/>
        <v>4.0686302278232995</v>
      </c>
      <c r="AO34" s="39">
        <f t="shared" si="42"/>
        <v>0.43485359928823958</v>
      </c>
      <c r="AP34" s="39">
        <f t="shared" si="43"/>
        <v>-0.89803099623126881</v>
      </c>
    </row>
    <row r="35" spans="1:42" s="36" customFormat="1" x14ac:dyDescent="0.2">
      <c r="A35" s="37" t="s">
        <v>80</v>
      </c>
      <c r="B35" s="2">
        <v>707816</v>
      </c>
      <c r="C35" s="2">
        <v>365730</v>
      </c>
      <c r="D35" s="38">
        <v>3057</v>
      </c>
      <c r="E35" s="38">
        <v>1730</v>
      </c>
      <c r="F35" s="38">
        <v>6024</v>
      </c>
      <c r="G35" s="38">
        <v>25</v>
      </c>
      <c r="H35" s="38">
        <f t="shared" si="22"/>
        <v>6049</v>
      </c>
      <c r="I35" s="38">
        <v>4229</v>
      </c>
      <c r="J35" s="38">
        <v>420</v>
      </c>
      <c r="K35" s="38">
        <v>2413</v>
      </c>
      <c r="L35" s="38">
        <v>1877</v>
      </c>
      <c r="M35" s="38">
        <f t="shared" si="23"/>
        <v>8462</v>
      </c>
      <c r="N35" s="38">
        <v>7992</v>
      </c>
      <c r="O35" s="38">
        <v>36</v>
      </c>
      <c r="P35" s="38">
        <v>16</v>
      </c>
      <c r="Q35" s="38">
        <v>11</v>
      </c>
      <c r="R35" s="38">
        <f t="shared" si="24"/>
        <v>-1968</v>
      </c>
      <c r="S35" s="2">
        <v>3862</v>
      </c>
      <c r="T35" s="2">
        <v>3087</v>
      </c>
      <c r="U35" s="38">
        <v>775</v>
      </c>
      <c r="V35" s="38">
        <f t="shared" si="25"/>
        <v>-1193</v>
      </c>
      <c r="W35" s="2">
        <v>707305</v>
      </c>
      <c r="X35" s="2">
        <v>365380</v>
      </c>
      <c r="Y35" s="39">
        <f t="shared" si="26"/>
        <v>4.318919041106728</v>
      </c>
      <c r="Z35" s="39">
        <f t="shared" si="27"/>
        <v>2.4441380245713571</v>
      </c>
      <c r="AA35" s="39">
        <f t="shared" si="28"/>
        <v>56.591429506051682</v>
      </c>
      <c r="AB35" s="39">
        <f t="shared" si="29"/>
        <v>8.5460063067237826</v>
      </c>
      <c r="AC35" s="39">
        <f t="shared" si="30"/>
        <v>8.5106863930739074</v>
      </c>
      <c r="AD35" s="39">
        <f t="shared" si="31"/>
        <v>39.890891056372958</v>
      </c>
      <c r="AE35" s="39">
        <f t="shared" si="32"/>
        <v>31.029922301206813</v>
      </c>
      <c r="AF35" s="39">
        <f t="shared" si="33"/>
        <v>11.955084372209726</v>
      </c>
      <c r="AG35" s="39">
        <f t="shared" si="34"/>
        <v>11.291069995592075</v>
      </c>
      <c r="AH35" s="39">
        <f t="shared" si="35"/>
        <v>-2.7803836025181687</v>
      </c>
      <c r="AI35" s="39">
        <f t="shared" si="36"/>
        <v>4.1329145313274918</v>
      </c>
      <c r="AJ35" s="39">
        <f t="shared" si="37"/>
        <v>5.9760956175298805</v>
      </c>
      <c r="AK35" s="39">
        <f t="shared" si="38"/>
        <v>2.6560424966799467</v>
      </c>
      <c r="AL35" s="39">
        <f t="shared" si="39"/>
        <v>5.9513969251115881</v>
      </c>
      <c r="AM35" s="40">
        <f t="shared" si="40"/>
        <v>5.4562202606327066</v>
      </c>
      <c r="AN35" s="40">
        <f t="shared" si="41"/>
        <v>4.3613029374865784</v>
      </c>
      <c r="AO35" s="39">
        <f t="shared" si="42"/>
        <v>1.0949173231461282</v>
      </c>
      <c r="AP35" s="39">
        <f t="shared" si="43"/>
        <v>-1.6854662793720401</v>
      </c>
    </row>
    <row r="36" spans="1:42" s="36" customFormat="1" x14ac:dyDescent="0.2">
      <c r="A36" s="37" t="s">
        <v>81</v>
      </c>
      <c r="B36" s="2">
        <v>694922</v>
      </c>
      <c r="C36" s="2">
        <v>354140</v>
      </c>
      <c r="D36" s="38">
        <v>3430</v>
      </c>
      <c r="E36" s="38">
        <v>1371</v>
      </c>
      <c r="F36" s="38">
        <v>6980</v>
      </c>
      <c r="G36" s="38">
        <v>30</v>
      </c>
      <c r="H36" s="38">
        <f t="shared" si="22"/>
        <v>7010</v>
      </c>
      <c r="I36" s="38">
        <v>5735</v>
      </c>
      <c r="J36" s="38">
        <v>408</v>
      </c>
      <c r="K36" s="38">
        <v>2163</v>
      </c>
      <c r="L36" s="38">
        <v>1573</v>
      </c>
      <c r="M36" s="38">
        <f t="shared" si="23"/>
        <v>9173</v>
      </c>
      <c r="N36" s="38">
        <v>6623</v>
      </c>
      <c r="O36" s="38">
        <v>30</v>
      </c>
      <c r="P36" s="38">
        <v>24</v>
      </c>
      <c r="Q36" s="38">
        <v>16</v>
      </c>
      <c r="R36" s="38">
        <f t="shared" si="24"/>
        <v>357</v>
      </c>
      <c r="S36" s="2">
        <v>2496</v>
      </c>
      <c r="T36" s="2">
        <v>2290</v>
      </c>
      <c r="U36" s="38">
        <v>206</v>
      </c>
      <c r="V36" s="38">
        <f t="shared" si="25"/>
        <v>563</v>
      </c>
      <c r="W36" s="2">
        <v>695326</v>
      </c>
      <c r="X36" s="2">
        <v>354347</v>
      </c>
      <c r="Y36" s="39">
        <f t="shared" si="26"/>
        <v>4.9358057451052062</v>
      </c>
      <c r="Z36" s="39">
        <f t="shared" si="27"/>
        <v>1.9728832876207691</v>
      </c>
      <c r="AA36" s="39">
        <f t="shared" si="28"/>
        <v>39.970845481049558</v>
      </c>
      <c r="AB36" s="39">
        <f t="shared" si="29"/>
        <v>10.087463053407433</v>
      </c>
      <c r="AC36" s="39">
        <f t="shared" si="30"/>
        <v>10.044292740768029</v>
      </c>
      <c r="AD36" s="39">
        <f t="shared" si="31"/>
        <v>30.855920114122682</v>
      </c>
      <c r="AE36" s="39">
        <f t="shared" si="32"/>
        <v>22.439372325249643</v>
      </c>
      <c r="AF36" s="39">
        <f t="shared" si="33"/>
        <v>13.200042594708471</v>
      </c>
      <c r="AG36" s="39">
        <f t="shared" si="34"/>
        <v>9.5305660203591192</v>
      </c>
      <c r="AH36" s="39">
        <f t="shared" si="35"/>
        <v>0.51372672040890921</v>
      </c>
      <c r="AI36" s="39">
        <f t="shared" si="36"/>
        <v>4.2796005706134093</v>
      </c>
      <c r="AJ36" s="39">
        <f t="shared" si="37"/>
        <v>4.2979942693409745</v>
      </c>
      <c r="AK36" s="39">
        <f t="shared" si="38"/>
        <v>3.4383954154727792</v>
      </c>
      <c r="AL36" s="39">
        <f t="shared" si="39"/>
        <v>6.562054208273894</v>
      </c>
      <c r="AM36" s="40">
        <f t="shared" si="40"/>
        <v>3.5917700115984239</v>
      </c>
      <c r="AN36" s="40">
        <f t="shared" si="41"/>
        <v>3.2953338648078492</v>
      </c>
      <c r="AO36" s="39">
        <f t="shared" si="42"/>
        <v>0.29643614679057506</v>
      </c>
      <c r="AP36" s="39">
        <f t="shared" si="43"/>
        <v>0.81016286719948427</v>
      </c>
    </row>
    <row r="37" spans="1:42" s="36" customFormat="1" x14ac:dyDescent="0.2">
      <c r="A37" s="37" t="s">
        <v>82</v>
      </c>
      <c r="B37" s="2">
        <v>656431</v>
      </c>
      <c r="C37" s="2">
        <v>339970</v>
      </c>
      <c r="D37" s="38">
        <v>2690</v>
      </c>
      <c r="E37" s="38">
        <v>1725</v>
      </c>
      <c r="F37" s="38">
        <v>6215</v>
      </c>
      <c r="G37" s="38">
        <v>21</v>
      </c>
      <c r="H37" s="38">
        <f t="shared" si="22"/>
        <v>6236</v>
      </c>
      <c r="I37" s="38">
        <v>3766</v>
      </c>
      <c r="J37" s="38">
        <v>510</v>
      </c>
      <c r="K37" s="38">
        <v>2584</v>
      </c>
      <c r="L37" s="38">
        <v>1966</v>
      </c>
      <c r="M37" s="38">
        <f t="shared" si="23"/>
        <v>8820</v>
      </c>
      <c r="N37" s="38">
        <v>7158</v>
      </c>
      <c r="O37" s="38">
        <v>41</v>
      </c>
      <c r="P37" s="38">
        <v>20</v>
      </c>
      <c r="Q37" s="38">
        <v>17</v>
      </c>
      <c r="R37" s="38">
        <f t="shared" si="24"/>
        <v>-943</v>
      </c>
      <c r="S37" s="2">
        <v>2514</v>
      </c>
      <c r="T37" s="2">
        <v>2928</v>
      </c>
      <c r="U37" s="38">
        <v>-414</v>
      </c>
      <c r="V37" s="38">
        <f t="shared" si="25"/>
        <v>-1357</v>
      </c>
      <c r="W37" s="2">
        <v>655762</v>
      </c>
      <c r="X37" s="2">
        <v>339594</v>
      </c>
      <c r="Y37" s="39">
        <f t="shared" si="26"/>
        <v>4.0979173744079729</v>
      </c>
      <c r="Z37" s="39">
        <f t="shared" si="27"/>
        <v>2.6278466434400571</v>
      </c>
      <c r="AA37" s="39">
        <f t="shared" si="28"/>
        <v>64.126394052044617</v>
      </c>
      <c r="AB37" s="39">
        <f t="shared" si="29"/>
        <v>9.4998560397056195</v>
      </c>
      <c r="AC37" s="39">
        <f t="shared" si="30"/>
        <v>9.4678648631767839</v>
      </c>
      <c r="AD37" s="39">
        <f t="shared" si="31"/>
        <v>41.43681847338037</v>
      </c>
      <c r="AE37" s="39">
        <f t="shared" si="32"/>
        <v>31.526619627966646</v>
      </c>
      <c r="AF37" s="39">
        <f t="shared" si="33"/>
        <v>13.436294142110899</v>
      </c>
      <c r="AG37" s="39">
        <f t="shared" si="34"/>
        <v>10.904421028257349</v>
      </c>
      <c r="AH37" s="39">
        <f t="shared" si="35"/>
        <v>-1.4365561650805645</v>
      </c>
      <c r="AI37" s="39">
        <f t="shared" si="36"/>
        <v>3.367543296985247</v>
      </c>
      <c r="AJ37" s="39">
        <f t="shared" si="37"/>
        <v>6.5969428801287204</v>
      </c>
      <c r="AK37" s="39">
        <f t="shared" si="38"/>
        <v>3.2180209171359611</v>
      </c>
      <c r="AL37" s="39">
        <f t="shared" si="39"/>
        <v>6.0936497754971128</v>
      </c>
      <c r="AM37" s="40">
        <f t="shared" si="40"/>
        <v>3.8298008473091611</v>
      </c>
      <c r="AN37" s="40">
        <f t="shared" si="41"/>
        <v>4.4604840417347749</v>
      </c>
      <c r="AO37" s="39">
        <f t="shared" si="42"/>
        <v>-0.63068319442561371</v>
      </c>
      <c r="AP37" s="39">
        <f t="shared" si="43"/>
        <v>-2.067239359506178</v>
      </c>
    </row>
    <row r="38" spans="1:42" s="36" customFormat="1" x14ac:dyDescent="0.2">
      <c r="A38" s="37" t="s">
        <v>83</v>
      </c>
      <c r="B38" s="2">
        <v>799597</v>
      </c>
      <c r="C38" s="2">
        <v>406624</v>
      </c>
      <c r="D38" s="38">
        <v>4300</v>
      </c>
      <c r="E38" s="38">
        <v>1156</v>
      </c>
      <c r="F38" s="38">
        <v>9576</v>
      </c>
      <c r="G38" s="38">
        <v>53</v>
      </c>
      <c r="H38" s="38">
        <f t="shared" si="22"/>
        <v>9629</v>
      </c>
      <c r="I38" s="38">
        <v>7608</v>
      </c>
      <c r="J38" s="38">
        <v>880</v>
      </c>
      <c r="K38" s="38">
        <v>2495</v>
      </c>
      <c r="L38" s="38">
        <v>1640</v>
      </c>
      <c r="M38" s="38">
        <f t="shared" si="23"/>
        <v>12124</v>
      </c>
      <c r="N38" s="38">
        <v>6813</v>
      </c>
      <c r="O38" s="38">
        <v>81</v>
      </c>
      <c r="P38" s="38">
        <v>41</v>
      </c>
      <c r="Q38" s="38">
        <v>29</v>
      </c>
      <c r="R38" s="38">
        <f t="shared" si="24"/>
        <v>2763</v>
      </c>
      <c r="S38" s="2">
        <v>2235</v>
      </c>
      <c r="T38" s="2">
        <v>3111</v>
      </c>
      <c r="U38" s="38">
        <v>-876</v>
      </c>
      <c r="V38" s="38">
        <f t="shared" si="25"/>
        <v>1887</v>
      </c>
      <c r="W38" s="2">
        <v>800483</v>
      </c>
      <c r="X38" s="2">
        <v>407026</v>
      </c>
      <c r="Y38" s="39">
        <f t="shared" si="26"/>
        <v>5.3777090209192888</v>
      </c>
      <c r="Z38" s="39">
        <f t="shared" si="27"/>
        <v>1.4457282856238831</v>
      </c>
      <c r="AA38" s="39">
        <f t="shared" si="28"/>
        <v>26.883720930232556</v>
      </c>
      <c r="AB38" s="39">
        <f t="shared" si="29"/>
        <v>12.042316316844611</v>
      </c>
      <c r="AC38" s="39">
        <f t="shared" si="30"/>
        <v>11.976032926586768</v>
      </c>
      <c r="AD38" s="39">
        <f t="shared" si="31"/>
        <v>25.911309585626753</v>
      </c>
      <c r="AE38" s="39">
        <f t="shared" si="32"/>
        <v>17.031882853878908</v>
      </c>
      <c r="AF38" s="39">
        <f t="shared" si="33"/>
        <v>15.162638178982663</v>
      </c>
      <c r="AG38" s="39">
        <f t="shared" si="34"/>
        <v>8.5205422231449095</v>
      </c>
      <c r="AH38" s="39">
        <f t="shared" si="35"/>
        <v>3.4554907034418587</v>
      </c>
      <c r="AI38" s="39">
        <f t="shared" si="36"/>
        <v>5.5042060442413536</v>
      </c>
      <c r="AJ38" s="39">
        <f t="shared" si="37"/>
        <v>8.458646616541353</v>
      </c>
      <c r="AK38" s="39">
        <f t="shared" si="38"/>
        <v>4.2815371762740178</v>
      </c>
      <c r="AL38" s="39">
        <f t="shared" si="39"/>
        <v>8.5159414269394542</v>
      </c>
      <c r="AM38" s="40">
        <f t="shared" si="40"/>
        <v>2.795158060873165</v>
      </c>
      <c r="AN38" s="40">
        <f t="shared" si="41"/>
        <v>3.8907099451348617</v>
      </c>
      <c r="AO38" s="39">
        <f t="shared" si="42"/>
        <v>-1.0955518842616967</v>
      </c>
      <c r="AP38" s="39">
        <f t="shared" si="43"/>
        <v>2.359938819180162</v>
      </c>
    </row>
    <row r="39" spans="1:42" s="36" customFormat="1" x14ac:dyDescent="0.2">
      <c r="A39" s="37" t="s">
        <v>84</v>
      </c>
      <c r="B39" s="2">
        <v>772645</v>
      </c>
      <c r="C39" s="2">
        <v>397802</v>
      </c>
      <c r="D39" s="38">
        <v>3690</v>
      </c>
      <c r="E39" s="38">
        <v>1784</v>
      </c>
      <c r="F39" s="38">
        <v>9054</v>
      </c>
      <c r="G39" s="38">
        <v>50</v>
      </c>
      <c r="H39" s="38">
        <f t="shared" si="22"/>
        <v>9104</v>
      </c>
      <c r="I39" s="38">
        <v>5702</v>
      </c>
      <c r="J39" s="38">
        <v>924</v>
      </c>
      <c r="K39" s="38">
        <v>3438</v>
      </c>
      <c r="L39" s="38">
        <v>2621</v>
      </c>
      <c r="M39" s="38">
        <f t="shared" si="23"/>
        <v>12542</v>
      </c>
      <c r="N39" s="38">
        <v>7383</v>
      </c>
      <c r="O39" s="38">
        <v>105</v>
      </c>
      <c r="P39" s="38">
        <v>47</v>
      </c>
      <c r="Q39" s="38">
        <v>31</v>
      </c>
      <c r="R39" s="38">
        <f t="shared" si="24"/>
        <v>1671</v>
      </c>
      <c r="S39" s="2">
        <v>2450</v>
      </c>
      <c r="T39" s="2">
        <v>2982</v>
      </c>
      <c r="U39" s="38">
        <v>-532</v>
      </c>
      <c r="V39" s="38">
        <f t="shared" si="25"/>
        <v>1139</v>
      </c>
      <c r="W39" s="2">
        <v>773086</v>
      </c>
      <c r="X39" s="2">
        <v>398041</v>
      </c>
      <c r="Y39" s="39">
        <f t="shared" si="26"/>
        <v>4.7758026001591931</v>
      </c>
      <c r="Z39" s="39">
        <f t="shared" si="27"/>
        <v>2.3089517178005421</v>
      </c>
      <c r="AA39" s="39">
        <f t="shared" si="28"/>
        <v>48.34688346883469</v>
      </c>
      <c r="AB39" s="39">
        <f t="shared" si="29"/>
        <v>11.782901591287072</v>
      </c>
      <c r="AC39" s="39">
        <f t="shared" si="30"/>
        <v>11.718188818927191</v>
      </c>
      <c r="AD39" s="39">
        <f t="shared" si="31"/>
        <v>37.763620386643233</v>
      </c>
      <c r="AE39" s="39">
        <f t="shared" si="32"/>
        <v>28.789543057996486</v>
      </c>
      <c r="AF39" s="39">
        <f t="shared" si="33"/>
        <v>16.232551818752466</v>
      </c>
      <c r="AG39" s="39">
        <f t="shared" si="34"/>
        <v>9.5554879666599799</v>
      </c>
      <c r="AH39" s="39">
        <f t="shared" si="35"/>
        <v>2.162700852267212</v>
      </c>
      <c r="AI39" s="39">
        <f t="shared" si="36"/>
        <v>5.492091388400703</v>
      </c>
      <c r="AJ39" s="39">
        <f t="shared" si="37"/>
        <v>11.597084161696488</v>
      </c>
      <c r="AK39" s="39">
        <f t="shared" si="38"/>
        <v>5.1910757676165229</v>
      </c>
      <c r="AL39" s="39">
        <f t="shared" si="39"/>
        <v>8.897188049209138</v>
      </c>
      <c r="AM39" s="40">
        <f t="shared" si="40"/>
        <v>3.1709258456341529</v>
      </c>
      <c r="AN39" s="40">
        <f t="shared" si="41"/>
        <v>3.8594697435432832</v>
      </c>
      <c r="AO39" s="39">
        <f t="shared" si="42"/>
        <v>-0.68854389790913029</v>
      </c>
      <c r="AP39" s="39">
        <f t="shared" si="43"/>
        <v>1.4741569543580817</v>
      </c>
    </row>
    <row r="40" spans="1:42" s="36" customFormat="1" ht="4.5" customHeight="1" x14ac:dyDescent="0.2">
      <c r="A40" s="37"/>
      <c r="B40" s="2"/>
      <c r="C40" s="2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2"/>
      <c r="T40" s="2"/>
      <c r="U40" s="38"/>
      <c r="V40" s="38"/>
      <c r="W40" s="2"/>
      <c r="X40" s="2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40"/>
      <c r="AN40" s="40"/>
      <c r="AO40" s="39"/>
      <c r="AP40" s="39"/>
    </row>
    <row r="41" spans="1:42" s="36" customFormat="1" x14ac:dyDescent="0.2">
      <c r="A41" s="37" t="s">
        <v>85</v>
      </c>
      <c r="B41" s="2"/>
      <c r="C41" s="2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2"/>
      <c r="T41" s="2"/>
      <c r="U41" s="38"/>
      <c r="V41" s="38"/>
      <c r="W41" s="2"/>
      <c r="X41" s="2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40"/>
      <c r="AN41" s="40"/>
      <c r="AO41" s="39"/>
      <c r="AP41" s="39"/>
    </row>
    <row r="42" spans="1:42" s="36" customFormat="1" x14ac:dyDescent="0.2">
      <c r="A42" s="37" t="s">
        <v>86</v>
      </c>
      <c r="B42" s="2">
        <v>41912</v>
      </c>
      <c r="C42" s="2">
        <v>22550</v>
      </c>
      <c r="D42" s="38">
        <v>305</v>
      </c>
      <c r="E42" s="38">
        <v>97</v>
      </c>
      <c r="F42" s="38">
        <v>370</v>
      </c>
      <c r="G42" s="38">
        <v>0</v>
      </c>
      <c r="H42" s="38">
        <f t="shared" ref="H42:H73" si="44">SUM(F42:G42)</f>
        <v>370</v>
      </c>
      <c r="I42" s="38">
        <v>288</v>
      </c>
      <c r="J42" s="38">
        <v>12</v>
      </c>
      <c r="K42" s="38">
        <v>168</v>
      </c>
      <c r="L42" s="38">
        <v>108</v>
      </c>
      <c r="M42" s="38">
        <f t="shared" ref="M42:M73" si="45">F42+G42+K42</f>
        <v>538</v>
      </c>
      <c r="N42" s="38">
        <v>621</v>
      </c>
      <c r="O42" s="38">
        <v>2</v>
      </c>
      <c r="P42" s="38">
        <v>2</v>
      </c>
      <c r="Q42" s="38">
        <v>1</v>
      </c>
      <c r="R42" s="38">
        <f t="shared" ref="R42:R73" si="46">F42-N42</f>
        <v>-251</v>
      </c>
      <c r="S42" s="2">
        <v>1113</v>
      </c>
      <c r="T42" s="2">
        <v>1522</v>
      </c>
      <c r="U42" s="38">
        <v>-409</v>
      </c>
      <c r="V42" s="38">
        <f t="shared" ref="V42:V73" si="47">R42+U42</f>
        <v>-660</v>
      </c>
      <c r="W42" s="2">
        <v>41581</v>
      </c>
      <c r="X42" s="2">
        <v>22354</v>
      </c>
      <c r="Y42" s="39">
        <f t="shared" ref="Y42:Y73" si="48">D42/B42*1000</f>
        <v>7.2771521282687539</v>
      </c>
      <c r="Z42" s="39">
        <f t="shared" ref="Z42:Z73" si="49">E42/B42*1000</f>
        <v>2.3143729719412103</v>
      </c>
      <c r="AA42" s="39">
        <f t="shared" ref="AA42:AA73" si="50">E42/D42*100</f>
        <v>31.803278688524589</v>
      </c>
      <c r="AB42" s="39">
        <f t="shared" ref="AB42:AB73" si="51">H42/B42*1000</f>
        <v>8.8280206146211118</v>
      </c>
      <c r="AC42" s="39">
        <f t="shared" ref="AC42:AC73" si="52">F42/B42*1000</f>
        <v>8.8280206146211118</v>
      </c>
      <c r="AD42" s="39">
        <f t="shared" ref="AD42:AD73" si="53">K42/H42*100</f>
        <v>45.405405405405411</v>
      </c>
      <c r="AE42" s="39">
        <f t="shared" ref="AE42:AE73" si="54">L42/H42*100</f>
        <v>29.189189189189189</v>
      </c>
      <c r="AF42" s="39">
        <f t="shared" ref="AF42:AF73" si="55">M42/B42*1000</f>
        <v>12.836419163962589</v>
      </c>
      <c r="AG42" s="39">
        <f t="shared" ref="AG42:AG73" si="56">N42/B42*1000</f>
        <v>14.816758923458675</v>
      </c>
      <c r="AH42" s="39">
        <f t="shared" ref="AH42:AH73" si="57">R42/B42*1000</f>
        <v>-5.9887383088375641</v>
      </c>
      <c r="AI42" s="39">
        <f t="shared" ref="AI42:AI73" si="58">G42/H42*1000</f>
        <v>0</v>
      </c>
      <c r="AJ42" s="39">
        <f t="shared" ref="AJ42:AJ73" si="59">O42/F42*1000</f>
        <v>5.4054054054054053</v>
      </c>
      <c r="AK42" s="39">
        <f t="shared" ref="AK42:AK73" si="60">P42/F42*1000</f>
        <v>5.4054054054054053</v>
      </c>
      <c r="AL42" s="39">
        <f t="shared" ref="AL42:AL73" si="61">(G42+Q42)/H42*1000</f>
        <v>2.7027027027027026</v>
      </c>
      <c r="AM42" s="40">
        <f t="shared" ref="AM42:AM73" si="62">S42/B42*1000</f>
        <v>26.555640389387289</v>
      </c>
      <c r="AN42" s="40">
        <f t="shared" ref="AN42:AN73" si="63">T42/B42*1000</f>
        <v>36.31418209581981</v>
      </c>
      <c r="AO42" s="39">
        <f t="shared" ref="AO42:AO73" si="64">U42/B42*1000</f>
        <v>-9.7585417064325259</v>
      </c>
      <c r="AP42" s="39">
        <f t="shared" ref="AP42:AP73" si="65">V42/B42*1000</f>
        <v>-15.747280015270089</v>
      </c>
    </row>
    <row r="43" spans="1:42" s="36" customFormat="1" x14ac:dyDescent="0.2">
      <c r="A43" s="37" t="s">
        <v>87</v>
      </c>
      <c r="B43" s="2">
        <v>108971</v>
      </c>
      <c r="C43" s="2">
        <v>59032</v>
      </c>
      <c r="D43" s="38">
        <v>520</v>
      </c>
      <c r="E43" s="38">
        <v>378</v>
      </c>
      <c r="F43" s="38">
        <v>1113</v>
      </c>
      <c r="G43" s="38">
        <v>1</v>
      </c>
      <c r="H43" s="38">
        <f t="shared" si="44"/>
        <v>1114</v>
      </c>
      <c r="I43" s="38">
        <v>855</v>
      </c>
      <c r="J43" s="38">
        <v>86</v>
      </c>
      <c r="K43" s="38">
        <v>396</v>
      </c>
      <c r="L43" s="38">
        <v>290</v>
      </c>
      <c r="M43" s="38">
        <f t="shared" si="45"/>
        <v>1510</v>
      </c>
      <c r="N43" s="38">
        <v>1233</v>
      </c>
      <c r="O43" s="38">
        <v>6</v>
      </c>
      <c r="P43" s="38">
        <v>4</v>
      </c>
      <c r="Q43" s="38">
        <v>2</v>
      </c>
      <c r="R43" s="38">
        <f t="shared" si="46"/>
        <v>-120</v>
      </c>
      <c r="S43" s="2">
        <v>3494</v>
      </c>
      <c r="T43" s="2">
        <v>2373</v>
      </c>
      <c r="U43" s="38">
        <v>1121</v>
      </c>
      <c r="V43" s="38">
        <f t="shared" si="47"/>
        <v>1001</v>
      </c>
      <c r="W43" s="2">
        <v>109648</v>
      </c>
      <c r="X43" s="2">
        <v>59476</v>
      </c>
      <c r="Y43" s="39">
        <f t="shared" si="48"/>
        <v>4.7719117930458568</v>
      </c>
      <c r="Z43" s="39">
        <f t="shared" si="49"/>
        <v>3.468812803406411</v>
      </c>
      <c r="AA43" s="39">
        <f t="shared" si="50"/>
        <v>72.692307692307693</v>
      </c>
      <c r="AB43" s="39">
        <f t="shared" si="51"/>
        <v>10.222903341255931</v>
      </c>
      <c r="AC43" s="39">
        <f t="shared" si="52"/>
        <v>10.213726587807765</v>
      </c>
      <c r="AD43" s="39">
        <f t="shared" si="53"/>
        <v>35.547576301615798</v>
      </c>
      <c r="AE43" s="39">
        <f t="shared" si="54"/>
        <v>26.032315978456015</v>
      </c>
      <c r="AF43" s="39">
        <f t="shared" si="55"/>
        <v>13.856897706729313</v>
      </c>
      <c r="AG43" s="39">
        <f t="shared" si="56"/>
        <v>11.314937001587579</v>
      </c>
      <c r="AH43" s="39">
        <f t="shared" si="57"/>
        <v>-1.1012104137798129</v>
      </c>
      <c r="AI43" s="39">
        <f t="shared" si="58"/>
        <v>0.89766606822262118</v>
      </c>
      <c r="AJ43" s="39">
        <f t="shared" si="59"/>
        <v>5.3908355795148255</v>
      </c>
      <c r="AK43" s="39">
        <f t="shared" si="60"/>
        <v>3.5938903863432166</v>
      </c>
      <c r="AL43" s="39">
        <f t="shared" si="61"/>
        <v>2.6929982046678638</v>
      </c>
      <c r="AM43" s="40">
        <f t="shared" si="62"/>
        <v>32.063576547888893</v>
      </c>
      <c r="AN43" s="40">
        <f t="shared" si="63"/>
        <v>21.776435932495804</v>
      </c>
      <c r="AO43" s="39">
        <f t="shared" si="64"/>
        <v>10.287140615393085</v>
      </c>
      <c r="AP43" s="39">
        <f t="shared" si="65"/>
        <v>9.1859302016132727</v>
      </c>
    </row>
    <row r="44" spans="1:42" s="36" customFormat="1" x14ac:dyDescent="0.2">
      <c r="A44" s="37" t="s">
        <v>88</v>
      </c>
      <c r="B44" s="2">
        <v>61682</v>
      </c>
      <c r="C44" s="2">
        <v>33161</v>
      </c>
      <c r="D44" s="38">
        <v>312</v>
      </c>
      <c r="E44" s="38">
        <v>194</v>
      </c>
      <c r="F44" s="38">
        <v>609</v>
      </c>
      <c r="G44" s="38">
        <v>0</v>
      </c>
      <c r="H44" s="38">
        <f t="shared" si="44"/>
        <v>609</v>
      </c>
      <c r="I44" s="38">
        <v>452</v>
      </c>
      <c r="J44" s="38">
        <v>35</v>
      </c>
      <c r="K44" s="38">
        <v>212</v>
      </c>
      <c r="L44" s="38">
        <v>144</v>
      </c>
      <c r="M44" s="38">
        <f t="shared" si="45"/>
        <v>821</v>
      </c>
      <c r="N44" s="38">
        <v>892</v>
      </c>
      <c r="O44" s="38">
        <v>1</v>
      </c>
      <c r="P44" s="38">
        <v>1</v>
      </c>
      <c r="Q44" s="38">
        <v>1</v>
      </c>
      <c r="R44" s="38">
        <f t="shared" si="46"/>
        <v>-283</v>
      </c>
      <c r="S44" s="2">
        <v>1982</v>
      </c>
      <c r="T44" s="2">
        <v>1604</v>
      </c>
      <c r="U44" s="38">
        <v>378</v>
      </c>
      <c r="V44" s="38">
        <f t="shared" si="47"/>
        <v>95</v>
      </c>
      <c r="W44" s="2">
        <v>61823</v>
      </c>
      <c r="X44" s="2">
        <v>33204</v>
      </c>
      <c r="Y44" s="39">
        <f t="shared" si="48"/>
        <v>5.0582017444311145</v>
      </c>
      <c r="Z44" s="39">
        <f t="shared" si="49"/>
        <v>3.1451639051911413</v>
      </c>
      <c r="AA44" s="39">
        <f t="shared" si="50"/>
        <v>62.179487179487182</v>
      </c>
      <c r="AB44" s="39">
        <f t="shared" si="51"/>
        <v>9.8732207126876563</v>
      </c>
      <c r="AC44" s="39">
        <f t="shared" si="52"/>
        <v>9.8732207126876563</v>
      </c>
      <c r="AD44" s="39">
        <f t="shared" si="53"/>
        <v>34.811165845648603</v>
      </c>
      <c r="AE44" s="39">
        <f t="shared" si="54"/>
        <v>23.645320197044335</v>
      </c>
      <c r="AF44" s="39">
        <f t="shared" si="55"/>
        <v>13.310203949288285</v>
      </c>
      <c r="AG44" s="39">
        <f t="shared" si="56"/>
        <v>14.46126908984793</v>
      </c>
      <c r="AH44" s="39">
        <f t="shared" si="57"/>
        <v>-4.5880483771602734</v>
      </c>
      <c r="AI44" s="39">
        <f t="shared" si="58"/>
        <v>0</v>
      </c>
      <c r="AJ44" s="39">
        <f t="shared" si="59"/>
        <v>1.6420361247947455</v>
      </c>
      <c r="AK44" s="39">
        <f t="shared" si="60"/>
        <v>1.6420361247947455</v>
      </c>
      <c r="AL44" s="39">
        <f t="shared" si="61"/>
        <v>1.6420361247947455</v>
      </c>
      <c r="AM44" s="40">
        <f t="shared" si="62"/>
        <v>32.132550825200227</v>
      </c>
      <c r="AN44" s="40">
        <f t="shared" si="63"/>
        <v>26.004344865600984</v>
      </c>
      <c r="AO44" s="39">
        <f t="shared" si="64"/>
        <v>6.1282059595992342</v>
      </c>
      <c r="AP44" s="39">
        <f t="shared" si="65"/>
        <v>1.5401575824389611</v>
      </c>
    </row>
    <row r="45" spans="1:42" s="36" customFormat="1" x14ac:dyDescent="0.2">
      <c r="A45" s="37" t="s">
        <v>89</v>
      </c>
      <c r="B45" s="2">
        <v>94047</v>
      </c>
      <c r="C45" s="2">
        <v>49694</v>
      </c>
      <c r="D45" s="38">
        <v>716</v>
      </c>
      <c r="E45" s="38">
        <v>359</v>
      </c>
      <c r="F45" s="38">
        <v>964</v>
      </c>
      <c r="G45" s="38">
        <v>1</v>
      </c>
      <c r="H45" s="38">
        <f t="shared" si="44"/>
        <v>965</v>
      </c>
      <c r="I45" s="38">
        <v>788</v>
      </c>
      <c r="J45" s="38">
        <v>45</v>
      </c>
      <c r="K45" s="38">
        <v>334</v>
      </c>
      <c r="L45" s="38">
        <v>242</v>
      </c>
      <c r="M45" s="38">
        <f t="shared" si="45"/>
        <v>1299</v>
      </c>
      <c r="N45" s="38">
        <v>674</v>
      </c>
      <c r="O45" s="38">
        <v>1</v>
      </c>
      <c r="P45" s="38">
        <v>0</v>
      </c>
      <c r="Q45" s="38">
        <v>0</v>
      </c>
      <c r="R45" s="38">
        <f t="shared" si="46"/>
        <v>290</v>
      </c>
      <c r="S45" s="2">
        <v>2468</v>
      </c>
      <c r="T45" s="2">
        <v>2013</v>
      </c>
      <c r="U45" s="38">
        <v>455</v>
      </c>
      <c r="V45" s="38">
        <f t="shared" si="47"/>
        <v>745</v>
      </c>
      <c r="W45" s="2">
        <v>94417</v>
      </c>
      <c r="X45" s="2">
        <v>49888</v>
      </c>
      <c r="Y45" s="39">
        <f t="shared" si="48"/>
        <v>7.6132146692611142</v>
      </c>
      <c r="Z45" s="39">
        <f t="shared" si="49"/>
        <v>3.8172403160122066</v>
      </c>
      <c r="AA45" s="39">
        <f t="shared" si="50"/>
        <v>50.139664804469277</v>
      </c>
      <c r="AB45" s="39">
        <f t="shared" si="51"/>
        <v>10.260827033291864</v>
      </c>
      <c r="AC45" s="39">
        <f t="shared" si="52"/>
        <v>10.250194051910215</v>
      </c>
      <c r="AD45" s="39">
        <f t="shared" si="53"/>
        <v>34.611398963730572</v>
      </c>
      <c r="AE45" s="39">
        <f t="shared" si="54"/>
        <v>25.077720207253883</v>
      </c>
      <c r="AF45" s="39">
        <f t="shared" si="55"/>
        <v>13.812242814762831</v>
      </c>
      <c r="AG45" s="39">
        <f t="shared" si="56"/>
        <v>7.1666294512318309</v>
      </c>
      <c r="AH45" s="39">
        <f t="shared" si="57"/>
        <v>3.0835646006783843</v>
      </c>
      <c r="AI45" s="39">
        <f t="shared" si="58"/>
        <v>1.0362694300518134</v>
      </c>
      <c r="AJ45" s="39">
        <f t="shared" si="59"/>
        <v>1.0373443983402491</v>
      </c>
      <c r="AK45" s="39">
        <f t="shared" si="60"/>
        <v>0</v>
      </c>
      <c r="AL45" s="39">
        <f t="shared" si="61"/>
        <v>1.0362694300518134</v>
      </c>
      <c r="AM45" s="40">
        <f t="shared" si="62"/>
        <v>26.242198049911217</v>
      </c>
      <c r="AN45" s="40">
        <f t="shared" si="63"/>
        <v>21.404191521260646</v>
      </c>
      <c r="AO45" s="39">
        <f t="shared" si="64"/>
        <v>4.8380065286505687</v>
      </c>
      <c r="AP45" s="39">
        <f t="shared" si="65"/>
        <v>7.921571129328953</v>
      </c>
    </row>
    <row r="46" spans="1:42" s="36" customFormat="1" x14ac:dyDescent="0.2">
      <c r="A46" s="37" t="s">
        <v>90</v>
      </c>
      <c r="B46" s="2">
        <v>118997</v>
      </c>
      <c r="C46" s="2">
        <v>62072</v>
      </c>
      <c r="D46" s="38">
        <v>632</v>
      </c>
      <c r="E46" s="38">
        <v>387</v>
      </c>
      <c r="F46" s="38">
        <v>1085</v>
      </c>
      <c r="G46" s="38">
        <v>4</v>
      </c>
      <c r="H46" s="38">
        <f t="shared" si="44"/>
        <v>1089</v>
      </c>
      <c r="I46" s="38">
        <v>725</v>
      </c>
      <c r="J46" s="38">
        <v>48</v>
      </c>
      <c r="K46" s="38">
        <v>483</v>
      </c>
      <c r="L46" s="38">
        <v>345</v>
      </c>
      <c r="M46" s="38">
        <f t="shared" si="45"/>
        <v>1572</v>
      </c>
      <c r="N46" s="38">
        <v>739</v>
      </c>
      <c r="O46" s="38">
        <v>2</v>
      </c>
      <c r="P46" s="38">
        <v>1</v>
      </c>
      <c r="Q46" s="38">
        <v>0</v>
      </c>
      <c r="R46" s="38">
        <f t="shared" si="46"/>
        <v>346</v>
      </c>
      <c r="S46" s="2">
        <v>2174</v>
      </c>
      <c r="T46" s="2">
        <v>3069</v>
      </c>
      <c r="U46" s="38">
        <v>-895</v>
      </c>
      <c r="V46" s="38">
        <f t="shared" si="47"/>
        <v>-549</v>
      </c>
      <c r="W46" s="2">
        <v>118622</v>
      </c>
      <c r="X46" s="2">
        <v>61855</v>
      </c>
      <c r="Y46" s="39">
        <f t="shared" si="48"/>
        <v>5.3110582619729909</v>
      </c>
      <c r="Z46" s="39">
        <f t="shared" si="49"/>
        <v>3.2521828281385243</v>
      </c>
      <c r="AA46" s="39">
        <f t="shared" si="50"/>
        <v>61.234177215189881</v>
      </c>
      <c r="AB46" s="39">
        <f t="shared" si="51"/>
        <v>9.1514912140642206</v>
      </c>
      <c r="AC46" s="39">
        <f t="shared" si="52"/>
        <v>9.1178769212669231</v>
      </c>
      <c r="AD46" s="39">
        <f t="shared" si="53"/>
        <v>44.352617079889804</v>
      </c>
      <c r="AE46" s="39">
        <f t="shared" si="54"/>
        <v>31.680440771349861</v>
      </c>
      <c r="AF46" s="39">
        <f t="shared" si="55"/>
        <v>13.210417069337883</v>
      </c>
      <c r="AG46" s="39">
        <f t="shared" si="56"/>
        <v>6.2102405943006973</v>
      </c>
      <c r="AH46" s="39">
        <f t="shared" si="57"/>
        <v>2.9076363269662262</v>
      </c>
      <c r="AI46" s="39">
        <f t="shared" si="58"/>
        <v>3.6730945821854912</v>
      </c>
      <c r="AJ46" s="39">
        <f t="shared" si="59"/>
        <v>1.8433179723502304</v>
      </c>
      <c r="AK46" s="39">
        <f t="shared" si="60"/>
        <v>0.92165898617511521</v>
      </c>
      <c r="AL46" s="39">
        <f t="shared" si="61"/>
        <v>3.6730945821854912</v>
      </c>
      <c r="AM46" s="40">
        <f t="shared" si="62"/>
        <v>18.269368135331142</v>
      </c>
      <c r="AN46" s="40">
        <f t="shared" si="63"/>
        <v>25.790566148726437</v>
      </c>
      <c r="AO46" s="39">
        <f t="shared" si="64"/>
        <v>-7.5211980133952956</v>
      </c>
      <c r="AP46" s="39">
        <f t="shared" si="65"/>
        <v>-4.6135616864290689</v>
      </c>
    </row>
    <row r="47" spans="1:42" s="36" customFormat="1" x14ac:dyDescent="0.2">
      <c r="A47" s="37" t="s">
        <v>91</v>
      </c>
      <c r="B47" s="2">
        <v>66582</v>
      </c>
      <c r="C47" s="2">
        <v>33964</v>
      </c>
      <c r="D47" s="38">
        <v>296</v>
      </c>
      <c r="E47" s="38">
        <v>202</v>
      </c>
      <c r="F47" s="38">
        <v>625</v>
      </c>
      <c r="G47" s="38">
        <v>4</v>
      </c>
      <c r="H47" s="38">
        <f t="shared" si="44"/>
        <v>629</v>
      </c>
      <c r="I47" s="38">
        <v>445</v>
      </c>
      <c r="J47" s="38">
        <v>50</v>
      </c>
      <c r="K47" s="38">
        <v>257</v>
      </c>
      <c r="L47" s="38">
        <v>207</v>
      </c>
      <c r="M47" s="38">
        <f t="shared" si="45"/>
        <v>886</v>
      </c>
      <c r="N47" s="38">
        <v>662</v>
      </c>
      <c r="O47" s="38">
        <v>2</v>
      </c>
      <c r="P47" s="38">
        <v>2</v>
      </c>
      <c r="Q47" s="38">
        <v>1</v>
      </c>
      <c r="R47" s="38">
        <f t="shared" si="46"/>
        <v>-37</v>
      </c>
      <c r="S47" s="2">
        <v>1153</v>
      </c>
      <c r="T47" s="2">
        <v>596</v>
      </c>
      <c r="U47" s="38">
        <v>557</v>
      </c>
      <c r="V47" s="38">
        <f t="shared" si="47"/>
        <v>520</v>
      </c>
      <c r="W47" s="2">
        <v>66873</v>
      </c>
      <c r="X47" s="2">
        <v>34144</v>
      </c>
      <c r="Y47" s="39">
        <f t="shared" si="48"/>
        <v>4.445645970382385</v>
      </c>
      <c r="Z47" s="39">
        <f t="shared" si="49"/>
        <v>3.0338529933014926</v>
      </c>
      <c r="AA47" s="39">
        <f t="shared" si="50"/>
        <v>68.243243243243242</v>
      </c>
      <c r="AB47" s="39">
        <f t="shared" si="51"/>
        <v>9.4469976870625683</v>
      </c>
      <c r="AC47" s="39">
        <f t="shared" si="52"/>
        <v>9.3869213901655097</v>
      </c>
      <c r="AD47" s="39">
        <f t="shared" si="53"/>
        <v>40.858505564387912</v>
      </c>
      <c r="AE47" s="39">
        <f t="shared" si="54"/>
        <v>32.909379968203496</v>
      </c>
      <c r="AF47" s="39">
        <f t="shared" si="55"/>
        <v>13.306899762698627</v>
      </c>
      <c r="AG47" s="39">
        <f t="shared" si="56"/>
        <v>9.9426271364633081</v>
      </c>
      <c r="AH47" s="39">
        <f t="shared" si="57"/>
        <v>-0.55570574629779812</v>
      </c>
      <c r="AI47" s="39">
        <f t="shared" si="58"/>
        <v>6.3593004769475359</v>
      </c>
      <c r="AJ47" s="39">
        <f t="shared" si="59"/>
        <v>3.2</v>
      </c>
      <c r="AK47" s="39">
        <f t="shared" si="60"/>
        <v>3.2</v>
      </c>
      <c r="AL47" s="39">
        <f t="shared" si="61"/>
        <v>7.9491255961844187</v>
      </c>
      <c r="AM47" s="40">
        <f t="shared" si="62"/>
        <v>17.316992580577331</v>
      </c>
      <c r="AN47" s="40">
        <f t="shared" si="63"/>
        <v>8.9513682376618302</v>
      </c>
      <c r="AO47" s="39">
        <f t="shared" si="64"/>
        <v>8.3656243429155026</v>
      </c>
      <c r="AP47" s="39">
        <f t="shared" si="65"/>
        <v>7.8099185966177052</v>
      </c>
    </row>
    <row r="48" spans="1:42" s="36" customFormat="1" x14ac:dyDescent="0.2">
      <c r="A48" s="37" t="s">
        <v>92</v>
      </c>
      <c r="B48" s="2">
        <v>56171</v>
      </c>
      <c r="C48" s="2">
        <v>28983</v>
      </c>
      <c r="D48" s="38">
        <v>290</v>
      </c>
      <c r="E48" s="38">
        <v>146</v>
      </c>
      <c r="F48" s="38">
        <v>560</v>
      </c>
      <c r="G48" s="38">
        <v>0</v>
      </c>
      <c r="H48" s="38">
        <f t="shared" si="44"/>
        <v>560</v>
      </c>
      <c r="I48" s="38">
        <v>452</v>
      </c>
      <c r="J48" s="38">
        <v>29</v>
      </c>
      <c r="K48" s="38">
        <v>225</v>
      </c>
      <c r="L48" s="38">
        <v>160</v>
      </c>
      <c r="M48" s="38">
        <f t="shared" si="45"/>
        <v>785</v>
      </c>
      <c r="N48" s="38">
        <v>504</v>
      </c>
      <c r="O48" s="38">
        <v>3</v>
      </c>
      <c r="P48" s="38">
        <v>1</v>
      </c>
      <c r="Q48" s="38">
        <v>1</v>
      </c>
      <c r="R48" s="38">
        <f t="shared" si="46"/>
        <v>56</v>
      </c>
      <c r="S48" s="2">
        <v>1082</v>
      </c>
      <c r="T48" s="2">
        <v>559</v>
      </c>
      <c r="U48" s="38">
        <v>523</v>
      </c>
      <c r="V48" s="38">
        <f t="shared" si="47"/>
        <v>579</v>
      </c>
      <c r="W48" s="2">
        <v>56518</v>
      </c>
      <c r="X48" s="2">
        <v>29178</v>
      </c>
      <c r="Y48" s="39">
        <f t="shared" si="48"/>
        <v>5.162806430364423</v>
      </c>
      <c r="Z48" s="39">
        <f t="shared" si="49"/>
        <v>2.5992059959765714</v>
      </c>
      <c r="AA48" s="39">
        <f t="shared" si="50"/>
        <v>50.344827586206897</v>
      </c>
      <c r="AB48" s="39">
        <f t="shared" si="51"/>
        <v>9.9695572448416439</v>
      </c>
      <c r="AC48" s="39">
        <f t="shared" si="52"/>
        <v>9.9695572448416439</v>
      </c>
      <c r="AD48" s="39">
        <f t="shared" si="53"/>
        <v>40.178571428571431</v>
      </c>
      <c r="AE48" s="39">
        <f t="shared" si="54"/>
        <v>28.571428571428569</v>
      </c>
      <c r="AF48" s="39">
        <f t="shared" si="55"/>
        <v>13.975182923572662</v>
      </c>
      <c r="AG48" s="39">
        <f t="shared" si="56"/>
        <v>8.9726015203574789</v>
      </c>
      <c r="AH48" s="39">
        <f t="shared" si="57"/>
        <v>0.99695572448416436</v>
      </c>
      <c r="AI48" s="39">
        <f t="shared" si="58"/>
        <v>0</v>
      </c>
      <c r="AJ48" s="39">
        <f t="shared" si="59"/>
        <v>5.3571428571428568</v>
      </c>
      <c r="AK48" s="39">
        <f t="shared" si="60"/>
        <v>1.7857142857142856</v>
      </c>
      <c r="AL48" s="39">
        <f t="shared" si="61"/>
        <v>1.7857142857142856</v>
      </c>
      <c r="AM48" s="40">
        <f t="shared" si="62"/>
        <v>19.262608819497604</v>
      </c>
      <c r="AN48" s="40">
        <f t="shared" si="63"/>
        <v>9.9517544640472835</v>
      </c>
      <c r="AO48" s="39">
        <f t="shared" si="64"/>
        <v>9.3108543554503207</v>
      </c>
      <c r="AP48" s="39">
        <f t="shared" si="65"/>
        <v>10.307810079934486</v>
      </c>
    </row>
    <row r="49" spans="1:42" s="36" customFormat="1" x14ac:dyDescent="0.2">
      <c r="A49" s="37" t="s">
        <v>93</v>
      </c>
      <c r="B49" s="2">
        <v>56565</v>
      </c>
      <c r="C49" s="2">
        <v>29097</v>
      </c>
      <c r="D49" s="38">
        <v>263</v>
      </c>
      <c r="E49" s="38">
        <v>154</v>
      </c>
      <c r="F49" s="38">
        <v>595</v>
      </c>
      <c r="G49" s="38">
        <v>1</v>
      </c>
      <c r="H49" s="38">
        <f t="shared" si="44"/>
        <v>596</v>
      </c>
      <c r="I49" s="38">
        <v>493</v>
      </c>
      <c r="J49" s="38">
        <v>18</v>
      </c>
      <c r="K49" s="38">
        <v>159</v>
      </c>
      <c r="L49" s="38">
        <v>116</v>
      </c>
      <c r="M49" s="38">
        <f t="shared" si="45"/>
        <v>755</v>
      </c>
      <c r="N49" s="38">
        <v>528</v>
      </c>
      <c r="O49" s="38">
        <v>2</v>
      </c>
      <c r="P49" s="38">
        <v>1</v>
      </c>
      <c r="Q49" s="38">
        <v>0</v>
      </c>
      <c r="R49" s="38">
        <f t="shared" si="46"/>
        <v>67</v>
      </c>
      <c r="S49" s="2">
        <v>1935</v>
      </c>
      <c r="T49" s="2">
        <v>679</v>
      </c>
      <c r="U49" s="38">
        <v>1256</v>
      </c>
      <c r="V49" s="38">
        <f t="shared" si="47"/>
        <v>1323</v>
      </c>
      <c r="W49" s="2">
        <v>57271</v>
      </c>
      <c r="X49" s="2">
        <v>29450</v>
      </c>
      <c r="Y49" s="39">
        <f t="shared" si="48"/>
        <v>4.6495182533368693</v>
      </c>
      <c r="Z49" s="39">
        <f t="shared" si="49"/>
        <v>2.7225316008132237</v>
      </c>
      <c r="AA49" s="39">
        <f t="shared" si="50"/>
        <v>58.555133079847913</v>
      </c>
      <c r="AB49" s="39">
        <f t="shared" si="51"/>
        <v>10.536550870679749</v>
      </c>
      <c r="AC49" s="39">
        <f t="shared" si="52"/>
        <v>10.518872094051092</v>
      </c>
      <c r="AD49" s="39">
        <f t="shared" si="53"/>
        <v>26.677852348993287</v>
      </c>
      <c r="AE49" s="39">
        <f t="shared" si="54"/>
        <v>19.463087248322147</v>
      </c>
      <c r="AF49" s="39">
        <f t="shared" si="55"/>
        <v>13.347476354636258</v>
      </c>
      <c r="AG49" s="39">
        <f t="shared" si="56"/>
        <v>9.3343940599310518</v>
      </c>
      <c r="AH49" s="39">
        <f t="shared" si="57"/>
        <v>1.1844780341200389</v>
      </c>
      <c r="AI49" s="39">
        <f t="shared" si="58"/>
        <v>1.6778523489932886</v>
      </c>
      <c r="AJ49" s="39">
        <f t="shared" si="59"/>
        <v>3.3613445378151261</v>
      </c>
      <c r="AK49" s="39">
        <f t="shared" si="60"/>
        <v>1.680672268907563</v>
      </c>
      <c r="AL49" s="39">
        <f t="shared" si="61"/>
        <v>1.6778523489932886</v>
      </c>
      <c r="AM49" s="40">
        <f t="shared" si="62"/>
        <v>34.208432776451872</v>
      </c>
      <c r="AN49" s="40">
        <f t="shared" si="63"/>
        <v>12.003889330858305</v>
      </c>
      <c r="AO49" s="39">
        <f t="shared" si="64"/>
        <v>22.204543445593565</v>
      </c>
      <c r="AP49" s="39">
        <f t="shared" si="65"/>
        <v>23.389021479713605</v>
      </c>
    </row>
    <row r="50" spans="1:42" s="36" customFormat="1" x14ac:dyDescent="0.2">
      <c r="A50" s="37" t="s">
        <v>94</v>
      </c>
      <c r="B50" s="2">
        <v>115088</v>
      </c>
      <c r="C50" s="2">
        <v>59103</v>
      </c>
      <c r="D50" s="38">
        <v>499</v>
      </c>
      <c r="E50" s="38">
        <v>328</v>
      </c>
      <c r="F50" s="38">
        <v>1032</v>
      </c>
      <c r="G50" s="38">
        <v>2</v>
      </c>
      <c r="H50" s="38">
        <f t="shared" si="44"/>
        <v>1034</v>
      </c>
      <c r="I50" s="38">
        <v>648</v>
      </c>
      <c r="J50" s="38">
        <v>75</v>
      </c>
      <c r="K50" s="38">
        <v>498</v>
      </c>
      <c r="L50" s="38">
        <v>408</v>
      </c>
      <c r="M50" s="38">
        <f t="shared" si="45"/>
        <v>1532</v>
      </c>
      <c r="N50" s="38">
        <v>1089</v>
      </c>
      <c r="O50" s="38">
        <v>3</v>
      </c>
      <c r="P50" s="38">
        <v>2</v>
      </c>
      <c r="Q50" s="38">
        <v>1</v>
      </c>
      <c r="R50" s="38">
        <f t="shared" si="46"/>
        <v>-57</v>
      </c>
      <c r="S50" s="2">
        <v>1290</v>
      </c>
      <c r="T50" s="2">
        <v>622</v>
      </c>
      <c r="U50" s="38">
        <v>668</v>
      </c>
      <c r="V50" s="38">
        <f t="shared" si="47"/>
        <v>611</v>
      </c>
      <c r="W50" s="2">
        <v>115399</v>
      </c>
      <c r="X50" s="2">
        <v>59277</v>
      </c>
      <c r="Y50" s="39">
        <f t="shared" si="48"/>
        <v>4.3358125955790356</v>
      </c>
      <c r="Z50" s="39">
        <f t="shared" si="49"/>
        <v>2.8499930487974421</v>
      </c>
      <c r="AA50" s="39">
        <f t="shared" si="50"/>
        <v>65.731462925851702</v>
      </c>
      <c r="AB50" s="39">
        <f t="shared" si="51"/>
        <v>8.9844293062699858</v>
      </c>
      <c r="AC50" s="39">
        <f t="shared" si="52"/>
        <v>8.9670512998748784</v>
      </c>
      <c r="AD50" s="39">
        <f t="shared" si="53"/>
        <v>48.16247582205029</v>
      </c>
      <c r="AE50" s="39">
        <f t="shared" si="54"/>
        <v>39.458413926499034</v>
      </c>
      <c r="AF50" s="39">
        <f t="shared" si="55"/>
        <v>13.311552898651467</v>
      </c>
      <c r="AG50" s="39">
        <f t="shared" si="56"/>
        <v>9.4623244821354096</v>
      </c>
      <c r="AH50" s="39">
        <f t="shared" si="57"/>
        <v>-0.49527318226053108</v>
      </c>
      <c r="AI50" s="39">
        <f t="shared" si="58"/>
        <v>1.9342359767891684</v>
      </c>
      <c r="AJ50" s="39">
        <f t="shared" si="59"/>
        <v>2.9069767441860463</v>
      </c>
      <c r="AK50" s="39">
        <f t="shared" si="60"/>
        <v>1.9379844961240309</v>
      </c>
      <c r="AL50" s="39">
        <f t="shared" si="61"/>
        <v>2.9013539651837523</v>
      </c>
      <c r="AM50" s="40">
        <f t="shared" si="62"/>
        <v>11.208814124843599</v>
      </c>
      <c r="AN50" s="40">
        <f t="shared" si="63"/>
        <v>5.4045599888780753</v>
      </c>
      <c r="AO50" s="39">
        <f t="shared" si="64"/>
        <v>5.8042541359655218</v>
      </c>
      <c r="AP50" s="39">
        <f t="shared" si="65"/>
        <v>5.3089809537049915</v>
      </c>
    </row>
    <row r="51" spans="1:42" s="36" customFormat="1" x14ac:dyDescent="0.2">
      <c r="A51" s="37" t="s">
        <v>95</v>
      </c>
      <c r="B51" s="2">
        <v>95020</v>
      </c>
      <c r="C51" s="2">
        <v>48689</v>
      </c>
      <c r="D51" s="38">
        <v>427</v>
      </c>
      <c r="E51" s="38">
        <v>278</v>
      </c>
      <c r="F51" s="38">
        <v>865</v>
      </c>
      <c r="G51" s="38">
        <v>1</v>
      </c>
      <c r="H51" s="38">
        <f t="shared" si="44"/>
        <v>866</v>
      </c>
      <c r="I51" s="38">
        <v>606</v>
      </c>
      <c r="J51" s="38">
        <v>50</v>
      </c>
      <c r="K51" s="38">
        <v>379</v>
      </c>
      <c r="L51" s="38">
        <v>275</v>
      </c>
      <c r="M51" s="38">
        <f t="shared" si="45"/>
        <v>1245</v>
      </c>
      <c r="N51" s="38">
        <v>1091</v>
      </c>
      <c r="O51" s="38">
        <v>4</v>
      </c>
      <c r="P51" s="38">
        <v>2</v>
      </c>
      <c r="Q51" s="38">
        <v>2</v>
      </c>
      <c r="R51" s="38">
        <f t="shared" si="46"/>
        <v>-226</v>
      </c>
      <c r="S51" s="2">
        <v>1027</v>
      </c>
      <c r="T51" s="2">
        <v>810</v>
      </c>
      <c r="U51" s="38">
        <v>217</v>
      </c>
      <c r="V51" s="38">
        <f t="shared" si="47"/>
        <v>-9</v>
      </c>
      <c r="W51" s="2">
        <v>94995</v>
      </c>
      <c r="X51" s="2">
        <v>48665</v>
      </c>
      <c r="Y51" s="39">
        <f t="shared" si="48"/>
        <v>4.4937907808882347</v>
      </c>
      <c r="Z51" s="39">
        <f t="shared" si="49"/>
        <v>2.9256998526625972</v>
      </c>
      <c r="AA51" s="39">
        <f t="shared" si="50"/>
        <v>65.105386416861819</v>
      </c>
      <c r="AB51" s="39">
        <f t="shared" si="51"/>
        <v>9.1138707640496737</v>
      </c>
      <c r="AC51" s="39">
        <f t="shared" si="52"/>
        <v>9.1033466638602398</v>
      </c>
      <c r="AD51" s="39">
        <f t="shared" si="53"/>
        <v>43.764434180138565</v>
      </c>
      <c r="AE51" s="39">
        <f t="shared" si="54"/>
        <v>31.755196304849886</v>
      </c>
      <c r="AF51" s="39">
        <f t="shared" si="55"/>
        <v>13.102504735845086</v>
      </c>
      <c r="AG51" s="39">
        <f t="shared" si="56"/>
        <v>11.48179330667228</v>
      </c>
      <c r="AH51" s="39">
        <f t="shared" si="57"/>
        <v>-2.3784466428120394</v>
      </c>
      <c r="AI51" s="39">
        <f t="shared" si="58"/>
        <v>1.1547344110854503</v>
      </c>
      <c r="AJ51" s="39">
        <f t="shared" si="59"/>
        <v>4.6242774566473992</v>
      </c>
      <c r="AK51" s="39">
        <f t="shared" si="60"/>
        <v>2.3121387283236996</v>
      </c>
      <c r="AL51" s="39">
        <f t="shared" si="61"/>
        <v>3.464203233256351</v>
      </c>
      <c r="AM51" s="40">
        <f t="shared" si="62"/>
        <v>10.808250894548515</v>
      </c>
      <c r="AN51" s="40">
        <f t="shared" si="63"/>
        <v>8.5245211534413805</v>
      </c>
      <c r="AO51" s="39">
        <f t="shared" si="64"/>
        <v>2.2837297411071353</v>
      </c>
      <c r="AP51" s="39">
        <f t="shared" si="65"/>
        <v>-9.4716901704904224E-2</v>
      </c>
    </row>
    <row r="52" spans="1:42" s="36" customFormat="1" x14ac:dyDescent="0.2">
      <c r="A52" s="37" t="s">
        <v>96</v>
      </c>
      <c r="B52" s="2">
        <v>45319</v>
      </c>
      <c r="C52" s="2">
        <v>23029</v>
      </c>
      <c r="D52" s="38">
        <v>215</v>
      </c>
      <c r="E52" s="38">
        <v>120</v>
      </c>
      <c r="F52" s="38">
        <v>437</v>
      </c>
      <c r="G52" s="38">
        <v>3</v>
      </c>
      <c r="H52" s="38">
        <f t="shared" si="44"/>
        <v>440</v>
      </c>
      <c r="I52" s="38">
        <v>331</v>
      </c>
      <c r="J52" s="38">
        <v>21</v>
      </c>
      <c r="K52" s="38">
        <v>131</v>
      </c>
      <c r="L52" s="38">
        <v>107</v>
      </c>
      <c r="M52" s="38">
        <f t="shared" si="45"/>
        <v>571</v>
      </c>
      <c r="N52" s="38">
        <v>456</v>
      </c>
      <c r="O52" s="38">
        <v>1</v>
      </c>
      <c r="P52" s="38">
        <v>1</v>
      </c>
      <c r="Q52" s="38">
        <v>0</v>
      </c>
      <c r="R52" s="38">
        <f t="shared" si="46"/>
        <v>-19</v>
      </c>
      <c r="S52" s="2">
        <v>372</v>
      </c>
      <c r="T52" s="2">
        <v>390</v>
      </c>
      <c r="U52" s="38">
        <v>-18</v>
      </c>
      <c r="V52" s="38">
        <f t="shared" si="47"/>
        <v>-37</v>
      </c>
      <c r="W52" s="2">
        <v>45298</v>
      </c>
      <c r="X52" s="2">
        <v>23021</v>
      </c>
      <c r="Y52" s="39">
        <f t="shared" si="48"/>
        <v>4.7441470464926407</v>
      </c>
      <c r="Z52" s="39">
        <f t="shared" si="49"/>
        <v>2.6478960259493811</v>
      </c>
      <c r="AA52" s="39">
        <f t="shared" si="50"/>
        <v>55.813953488372093</v>
      </c>
      <c r="AB52" s="39">
        <f t="shared" si="51"/>
        <v>9.7089520951477297</v>
      </c>
      <c r="AC52" s="39">
        <f t="shared" si="52"/>
        <v>9.642754694498997</v>
      </c>
      <c r="AD52" s="39">
        <f t="shared" si="53"/>
        <v>29.772727272727273</v>
      </c>
      <c r="AE52" s="39">
        <f t="shared" si="54"/>
        <v>24.31818181818182</v>
      </c>
      <c r="AF52" s="39">
        <f t="shared" si="55"/>
        <v>12.599571923475805</v>
      </c>
      <c r="AG52" s="39">
        <f t="shared" si="56"/>
        <v>10.062004898607647</v>
      </c>
      <c r="AH52" s="39">
        <f t="shared" si="57"/>
        <v>-0.41925020410865199</v>
      </c>
      <c r="AI52" s="39">
        <f t="shared" si="58"/>
        <v>6.8181818181818175</v>
      </c>
      <c r="AJ52" s="39">
        <f t="shared" si="59"/>
        <v>2.2883295194508011</v>
      </c>
      <c r="AK52" s="39">
        <f t="shared" si="60"/>
        <v>2.2883295194508011</v>
      </c>
      <c r="AL52" s="39">
        <f t="shared" si="61"/>
        <v>6.8181818181818175</v>
      </c>
      <c r="AM52" s="40">
        <f t="shared" si="62"/>
        <v>8.2084776804430817</v>
      </c>
      <c r="AN52" s="40">
        <f t="shared" si="63"/>
        <v>8.6056620843354885</v>
      </c>
      <c r="AO52" s="39">
        <f t="shared" si="64"/>
        <v>-0.39718440389240717</v>
      </c>
      <c r="AP52" s="39">
        <f t="shared" si="65"/>
        <v>-0.81643460800105916</v>
      </c>
    </row>
    <row r="53" spans="1:42" s="36" customFormat="1" x14ac:dyDescent="0.2">
      <c r="A53" s="37" t="s">
        <v>97</v>
      </c>
      <c r="B53" s="2">
        <v>64060</v>
      </c>
      <c r="C53" s="2">
        <v>33262</v>
      </c>
      <c r="D53" s="38">
        <v>277</v>
      </c>
      <c r="E53" s="38">
        <v>170</v>
      </c>
      <c r="F53" s="38">
        <v>537</v>
      </c>
      <c r="G53" s="38">
        <v>2</v>
      </c>
      <c r="H53" s="38">
        <f t="shared" si="44"/>
        <v>539</v>
      </c>
      <c r="I53" s="38">
        <v>446</v>
      </c>
      <c r="J53" s="38">
        <v>14</v>
      </c>
      <c r="K53" s="38">
        <v>90</v>
      </c>
      <c r="L53" s="38">
        <v>70</v>
      </c>
      <c r="M53" s="38">
        <f t="shared" si="45"/>
        <v>629</v>
      </c>
      <c r="N53" s="38">
        <v>683</v>
      </c>
      <c r="O53" s="38">
        <v>1</v>
      </c>
      <c r="P53" s="38">
        <v>1</v>
      </c>
      <c r="Q53" s="38">
        <v>1</v>
      </c>
      <c r="R53" s="38">
        <f t="shared" si="46"/>
        <v>-146</v>
      </c>
      <c r="S53" s="2">
        <v>593</v>
      </c>
      <c r="T53" s="2">
        <v>446</v>
      </c>
      <c r="U53" s="38">
        <v>147</v>
      </c>
      <c r="V53" s="38">
        <f t="shared" si="47"/>
        <v>1</v>
      </c>
      <c r="W53" s="2">
        <v>64020</v>
      </c>
      <c r="X53" s="2">
        <v>33214</v>
      </c>
      <c r="Y53" s="39">
        <f t="shared" si="48"/>
        <v>4.3240711832656888</v>
      </c>
      <c r="Z53" s="39">
        <f t="shared" si="49"/>
        <v>2.653762098033094</v>
      </c>
      <c r="AA53" s="39">
        <f t="shared" si="50"/>
        <v>61.371841155234655</v>
      </c>
      <c r="AB53" s="39">
        <f t="shared" si="51"/>
        <v>8.4139868872931629</v>
      </c>
      <c r="AC53" s="39">
        <f t="shared" si="52"/>
        <v>8.3827661567280671</v>
      </c>
      <c r="AD53" s="39">
        <f t="shared" si="53"/>
        <v>16.697588126159555</v>
      </c>
      <c r="AE53" s="39">
        <f t="shared" si="54"/>
        <v>12.987012987012985</v>
      </c>
      <c r="AF53" s="39">
        <f t="shared" si="55"/>
        <v>9.818919762722448</v>
      </c>
      <c r="AG53" s="39">
        <f t="shared" si="56"/>
        <v>10.661879487980018</v>
      </c>
      <c r="AH53" s="39">
        <f t="shared" si="57"/>
        <v>-2.2791133312519514</v>
      </c>
      <c r="AI53" s="39">
        <f t="shared" si="58"/>
        <v>3.7105751391465676</v>
      </c>
      <c r="AJ53" s="39">
        <f t="shared" si="59"/>
        <v>1.8621973929236499</v>
      </c>
      <c r="AK53" s="39">
        <f t="shared" si="60"/>
        <v>1.8621973929236499</v>
      </c>
      <c r="AL53" s="39">
        <f t="shared" si="61"/>
        <v>5.5658627087198518</v>
      </c>
      <c r="AM53" s="40">
        <f t="shared" si="62"/>
        <v>9.2569466125507347</v>
      </c>
      <c r="AN53" s="40">
        <f t="shared" si="63"/>
        <v>6.962222916016235</v>
      </c>
      <c r="AO53" s="39">
        <f t="shared" si="64"/>
        <v>2.2947236965344988</v>
      </c>
      <c r="AP53" s="39">
        <f t="shared" si="65"/>
        <v>1.5610365282547613E-2</v>
      </c>
    </row>
    <row r="54" spans="1:42" s="36" customFormat="1" x14ac:dyDescent="0.2">
      <c r="A54" s="37" t="s">
        <v>98</v>
      </c>
      <c r="B54" s="2">
        <v>60797</v>
      </c>
      <c r="C54" s="2">
        <v>31088</v>
      </c>
      <c r="D54" s="38">
        <v>303</v>
      </c>
      <c r="E54" s="38">
        <v>160</v>
      </c>
      <c r="F54" s="38">
        <v>580</v>
      </c>
      <c r="G54" s="38">
        <v>1</v>
      </c>
      <c r="H54" s="38">
        <f t="shared" si="44"/>
        <v>581</v>
      </c>
      <c r="I54" s="38">
        <v>443</v>
      </c>
      <c r="J54" s="38">
        <v>37</v>
      </c>
      <c r="K54" s="38">
        <v>214</v>
      </c>
      <c r="L54" s="38">
        <v>178</v>
      </c>
      <c r="M54" s="38">
        <f t="shared" si="45"/>
        <v>795</v>
      </c>
      <c r="N54" s="38">
        <v>696</v>
      </c>
      <c r="O54" s="38">
        <v>3</v>
      </c>
      <c r="P54" s="38">
        <v>1</v>
      </c>
      <c r="Q54" s="38">
        <v>0</v>
      </c>
      <c r="R54" s="38">
        <f t="shared" si="46"/>
        <v>-116</v>
      </c>
      <c r="S54" s="2">
        <v>609</v>
      </c>
      <c r="T54" s="2">
        <v>497</v>
      </c>
      <c r="U54" s="38">
        <v>112</v>
      </c>
      <c r="V54" s="38">
        <f t="shared" si="47"/>
        <v>-4</v>
      </c>
      <c r="W54" s="2">
        <v>60789</v>
      </c>
      <c r="X54" s="2">
        <v>31067</v>
      </c>
      <c r="Y54" s="39">
        <f t="shared" si="48"/>
        <v>4.9837985426912512</v>
      </c>
      <c r="Z54" s="39">
        <f t="shared" si="49"/>
        <v>2.6317088014211225</v>
      </c>
      <c r="AA54" s="39">
        <f t="shared" si="50"/>
        <v>52.805280528052798</v>
      </c>
      <c r="AB54" s="39">
        <f t="shared" si="51"/>
        <v>9.5563925851604523</v>
      </c>
      <c r="AC54" s="39">
        <f t="shared" si="52"/>
        <v>9.5399444051515694</v>
      </c>
      <c r="AD54" s="39">
        <f t="shared" si="53"/>
        <v>36.833046471600689</v>
      </c>
      <c r="AE54" s="39">
        <f t="shared" si="54"/>
        <v>30.636833046471601</v>
      </c>
      <c r="AF54" s="39">
        <f t="shared" si="55"/>
        <v>13.076303107061204</v>
      </c>
      <c r="AG54" s="39">
        <f t="shared" si="56"/>
        <v>11.447933286181884</v>
      </c>
      <c r="AH54" s="39">
        <f t="shared" si="57"/>
        <v>-1.9079888810303141</v>
      </c>
      <c r="AI54" s="39">
        <f t="shared" si="58"/>
        <v>1.7211703958691911</v>
      </c>
      <c r="AJ54" s="39">
        <f t="shared" si="59"/>
        <v>5.1724137931034484</v>
      </c>
      <c r="AK54" s="39">
        <f t="shared" si="60"/>
        <v>1.7241379310344827</v>
      </c>
      <c r="AL54" s="39">
        <f t="shared" si="61"/>
        <v>1.7211703958691911</v>
      </c>
      <c r="AM54" s="40">
        <f t="shared" si="62"/>
        <v>10.016941625409148</v>
      </c>
      <c r="AN54" s="40">
        <f t="shared" si="63"/>
        <v>8.1747454644143609</v>
      </c>
      <c r="AO54" s="39">
        <f t="shared" si="64"/>
        <v>1.8421961609947861</v>
      </c>
      <c r="AP54" s="39">
        <f t="shared" si="65"/>
        <v>-6.5792720035528066E-2</v>
      </c>
    </row>
    <row r="55" spans="1:42" s="36" customFormat="1" x14ac:dyDescent="0.2">
      <c r="A55" s="37" t="s">
        <v>99</v>
      </c>
      <c r="B55" s="2">
        <v>47252</v>
      </c>
      <c r="C55" s="2">
        <v>24170</v>
      </c>
      <c r="D55" s="38">
        <v>230</v>
      </c>
      <c r="E55" s="38">
        <v>162</v>
      </c>
      <c r="F55" s="38">
        <v>413</v>
      </c>
      <c r="G55" s="38">
        <v>1</v>
      </c>
      <c r="H55" s="38">
        <f t="shared" si="44"/>
        <v>414</v>
      </c>
      <c r="I55" s="38">
        <v>309</v>
      </c>
      <c r="J55" s="38">
        <v>17</v>
      </c>
      <c r="K55" s="38">
        <v>126</v>
      </c>
      <c r="L55" s="38">
        <v>99</v>
      </c>
      <c r="M55" s="38">
        <f t="shared" si="45"/>
        <v>540</v>
      </c>
      <c r="N55" s="38">
        <v>471</v>
      </c>
      <c r="O55" s="38">
        <v>2</v>
      </c>
      <c r="P55" s="38">
        <v>2</v>
      </c>
      <c r="Q55" s="38">
        <v>1</v>
      </c>
      <c r="R55" s="38">
        <f t="shared" si="46"/>
        <v>-58</v>
      </c>
      <c r="S55" s="2">
        <v>399</v>
      </c>
      <c r="T55" s="2">
        <v>306</v>
      </c>
      <c r="U55" s="38">
        <v>93</v>
      </c>
      <c r="V55" s="38">
        <f t="shared" si="47"/>
        <v>35</v>
      </c>
      <c r="W55" s="2">
        <v>47282</v>
      </c>
      <c r="X55" s="2">
        <v>24198</v>
      </c>
      <c r="Y55" s="39">
        <f t="shared" si="48"/>
        <v>4.8675188351815795</v>
      </c>
      <c r="Z55" s="39">
        <f t="shared" si="49"/>
        <v>3.4284263099974606</v>
      </c>
      <c r="AA55" s="39">
        <f t="shared" si="50"/>
        <v>70.434782608695656</v>
      </c>
      <c r="AB55" s="39">
        <f t="shared" si="51"/>
        <v>8.7615339033268445</v>
      </c>
      <c r="AC55" s="39">
        <f t="shared" si="52"/>
        <v>8.740370777956489</v>
      </c>
      <c r="AD55" s="39">
        <f t="shared" si="53"/>
        <v>30.434782608695656</v>
      </c>
      <c r="AE55" s="39">
        <f t="shared" si="54"/>
        <v>23.913043478260871</v>
      </c>
      <c r="AF55" s="39">
        <f t="shared" si="55"/>
        <v>11.428087699991535</v>
      </c>
      <c r="AG55" s="39">
        <f t="shared" si="56"/>
        <v>9.967832049437062</v>
      </c>
      <c r="AH55" s="39">
        <f t="shared" si="57"/>
        <v>-1.2274612714805722</v>
      </c>
      <c r="AI55" s="39">
        <f t="shared" si="58"/>
        <v>2.4154589371980677</v>
      </c>
      <c r="AJ55" s="39">
        <f t="shared" si="59"/>
        <v>4.8426150121065374</v>
      </c>
      <c r="AK55" s="39">
        <f t="shared" si="60"/>
        <v>4.8426150121065374</v>
      </c>
      <c r="AL55" s="39">
        <f t="shared" si="61"/>
        <v>4.8309178743961354</v>
      </c>
      <c r="AM55" s="40">
        <f t="shared" si="62"/>
        <v>8.444087022771523</v>
      </c>
      <c r="AN55" s="40">
        <f t="shared" si="63"/>
        <v>6.4759163633285368</v>
      </c>
      <c r="AO55" s="39">
        <f t="shared" si="64"/>
        <v>1.9681706594429869</v>
      </c>
      <c r="AP55" s="39">
        <f t="shared" si="65"/>
        <v>0.74070938796241426</v>
      </c>
    </row>
    <row r="56" spans="1:42" s="36" customFormat="1" x14ac:dyDescent="0.2">
      <c r="A56" s="37" t="s">
        <v>100</v>
      </c>
      <c r="B56" s="2">
        <v>127108</v>
      </c>
      <c r="C56" s="2">
        <v>65203</v>
      </c>
      <c r="D56" s="38">
        <v>662</v>
      </c>
      <c r="E56" s="38">
        <v>330</v>
      </c>
      <c r="F56" s="38">
        <v>1195</v>
      </c>
      <c r="G56" s="38">
        <v>2</v>
      </c>
      <c r="H56" s="38">
        <f t="shared" si="44"/>
        <v>1197</v>
      </c>
      <c r="I56" s="38">
        <v>955</v>
      </c>
      <c r="J56" s="38">
        <v>55</v>
      </c>
      <c r="K56" s="38">
        <v>423</v>
      </c>
      <c r="L56" s="38">
        <v>334</v>
      </c>
      <c r="M56" s="38">
        <f t="shared" si="45"/>
        <v>1620</v>
      </c>
      <c r="N56" s="38">
        <v>1118</v>
      </c>
      <c r="O56" s="38">
        <v>6</v>
      </c>
      <c r="P56" s="38">
        <v>3</v>
      </c>
      <c r="Q56" s="38">
        <v>0</v>
      </c>
      <c r="R56" s="38">
        <f t="shared" si="46"/>
        <v>77</v>
      </c>
      <c r="S56" s="2">
        <v>1079</v>
      </c>
      <c r="T56" s="2">
        <v>850</v>
      </c>
      <c r="U56" s="38">
        <v>229</v>
      </c>
      <c r="V56" s="38">
        <f t="shared" si="47"/>
        <v>306</v>
      </c>
      <c r="W56" s="2">
        <v>127292</v>
      </c>
      <c r="X56" s="2">
        <v>65304</v>
      </c>
      <c r="Y56" s="39">
        <f t="shared" si="48"/>
        <v>5.2081694307203321</v>
      </c>
      <c r="Z56" s="39">
        <f t="shared" si="49"/>
        <v>2.5962173899361174</v>
      </c>
      <c r="AA56" s="39">
        <f t="shared" si="50"/>
        <v>49.848942598187314</v>
      </c>
      <c r="AB56" s="39">
        <f t="shared" si="51"/>
        <v>9.4171885325864633</v>
      </c>
      <c r="AC56" s="39">
        <f t="shared" si="52"/>
        <v>9.4014538817383642</v>
      </c>
      <c r="AD56" s="39">
        <f t="shared" si="53"/>
        <v>35.338345864661655</v>
      </c>
      <c r="AE56" s="39">
        <f t="shared" si="54"/>
        <v>27.903091060985798</v>
      </c>
      <c r="AF56" s="39">
        <f t="shared" si="55"/>
        <v>12.745067186959121</v>
      </c>
      <c r="AG56" s="39">
        <f t="shared" si="56"/>
        <v>8.7956698240866036</v>
      </c>
      <c r="AH56" s="39">
        <f t="shared" si="57"/>
        <v>0.60578405765176069</v>
      </c>
      <c r="AI56" s="39">
        <f t="shared" si="58"/>
        <v>1.6708437761069339</v>
      </c>
      <c r="AJ56" s="39">
        <f t="shared" si="59"/>
        <v>5.02092050209205</v>
      </c>
      <c r="AK56" s="39">
        <f t="shared" si="60"/>
        <v>2.510460251046025</v>
      </c>
      <c r="AL56" s="39">
        <f t="shared" si="61"/>
        <v>1.6708437761069339</v>
      </c>
      <c r="AM56" s="40">
        <f t="shared" si="62"/>
        <v>8.4888441325486976</v>
      </c>
      <c r="AN56" s="40">
        <f t="shared" si="63"/>
        <v>6.6872266104415141</v>
      </c>
      <c r="AO56" s="39">
        <f t="shared" si="64"/>
        <v>1.8016175221071844</v>
      </c>
      <c r="AP56" s="39">
        <f t="shared" si="65"/>
        <v>2.4074015797589454</v>
      </c>
    </row>
    <row r="57" spans="1:42" s="36" customFormat="1" x14ac:dyDescent="0.2">
      <c r="A57" s="37" t="s">
        <v>101</v>
      </c>
      <c r="B57" s="2">
        <v>38126</v>
      </c>
      <c r="C57" s="2">
        <v>19562</v>
      </c>
      <c r="D57" s="38">
        <v>178</v>
      </c>
      <c r="E57" s="38">
        <v>78</v>
      </c>
      <c r="F57" s="38">
        <v>323</v>
      </c>
      <c r="G57" s="38">
        <v>0</v>
      </c>
      <c r="H57" s="38">
        <f t="shared" si="44"/>
        <v>323</v>
      </c>
      <c r="I57" s="38">
        <v>238</v>
      </c>
      <c r="J57" s="38">
        <v>27</v>
      </c>
      <c r="K57" s="38">
        <v>108</v>
      </c>
      <c r="L57" s="38">
        <v>85</v>
      </c>
      <c r="M57" s="38">
        <f t="shared" si="45"/>
        <v>431</v>
      </c>
      <c r="N57" s="38">
        <v>403</v>
      </c>
      <c r="O57" s="38">
        <v>0</v>
      </c>
      <c r="P57" s="38">
        <v>0</v>
      </c>
      <c r="Q57" s="38">
        <v>0</v>
      </c>
      <c r="R57" s="38">
        <f t="shared" si="46"/>
        <v>-80</v>
      </c>
      <c r="S57" s="2">
        <v>260</v>
      </c>
      <c r="T57" s="2">
        <v>312</v>
      </c>
      <c r="U57" s="38">
        <v>-52</v>
      </c>
      <c r="V57" s="38">
        <f t="shared" si="47"/>
        <v>-132</v>
      </c>
      <c r="W57" s="2">
        <v>38058</v>
      </c>
      <c r="X57" s="2">
        <v>19534</v>
      </c>
      <c r="Y57" s="39">
        <f t="shared" si="48"/>
        <v>4.668730000524576</v>
      </c>
      <c r="Z57" s="39">
        <f t="shared" si="49"/>
        <v>2.0458479777579606</v>
      </c>
      <c r="AA57" s="39">
        <f t="shared" si="50"/>
        <v>43.820224719101127</v>
      </c>
      <c r="AB57" s="39">
        <f t="shared" si="51"/>
        <v>8.4719089335361684</v>
      </c>
      <c r="AC57" s="39">
        <f t="shared" si="52"/>
        <v>8.4719089335361684</v>
      </c>
      <c r="AD57" s="39">
        <f t="shared" si="53"/>
        <v>33.436532507739933</v>
      </c>
      <c r="AE57" s="39">
        <f t="shared" si="54"/>
        <v>26.315789473684209</v>
      </c>
      <c r="AF57" s="39">
        <f t="shared" si="55"/>
        <v>11.304621518124115</v>
      </c>
      <c r="AG57" s="39">
        <f t="shared" si="56"/>
        <v>10.570214551749462</v>
      </c>
      <c r="AH57" s="39">
        <f t="shared" si="57"/>
        <v>-2.0983056182132924</v>
      </c>
      <c r="AI57" s="39">
        <f t="shared" si="58"/>
        <v>0</v>
      </c>
      <c r="AJ57" s="39">
        <f t="shared" si="59"/>
        <v>0</v>
      </c>
      <c r="AK57" s="39">
        <f t="shared" si="60"/>
        <v>0</v>
      </c>
      <c r="AL57" s="39">
        <f t="shared" si="61"/>
        <v>0</v>
      </c>
      <c r="AM57" s="40">
        <f t="shared" si="62"/>
        <v>6.8194932591932016</v>
      </c>
      <c r="AN57" s="40">
        <f t="shared" si="63"/>
        <v>8.1833919110318423</v>
      </c>
      <c r="AO57" s="39">
        <f t="shared" si="64"/>
        <v>-1.3638986518386402</v>
      </c>
      <c r="AP57" s="39">
        <f t="shared" si="65"/>
        <v>-3.4622042700519331</v>
      </c>
    </row>
    <row r="58" spans="1:42" s="36" customFormat="1" x14ac:dyDescent="0.2">
      <c r="A58" s="37" t="s">
        <v>102</v>
      </c>
      <c r="B58" s="2">
        <v>61236</v>
      </c>
      <c r="C58" s="2">
        <v>31196</v>
      </c>
      <c r="D58" s="38">
        <v>304</v>
      </c>
      <c r="E58" s="38">
        <v>159</v>
      </c>
      <c r="F58" s="38">
        <v>555</v>
      </c>
      <c r="G58" s="38">
        <v>2</v>
      </c>
      <c r="H58" s="38">
        <f t="shared" si="44"/>
        <v>557</v>
      </c>
      <c r="I58" s="38">
        <v>453</v>
      </c>
      <c r="J58" s="38">
        <v>31</v>
      </c>
      <c r="K58" s="38">
        <v>178</v>
      </c>
      <c r="L58" s="38">
        <v>149</v>
      </c>
      <c r="M58" s="38">
        <f t="shared" si="45"/>
        <v>735</v>
      </c>
      <c r="N58" s="38">
        <v>546</v>
      </c>
      <c r="O58" s="38">
        <v>3</v>
      </c>
      <c r="P58" s="38">
        <v>2</v>
      </c>
      <c r="Q58" s="38">
        <v>2</v>
      </c>
      <c r="R58" s="38">
        <f t="shared" si="46"/>
        <v>9</v>
      </c>
      <c r="S58" s="2">
        <v>449</v>
      </c>
      <c r="T58" s="2">
        <v>521</v>
      </c>
      <c r="U58" s="38">
        <v>-72</v>
      </c>
      <c r="V58" s="38">
        <f t="shared" si="47"/>
        <v>-63</v>
      </c>
      <c r="W58" s="2">
        <v>61188</v>
      </c>
      <c r="X58" s="2">
        <v>31177</v>
      </c>
      <c r="Y58" s="39">
        <f t="shared" si="48"/>
        <v>4.9644000261284216</v>
      </c>
      <c r="Z58" s="39">
        <f t="shared" si="49"/>
        <v>2.5965118557711153</v>
      </c>
      <c r="AA58" s="39">
        <f t="shared" si="50"/>
        <v>52.30263157894737</v>
      </c>
      <c r="AB58" s="39">
        <f t="shared" si="51"/>
        <v>9.0959566268208256</v>
      </c>
      <c r="AC58" s="39">
        <f t="shared" si="52"/>
        <v>9.0632961003331385</v>
      </c>
      <c r="AD58" s="39">
        <f t="shared" si="53"/>
        <v>31.956912028725316</v>
      </c>
      <c r="AE58" s="39">
        <f t="shared" si="54"/>
        <v>26.750448833034113</v>
      </c>
      <c r="AF58" s="39">
        <f t="shared" si="55"/>
        <v>12.002743484224965</v>
      </c>
      <c r="AG58" s="39">
        <f t="shared" si="56"/>
        <v>8.9163237311385455</v>
      </c>
      <c r="AH58" s="39">
        <f t="shared" si="57"/>
        <v>0.14697236919459142</v>
      </c>
      <c r="AI58" s="39">
        <f t="shared" si="58"/>
        <v>3.5906642728904847</v>
      </c>
      <c r="AJ58" s="39">
        <f t="shared" si="59"/>
        <v>5.4054054054054053</v>
      </c>
      <c r="AK58" s="39">
        <f t="shared" si="60"/>
        <v>3.6036036036036037</v>
      </c>
      <c r="AL58" s="39">
        <f t="shared" si="61"/>
        <v>7.1813285457809695</v>
      </c>
      <c r="AM58" s="40">
        <f t="shared" si="62"/>
        <v>7.3322881964857274</v>
      </c>
      <c r="AN58" s="40">
        <f t="shared" si="63"/>
        <v>8.5080671500424589</v>
      </c>
      <c r="AO58" s="39">
        <f t="shared" si="64"/>
        <v>-1.1757789535567313</v>
      </c>
      <c r="AP58" s="39">
        <f t="shared" si="65"/>
        <v>-1.0288065843621399</v>
      </c>
    </row>
    <row r="59" spans="1:42" s="36" customFormat="1" x14ac:dyDescent="0.2">
      <c r="A59" s="37" t="s">
        <v>103</v>
      </c>
      <c r="B59" s="2">
        <v>28295</v>
      </c>
      <c r="C59" s="2">
        <v>14575</v>
      </c>
      <c r="D59" s="38">
        <v>133</v>
      </c>
      <c r="E59" s="38">
        <v>103</v>
      </c>
      <c r="F59" s="38">
        <v>235</v>
      </c>
      <c r="G59" s="38">
        <v>0</v>
      </c>
      <c r="H59" s="38">
        <f t="shared" si="44"/>
        <v>235</v>
      </c>
      <c r="I59" s="38">
        <v>175</v>
      </c>
      <c r="J59" s="38">
        <v>24</v>
      </c>
      <c r="K59" s="38">
        <v>77</v>
      </c>
      <c r="L59" s="38">
        <v>67</v>
      </c>
      <c r="M59" s="38">
        <f t="shared" si="45"/>
        <v>312</v>
      </c>
      <c r="N59" s="38">
        <v>314</v>
      </c>
      <c r="O59" s="38">
        <v>0</v>
      </c>
      <c r="P59" s="38">
        <v>0</v>
      </c>
      <c r="Q59" s="38">
        <v>0</v>
      </c>
      <c r="R59" s="38">
        <f t="shared" si="46"/>
        <v>-79</v>
      </c>
      <c r="S59" s="2">
        <v>221</v>
      </c>
      <c r="T59" s="2">
        <v>278</v>
      </c>
      <c r="U59" s="38">
        <v>-57</v>
      </c>
      <c r="V59" s="38">
        <f t="shared" si="47"/>
        <v>-136</v>
      </c>
      <c r="W59" s="2">
        <v>28240</v>
      </c>
      <c r="X59" s="2">
        <v>14542</v>
      </c>
      <c r="Y59" s="39">
        <f t="shared" si="48"/>
        <v>4.7004771160982504</v>
      </c>
      <c r="Z59" s="39">
        <f t="shared" si="49"/>
        <v>3.6402191199858636</v>
      </c>
      <c r="AA59" s="39">
        <f t="shared" si="50"/>
        <v>77.443609022556387</v>
      </c>
      <c r="AB59" s="39">
        <f t="shared" si="51"/>
        <v>8.3053543028803674</v>
      </c>
      <c r="AC59" s="39">
        <f t="shared" si="52"/>
        <v>8.3053543028803674</v>
      </c>
      <c r="AD59" s="39">
        <f t="shared" si="53"/>
        <v>32.765957446808507</v>
      </c>
      <c r="AE59" s="39">
        <f t="shared" si="54"/>
        <v>28.510638297872344</v>
      </c>
      <c r="AF59" s="39">
        <f t="shared" si="55"/>
        <v>11.026683159568828</v>
      </c>
      <c r="AG59" s="39">
        <f t="shared" si="56"/>
        <v>11.09736702597632</v>
      </c>
      <c r="AH59" s="39">
        <f t="shared" si="57"/>
        <v>-2.7920127230959535</v>
      </c>
      <c r="AI59" s="39">
        <f t="shared" si="58"/>
        <v>0</v>
      </c>
      <c r="AJ59" s="39">
        <f t="shared" si="59"/>
        <v>0</v>
      </c>
      <c r="AK59" s="39">
        <f t="shared" si="60"/>
        <v>0</v>
      </c>
      <c r="AL59" s="39">
        <f t="shared" si="61"/>
        <v>0</v>
      </c>
      <c r="AM59" s="40">
        <f t="shared" si="62"/>
        <v>7.8105672380279207</v>
      </c>
      <c r="AN59" s="40">
        <f t="shared" si="63"/>
        <v>9.825057430641456</v>
      </c>
      <c r="AO59" s="39">
        <f t="shared" si="64"/>
        <v>-2.0144901926135361</v>
      </c>
      <c r="AP59" s="39">
        <f t="shared" si="65"/>
        <v>-4.8065029157094887</v>
      </c>
    </row>
    <row r="60" spans="1:42" s="36" customFormat="1" x14ac:dyDescent="0.2">
      <c r="A60" s="37" t="s">
        <v>104</v>
      </c>
      <c r="B60" s="2">
        <v>62958</v>
      </c>
      <c r="C60" s="2">
        <v>32424</v>
      </c>
      <c r="D60" s="38">
        <v>270</v>
      </c>
      <c r="E60" s="38">
        <v>176</v>
      </c>
      <c r="F60" s="38">
        <v>530</v>
      </c>
      <c r="G60" s="38">
        <v>1</v>
      </c>
      <c r="H60" s="38">
        <f t="shared" si="44"/>
        <v>531</v>
      </c>
      <c r="I60" s="38">
        <v>411</v>
      </c>
      <c r="J60" s="38">
        <v>31</v>
      </c>
      <c r="K60" s="38">
        <v>183</v>
      </c>
      <c r="L60" s="38">
        <v>154</v>
      </c>
      <c r="M60" s="38">
        <f t="shared" si="45"/>
        <v>714</v>
      </c>
      <c r="N60" s="38">
        <v>717</v>
      </c>
      <c r="O60" s="38">
        <v>1</v>
      </c>
      <c r="P60" s="38">
        <v>1</v>
      </c>
      <c r="Q60" s="38">
        <v>0</v>
      </c>
      <c r="R60" s="38">
        <f t="shared" si="46"/>
        <v>-187</v>
      </c>
      <c r="S60" s="2">
        <v>474</v>
      </c>
      <c r="T60" s="2">
        <v>361</v>
      </c>
      <c r="U60" s="38">
        <v>113</v>
      </c>
      <c r="V60" s="38">
        <f t="shared" si="47"/>
        <v>-74</v>
      </c>
      <c r="W60" s="2">
        <v>62892</v>
      </c>
      <c r="X60" s="2">
        <v>32380</v>
      </c>
      <c r="Y60" s="39">
        <f t="shared" si="48"/>
        <v>4.2885733346040222</v>
      </c>
      <c r="Z60" s="39">
        <f t="shared" si="49"/>
        <v>2.795514469964103</v>
      </c>
      <c r="AA60" s="39">
        <f t="shared" si="50"/>
        <v>65.18518518518519</v>
      </c>
      <c r="AB60" s="39">
        <f t="shared" si="51"/>
        <v>8.4341942247212423</v>
      </c>
      <c r="AC60" s="39">
        <f t="shared" si="52"/>
        <v>8.418310619778266</v>
      </c>
      <c r="AD60" s="39">
        <f t="shared" si="53"/>
        <v>34.463276836158194</v>
      </c>
      <c r="AE60" s="39">
        <f t="shared" si="54"/>
        <v>29.001883239171374</v>
      </c>
      <c r="AF60" s="39">
        <f t="shared" si="55"/>
        <v>11.340893929286191</v>
      </c>
      <c r="AG60" s="39">
        <f t="shared" si="56"/>
        <v>11.388544744115125</v>
      </c>
      <c r="AH60" s="39">
        <f t="shared" si="57"/>
        <v>-2.9702341243368595</v>
      </c>
      <c r="AI60" s="39">
        <f t="shared" si="58"/>
        <v>1.8832391713747645</v>
      </c>
      <c r="AJ60" s="39">
        <f t="shared" si="59"/>
        <v>1.8867924528301887</v>
      </c>
      <c r="AK60" s="39">
        <f t="shared" si="60"/>
        <v>1.8867924528301887</v>
      </c>
      <c r="AL60" s="39">
        <f t="shared" si="61"/>
        <v>1.8832391713747645</v>
      </c>
      <c r="AM60" s="40">
        <f t="shared" si="62"/>
        <v>7.5288287429715055</v>
      </c>
      <c r="AN60" s="40">
        <f t="shared" si="63"/>
        <v>5.7339813844150065</v>
      </c>
      <c r="AO60" s="39">
        <f t="shared" si="64"/>
        <v>1.7948473585564979</v>
      </c>
      <c r="AP60" s="39">
        <f t="shared" si="65"/>
        <v>-1.1753867657803614</v>
      </c>
    </row>
    <row r="61" spans="1:42" s="36" customFormat="1" x14ac:dyDescent="0.2">
      <c r="A61" s="37" t="s">
        <v>105</v>
      </c>
      <c r="B61" s="2">
        <v>47385</v>
      </c>
      <c r="C61" s="2">
        <v>24261</v>
      </c>
      <c r="D61" s="38">
        <v>210</v>
      </c>
      <c r="E61" s="38">
        <v>110</v>
      </c>
      <c r="F61" s="38">
        <v>384</v>
      </c>
      <c r="G61" s="38">
        <v>2</v>
      </c>
      <c r="H61" s="38">
        <f t="shared" si="44"/>
        <v>386</v>
      </c>
      <c r="I61" s="38">
        <v>291</v>
      </c>
      <c r="J61" s="38">
        <v>20</v>
      </c>
      <c r="K61" s="38">
        <v>123</v>
      </c>
      <c r="L61" s="38">
        <v>79</v>
      </c>
      <c r="M61" s="38">
        <f t="shared" si="45"/>
        <v>509</v>
      </c>
      <c r="N61" s="38">
        <v>444</v>
      </c>
      <c r="O61" s="38">
        <v>0</v>
      </c>
      <c r="P61" s="38">
        <v>0</v>
      </c>
      <c r="Q61" s="38">
        <v>0</v>
      </c>
      <c r="R61" s="38">
        <f t="shared" si="46"/>
        <v>-60</v>
      </c>
      <c r="S61" s="2">
        <v>351</v>
      </c>
      <c r="T61" s="2">
        <v>410</v>
      </c>
      <c r="U61" s="38">
        <v>-59</v>
      </c>
      <c r="V61" s="38">
        <f t="shared" si="47"/>
        <v>-119</v>
      </c>
      <c r="W61" s="2">
        <v>47335</v>
      </c>
      <c r="X61" s="2">
        <v>24221</v>
      </c>
      <c r="Y61" s="39">
        <f t="shared" si="48"/>
        <v>4.4317822095599873</v>
      </c>
      <c r="Z61" s="39">
        <f t="shared" si="49"/>
        <v>2.3214097288171365</v>
      </c>
      <c r="AA61" s="39">
        <f t="shared" si="50"/>
        <v>52.380952380952387</v>
      </c>
      <c r="AB61" s="39">
        <f t="shared" si="51"/>
        <v>8.1460377756674056</v>
      </c>
      <c r="AC61" s="39">
        <f t="shared" si="52"/>
        <v>8.1038303260525488</v>
      </c>
      <c r="AD61" s="39">
        <f t="shared" si="53"/>
        <v>31.865284974093267</v>
      </c>
      <c r="AE61" s="39">
        <f t="shared" si="54"/>
        <v>20.466321243523318</v>
      </c>
      <c r="AF61" s="39">
        <f t="shared" si="55"/>
        <v>10.741795926981112</v>
      </c>
      <c r="AG61" s="39">
        <f t="shared" si="56"/>
        <v>9.3700538144982577</v>
      </c>
      <c r="AH61" s="39">
        <f t="shared" si="57"/>
        <v>-1.2662234884457106</v>
      </c>
      <c r="AI61" s="39">
        <f t="shared" si="58"/>
        <v>5.1813471502590671</v>
      </c>
      <c r="AJ61" s="39">
        <f t="shared" si="59"/>
        <v>0</v>
      </c>
      <c r="AK61" s="39">
        <f t="shared" si="60"/>
        <v>0</v>
      </c>
      <c r="AL61" s="39">
        <f t="shared" si="61"/>
        <v>5.1813471502590671</v>
      </c>
      <c r="AM61" s="40">
        <f t="shared" si="62"/>
        <v>7.4074074074074074</v>
      </c>
      <c r="AN61" s="40">
        <f t="shared" si="63"/>
        <v>8.6525271710456906</v>
      </c>
      <c r="AO61" s="39">
        <f t="shared" si="64"/>
        <v>-1.2451197636382823</v>
      </c>
      <c r="AP61" s="39">
        <f t="shared" si="65"/>
        <v>-2.5113432520839924</v>
      </c>
    </row>
    <row r="62" spans="1:42" s="36" customFormat="1" x14ac:dyDescent="0.2">
      <c r="A62" s="37" t="s">
        <v>106</v>
      </c>
      <c r="B62" s="2">
        <v>64506</v>
      </c>
      <c r="C62" s="2">
        <v>32882</v>
      </c>
      <c r="D62" s="38">
        <v>302</v>
      </c>
      <c r="E62" s="38">
        <v>139</v>
      </c>
      <c r="F62" s="38">
        <v>561</v>
      </c>
      <c r="G62" s="38">
        <v>1</v>
      </c>
      <c r="H62" s="38">
        <f t="shared" si="44"/>
        <v>562</v>
      </c>
      <c r="I62" s="38">
        <v>463</v>
      </c>
      <c r="J62" s="38">
        <v>29</v>
      </c>
      <c r="K62" s="38">
        <v>184</v>
      </c>
      <c r="L62" s="38">
        <v>148</v>
      </c>
      <c r="M62" s="38">
        <f t="shared" si="45"/>
        <v>746</v>
      </c>
      <c r="N62" s="38">
        <v>576</v>
      </c>
      <c r="O62" s="38">
        <v>1</v>
      </c>
      <c r="P62" s="38">
        <v>1</v>
      </c>
      <c r="Q62" s="38">
        <v>1</v>
      </c>
      <c r="R62" s="38">
        <f t="shared" si="46"/>
        <v>-15</v>
      </c>
      <c r="S62" s="2">
        <v>320</v>
      </c>
      <c r="T62" s="2">
        <v>446</v>
      </c>
      <c r="U62" s="38">
        <v>-126</v>
      </c>
      <c r="V62" s="38">
        <f t="shared" si="47"/>
        <v>-141</v>
      </c>
      <c r="W62" s="2">
        <v>64408</v>
      </c>
      <c r="X62" s="2">
        <v>32839</v>
      </c>
      <c r="Y62" s="39">
        <f t="shared" si="48"/>
        <v>4.6817350324000868</v>
      </c>
      <c r="Z62" s="39">
        <f t="shared" si="49"/>
        <v>2.1548383096146098</v>
      </c>
      <c r="AA62" s="39">
        <f t="shared" si="50"/>
        <v>46.026490066225165</v>
      </c>
      <c r="AB62" s="39">
        <f t="shared" si="51"/>
        <v>8.7123678417511545</v>
      </c>
      <c r="AC62" s="39">
        <f t="shared" si="52"/>
        <v>8.6968654078690353</v>
      </c>
      <c r="AD62" s="39">
        <f t="shared" si="53"/>
        <v>32.740213523131672</v>
      </c>
      <c r="AE62" s="39">
        <f t="shared" si="54"/>
        <v>26.334519572953734</v>
      </c>
      <c r="AF62" s="39">
        <f t="shared" si="55"/>
        <v>11.564815676061142</v>
      </c>
      <c r="AG62" s="39">
        <f t="shared" si="56"/>
        <v>8.9294019161008276</v>
      </c>
      <c r="AH62" s="39">
        <f t="shared" si="57"/>
        <v>-0.23253650823179239</v>
      </c>
      <c r="AI62" s="39">
        <f t="shared" si="58"/>
        <v>1.779359430604982</v>
      </c>
      <c r="AJ62" s="39">
        <f t="shared" si="59"/>
        <v>1.7825311942959001</v>
      </c>
      <c r="AK62" s="39">
        <f t="shared" si="60"/>
        <v>1.7825311942959001</v>
      </c>
      <c r="AL62" s="39">
        <f t="shared" si="61"/>
        <v>3.5587188612099641</v>
      </c>
      <c r="AM62" s="40">
        <f t="shared" si="62"/>
        <v>4.9607788422782377</v>
      </c>
      <c r="AN62" s="40">
        <f t="shared" si="63"/>
        <v>6.9140855114252942</v>
      </c>
      <c r="AO62" s="39">
        <f t="shared" si="64"/>
        <v>-1.953306669147056</v>
      </c>
      <c r="AP62" s="39">
        <f t="shared" si="65"/>
        <v>-2.1858431773788483</v>
      </c>
    </row>
    <row r="63" spans="1:42" s="36" customFormat="1" x14ac:dyDescent="0.2">
      <c r="A63" s="37" t="s">
        <v>107</v>
      </c>
      <c r="B63" s="2">
        <v>139250</v>
      </c>
      <c r="C63" s="2">
        <v>70755</v>
      </c>
      <c r="D63" s="38">
        <v>648</v>
      </c>
      <c r="E63" s="38">
        <v>345</v>
      </c>
      <c r="F63" s="38">
        <v>1120</v>
      </c>
      <c r="G63" s="38">
        <v>4</v>
      </c>
      <c r="H63" s="38">
        <f t="shared" si="44"/>
        <v>1124</v>
      </c>
      <c r="I63" s="38">
        <v>790</v>
      </c>
      <c r="J63" s="38">
        <v>50</v>
      </c>
      <c r="K63" s="38">
        <v>550</v>
      </c>
      <c r="L63" s="38">
        <v>413</v>
      </c>
      <c r="M63" s="38">
        <f t="shared" si="45"/>
        <v>1674</v>
      </c>
      <c r="N63" s="38">
        <v>1323</v>
      </c>
      <c r="O63" s="38">
        <v>9</v>
      </c>
      <c r="P63" s="38">
        <v>7</v>
      </c>
      <c r="Q63" s="38">
        <v>7</v>
      </c>
      <c r="R63" s="38">
        <f t="shared" si="46"/>
        <v>-203</v>
      </c>
      <c r="S63" s="2">
        <v>755</v>
      </c>
      <c r="T63" s="2">
        <v>663</v>
      </c>
      <c r="U63" s="38">
        <v>92</v>
      </c>
      <c r="V63" s="38">
        <f t="shared" si="47"/>
        <v>-111</v>
      </c>
      <c r="W63" s="2">
        <v>139127</v>
      </c>
      <c r="X63" s="2">
        <v>70686</v>
      </c>
      <c r="Y63" s="39">
        <f t="shared" si="48"/>
        <v>4.6535008976660679</v>
      </c>
      <c r="Z63" s="39">
        <f t="shared" si="49"/>
        <v>2.4775583482944343</v>
      </c>
      <c r="AA63" s="39">
        <f t="shared" si="50"/>
        <v>53.240740740740748</v>
      </c>
      <c r="AB63" s="39">
        <f t="shared" si="51"/>
        <v>8.0718132854578091</v>
      </c>
      <c r="AC63" s="39">
        <f t="shared" si="52"/>
        <v>8.0430879712746872</v>
      </c>
      <c r="AD63" s="39">
        <f t="shared" si="53"/>
        <v>48.932384341637011</v>
      </c>
      <c r="AE63" s="39">
        <f t="shared" si="54"/>
        <v>36.743772241992886</v>
      </c>
      <c r="AF63" s="39">
        <f t="shared" si="55"/>
        <v>12.021543985637344</v>
      </c>
      <c r="AG63" s="39">
        <f t="shared" si="56"/>
        <v>9.5008976660682229</v>
      </c>
      <c r="AH63" s="39">
        <f t="shared" si="57"/>
        <v>-1.4578096947935368</v>
      </c>
      <c r="AI63" s="39">
        <f t="shared" si="58"/>
        <v>3.5587188612099641</v>
      </c>
      <c r="AJ63" s="39">
        <f t="shared" si="59"/>
        <v>8.0357142857142847</v>
      </c>
      <c r="AK63" s="39">
        <f t="shared" si="60"/>
        <v>6.25</v>
      </c>
      <c r="AL63" s="39">
        <f t="shared" si="61"/>
        <v>9.7864768683274015</v>
      </c>
      <c r="AM63" s="40">
        <f t="shared" si="62"/>
        <v>5.4219030520646321</v>
      </c>
      <c r="AN63" s="40">
        <f t="shared" si="63"/>
        <v>4.7612208258527833</v>
      </c>
      <c r="AO63" s="39">
        <f t="shared" si="64"/>
        <v>0.66068222621184913</v>
      </c>
      <c r="AP63" s="39">
        <f t="shared" si="65"/>
        <v>-0.79712746858168759</v>
      </c>
    </row>
    <row r="64" spans="1:42" s="36" customFormat="1" x14ac:dyDescent="0.2">
      <c r="A64" s="37" t="s">
        <v>108</v>
      </c>
      <c r="B64" s="2">
        <v>45578</v>
      </c>
      <c r="C64" s="2">
        <v>23288</v>
      </c>
      <c r="D64" s="38">
        <v>192</v>
      </c>
      <c r="E64" s="38">
        <v>99</v>
      </c>
      <c r="F64" s="38">
        <v>373</v>
      </c>
      <c r="G64" s="38">
        <v>4</v>
      </c>
      <c r="H64" s="38">
        <f t="shared" si="44"/>
        <v>377</v>
      </c>
      <c r="I64" s="38">
        <v>324</v>
      </c>
      <c r="J64" s="38">
        <v>27</v>
      </c>
      <c r="K64" s="38">
        <v>125</v>
      </c>
      <c r="L64" s="38">
        <v>107</v>
      </c>
      <c r="M64" s="38">
        <f t="shared" si="45"/>
        <v>502</v>
      </c>
      <c r="N64" s="38">
        <v>429</v>
      </c>
      <c r="O64" s="38">
        <v>3</v>
      </c>
      <c r="P64" s="38">
        <v>2</v>
      </c>
      <c r="Q64" s="38">
        <v>2</v>
      </c>
      <c r="R64" s="38">
        <f t="shared" si="46"/>
        <v>-56</v>
      </c>
      <c r="S64" s="2">
        <v>288</v>
      </c>
      <c r="T64" s="2">
        <v>285</v>
      </c>
      <c r="U64" s="38">
        <v>3</v>
      </c>
      <c r="V64" s="38">
        <f t="shared" si="47"/>
        <v>-53</v>
      </c>
      <c r="W64" s="2">
        <v>45548</v>
      </c>
      <c r="X64" s="2">
        <v>23264</v>
      </c>
      <c r="Y64" s="39">
        <f t="shared" si="48"/>
        <v>4.2125586905963406</v>
      </c>
      <c r="Z64" s="39">
        <f t="shared" si="49"/>
        <v>2.1721005748387379</v>
      </c>
      <c r="AA64" s="39">
        <f t="shared" si="50"/>
        <v>51.5625</v>
      </c>
      <c r="AB64" s="39">
        <f t="shared" si="51"/>
        <v>8.2715345122646902</v>
      </c>
      <c r="AC64" s="39">
        <f t="shared" si="52"/>
        <v>8.1837728728772667</v>
      </c>
      <c r="AD64" s="39">
        <f t="shared" si="53"/>
        <v>33.156498673740053</v>
      </c>
      <c r="AE64" s="39">
        <f t="shared" si="54"/>
        <v>28.381962864721483</v>
      </c>
      <c r="AF64" s="39">
        <f t="shared" si="55"/>
        <v>11.014085743121683</v>
      </c>
      <c r="AG64" s="39">
        <f t="shared" si="56"/>
        <v>9.4124358243011983</v>
      </c>
      <c r="AH64" s="39">
        <f t="shared" si="57"/>
        <v>-1.2286629514239327</v>
      </c>
      <c r="AI64" s="39">
        <f t="shared" si="58"/>
        <v>10.610079575596817</v>
      </c>
      <c r="AJ64" s="39">
        <f t="shared" si="59"/>
        <v>8.0428954423592494</v>
      </c>
      <c r="AK64" s="39">
        <f t="shared" si="60"/>
        <v>5.3619302949061662</v>
      </c>
      <c r="AL64" s="39">
        <f t="shared" si="61"/>
        <v>15.915119363395226</v>
      </c>
      <c r="AM64" s="40">
        <f t="shared" si="62"/>
        <v>6.3188380358945109</v>
      </c>
      <c r="AN64" s="40">
        <f t="shared" si="63"/>
        <v>6.2530168063539433</v>
      </c>
      <c r="AO64" s="39">
        <f t="shared" si="64"/>
        <v>6.5821229540567822E-2</v>
      </c>
      <c r="AP64" s="39">
        <f t="shared" si="65"/>
        <v>-1.1628417218833647</v>
      </c>
    </row>
    <row r="65" spans="1:42" s="36" customFormat="1" x14ac:dyDescent="0.2">
      <c r="A65" s="37" t="s">
        <v>109</v>
      </c>
      <c r="B65" s="2">
        <v>112868</v>
      </c>
      <c r="C65" s="2">
        <v>57954</v>
      </c>
      <c r="D65" s="38">
        <v>588</v>
      </c>
      <c r="E65" s="38">
        <v>276</v>
      </c>
      <c r="F65" s="38">
        <v>994</v>
      </c>
      <c r="G65" s="38">
        <v>2</v>
      </c>
      <c r="H65" s="38">
        <f t="shared" si="44"/>
        <v>996</v>
      </c>
      <c r="I65" s="38">
        <v>813</v>
      </c>
      <c r="J65" s="38">
        <v>62</v>
      </c>
      <c r="K65" s="38">
        <v>338</v>
      </c>
      <c r="L65" s="38">
        <v>281</v>
      </c>
      <c r="M65" s="38">
        <f t="shared" si="45"/>
        <v>1334</v>
      </c>
      <c r="N65" s="38">
        <v>1123</v>
      </c>
      <c r="O65" s="38">
        <v>6</v>
      </c>
      <c r="P65" s="38">
        <v>5</v>
      </c>
      <c r="Q65" s="38">
        <v>4</v>
      </c>
      <c r="R65" s="38">
        <f t="shared" si="46"/>
        <v>-129</v>
      </c>
      <c r="S65" s="2">
        <v>1079</v>
      </c>
      <c r="T65" s="2">
        <v>660</v>
      </c>
      <c r="U65" s="38">
        <v>419</v>
      </c>
      <c r="V65" s="38">
        <f t="shared" si="47"/>
        <v>290</v>
      </c>
      <c r="W65" s="2">
        <v>113051</v>
      </c>
      <c r="X65" s="2">
        <v>58027</v>
      </c>
      <c r="Y65" s="39">
        <f t="shared" si="48"/>
        <v>5.2096254031257754</v>
      </c>
      <c r="Z65" s="39">
        <f t="shared" si="49"/>
        <v>2.4453343728957719</v>
      </c>
      <c r="AA65" s="39">
        <f t="shared" si="50"/>
        <v>46.938775510204081</v>
      </c>
      <c r="AB65" s="39">
        <f t="shared" si="51"/>
        <v>8.824467519580395</v>
      </c>
      <c r="AC65" s="39">
        <f t="shared" si="52"/>
        <v>8.8067477052840477</v>
      </c>
      <c r="AD65" s="39">
        <f t="shared" si="53"/>
        <v>33.935742971887549</v>
      </c>
      <c r="AE65" s="39">
        <f t="shared" si="54"/>
        <v>28.212851405622491</v>
      </c>
      <c r="AF65" s="39">
        <f t="shared" si="55"/>
        <v>11.819116135662899</v>
      </c>
      <c r="AG65" s="39">
        <f t="shared" si="56"/>
        <v>9.9496757273983771</v>
      </c>
      <c r="AH65" s="39">
        <f t="shared" si="57"/>
        <v>-1.1429280221143283</v>
      </c>
      <c r="AI65" s="39">
        <f t="shared" si="58"/>
        <v>2.0080321285140559</v>
      </c>
      <c r="AJ65" s="39">
        <f t="shared" si="59"/>
        <v>6.0362173038229372</v>
      </c>
      <c r="AK65" s="39">
        <f t="shared" si="60"/>
        <v>5.0301810865191143</v>
      </c>
      <c r="AL65" s="39">
        <f t="shared" si="61"/>
        <v>6.024096385542169</v>
      </c>
      <c r="AM65" s="40">
        <f t="shared" si="62"/>
        <v>9.5598398128787618</v>
      </c>
      <c r="AN65" s="40">
        <f t="shared" si="63"/>
        <v>5.8475387177942375</v>
      </c>
      <c r="AO65" s="39">
        <f t="shared" si="64"/>
        <v>3.7123010950845234</v>
      </c>
      <c r="AP65" s="39">
        <f t="shared" si="65"/>
        <v>2.5693730729701953</v>
      </c>
    </row>
    <row r="66" spans="1:42" s="36" customFormat="1" x14ac:dyDescent="0.2">
      <c r="A66" s="37" t="s">
        <v>110</v>
      </c>
      <c r="B66" s="2">
        <v>106958</v>
      </c>
      <c r="C66" s="2">
        <v>55245</v>
      </c>
      <c r="D66" s="38">
        <v>446</v>
      </c>
      <c r="E66" s="38">
        <v>303</v>
      </c>
      <c r="F66" s="38">
        <v>945</v>
      </c>
      <c r="G66" s="38">
        <v>3</v>
      </c>
      <c r="H66" s="38">
        <f t="shared" si="44"/>
        <v>948</v>
      </c>
      <c r="I66" s="38">
        <v>599</v>
      </c>
      <c r="J66" s="38">
        <v>67</v>
      </c>
      <c r="K66" s="38">
        <v>482</v>
      </c>
      <c r="L66" s="38">
        <v>357</v>
      </c>
      <c r="M66" s="38">
        <f t="shared" si="45"/>
        <v>1430</v>
      </c>
      <c r="N66" s="38">
        <v>1272</v>
      </c>
      <c r="O66" s="38">
        <v>12</v>
      </c>
      <c r="P66" s="38">
        <v>4</v>
      </c>
      <c r="Q66" s="38">
        <v>3</v>
      </c>
      <c r="R66" s="38">
        <f t="shared" si="46"/>
        <v>-327</v>
      </c>
      <c r="S66" s="2">
        <v>709</v>
      </c>
      <c r="T66" s="2">
        <v>543</v>
      </c>
      <c r="U66" s="38">
        <v>166</v>
      </c>
      <c r="V66" s="38">
        <f t="shared" si="47"/>
        <v>-161</v>
      </c>
      <c r="W66" s="2">
        <v>106876</v>
      </c>
      <c r="X66" s="2">
        <v>55166</v>
      </c>
      <c r="Y66" s="39">
        <f t="shared" si="48"/>
        <v>4.1698610669608636</v>
      </c>
      <c r="Z66" s="39">
        <f t="shared" si="49"/>
        <v>2.8328876755361918</v>
      </c>
      <c r="AA66" s="39">
        <f t="shared" si="50"/>
        <v>67.937219730941706</v>
      </c>
      <c r="AB66" s="39">
        <f t="shared" si="51"/>
        <v>8.8632921333607584</v>
      </c>
      <c r="AC66" s="39">
        <f t="shared" si="52"/>
        <v>8.8352437405336666</v>
      </c>
      <c r="AD66" s="39">
        <f t="shared" si="53"/>
        <v>50.843881856540087</v>
      </c>
      <c r="AE66" s="39">
        <f t="shared" si="54"/>
        <v>37.658227848101269</v>
      </c>
      <c r="AF66" s="39">
        <f t="shared" si="55"/>
        <v>13.369733914246712</v>
      </c>
      <c r="AG66" s="39">
        <f t="shared" si="56"/>
        <v>11.892518558686588</v>
      </c>
      <c r="AH66" s="39">
        <f t="shared" si="57"/>
        <v>-3.0572748181529201</v>
      </c>
      <c r="AI66" s="39">
        <f t="shared" si="58"/>
        <v>3.1645569620253164</v>
      </c>
      <c r="AJ66" s="39">
        <f t="shared" si="59"/>
        <v>12.698412698412698</v>
      </c>
      <c r="AK66" s="39">
        <f t="shared" si="60"/>
        <v>4.2328042328042335</v>
      </c>
      <c r="AL66" s="39">
        <f t="shared" si="61"/>
        <v>6.3291139240506329</v>
      </c>
      <c r="AM66" s="40">
        <f t="shared" si="62"/>
        <v>6.6287701714691751</v>
      </c>
      <c r="AN66" s="40">
        <f t="shared" si="63"/>
        <v>5.0767591017034723</v>
      </c>
      <c r="AO66" s="39">
        <f t="shared" si="64"/>
        <v>1.5520110697657024</v>
      </c>
      <c r="AP66" s="39">
        <f t="shared" si="65"/>
        <v>-1.5052637483872173</v>
      </c>
    </row>
    <row r="67" spans="1:42" s="36" customFormat="1" x14ac:dyDescent="0.2">
      <c r="A67" s="37" t="s">
        <v>111</v>
      </c>
      <c r="B67" s="2">
        <v>118522</v>
      </c>
      <c r="C67" s="2">
        <v>61650</v>
      </c>
      <c r="D67" s="38">
        <v>468</v>
      </c>
      <c r="E67" s="38">
        <v>265</v>
      </c>
      <c r="F67" s="38">
        <v>1011</v>
      </c>
      <c r="G67" s="38">
        <v>1</v>
      </c>
      <c r="H67" s="38">
        <f t="shared" si="44"/>
        <v>1012</v>
      </c>
      <c r="I67" s="38">
        <v>646</v>
      </c>
      <c r="J67" s="38">
        <v>92</v>
      </c>
      <c r="K67" s="38">
        <v>414</v>
      </c>
      <c r="L67" s="38">
        <v>296</v>
      </c>
      <c r="M67" s="38">
        <f t="shared" si="45"/>
        <v>1426</v>
      </c>
      <c r="N67" s="38">
        <v>1436</v>
      </c>
      <c r="O67" s="38">
        <v>10</v>
      </c>
      <c r="P67" s="38">
        <v>7</v>
      </c>
      <c r="Q67" s="38">
        <v>6</v>
      </c>
      <c r="R67" s="38">
        <f t="shared" si="46"/>
        <v>-425</v>
      </c>
      <c r="S67" s="2">
        <v>997</v>
      </c>
      <c r="T67" s="2">
        <v>924</v>
      </c>
      <c r="U67" s="38">
        <v>73</v>
      </c>
      <c r="V67" s="38">
        <f t="shared" si="47"/>
        <v>-352</v>
      </c>
      <c r="W67" s="2">
        <v>118343</v>
      </c>
      <c r="X67" s="2">
        <v>61533</v>
      </c>
      <c r="Y67" s="39">
        <f t="shared" si="48"/>
        <v>3.9486340088759899</v>
      </c>
      <c r="Z67" s="39">
        <f t="shared" si="49"/>
        <v>2.2358718212652504</v>
      </c>
      <c r="AA67" s="39">
        <f t="shared" si="50"/>
        <v>56.623931623931625</v>
      </c>
      <c r="AB67" s="39">
        <f t="shared" si="51"/>
        <v>8.5384991815865412</v>
      </c>
      <c r="AC67" s="39">
        <f t="shared" si="52"/>
        <v>8.530061929430822</v>
      </c>
      <c r="AD67" s="39">
        <f t="shared" si="53"/>
        <v>40.909090909090914</v>
      </c>
      <c r="AE67" s="39">
        <f t="shared" si="54"/>
        <v>29.249011857707508</v>
      </c>
      <c r="AF67" s="39">
        <f t="shared" si="55"/>
        <v>12.031521574053762</v>
      </c>
      <c r="AG67" s="39">
        <f t="shared" si="56"/>
        <v>12.115894095610942</v>
      </c>
      <c r="AH67" s="39">
        <f t="shared" si="57"/>
        <v>-3.5858321661801185</v>
      </c>
      <c r="AI67" s="39">
        <f t="shared" si="58"/>
        <v>0.98814229249011853</v>
      </c>
      <c r="AJ67" s="39">
        <f t="shared" si="59"/>
        <v>9.8911968348170127</v>
      </c>
      <c r="AK67" s="39">
        <f t="shared" si="60"/>
        <v>6.9238377843719086</v>
      </c>
      <c r="AL67" s="39">
        <f t="shared" si="61"/>
        <v>6.9169960474308301</v>
      </c>
      <c r="AM67" s="40">
        <f t="shared" si="62"/>
        <v>8.4119403992507724</v>
      </c>
      <c r="AN67" s="40">
        <f t="shared" si="63"/>
        <v>7.7960209918833634</v>
      </c>
      <c r="AO67" s="39">
        <f t="shared" si="64"/>
        <v>0.61591940736740858</v>
      </c>
      <c r="AP67" s="39">
        <f t="shared" si="65"/>
        <v>-2.9699127588127099</v>
      </c>
    </row>
    <row r="68" spans="1:42" s="36" customFormat="1" x14ac:dyDescent="0.2">
      <c r="A68" s="37" t="s">
        <v>112</v>
      </c>
      <c r="B68" s="2">
        <v>163712</v>
      </c>
      <c r="C68" s="2">
        <v>84675</v>
      </c>
      <c r="D68" s="38">
        <v>755</v>
      </c>
      <c r="E68" s="38">
        <v>377</v>
      </c>
      <c r="F68" s="38">
        <v>1386</v>
      </c>
      <c r="G68" s="38">
        <v>11</v>
      </c>
      <c r="H68" s="38">
        <f t="shared" si="44"/>
        <v>1397</v>
      </c>
      <c r="I68" s="38">
        <v>1061</v>
      </c>
      <c r="J68" s="38">
        <v>106</v>
      </c>
      <c r="K68" s="38">
        <v>460</v>
      </c>
      <c r="L68" s="38">
        <v>367</v>
      </c>
      <c r="M68" s="38">
        <f t="shared" si="45"/>
        <v>1857</v>
      </c>
      <c r="N68" s="38">
        <v>1630</v>
      </c>
      <c r="O68" s="38">
        <v>4</v>
      </c>
      <c r="P68" s="38">
        <v>3</v>
      </c>
      <c r="Q68" s="38">
        <v>1</v>
      </c>
      <c r="R68" s="38">
        <f t="shared" si="46"/>
        <v>-244</v>
      </c>
      <c r="S68" s="2">
        <v>1369</v>
      </c>
      <c r="T68" s="2">
        <v>1091</v>
      </c>
      <c r="U68" s="38">
        <v>278</v>
      </c>
      <c r="V68" s="38">
        <f t="shared" si="47"/>
        <v>34</v>
      </c>
      <c r="W68" s="2">
        <v>163802</v>
      </c>
      <c r="X68" s="2">
        <v>84721</v>
      </c>
      <c r="Y68" s="39">
        <f t="shared" si="48"/>
        <v>4.6117572322126659</v>
      </c>
      <c r="Z68" s="39">
        <f t="shared" si="49"/>
        <v>2.3028244722439406</v>
      </c>
      <c r="AA68" s="39">
        <f t="shared" si="50"/>
        <v>49.933774834437081</v>
      </c>
      <c r="AB68" s="39">
        <f t="shared" si="51"/>
        <v>8.533277951524628</v>
      </c>
      <c r="AC68" s="39">
        <f t="shared" si="52"/>
        <v>8.4660867865519922</v>
      </c>
      <c r="AD68" s="39">
        <f t="shared" si="53"/>
        <v>32.927702219040796</v>
      </c>
      <c r="AE68" s="39">
        <f t="shared" si="54"/>
        <v>26.270579813886901</v>
      </c>
      <c r="AF68" s="39">
        <f t="shared" si="55"/>
        <v>11.343090304925724</v>
      </c>
      <c r="AG68" s="39">
        <f t="shared" si="56"/>
        <v>9.9565089913995308</v>
      </c>
      <c r="AH68" s="39">
        <f t="shared" si="57"/>
        <v>-1.4904222048475371</v>
      </c>
      <c r="AI68" s="39">
        <f t="shared" si="58"/>
        <v>7.8740157480314963</v>
      </c>
      <c r="AJ68" s="39">
        <f t="shared" si="59"/>
        <v>2.8860028860028861</v>
      </c>
      <c r="AK68" s="39">
        <f t="shared" si="60"/>
        <v>2.1645021645021645</v>
      </c>
      <c r="AL68" s="39">
        <f t="shared" si="61"/>
        <v>8.5898353614889054</v>
      </c>
      <c r="AM68" s="40">
        <f t="shared" si="62"/>
        <v>8.3622458952306484</v>
      </c>
      <c r="AN68" s="40">
        <f t="shared" si="63"/>
        <v>6.6641419077404223</v>
      </c>
      <c r="AO68" s="39">
        <f t="shared" si="64"/>
        <v>1.6981039874902268</v>
      </c>
      <c r="AP68" s="39">
        <f t="shared" si="65"/>
        <v>0.20768178264268961</v>
      </c>
    </row>
    <row r="69" spans="1:42" s="36" customFormat="1" x14ac:dyDescent="0.2">
      <c r="A69" s="37" t="s">
        <v>113</v>
      </c>
      <c r="B69" s="2">
        <v>147450</v>
      </c>
      <c r="C69" s="2">
        <v>76443</v>
      </c>
      <c r="D69" s="38">
        <v>616</v>
      </c>
      <c r="E69" s="38">
        <v>368</v>
      </c>
      <c r="F69" s="38">
        <v>1190</v>
      </c>
      <c r="G69" s="38">
        <v>5</v>
      </c>
      <c r="H69" s="38">
        <f t="shared" si="44"/>
        <v>1195</v>
      </c>
      <c r="I69" s="38">
        <v>801</v>
      </c>
      <c r="J69" s="38">
        <v>78</v>
      </c>
      <c r="K69" s="38">
        <v>523</v>
      </c>
      <c r="L69" s="38">
        <v>467</v>
      </c>
      <c r="M69" s="38">
        <f t="shared" si="45"/>
        <v>1718</v>
      </c>
      <c r="N69" s="38">
        <v>1757</v>
      </c>
      <c r="O69" s="38">
        <v>5</v>
      </c>
      <c r="P69" s="38">
        <v>1</v>
      </c>
      <c r="Q69" s="38">
        <v>0</v>
      </c>
      <c r="R69" s="38">
        <f t="shared" si="46"/>
        <v>-567</v>
      </c>
      <c r="S69" s="2">
        <v>1056</v>
      </c>
      <c r="T69" s="2">
        <v>989</v>
      </c>
      <c r="U69" s="38">
        <v>67</v>
      </c>
      <c r="V69" s="38">
        <f t="shared" si="47"/>
        <v>-500</v>
      </c>
      <c r="W69" s="2">
        <v>147203</v>
      </c>
      <c r="X69" s="2">
        <v>76292</v>
      </c>
      <c r="Y69" s="39">
        <f t="shared" si="48"/>
        <v>4.1776873516446251</v>
      </c>
      <c r="Z69" s="39">
        <f t="shared" si="49"/>
        <v>2.4957612750084772</v>
      </c>
      <c r="AA69" s="39">
        <f t="shared" si="50"/>
        <v>59.740259740259738</v>
      </c>
      <c r="AB69" s="39">
        <f t="shared" si="51"/>
        <v>8.1044421837911162</v>
      </c>
      <c r="AC69" s="39">
        <f t="shared" si="52"/>
        <v>8.0705323838589358</v>
      </c>
      <c r="AD69" s="39">
        <f t="shared" si="53"/>
        <v>43.76569037656904</v>
      </c>
      <c r="AE69" s="39">
        <f t="shared" si="54"/>
        <v>39.079497907949786</v>
      </c>
      <c r="AF69" s="39">
        <f t="shared" si="55"/>
        <v>11.651407256697185</v>
      </c>
      <c r="AG69" s="39">
        <f t="shared" si="56"/>
        <v>11.915903696168193</v>
      </c>
      <c r="AH69" s="39">
        <f t="shared" si="57"/>
        <v>-3.8453713123092572</v>
      </c>
      <c r="AI69" s="39">
        <f t="shared" si="58"/>
        <v>4.1841004184100417</v>
      </c>
      <c r="AJ69" s="39">
        <f t="shared" si="59"/>
        <v>4.2016806722689077</v>
      </c>
      <c r="AK69" s="39">
        <f t="shared" si="60"/>
        <v>0.84033613445378152</v>
      </c>
      <c r="AL69" s="39">
        <f t="shared" si="61"/>
        <v>4.1841004184100417</v>
      </c>
      <c r="AM69" s="40">
        <f t="shared" si="62"/>
        <v>7.1617497456765005</v>
      </c>
      <c r="AN69" s="40">
        <f t="shared" si="63"/>
        <v>6.7073584265852828</v>
      </c>
      <c r="AO69" s="39">
        <f t="shared" si="64"/>
        <v>0.45439131909121738</v>
      </c>
      <c r="AP69" s="39">
        <f t="shared" si="65"/>
        <v>-3.39097999321804</v>
      </c>
    </row>
    <row r="70" spans="1:42" s="36" customFormat="1" x14ac:dyDescent="0.2">
      <c r="A70" s="37" t="s">
        <v>114</v>
      </c>
      <c r="B70" s="2">
        <v>54123</v>
      </c>
      <c r="C70" s="2">
        <v>27777</v>
      </c>
      <c r="D70" s="38">
        <v>242</v>
      </c>
      <c r="E70" s="38">
        <v>149</v>
      </c>
      <c r="F70" s="38">
        <v>484</v>
      </c>
      <c r="G70" s="38">
        <v>3</v>
      </c>
      <c r="H70" s="38">
        <f t="shared" si="44"/>
        <v>487</v>
      </c>
      <c r="I70" s="38">
        <v>312</v>
      </c>
      <c r="J70" s="38">
        <v>29</v>
      </c>
      <c r="K70" s="38">
        <v>225</v>
      </c>
      <c r="L70" s="38">
        <v>176</v>
      </c>
      <c r="M70" s="38">
        <f t="shared" si="45"/>
        <v>712</v>
      </c>
      <c r="N70" s="38">
        <v>599</v>
      </c>
      <c r="O70" s="38">
        <v>3</v>
      </c>
      <c r="P70" s="38">
        <v>0</v>
      </c>
      <c r="Q70" s="38">
        <v>0</v>
      </c>
      <c r="R70" s="38">
        <f t="shared" si="46"/>
        <v>-115</v>
      </c>
      <c r="S70" s="2">
        <v>532</v>
      </c>
      <c r="T70" s="2">
        <v>518</v>
      </c>
      <c r="U70" s="38">
        <v>14</v>
      </c>
      <c r="V70" s="38">
        <f t="shared" si="47"/>
        <v>-101</v>
      </c>
      <c r="W70" s="2">
        <v>54095</v>
      </c>
      <c r="X70" s="2">
        <v>27770</v>
      </c>
      <c r="Y70" s="39">
        <f t="shared" si="48"/>
        <v>4.4712968608539807</v>
      </c>
      <c r="Z70" s="39">
        <f t="shared" si="49"/>
        <v>2.7529885630877819</v>
      </c>
      <c r="AA70" s="39">
        <f t="shared" si="50"/>
        <v>61.570247933884289</v>
      </c>
      <c r="AB70" s="39">
        <f t="shared" si="51"/>
        <v>8.9980230216359036</v>
      </c>
      <c r="AC70" s="39">
        <f t="shared" si="52"/>
        <v>8.9425937217079614</v>
      </c>
      <c r="AD70" s="39">
        <f t="shared" si="53"/>
        <v>46.201232032854215</v>
      </c>
      <c r="AE70" s="39">
        <f t="shared" si="54"/>
        <v>36.139630390143736</v>
      </c>
      <c r="AF70" s="39">
        <f t="shared" si="55"/>
        <v>13.155220516231546</v>
      </c>
      <c r="AG70" s="39">
        <f t="shared" si="56"/>
        <v>11.067383552279068</v>
      </c>
      <c r="AH70" s="39">
        <f t="shared" si="57"/>
        <v>-2.1247898305711064</v>
      </c>
      <c r="AI70" s="39">
        <f t="shared" si="58"/>
        <v>6.1601642710472282</v>
      </c>
      <c r="AJ70" s="39">
        <f t="shared" si="59"/>
        <v>6.1983471074380168</v>
      </c>
      <c r="AK70" s="39">
        <f t="shared" si="60"/>
        <v>0</v>
      </c>
      <c r="AL70" s="39">
        <f t="shared" si="61"/>
        <v>6.1601642710472282</v>
      </c>
      <c r="AM70" s="40">
        <f t="shared" si="62"/>
        <v>9.8294625205550314</v>
      </c>
      <c r="AN70" s="40">
        <f t="shared" si="63"/>
        <v>9.5707924542246374</v>
      </c>
      <c r="AO70" s="39">
        <f t="shared" si="64"/>
        <v>0.25867006633039558</v>
      </c>
      <c r="AP70" s="39">
        <f t="shared" si="65"/>
        <v>-1.866119764240711</v>
      </c>
    </row>
    <row r="71" spans="1:42" s="36" customFormat="1" x14ac:dyDescent="0.2">
      <c r="A71" s="37" t="s">
        <v>115</v>
      </c>
      <c r="B71" s="2">
        <v>74055</v>
      </c>
      <c r="C71" s="2">
        <v>37798</v>
      </c>
      <c r="D71" s="38">
        <v>350</v>
      </c>
      <c r="E71" s="38">
        <v>187</v>
      </c>
      <c r="F71" s="38">
        <v>667</v>
      </c>
      <c r="G71" s="38">
        <v>0</v>
      </c>
      <c r="H71" s="38">
        <f t="shared" si="44"/>
        <v>667</v>
      </c>
      <c r="I71" s="38">
        <v>535</v>
      </c>
      <c r="J71" s="38">
        <v>28</v>
      </c>
      <c r="K71" s="38">
        <v>214</v>
      </c>
      <c r="L71" s="38">
        <v>151</v>
      </c>
      <c r="M71" s="38">
        <f t="shared" si="45"/>
        <v>881</v>
      </c>
      <c r="N71" s="38">
        <v>815</v>
      </c>
      <c r="O71" s="38">
        <v>1</v>
      </c>
      <c r="P71" s="38">
        <v>1</v>
      </c>
      <c r="Q71" s="38">
        <v>1</v>
      </c>
      <c r="R71" s="38">
        <f t="shared" si="46"/>
        <v>-148</v>
      </c>
      <c r="S71" s="2">
        <v>616</v>
      </c>
      <c r="T71" s="2">
        <v>491</v>
      </c>
      <c r="U71" s="38">
        <v>125</v>
      </c>
      <c r="V71" s="38">
        <f t="shared" si="47"/>
        <v>-23</v>
      </c>
      <c r="W71" s="2">
        <v>74031</v>
      </c>
      <c r="X71" s="2">
        <v>37769</v>
      </c>
      <c r="Y71" s="39">
        <f t="shared" si="48"/>
        <v>4.7262170008777264</v>
      </c>
      <c r="Z71" s="39">
        <f t="shared" si="49"/>
        <v>2.5251502261832424</v>
      </c>
      <c r="AA71" s="39">
        <f t="shared" si="50"/>
        <v>53.428571428571423</v>
      </c>
      <c r="AB71" s="39">
        <f t="shared" si="51"/>
        <v>9.0068192559584102</v>
      </c>
      <c r="AC71" s="39">
        <f t="shared" si="52"/>
        <v>9.0068192559584102</v>
      </c>
      <c r="AD71" s="39">
        <f t="shared" si="53"/>
        <v>32.083958020989506</v>
      </c>
      <c r="AE71" s="39">
        <f t="shared" si="54"/>
        <v>22.638680659670165</v>
      </c>
      <c r="AF71" s="39">
        <f t="shared" si="55"/>
        <v>11.896563365066505</v>
      </c>
      <c r="AG71" s="39">
        <f t="shared" si="56"/>
        <v>11.005333873472418</v>
      </c>
      <c r="AH71" s="39">
        <f t="shared" si="57"/>
        <v>-1.9985146175140098</v>
      </c>
      <c r="AI71" s="39">
        <f t="shared" si="58"/>
        <v>0</v>
      </c>
      <c r="AJ71" s="39">
        <f t="shared" si="59"/>
        <v>1.4992503748125936</v>
      </c>
      <c r="AK71" s="39">
        <f t="shared" si="60"/>
        <v>1.4992503748125936</v>
      </c>
      <c r="AL71" s="39">
        <f t="shared" si="61"/>
        <v>1.4992503748125936</v>
      </c>
      <c r="AM71" s="40">
        <f t="shared" si="62"/>
        <v>8.3181419215447985</v>
      </c>
      <c r="AN71" s="40">
        <f t="shared" si="63"/>
        <v>6.630207278374181</v>
      </c>
      <c r="AO71" s="39">
        <f t="shared" si="64"/>
        <v>1.6879346431706164</v>
      </c>
      <c r="AP71" s="39">
        <f t="shared" si="65"/>
        <v>-0.31057997434339341</v>
      </c>
    </row>
    <row r="72" spans="1:42" s="36" customFormat="1" x14ac:dyDescent="0.2">
      <c r="A72" s="37" t="s">
        <v>116</v>
      </c>
      <c r="B72" s="2">
        <v>42996</v>
      </c>
      <c r="C72" s="2">
        <v>22142</v>
      </c>
      <c r="D72" s="38">
        <v>180</v>
      </c>
      <c r="E72" s="38">
        <v>81</v>
      </c>
      <c r="F72" s="38">
        <v>341</v>
      </c>
      <c r="G72" s="38">
        <v>2</v>
      </c>
      <c r="H72" s="38">
        <f t="shared" si="44"/>
        <v>343</v>
      </c>
      <c r="I72" s="38">
        <v>275</v>
      </c>
      <c r="J72" s="38">
        <v>20</v>
      </c>
      <c r="K72" s="38">
        <v>95</v>
      </c>
      <c r="L72" s="38">
        <v>63</v>
      </c>
      <c r="M72" s="38">
        <f t="shared" si="45"/>
        <v>438</v>
      </c>
      <c r="N72" s="38">
        <v>483</v>
      </c>
      <c r="O72" s="38">
        <v>1</v>
      </c>
      <c r="P72" s="38">
        <v>0</v>
      </c>
      <c r="Q72" s="38">
        <v>0</v>
      </c>
      <c r="R72" s="38">
        <f t="shared" si="46"/>
        <v>-142</v>
      </c>
      <c r="S72" s="2">
        <v>364</v>
      </c>
      <c r="T72" s="2">
        <v>312</v>
      </c>
      <c r="U72" s="38">
        <v>52</v>
      </c>
      <c r="V72" s="38">
        <f t="shared" si="47"/>
        <v>-90</v>
      </c>
      <c r="W72" s="2">
        <v>42955</v>
      </c>
      <c r="X72" s="2">
        <v>22129</v>
      </c>
      <c r="Y72" s="39">
        <f t="shared" si="48"/>
        <v>4.1864359475300033</v>
      </c>
      <c r="Z72" s="39">
        <f t="shared" si="49"/>
        <v>1.8838961763885012</v>
      </c>
      <c r="AA72" s="39">
        <f t="shared" si="50"/>
        <v>45</v>
      </c>
      <c r="AB72" s="39">
        <f t="shared" si="51"/>
        <v>7.9774862777932842</v>
      </c>
      <c r="AC72" s="39">
        <f t="shared" si="52"/>
        <v>7.9309703228207278</v>
      </c>
      <c r="AD72" s="39">
        <f t="shared" si="53"/>
        <v>27.696793002915456</v>
      </c>
      <c r="AE72" s="39">
        <f t="shared" si="54"/>
        <v>18.367346938775512</v>
      </c>
      <c r="AF72" s="39">
        <f t="shared" si="55"/>
        <v>10.186994138989673</v>
      </c>
      <c r="AG72" s="39">
        <f t="shared" si="56"/>
        <v>11.233603125872174</v>
      </c>
      <c r="AH72" s="39">
        <f t="shared" si="57"/>
        <v>-3.3026328030514467</v>
      </c>
      <c r="AI72" s="39">
        <f t="shared" si="58"/>
        <v>5.8309037900874632</v>
      </c>
      <c r="AJ72" s="39">
        <f t="shared" si="59"/>
        <v>2.9325513196480939</v>
      </c>
      <c r="AK72" s="39">
        <f t="shared" si="60"/>
        <v>0</v>
      </c>
      <c r="AL72" s="39">
        <f t="shared" si="61"/>
        <v>5.8309037900874632</v>
      </c>
      <c r="AM72" s="40">
        <f t="shared" si="62"/>
        <v>8.4659038050051159</v>
      </c>
      <c r="AN72" s="40">
        <f t="shared" si="63"/>
        <v>7.2564889757186721</v>
      </c>
      <c r="AO72" s="39">
        <f t="shared" si="64"/>
        <v>1.2094148292864453</v>
      </c>
      <c r="AP72" s="39">
        <f t="shared" si="65"/>
        <v>-2.0932179737650016</v>
      </c>
    </row>
    <row r="73" spans="1:42" s="36" customFormat="1" x14ac:dyDescent="0.2">
      <c r="A73" s="37" t="s">
        <v>117</v>
      </c>
      <c r="B73" s="2">
        <v>30896</v>
      </c>
      <c r="C73" s="2">
        <v>15674</v>
      </c>
      <c r="D73" s="38">
        <v>149</v>
      </c>
      <c r="E73" s="38">
        <v>38</v>
      </c>
      <c r="F73" s="38">
        <v>318</v>
      </c>
      <c r="G73" s="38">
        <v>2</v>
      </c>
      <c r="H73" s="38">
        <f t="shared" si="44"/>
        <v>320</v>
      </c>
      <c r="I73" s="38">
        <v>276</v>
      </c>
      <c r="J73" s="38">
        <v>11</v>
      </c>
      <c r="K73" s="38">
        <v>66</v>
      </c>
      <c r="L73" s="38">
        <v>53</v>
      </c>
      <c r="M73" s="38">
        <f t="shared" si="45"/>
        <v>386</v>
      </c>
      <c r="N73" s="38">
        <v>320</v>
      </c>
      <c r="O73" s="38">
        <v>1</v>
      </c>
      <c r="P73" s="38">
        <v>1</v>
      </c>
      <c r="Q73" s="38">
        <v>1</v>
      </c>
      <c r="R73" s="38">
        <f t="shared" si="46"/>
        <v>-2</v>
      </c>
      <c r="S73" s="2">
        <v>232</v>
      </c>
      <c r="T73" s="2">
        <v>164</v>
      </c>
      <c r="U73" s="38">
        <v>68</v>
      </c>
      <c r="V73" s="38">
        <f t="shared" si="47"/>
        <v>66</v>
      </c>
      <c r="W73" s="2">
        <v>30991</v>
      </c>
      <c r="X73" s="2">
        <v>15717</v>
      </c>
      <c r="Y73" s="39">
        <f t="shared" si="48"/>
        <v>4.8226307612635946</v>
      </c>
      <c r="Z73" s="39">
        <f t="shared" si="49"/>
        <v>1.2299326773692387</v>
      </c>
      <c r="AA73" s="39">
        <f t="shared" si="50"/>
        <v>25.503355704697988</v>
      </c>
      <c r="AB73" s="39">
        <f t="shared" si="51"/>
        <v>10.357327809425168</v>
      </c>
      <c r="AC73" s="39">
        <f t="shared" si="52"/>
        <v>10.292594510616262</v>
      </c>
      <c r="AD73" s="39">
        <f t="shared" si="53"/>
        <v>20.625</v>
      </c>
      <c r="AE73" s="39">
        <f t="shared" si="54"/>
        <v>16.5625</v>
      </c>
      <c r="AF73" s="39">
        <f t="shared" si="55"/>
        <v>12.49352667011911</v>
      </c>
      <c r="AG73" s="39">
        <f t="shared" si="56"/>
        <v>10.357327809425168</v>
      </c>
      <c r="AH73" s="39">
        <f t="shared" si="57"/>
        <v>-6.4733298808907297E-2</v>
      </c>
      <c r="AI73" s="39">
        <f t="shared" si="58"/>
        <v>6.25</v>
      </c>
      <c r="AJ73" s="39">
        <f t="shared" si="59"/>
        <v>3.1446540880503147</v>
      </c>
      <c r="AK73" s="39">
        <f t="shared" si="60"/>
        <v>3.1446540880503147</v>
      </c>
      <c r="AL73" s="39">
        <f t="shared" si="61"/>
        <v>9.375</v>
      </c>
      <c r="AM73" s="40">
        <f t="shared" si="62"/>
        <v>7.509062661833247</v>
      </c>
      <c r="AN73" s="40">
        <f t="shared" si="63"/>
        <v>5.3081305023303988</v>
      </c>
      <c r="AO73" s="39">
        <f t="shared" si="64"/>
        <v>2.2009321595028482</v>
      </c>
      <c r="AP73" s="39">
        <f t="shared" si="65"/>
        <v>2.1361988606939408</v>
      </c>
    </row>
    <row r="74" spans="1:42" s="36" customFormat="1" x14ac:dyDescent="0.2">
      <c r="A74" s="37" t="s">
        <v>118</v>
      </c>
      <c r="B74" s="2">
        <v>92709</v>
      </c>
      <c r="C74" s="2">
        <v>46591</v>
      </c>
      <c r="D74" s="38">
        <v>472</v>
      </c>
      <c r="E74" s="38">
        <v>146</v>
      </c>
      <c r="F74" s="38">
        <v>912</v>
      </c>
      <c r="G74" s="38">
        <v>3</v>
      </c>
      <c r="H74" s="38">
        <f t="shared" ref="H74:H105" si="66">SUM(F74:G74)</f>
        <v>915</v>
      </c>
      <c r="I74" s="38">
        <v>778</v>
      </c>
      <c r="J74" s="38">
        <v>58</v>
      </c>
      <c r="K74" s="38">
        <v>211</v>
      </c>
      <c r="L74" s="38">
        <v>130</v>
      </c>
      <c r="M74" s="38">
        <f t="shared" ref="M74:M105" si="67">F74+G74+K74</f>
        <v>1126</v>
      </c>
      <c r="N74" s="38">
        <v>937</v>
      </c>
      <c r="O74" s="38">
        <v>2</v>
      </c>
      <c r="P74" s="38">
        <v>2</v>
      </c>
      <c r="Q74" s="38">
        <v>2</v>
      </c>
      <c r="R74" s="38">
        <f t="shared" ref="R74:R105" si="68">F74-N74</f>
        <v>-25</v>
      </c>
      <c r="S74" s="2">
        <v>266</v>
      </c>
      <c r="T74" s="2">
        <v>381</v>
      </c>
      <c r="U74" s="38">
        <v>-115</v>
      </c>
      <c r="V74" s="38">
        <f t="shared" ref="V74:V105" si="69">R74+U74</f>
        <v>-140</v>
      </c>
      <c r="W74" s="2">
        <v>92651</v>
      </c>
      <c r="X74" s="2">
        <v>46549</v>
      </c>
      <c r="Y74" s="39">
        <f t="shared" ref="Y74:Y105" si="70">D74/B74*1000</f>
        <v>5.0911993441844912</v>
      </c>
      <c r="Z74" s="39">
        <f t="shared" ref="Z74:Z105" si="71">E74/B74*1000</f>
        <v>1.5748201361248637</v>
      </c>
      <c r="AA74" s="39">
        <f t="shared" ref="AA74:AA105" si="72">E74/D74*100</f>
        <v>30.932203389830509</v>
      </c>
      <c r="AB74" s="39">
        <f t="shared" ref="AB74:AB105" si="73">H74/B74*1000</f>
        <v>9.8695919490017143</v>
      </c>
      <c r="AC74" s="39">
        <f t="shared" ref="AC74:AC105" si="74">F74/B74*1000</f>
        <v>9.8372326311361356</v>
      </c>
      <c r="AD74" s="39">
        <f t="shared" ref="AD74:AD105" si="75">K74/H74*100</f>
        <v>23.060109289617486</v>
      </c>
      <c r="AE74" s="39">
        <f t="shared" ref="AE74:AE105" si="76">L74/H74*100</f>
        <v>14.207650273224044</v>
      </c>
      <c r="AF74" s="39">
        <f t="shared" ref="AF74:AF105" si="77">M74/B74*1000</f>
        <v>12.145530638880798</v>
      </c>
      <c r="AG74" s="39">
        <f t="shared" ref="AG74:AG105" si="78">N74/B74*1000</f>
        <v>10.106893613349298</v>
      </c>
      <c r="AH74" s="39">
        <f t="shared" ref="AH74:AH105" si="79">R74/B74*1000</f>
        <v>-0.26966098221316165</v>
      </c>
      <c r="AI74" s="39">
        <f t="shared" ref="AI74:AI105" si="80">G74/H74*1000</f>
        <v>3.278688524590164</v>
      </c>
      <c r="AJ74" s="39">
        <f t="shared" ref="AJ74:AJ105" si="81">O74/F74*1000</f>
        <v>2.1929824561403506</v>
      </c>
      <c r="AK74" s="39">
        <f t="shared" ref="AK74:AK105" si="82">P74/F74*1000</f>
        <v>2.1929824561403506</v>
      </c>
      <c r="AL74" s="39">
        <f t="shared" ref="AL74:AL105" si="83">(G74+Q74)/H74*1000</f>
        <v>5.4644808743169397</v>
      </c>
      <c r="AM74" s="40">
        <f t="shared" ref="AM74:AM105" si="84">S74/B74*1000</f>
        <v>2.8691928507480395</v>
      </c>
      <c r="AN74" s="40">
        <f t="shared" ref="AN74:AN105" si="85">T74/B74*1000</f>
        <v>4.1096333689285824</v>
      </c>
      <c r="AO74" s="39">
        <f t="shared" ref="AO74:AO105" si="86">U74/B74*1000</f>
        <v>-1.2404405181805434</v>
      </c>
      <c r="AP74" s="39">
        <f t="shared" ref="AP74:AP105" si="87">V74/B74*1000</f>
        <v>-1.5101015003937051</v>
      </c>
    </row>
    <row r="75" spans="1:42" s="36" customFormat="1" x14ac:dyDescent="0.2">
      <c r="A75" s="37" t="s">
        <v>119</v>
      </c>
      <c r="B75" s="2">
        <v>39446</v>
      </c>
      <c r="C75" s="2">
        <v>20052</v>
      </c>
      <c r="D75" s="38">
        <v>205</v>
      </c>
      <c r="E75" s="38">
        <v>67</v>
      </c>
      <c r="F75" s="38">
        <v>405</v>
      </c>
      <c r="G75" s="38">
        <v>5</v>
      </c>
      <c r="H75" s="38">
        <f t="shared" si="66"/>
        <v>410</v>
      </c>
      <c r="I75" s="38">
        <v>335</v>
      </c>
      <c r="J75" s="38">
        <v>18</v>
      </c>
      <c r="K75" s="38">
        <v>116</v>
      </c>
      <c r="L75" s="38">
        <v>73</v>
      </c>
      <c r="M75" s="38">
        <f t="shared" si="67"/>
        <v>526</v>
      </c>
      <c r="N75" s="38">
        <v>318</v>
      </c>
      <c r="O75" s="38">
        <v>1</v>
      </c>
      <c r="P75" s="38">
        <v>1</v>
      </c>
      <c r="Q75" s="38">
        <v>1</v>
      </c>
      <c r="R75" s="38">
        <f t="shared" si="68"/>
        <v>87</v>
      </c>
      <c r="S75" s="2">
        <v>245</v>
      </c>
      <c r="T75" s="2">
        <v>344</v>
      </c>
      <c r="U75" s="38">
        <v>-99</v>
      </c>
      <c r="V75" s="38">
        <f t="shared" si="69"/>
        <v>-12</v>
      </c>
      <c r="W75" s="2">
        <v>39441</v>
      </c>
      <c r="X75" s="2">
        <v>20047</v>
      </c>
      <c r="Y75" s="39">
        <f t="shared" si="70"/>
        <v>5.1969781473406682</v>
      </c>
      <c r="Z75" s="39">
        <f t="shared" si="71"/>
        <v>1.6985245652284133</v>
      </c>
      <c r="AA75" s="39">
        <f t="shared" si="72"/>
        <v>32.682926829268297</v>
      </c>
      <c r="AB75" s="39">
        <f t="shared" si="73"/>
        <v>10.393956294681336</v>
      </c>
      <c r="AC75" s="39">
        <f t="shared" si="74"/>
        <v>10.267200730112052</v>
      </c>
      <c r="AD75" s="39">
        <f t="shared" si="75"/>
        <v>28.292682926829265</v>
      </c>
      <c r="AE75" s="39">
        <f t="shared" si="76"/>
        <v>17.804878048780488</v>
      </c>
      <c r="AF75" s="39">
        <f t="shared" si="77"/>
        <v>13.334685392688741</v>
      </c>
      <c r="AG75" s="39">
        <f t="shared" si="78"/>
        <v>8.0616539066064998</v>
      </c>
      <c r="AH75" s="39">
        <f t="shared" si="79"/>
        <v>2.2055468235055522</v>
      </c>
      <c r="AI75" s="39">
        <f t="shared" si="80"/>
        <v>12.195121951219512</v>
      </c>
      <c r="AJ75" s="39">
        <f t="shared" si="81"/>
        <v>2.4691358024691357</v>
      </c>
      <c r="AK75" s="39">
        <f t="shared" si="82"/>
        <v>2.4691358024691357</v>
      </c>
      <c r="AL75" s="39">
        <f t="shared" si="83"/>
        <v>14.634146341463415</v>
      </c>
      <c r="AM75" s="40">
        <f t="shared" si="84"/>
        <v>6.2110226638949451</v>
      </c>
      <c r="AN75" s="40">
        <f t="shared" si="85"/>
        <v>8.7207828423667806</v>
      </c>
      <c r="AO75" s="39">
        <f t="shared" si="86"/>
        <v>-2.5097601784718346</v>
      </c>
      <c r="AP75" s="39">
        <f t="shared" si="87"/>
        <v>-0.30421335496628299</v>
      </c>
    </row>
    <row r="76" spans="1:42" s="36" customFormat="1" x14ac:dyDescent="0.2">
      <c r="A76" s="37" t="s">
        <v>120</v>
      </c>
      <c r="B76" s="2">
        <v>34000</v>
      </c>
      <c r="C76" s="2">
        <v>17241</v>
      </c>
      <c r="D76" s="38">
        <v>149</v>
      </c>
      <c r="E76" s="38">
        <v>57</v>
      </c>
      <c r="F76" s="38">
        <v>336</v>
      </c>
      <c r="G76" s="38">
        <v>1</v>
      </c>
      <c r="H76" s="38">
        <f t="shared" si="66"/>
        <v>337</v>
      </c>
      <c r="I76" s="38">
        <v>262</v>
      </c>
      <c r="J76" s="38">
        <v>24</v>
      </c>
      <c r="K76" s="38">
        <v>128</v>
      </c>
      <c r="L76" s="38">
        <v>94</v>
      </c>
      <c r="M76" s="38">
        <f t="shared" si="67"/>
        <v>465</v>
      </c>
      <c r="N76" s="38">
        <v>290</v>
      </c>
      <c r="O76" s="38">
        <v>4</v>
      </c>
      <c r="P76" s="38">
        <v>1</v>
      </c>
      <c r="Q76" s="38">
        <v>0</v>
      </c>
      <c r="R76" s="38">
        <f t="shared" si="68"/>
        <v>46</v>
      </c>
      <c r="S76" s="2">
        <v>210</v>
      </c>
      <c r="T76" s="2">
        <v>227</v>
      </c>
      <c r="U76" s="38">
        <v>-17</v>
      </c>
      <c r="V76" s="38">
        <f t="shared" si="69"/>
        <v>29</v>
      </c>
      <c r="W76" s="2">
        <v>33979</v>
      </c>
      <c r="X76" s="2">
        <v>17226</v>
      </c>
      <c r="Y76" s="39">
        <f t="shared" si="70"/>
        <v>4.382352941176471</v>
      </c>
      <c r="Z76" s="39">
        <f t="shared" si="71"/>
        <v>1.6764705882352939</v>
      </c>
      <c r="AA76" s="39">
        <f t="shared" si="72"/>
        <v>38.255033557046978</v>
      </c>
      <c r="AB76" s="39">
        <f t="shared" si="73"/>
        <v>9.9117647058823533</v>
      </c>
      <c r="AC76" s="39">
        <f t="shared" si="74"/>
        <v>9.882352941176471</v>
      </c>
      <c r="AD76" s="39">
        <f t="shared" si="75"/>
        <v>37.982195845697333</v>
      </c>
      <c r="AE76" s="39">
        <f t="shared" si="76"/>
        <v>27.893175074183979</v>
      </c>
      <c r="AF76" s="39">
        <f t="shared" si="77"/>
        <v>13.676470588235293</v>
      </c>
      <c r="AG76" s="39">
        <f t="shared" si="78"/>
        <v>8.5294117647058822</v>
      </c>
      <c r="AH76" s="39">
        <f t="shared" si="79"/>
        <v>1.3529411764705883</v>
      </c>
      <c r="AI76" s="39">
        <f t="shared" si="80"/>
        <v>2.9673590504451042</v>
      </c>
      <c r="AJ76" s="39">
        <f t="shared" si="81"/>
        <v>11.904761904761903</v>
      </c>
      <c r="AK76" s="39">
        <f t="shared" si="82"/>
        <v>2.9761904761904758</v>
      </c>
      <c r="AL76" s="39">
        <f t="shared" si="83"/>
        <v>2.9673590504451042</v>
      </c>
      <c r="AM76" s="40">
        <f t="shared" si="84"/>
        <v>6.1764705882352935</v>
      </c>
      <c r="AN76" s="40">
        <f t="shared" si="85"/>
        <v>6.6764705882352944</v>
      </c>
      <c r="AO76" s="39">
        <f t="shared" si="86"/>
        <v>-0.5</v>
      </c>
      <c r="AP76" s="39">
        <f t="shared" si="87"/>
        <v>0.8529411764705882</v>
      </c>
    </row>
    <row r="77" spans="1:42" s="36" customFormat="1" x14ac:dyDescent="0.2">
      <c r="A77" s="37" t="s">
        <v>121</v>
      </c>
      <c r="B77" s="2">
        <v>73362</v>
      </c>
      <c r="C77" s="2">
        <v>37827</v>
      </c>
      <c r="D77" s="38">
        <v>367</v>
      </c>
      <c r="E77" s="38">
        <v>211</v>
      </c>
      <c r="F77" s="38">
        <v>669</v>
      </c>
      <c r="G77" s="38">
        <v>3</v>
      </c>
      <c r="H77" s="38">
        <f t="shared" si="66"/>
        <v>672</v>
      </c>
      <c r="I77" s="38">
        <v>486</v>
      </c>
      <c r="J77" s="38">
        <v>40</v>
      </c>
      <c r="K77" s="38">
        <v>321</v>
      </c>
      <c r="L77" s="38">
        <v>240</v>
      </c>
      <c r="M77" s="38">
        <f t="shared" si="67"/>
        <v>993</v>
      </c>
      <c r="N77" s="38">
        <v>758</v>
      </c>
      <c r="O77" s="38">
        <v>2</v>
      </c>
      <c r="P77" s="38">
        <v>2</v>
      </c>
      <c r="Q77" s="38">
        <v>2</v>
      </c>
      <c r="R77" s="38">
        <f t="shared" si="68"/>
        <v>-89</v>
      </c>
      <c r="S77" s="2">
        <v>602</v>
      </c>
      <c r="T77" s="2">
        <v>467</v>
      </c>
      <c r="U77" s="38">
        <v>135</v>
      </c>
      <c r="V77" s="38">
        <f t="shared" si="69"/>
        <v>46</v>
      </c>
      <c r="W77" s="2">
        <v>73464</v>
      </c>
      <c r="X77" s="2">
        <v>37882</v>
      </c>
      <c r="Y77" s="39">
        <f t="shared" si="70"/>
        <v>5.0025898966767537</v>
      </c>
      <c r="Z77" s="39">
        <f t="shared" si="71"/>
        <v>2.8761484147106131</v>
      </c>
      <c r="AA77" s="39">
        <f t="shared" si="72"/>
        <v>57.493188010899189</v>
      </c>
      <c r="AB77" s="39">
        <f t="shared" si="73"/>
        <v>9.1600556146233743</v>
      </c>
      <c r="AC77" s="39">
        <f t="shared" si="74"/>
        <v>9.1191625092009492</v>
      </c>
      <c r="AD77" s="39">
        <f t="shared" si="75"/>
        <v>47.767857142857146</v>
      </c>
      <c r="AE77" s="39">
        <f t="shared" si="76"/>
        <v>35.714285714285715</v>
      </c>
      <c r="AF77" s="39">
        <f t="shared" si="77"/>
        <v>13.535617894822932</v>
      </c>
      <c r="AG77" s="39">
        <f t="shared" si="78"/>
        <v>10.332324636732913</v>
      </c>
      <c r="AH77" s="39">
        <f t="shared" si="79"/>
        <v>-1.2131621275319648</v>
      </c>
      <c r="AI77" s="39">
        <f t="shared" si="80"/>
        <v>4.4642857142857144</v>
      </c>
      <c r="AJ77" s="39">
        <f t="shared" si="81"/>
        <v>2.9895366218236172</v>
      </c>
      <c r="AK77" s="39">
        <f t="shared" si="82"/>
        <v>2.9895366218236172</v>
      </c>
      <c r="AL77" s="39">
        <f t="shared" si="83"/>
        <v>7.4404761904761898</v>
      </c>
      <c r="AM77" s="40">
        <f t="shared" si="84"/>
        <v>8.2058831547667737</v>
      </c>
      <c r="AN77" s="40">
        <f t="shared" si="85"/>
        <v>6.3656934107576131</v>
      </c>
      <c r="AO77" s="39">
        <f t="shared" si="86"/>
        <v>1.8401897440091601</v>
      </c>
      <c r="AP77" s="39">
        <f t="shared" si="87"/>
        <v>0.62702761647719529</v>
      </c>
    </row>
    <row r="78" spans="1:42" s="36" customFormat="1" x14ac:dyDescent="0.2">
      <c r="A78" s="37" t="s">
        <v>122</v>
      </c>
      <c r="B78" s="2">
        <v>97522</v>
      </c>
      <c r="C78" s="2">
        <v>50107</v>
      </c>
      <c r="D78" s="38">
        <v>430</v>
      </c>
      <c r="E78" s="38">
        <v>303</v>
      </c>
      <c r="F78" s="38">
        <v>868</v>
      </c>
      <c r="G78" s="38">
        <v>3</v>
      </c>
      <c r="H78" s="38">
        <f t="shared" si="66"/>
        <v>871</v>
      </c>
      <c r="I78" s="38">
        <v>618</v>
      </c>
      <c r="J78" s="38">
        <v>58</v>
      </c>
      <c r="K78" s="38">
        <v>319</v>
      </c>
      <c r="L78" s="38">
        <v>262</v>
      </c>
      <c r="M78" s="38">
        <f t="shared" si="67"/>
        <v>1190</v>
      </c>
      <c r="N78" s="38">
        <v>884</v>
      </c>
      <c r="O78" s="38">
        <v>6</v>
      </c>
      <c r="P78" s="38">
        <v>6</v>
      </c>
      <c r="Q78" s="38">
        <v>3</v>
      </c>
      <c r="R78" s="38">
        <f t="shared" si="68"/>
        <v>-16</v>
      </c>
      <c r="S78" s="2">
        <v>636</v>
      </c>
      <c r="T78" s="2">
        <v>743</v>
      </c>
      <c r="U78" s="38">
        <v>-107</v>
      </c>
      <c r="V78" s="38">
        <f t="shared" si="69"/>
        <v>-123</v>
      </c>
      <c r="W78" s="2">
        <v>97485</v>
      </c>
      <c r="X78" s="2">
        <v>50110</v>
      </c>
      <c r="Y78" s="39">
        <f t="shared" si="70"/>
        <v>4.4092614999692383</v>
      </c>
      <c r="Z78" s="39">
        <f t="shared" si="71"/>
        <v>3.1069912430015791</v>
      </c>
      <c r="AA78" s="39">
        <f t="shared" si="72"/>
        <v>70.465116279069775</v>
      </c>
      <c r="AB78" s="39">
        <f t="shared" si="73"/>
        <v>8.9313180615655945</v>
      </c>
      <c r="AC78" s="39">
        <f t="shared" si="74"/>
        <v>8.900555772030927</v>
      </c>
      <c r="AD78" s="39">
        <f t="shared" si="75"/>
        <v>36.624569460390354</v>
      </c>
      <c r="AE78" s="39">
        <f t="shared" si="76"/>
        <v>30.080367393800227</v>
      </c>
      <c r="AF78" s="39">
        <f t="shared" si="77"/>
        <v>12.202374848752076</v>
      </c>
      <c r="AG78" s="39">
        <f t="shared" si="78"/>
        <v>9.0646213162158276</v>
      </c>
      <c r="AH78" s="39">
        <f t="shared" si="79"/>
        <v>-0.16406554418490185</v>
      </c>
      <c r="AI78" s="39">
        <f t="shared" si="80"/>
        <v>3.4443168771526977</v>
      </c>
      <c r="AJ78" s="39">
        <f t="shared" si="81"/>
        <v>6.9124423963133648</v>
      </c>
      <c r="AK78" s="39">
        <f t="shared" si="82"/>
        <v>6.9124423963133648</v>
      </c>
      <c r="AL78" s="39">
        <f t="shared" si="83"/>
        <v>6.8886337543053955</v>
      </c>
      <c r="AM78" s="40">
        <f t="shared" si="84"/>
        <v>6.5216053813498487</v>
      </c>
      <c r="AN78" s="40">
        <f t="shared" si="85"/>
        <v>7.6187937080863808</v>
      </c>
      <c r="AO78" s="39">
        <f t="shared" si="86"/>
        <v>-1.0971883267365312</v>
      </c>
      <c r="AP78" s="39">
        <f t="shared" si="87"/>
        <v>-1.2612538709214332</v>
      </c>
    </row>
    <row r="79" spans="1:42" s="36" customFormat="1" x14ac:dyDescent="0.2">
      <c r="A79" s="37" t="s">
        <v>123</v>
      </c>
      <c r="B79" s="2">
        <v>58014</v>
      </c>
      <c r="C79" s="2">
        <v>28740</v>
      </c>
      <c r="D79" s="38">
        <v>322</v>
      </c>
      <c r="E79" s="38">
        <v>46</v>
      </c>
      <c r="F79" s="38">
        <v>864</v>
      </c>
      <c r="G79" s="38">
        <v>2</v>
      </c>
      <c r="H79" s="38">
        <f t="shared" si="66"/>
        <v>866</v>
      </c>
      <c r="I79" s="38">
        <v>822</v>
      </c>
      <c r="J79" s="38">
        <v>51</v>
      </c>
      <c r="K79" s="38">
        <v>135</v>
      </c>
      <c r="L79" s="38">
        <v>79</v>
      </c>
      <c r="M79" s="38">
        <f t="shared" si="67"/>
        <v>1001</v>
      </c>
      <c r="N79" s="38">
        <v>418</v>
      </c>
      <c r="O79" s="38">
        <v>7</v>
      </c>
      <c r="P79" s="38">
        <v>6</v>
      </c>
      <c r="Q79" s="38">
        <v>5</v>
      </c>
      <c r="R79" s="38">
        <f t="shared" si="68"/>
        <v>446</v>
      </c>
      <c r="S79" s="2">
        <v>211</v>
      </c>
      <c r="T79" s="2">
        <v>242</v>
      </c>
      <c r="U79" s="38">
        <v>-31</v>
      </c>
      <c r="V79" s="38">
        <f t="shared" si="69"/>
        <v>415</v>
      </c>
      <c r="W79" s="2">
        <v>58231</v>
      </c>
      <c r="X79" s="2">
        <v>28856</v>
      </c>
      <c r="Y79" s="39">
        <f t="shared" si="70"/>
        <v>5.550384389974834</v>
      </c>
      <c r="Z79" s="39">
        <f t="shared" si="71"/>
        <v>0.79291205571069046</v>
      </c>
      <c r="AA79" s="39">
        <f t="shared" si="72"/>
        <v>14.285714285714285</v>
      </c>
      <c r="AB79" s="39">
        <f t="shared" si="73"/>
        <v>14.92743130968387</v>
      </c>
      <c r="AC79" s="39">
        <f t="shared" si="74"/>
        <v>14.892956872479056</v>
      </c>
      <c r="AD79" s="39">
        <f t="shared" si="75"/>
        <v>15.588914549653579</v>
      </c>
      <c r="AE79" s="39">
        <f t="shared" si="76"/>
        <v>9.122401847575059</v>
      </c>
      <c r="AF79" s="39">
        <f t="shared" si="77"/>
        <v>17.254455821008722</v>
      </c>
      <c r="AG79" s="39">
        <f t="shared" si="78"/>
        <v>7.2051573758058396</v>
      </c>
      <c r="AH79" s="39">
        <f t="shared" si="79"/>
        <v>7.6877994966732164</v>
      </c>
      <c r="AI79" s="39">
        <f t="shared" si="80"/>
        <v>2.3094688221709005</v>
      </c>
      <c r="AJ79" s="39">
        <f t="shared" si="81"/>
        <v>8.1018518518518512</v>
      </c>
      <c r="AK79" s="39">
        <f t="shared" si="82"/>
        <v>6.9444444444444438</v>
      </c>
      <c r="AL79" s="39">
        <f t="shared" si="83"/>
        <v>8.0831408775981526</v>
      </c>
      <c r="AM79" s="40">
        <f t="shared" si="84"/>
        <v>3.6370531251077325</v>
      </c>
      <c r="AN79" s="40">
        <f t="shared" si="85"/>
        <v>4.1714069017823281</v>
      </c>
      <c r="AO79" s="39">
        <f t="shared" si="86"/>
        <v>-0.53435377667459583</v>
      </c>
      <c r="AP79" s="39">
        <f t="shared" si="87"/>
        <v>7.1534457199986212</v>
      </c>
    </row>
    <row r="80" spans="1:42" s="36" customFormat="1" x14ac:dyDescent="0.2">
      <c r="A80" s="37" t="s">
        <v>124</v>
      </c>
      <c r="B80" s="2">
        <v>59026</v>
      </c>
      <c r="C80" s="2">
        <v>30462</v>
      </c>
      <c r="D80" s="38">
        <v>286</v>
      </c>
      <c r="E80" s="38">
        <v>78</v>
      </c>
      <c r="F80" s="38">
        <v>549</v>
      </c>
      <c r="G80" s="38">
        <v>2</v>
      </c>
      <c r="H80" s="38">
        <f t="shared" si="66"/>
        <v>551</v>
      </c>
      <c r="I80" s="38">
        <v>440</v>
      </c>
      <c r="J80" s="38">
        <v>25</v>
      </c>
      <c r="K80" s="38">
        <v>194</v>
      </c>
      <c r="L80" s="38">
        <v>128</v>
      </c>
      <c r="M80" s="38">
        <f t="shared" si="67"/>
        <v>745</v>
      </c>
      <c r="N80" s="38">
        <v>656</v>
      </c>
      <c r="O80" s="38">
        <v>1</v>
      </c>
      <c r="P80" s="38">
        <v>1</v>
      </c>
      <c r="Q80" s="38">
        <v>1</v>
      </c>
      <c r="R80" s="38">
        <f t="shared" si="68"/>
        <v>-107</v>
      </c>
      <c r="S80" s="2">
        <v>436</v>
      </c>
      <c r="T80" s="2">
        <v>349</v>
      </c>
      <c r="U80" s="38">
        <v>87</v>
      </c>
      <c r="V80" s="38">
        <f t="shared" si="69"/>
        <v>-20</v>
      </c>
      <c r="W80" s="2">
        <v>59047</v>
      </c>
      <c r="X80" s="2">
        <v>30500</v>
      </c>
      <c r="Y80" s="39">
        <f t="shared" si="70"/>
        <v>4.8453224002981736</v>
      </c>
      <c r="Z80" s="39">
        <f t="shared" si="71"/>
        <v>1.3214515637176838</v>
      </c>
      <c r="AA80" s="39">
        <f t="shared" si="72"/>
        <v>27.27272727272727</v>
      </c>
      <c r="AB80" s="39">
        <f t="shared" si="73"/>
        <v>9.3348693795954318</v>
      </c>
      <c r="AC80" s="39">
        <f t="shared" si="74"/>
        <v>9.3009860061667737</v>
      </c>
      <c r="AD80" s="39">
        <f t="shared" si="75"/>
        <v>35.208711433756804</v>
      </c>
      <c r="AE80" s="39">
        <f t="shared" si="76"/>
        <v>23.230490018148821</v>
      </c>
      <c r="AF80" s="39">
        <f t="shared" si="77"/>
        <v>12.621556602175312</v>
      </c>
      <c r="AG80" s="39">
        <f t="shared" si="78"/>
        <v>11.113746484600007</v>
      </c>
      <c r="AH80" s="39">
        <f t="shared" si="79"/>
        <v>-1.8127604784332327</v>
      </c>
      <c r="AI80" s="39">
        <f t="shared" si="80"/>
        <v>3.629764065335753</v>
      </c>
      <c r="AJ80" s="39">
        <f t="shared" si="81"/>
        <v>1.8214936247723132</v>
      </c>
      <c r="AK80" s="39">
        <f t="shared" si="82"/>
        <v>1.8214936247723132</v>
      </c>
      <c r="AL80" s="39">
        <f t="shared" si="83"/>
        <v>5.4446460980036298</v>
      </c>
      <c r="AM80" s="40">
        <f t="shared" si="84"/>
        <v>7.3865754074475651</v>
      </c>
      <c r="AN80" s="40">
        <f t="shared" si="85"/>
        <v>5.9126486633009181</v>
      </c>
      <c r="AO80" s="39">
        <f t="shared" si="86"/>
        <v>1.4739267441466473</v>
      </c>
      <c r="AP80" s="39">
        <f t="shared" si="87"/>
        <v>-0.33883373428658553</v>
      </c>
    </row>
    <row r="81" spans="1:42" s="36" customFormat="1" x14ac:dyDescent="0.2">
      <c r="A81" s="37" t="s">
        <v>125</v>
      </c>
      <c r="B81" s="2">
        <v>16695</v>
      </c>
      <c r="C81" s="2">
        <v>8512</v>
      </c>
      <c r="D81" s="38">
        <v>64</v>
      </c>
      <c r="E81" s="38">
        <v>34</v>
      </c>
      <c r="F81" s="38">
        <v>146</v>
      </c>
      <c r="G81" s="38">
        <v>2</v>
      </c>
      <c r="H81" s="38">
        <f t="shared" si="66"/>
        <v>148</v>
      </c>
      <c r="I81" s="38">
        <v>108</v>
      </c>
      <c r="J81" s="38">
        <v>17</v>
      </c>
      <c r="K81" s="38">
        <v>51</v>
      </c>
      <c r="L81" s="38">
        <v>42</v>
      </c>
      <c r="M81" s="38">
        <f t="shared" si="67"/>
        <v>199</v>
      </c>
      <c r="N81" s="38">
        <v>235</v>
      </c>
      <c r="O81" s="38">
        <v>0</v>
      </c>
      <c r="P81" s="38">
        <v>0</v>
      </c>
      <c r="Q81" s="38">
        <v>0</v>
      </c>
      <c r="R81" s="38">
        <f t="shared" si="68"/>
        <v>-89</v>
      </c>
      <c r="S81" s="2">
        <v>256</v>
      </c>
      <c r="T81" s="2">
        <v>170</v>
      </c>
      <c r="U81" s="38">
        <v>86</v>
      </c>
      <c r="V81" s="38">
        <f t="shared" si="69"/>
        <v>-3</v>
      </c>
      <c r="W81" s="2">
        <v>16717</v>
      </c>
      <c r="X81" s="2">
        <v>8531</v>
      </c>
      <c r="Y81" s="39">
        <f t="shared" si="70"/>
        <v>3.8334830787660978</v>
      </c>
      <c r="Z81" s="39">
        <f t="shared" si="71"/>
        <v>2.0365378855944893</v>
      </c>
      <c r="AA81" s="39">
        <f t="shared" si="72"/>
        <v>53.125</v>
      </c>
      <c r="AB81" s="39">
        <f t="shared" si="73"/>
        <v>8.8649296196466008</v>
      </c>
      <c r="AC81" s="39">
        <f t="shared" si="74"/>
        <v>8.7451332734351599</v>
      </c>
      <c r="AD81" s="39">
        <f t="shared" si="75"/>
        <v>34.45945945945946</v>
      </c>
      <c r="AE81" s="39">
        <f t="shared" si="76"/>
        <v>28.378378378378379</v>
      </c>
      <c r="AF81" s="39">
        <f t="shared" si="77"/>
        <v>11.919736448038334</v>
      </c>
      <c r="AG81" s="39">
        <f t="shared" si="78"/>
        <v>14.076070679844266</v>
      </c>
      <c r="AH81" s="39">
        <f t="shared" si="79"/>
        <v>-5.3309374064091042</v>
      </c>
      <c r="AI81" s="39">
        <f t="shared" si="80"/>
        <v>13.513513513513514</v>
      </c>
      <c r="AJ81" s="39">
        <f t="shared" si="81"/>
        <v>0</v>
      </c>
      <c r="AK81" s="39">
        <f t="shared" si="82"/>
        <v>0</v>
      </c>
      <c r="AL81" s="39">
        <f t="shared" si="83"/>
        <v>13.513513513513514</v>
      </c>
      <c r="AM81" s="40">
        <f t="shared" si="84"/>
        <v>15.333932315064391</v>
      </c>
      <c r="AN81" s="40">
        <f t="shared" si="85"/>
        <v>10.182689427972447</v>
      </c>
      <c r="AO81" s="39">
        <f t="shared" si="86"/>
        <v>5.1512428870919438</v>
      </c>
      <c r="AP81" s="39">
        <f t="shared" si="87"/>
        <v>-0.17969451931716082</v>
      </c>
    </row>
    <row r="82" spans="1:42" s="36" customFormat="1" x14ac:dyDescent="0.2">
      <c r="A82" s="37" t="s">
        <v>126</v>
      </c>
      <c r="B82" s="2">
        <v>35656</v>
      </c>
      <c r="C82" s="2">
        <v>17830</v>
      </c>
      <c r="D82" s="38">
        <v>205</v>
      </c>
      <c r="E82" s="38">
        <v>43</v>
      </c>
      <c r="F82" s="38">
        <v>427</v>
      </c>
      <c r="G82" s="38">
        <v>0</v>
      </c>
      <c r="H82" s="38">
        <f t="shared" si="66"/>
        <v>427</v>
      </c>
      <c r="I82" s="38">
        <v>385</v>
      </c>
      <c r="J82" s="38">
        <v>15</v>
      </c>
      <c r="K82" s="38">
        <v>73</v>
      </c>
      <c r="L82" s="38">
        <v>48</v>
      </c>
      <c r="M82" s="38">
        <f t="shared" si="67"/>
        <v>500</v>
      </c>
      <c r="N82" s="38">
        <v>282</v>
      </c>
      <c r="O82" s="38">
        <v>2</v>
      </c>
      <c r="P82" s="38">
        <v>2</v>
      </c>
      <c r="Q82" s="38">
        <v>1</v>
      </c>
      <c r="R82" s="38">
        <f t="shared" si="68"/>
        <v>145</v>
      </c>
      <c r="S82" s="2">
        <v>162</v>
      </c>
      <c r="T82" s="2">
        <v>274</v>
      </c>
      <c r="U82" s="38">
        <v>-112</v>
      </c>
      <c r="V82" s="38">
        <f t="shared" si="69"/>
        <v>33</v>
      </c>
      <c r="W82" s="2">
        <v>35641</v>
      </c>
      <c r="X82" s="2">
        <v>17815</v>
      </c>
      <c r="Y82" s="39">
        <f t="shared" si="70"/>
        <v>5.7493829930446489</v>
      </c>
      <c r="Z82" s="39">
        <f t="shared" si="71"/>
        <v>1.2059681400044873</v>
      </c>
      <c r="AA82" s="39">
        <f t="shared" si="72"/>
        <v>20.975609756097562</v>
      </c>
      <c r="AB82" s="39">
        <f t="shared" si="73"/>
        <v>11.975544087951537</v>
      </c>
      <c r="AC82" s="39">
        <f t="shared" si="74"/>
        <v>11.975544087951537</v>
      </c>
      <c r="AD82" s="39">
        <f t="shared" si="75"/>
        <v>17.096018735362996</v>
      </c>
      <c r="AE82" s="39">
        <f t="shared" si="76"/>
        <v>11.241217798594848</v>
      </c>
      <c r="AF82" s="39">
        <f t="shared" si="77"/>
        <v>14.022885348889387</v>
      </c>
      <c r="AG82" s="39">
        <f t="shared" si="78"/>
        <v>7.9089073367736136</v>
      </c>
      <c r="AH82" s="39">
        <f t="shared" si="79"/>
        <v>4.0666367511779224</v>
      </c>
      <c r="AI82" s="39">
        <f t="shared" si="80"/>
        <v>0</v>
      </c>
      <c r="AJ82" s="39">
        <f t="shared" si="81"/>
        <v>4.6838407494145198</v>
      </c>
      <c r="AK82" s="39">
        <f t="shared" si="82"/>
        <v>4.6838407494145198</v>
      </c>
      <c r="AL82" s="39">
        <f t="shared" si="83"/>
        <v>2.3419203747072599</v>
      </c>
      <c r="AM82" s="40">
        <f t="shared" si="84"/>
        <v>4.5434148530401615</v>
      </c>
      <c r="AN82" s="40">
        <f t="shared" si="85"/>
        <v>7.684541171191384</v>
      </c>
      <c r="AO82" s="39">
        <f t="shared" si="86"/>
        <v>-3.141126318151223</v>
      </c>
      <c r="AP82" s="39">
        <f t="shared" si="87"/>
        <v>0.92551043302669966</v>
      </c>
    </row>
    <row r="83" spans="1:42" s="36" customFormat="1" x14ac:dyDescent="0.2">
      <c r="A83" s="37" t="s">
        <v>127</v>
      </c>
      <c r="B83" s="2">
        <v>157596</v>
      </c>
      <c r="C83" s="2">
        <v>81104</v>
      </c>
      <c r="D83" s="38">
        <v>781</v>
      </c>
      <c r="E83" s="38">
        <v>348</v>
      </c>
      <c r="F83" s="38">
        <v>1486</v>
      </c>
      <c r="G83" s="38">
        <v>7</v>
      </c>
      <c r="H83" s="38">
        <f t="shared" si="66"/>
        <v>1493</v>
      </c>
      <c r="I83" s="38">
        <v>1225</v>
      </c>
      <c r="J83" s="38">
        <v>91</v>
      </c>
      <c r="K83" s="38">
        <v>549</v>
      </c>
      <c r="L83" s="38">
        <v>424</v>
      </c>
      <c r="M83" s="38">
        <f t="shared" si="67"/>
        <v>2042</v>
      </c>
      <c r="N83" s="38">
        <v>1525</v>
      </c>
      <c r="O83" s="38">
        <v>4</v>
      </c>
      <c r="P83" s="38">
        <v>2</v>
      </c>
      <c r="Q83" s="38">
        <v>0</v>
      </c>
      <c r="R83" s="38">
        <f t="shared" si="68"/>
        <v>-39</v>
      </c>
      <c r="S83" s="2">
        <v>1074</v>
      </c>
      <c r="T83" s="2">
        <v>763</v>
      </c>
      <c r="U83" s="38">
        <v>311</v>
      </c>
      <c r="V83" s="38">
        <f t="shared" si="69"/>
        <v>272</v>
      </c>
      <c r="W83" s="2">
        <v>157679</v>
      </c>
      <c r="X83" s="2">
        <v>81114</v>
      </c>
      <c r="Y83" s="39">
        <f t="shared" si="70"/>
        <v>4.9557095357750196</v>
      </c>
      <c r="Z83" s="39">
        <f t="shared" si="71"/>
        <v>2.208177872534836</v>
      </c>
      <c r="AA83" s="39">
        <f t="shared" si="72"/>
        <v>44.558258642765686</v>
      </c>
      <c r="AB83" s="39">
        <f t="shared" si="73"/>
        <v>9.4735907002715809</v>
      </c>
      <c r="AC83" s="39">
        <f t="shared" si="74"/>
        <v>9.4291733292723166</v>
      </c>
      <c r="AD83" s="39">
        <f t="shared" si="75"/>
        <v>36.771600803750836</v>
      </c>
      <c r="AE83" s="39">
        <f t="shared" si="76"/>
        <v>28.399196249162763</v>
      </c>
      <c r="AF83" s="39">
        <f t="shared" si="77"/>
        <v>12.95718165435671</v>
      </c>
      <c r="AG83" s="39">
        <f t="shared" si="78"/>
        <v>9.6766415391253595</v>
      </c>
      <c r="AH83" s="39">
        <f t="shared" si="79"/>
        <v>-0.24746820985304194</v>
      </c>
      <c r="AI83" s="39">
        <f t="shared" si="80"/>
        <v>4.688546550569324</v>
      </c>
      <c r="AJ83" s="39">
        <f t="shared" si="81"/>
        <v>2.6917900403768504</v>
      </c>
      <c r="AK83" s="39">
        <f t="shared" si="82"/>
        <v>1.3458950201884252</v>
      </c>
      <c r="AL83" s="39">
        <f t="shared" si="83"/>
        <v>4.688546550569324</v>
      </c>
      <c r="AM83" s="40">
        <f t="shared" si="84"/>
        <v>6.8148937790299247</v>
      </c>
      <c r="AN83" s="40">
        <f t="shared" si="85"/>
        <v>4.8414934389197688</v>
      </c>
      <c r="AO83" s="39">
        <f t="shared" si="86"/>
        <v>1.973400340110155</v>
      </c>
      <c r="AP83" s="39">
        <f t="shared" si="87"/>
        <v>1.7259321302571131</v>
      </c>
    </row>
    <row r="84" spans="1:42" s="36" customFormat="1" x14ac:dyDescent="0.2">
      <c r="A84" s="37" t="s">
        <v>128</v>
      </c>
      <c r="B84" s="2">
        <v>111084</v>
      </c>
      <c r="C84" s="2">
        <v>58237</v>
      </c>
      <c r="D84" s="38">
        <v>501</v>
      </c>
      <c r="E84" s="38">
        <v>359</v>
      </c>
      <c r="F84" s="38">
        <v>868</v>
      </c>
      <c r="G84" s="38">
        <v>1</v>
      </c>
      <c r="H84" s="38">
        <f t="shared" si="66"/>
        <v>869</v>
      </c>
      <c r="I84" s="38">
        <v>653</v>
      </c>
      <c r="J84" s="38">
        <v>48</v>
      </c>
      <c r="K84" s="38">
        <v>406</v>
      </c>
      <c r="L84" s="38">
        <v>304</v>
      </c>
      <c r="M84" s="38">
        <f t="shared" si="67"/>
        <v>1275</v>
      </c>
      <c r="N84" s="38">
        <v>1046</v>
      </c>
      <c r="O84" s="38">
        <v>4</v>
      </c>
      <c r="P84" s="38">
        <v>2</v>
      </c>
      <c r="Q84" s="38">
        <v>2</v>
      </c>
      <c r="R84" s="38">
        <f t="shared" si="68"/>
        <v>-178</v>
      </c>
      <c r="S84" s="2">
        <v>972</v>
      </c>
      <c r="T84" s="2">
        <v>997</v>
      </c>
      <c r="U84" s="38">
        <v>-25</v>
      </c>
      <c r="V84" s="38">
        <f t="shared" si="69"/>
        <v>-203</v>
      </c>
      <c r="W84" s="2">
        <v>110983</v>
      </c>
      <c r="X84" s="2">
        <v>58209</v>
      </c>
      <c r="Y84" s="39">
        <f t="shared" si="70"/>
        <v>4.5101004645133411</v>
      </c>
      <c r="Z84" s="39">
        <f t="shared" si="71"/>
        <v>3.2317885564077633</v>
      </c>
      <c r="AA84" s="39">
        <f t="shared" si="72"/>
        <v>71.656686626746506</v>
      </c>
      <c r="AB84" s="39">
        <f t="shared" si="73"/>
        <v>7.8229087897446981</v>
      </c>
      <c r="AC84" s="39">
        <f t="shared" si="74"/>
        <v>7.8139065932087428</v>
      </c>
      <c r="AD84" s="39">
        <f t="shared" si="75"/>
        <v>46.720368239355579</v>
      </c>
      <c r="AE84" s="39">
        <f t="shared" si="76"/>
        <v>34.982738780207136</v>
      </c>
      <c r="AF84" s="39">
        <f t="shared" si="77"/>
        <v>11.477800583342336</v>
      </c>
      <c r="AG84" s="39">
        <f t="shared" si="78"/>
        <v>9.4162975766086916</v>
      </c>
      <c r="AH84" s="39">
        <f t="shared" si="79"/>
        <v>-1.6023909833999495</v>
      </c>
      <c r="AI84" s="39">
        <f t="shared" si="80"/>
        <v>1.1507479861910241</v>
      </c>
      <c r="AJ84" s="39">
        <f t="shared" si="81"/>
        <v>4.6082949308755756</v>
      </c>
      <c r="AK84" s="39">
        <f t="shared" si="82"/>
        <v>2.3041474654377878</v>
      </c>
      <c r="AL84" s="39">
        <f t="shared" si="83"/>
        <v>3.4522439585730722</v>
      </c>
      <c r="AM84" s="40">
        <f t="shared" si="84"/>
        <v>8.7501350329480392</v>
      </c>
      <c r="AN84" s="40">
        <f t="shared" si="85"/>
        <v>8.9751899463469087</v>
      </c>
      <c r="AO84" s="39">
        <f t="shared" si="86"/>
        <v>-0.22505491339886932</v>
      </c>
      <c r="AP84" s="39">
        <f t="shared" si="87"/>
        <v>-1.8274458967988187</v>
      </c>
    </row>
    <row r="85" spans="1:42" s="36" customFormat="1" x14ac:dyDescent="0.2">
      <c r="A85" s="37" t="s">
        <v>129</v>
      </c>
      <c r="B85" s="2">
        <v>16928</v>
      </c>
      <c r="C85" s="2">
        <v>8756</v>
      </c>
      <c r="D85" s="38">
        <v>87</v>
      </c>
      <c r="E85" s="38">
        <v>39</v>
      </c>
      <c r="F85" s="38">
        <v>158</v>
      </c>
      <c r="G85" s="38">
        <v>0</v>
      </c>
      <c r="H85" s="38">
        <f t="shared" si="66"/>
        <v>158</v>
      </c>
      <c r="I85" s="38">
        <v>101</v>
      </c>
      <c r="J85" s="38">
        <v>9</v>
      </c>
      <c r="K85" s="38">
        <v>95</v>
      </c>
      <c r="L85" s="38">
        <v>69</v>
      </c>
      <c r="M85" s="38">
        <f t="shared" si="67"/>
        <v>253</v>
      </c>
      <c r="N85" s="38">
        <v>197</v>
      </c>
      <c r="O85" s="38">
        <v>0</v>
      </c>
      <c r="P85" s="38">
        <v>0</v>
      </c>
      <c r="Q85" s="38">
        <v>0</v>
      </c>
      <c r="R85" s="38">
        <f t="shared" si="68"/>
        <v>-39</v>
      </c>
      <c r="S85" s="2">
        <v>189</v>
      </c>
      <c r="T85" s="2">
        <v>222</v>
      </c>
      <c r="U85" s="38">
        <v>-33</v>
      </c>
      <c r="V85" s="38">
        <f t="shared" si="69"/>
        <v>-72</v>
      </c>
      <c r="W85" s="2">
        <v>16865</v>
      </c>
      <c r="X85" s="2">
        <v>8721</v>
      </c>
      <c r="Y85" s="39">
        <f t="shared" si="70"/>
        <v>5.1394139886578447</v>
      </c>
      <c r="Z85" s="39">
        <f t="shared" si="71"/>
        <v>2.3038752362948958</v>
      </c>
      <c r="AA85" s="39">
        <f t="shared" si="72"/>
        <v>44.827586206896555</v>
      </c>
      <c r="AB85" s="39">
        <f t="shared" si="73"/>
        <v>9.3336483931947072</v>
      </c>
      <c r="AC85" s="39">
        <f t="shared" si="74"/>
        <v>9.3336483931947072</v>
      </c>
      <c r="AD85" s="39">
        <f t="shared" si="75"/>
        <v>60.12658227848101</v>
      </c>
      <c r="AE85" s="39">
        <f t="shared" si="76"/>
        <v>43.670886075949369</v>
      </c>
      <c r="AF85" s="39">
        <f t="shared" si="77"/>
        <v>14.945652173913045</v>
      </c>
      <c r="AG85" s="39">
        <f t="shared" si="78"/>
        <v>11.637523629489603</v>
      </c>
      <c r="AH85" s="39">
        <f t="shared" si="79"/>
        <v>-2.3038752362948958</v>
      </c>
      <c r="AI85" s="39">
        <f t="shared" si="80"/>
        <v>0</v>
      </c>
      <c r="AJ85" s="39">
        <f t="shared" si="81"/>
        <v>0</v>
      </c>
      <c r="AK85" s="39">
        <f t="shared" si="82"/>
        <v>0</v>
      </c>
      <c r="AL85" s="39">
        <f t="shared" si="83"/>
        <v>0</v>
      </c>
      <c r="AM85" s="40">
        <f t="shared" si="84"/>
        <v>11.164933837429112</v>
      </c>
      <c r="AN85" s="40">
        <f t="shared" si="85"/>
        <v>13.11436672967864</v>
      </c>
      <c r="AO85" s="39">
        <f t="shared" si="86"/>
        <v>-1.9494328922495274</v>
      </c>
      <c r="AP85" s="39">
        <f t="shared" si="87"/>
        <v>-4.2533081285444236</v>
      </c>
    </row>
    <row r="86" spans="1:42" s="36" customFormat="1" x14ac:dyDescent="0.2">
      <c r="A86" s="37" t="s">
        <v>130</v>
      </c>
      <c r="B86" s="2">
        <v>64796</v>
      </c>
      <c r="C86" s="2">
        <v>33290</v>
      </c>
      <c r="D86" s="38">
        <v>279</v>
      </c>
      <c r="E86" s="38">
        <v>143</v>
      </c>
      <c r="F86" s="38">
        <v>602</v>
      </c>
      <c r="G86" s="38">
        <v>4</v>
      </c>
      <c r="H86" s="38">
        <f t="shared" si="66"/>
        <v>606</v>
      </c>
      <c r="I86" s="38">
        <v>381</v>
      </c>
      <c r="J86" s="38">
        <v>49</v>
      </c>
      <c r="K86" s="38">
        <v>261</v>
      </c>
      <c r="L86" s="38">
        <v>180</v>
      </c>
      <c r="M86" s="38">
        <f t="shared" si="67"/>
        <v>867</v>
      </c>
      <c r="N86" s="38">
        <v>726</v>
      </c>
      <c r="O86" s="38">
        <v>8</v>
      </c>
      <c r="P86" s="38">
        <v>2</v>
      </c>
      <c r="Q86" s="38">
        <v>2</v>
      </c>
      <c r="R86" s="38">
        <f t="shared" si="68"/>
        <v>-124</v>
      </c>
      <c r="S86" s="2">
        <v>370</v>
      </c>
      <c r="T86" s="2">
        <v>480</v>
      </c>
      <c r="U86" s="38">
        <v>-110</v>
      </c>
      <c r="V86" s="38">
        <f t="shared" si="69"/>
        <v>-234</v>
      </c>
      <c r="W86" s="2">
        <v>64647</v>
      </c>
      <c r="X86" s="2">
        <v>33195</v>
      </c>
      <c r="Y86" s="39">
        <f t="shared" si="70"/>
        <v>4.3058213469967281</v>
      </c>
      <c r="Z86" s="39">
        <f t="shared" si="71"/>
        <v>2.2069263534786097</v>
      </c>
      <c r="AA86" s="39">
        <f t="shared" si="72"/>
        <v>51.25448028673835</v>
      </c>
      <c r="AB86" s="39">
        <f t="shared" si="73"/>
        <v>9.3524291622939693</v>
      </c>
      <c r="AC86" s="39">
        <f t="shared" si="74"/>
        <v>9.2906969566022592</v>
      </c>
      <c r="AD86" s="39">
        <f t="shared" si="75"/>
        <v>43.069306930693067</v>
      </c>
      <c r="AE86" s="39">
        <f t="shared" si="76"/>
        <v>29.702970297029701</v>
      </c>
      <c r="AF86" s="39">
        <f t="shared" si="77"/>
        <v>13.380455583678005</v>
      </c>
      <c r="AG86" s="39">
        <f t="shared" si="78"/>
        <v>11.20439533304525</v>
      </c>
      <c r="AH86" s="39">
        <f t="shared" si="79"/>
        <v>-1.9136983764429905</v>
      </c>
      <c r="AI86" s="39">
        <f t="shared" si="80"/>
        <v>6.6006600660066006</v>
      </c>
      <c r="AJ86" s="39">
        <f t="shared" si="81"/>
        <v>13.289036544850498</v>
      </c>
      <c r="AK86" s="39">
        <f t="shared" si="82"/>
        <v>3.3222591362126246</v>
      </c>
      <c r="AL86" s="39">
        <f t="shared" si="83"/>
        <v>9.9009900990099009</v>
      </c>
      <c r="AM86" s="40">
        <f t="shared" si="84"/>
        <v>5.7102290264831161</v>
      </c>
      <c r="AN86" s="40">
        <f t="shared" si="85"/>
        <v>7.4078646830051236</v>
      </c>
      <c r="AO86" s="39">
        <f t="shared" si="86"/>
        <v>-1.6976356565220077</v>
      </c>
      <c r="AP86" s="39">
        <f t="shared" si="87"/>
        <v>-3.6113340329649977</v>
      </c>
    </row>
    <row r="87" spans="1:42" s="36" customFormat="1" x14ac:dyDescent="0.2">
      <c r="A87" s="37" t="s">
        <v>131</v>
      </c>
      <c r="B87" s="2">
        <v>32982</v>
      </c>
      <c r="C87" s="2">
        <v>16889</v>
      </c>
      <c r="D87" s="38">
        <v>124</v>
      </c>
      <c r="E87" s="38">
        <v>61</v>
      </c>
      <c r="F87" s="38">
        <v>282</v>
      </c>
      <c r="G87" s="38">
        <v>0</v>
      </c>
      <c r="H87" s="38">
        <f t="shared" si="66"/>
        <v>282</v>
      </c>
      <c r="I87" s="38">
        <v>203</v>
      </c>
      <c r="J87" s="38">
        <v>15</v>
      </c>
      <c r="K87" s="38">
        <v>100</v>
      </c>
      <c r="L87" s="38">
        <v>84</v>
      </c>
      <c r="M87" s="38">
        <f t="shared" si="67"/>
        <v>382</v>
      </c>
      <c r="N87" s="38">
        <v>401</v>
      </c>
      <c r="O87" s="38">
        <v>0</v>
      </c>
      <c r="P87" s="38">
        <v>0</v>
      </c>
      <c r="Q87" s="38">
        <v>0</v>
      </c>
      <c r="R87" s="38">
        <f t="shared" si="68"/>
        <v>-119</v>
      </c>
      <c r="S87" s="2">
        <v>265</v>
      </c>
      <c r="T87" s="2">
        <v>341</v>
      </c>
      <c r="U87" s="38">
        <v>-76</v>
      </c>
      <c r="V87" s="38">
        <f t="shared" si="69"/>
        <v>-195</v>
      </c>
      <c r="W87" s="2">
        <v>32875</v>
      </c>
      <c r="X87" s="2">
        <v>16829</v>
      </c>
      <c r="Y87" s="39">
        <f t="shared" si="70"/>
        <v>3.7596264629191682</v>
      </c>
      <c r="Z87" s="39">
        <f t="shared" si="71"/>
        <v>1.8494936632102359</v>
      </c>
      <c r="AA87" s="39">
        <f t="shared" si="72"/>
        <v>49.193548387096776</v>
      </c>
      <c r="AB87" s="39">
        <f t="shared" si="73"/>
        <v>8.5501182463161722</v>
      </c>
      <c r="AC87" s="39">
        <f t="shared" si="74"/>
        <v>8.5501182463161722</v>
      </c>
      <c r="AD87" s="39">
        <f t="shared" si="75"/>
        <v>35.460992907801419</v>
      </c>
      <c r="AE87" s="39">
        <f t="shared" si="76"/>
        <v>29.787234042553191</v>
      </c>
      <c r="AF87" s="39">
        <f t="shared" si="77"/>
        <v>11.582075071250985</v>
      </c>
      <c r="AG87" s="39">
        <f t="shared" si="78"/>
        <v>12.158146867988599</v>
      </c>
      <c r="AH87" s="39">
        <f t="shared" si="79"/>
        <v>-3.6080286216724273</v>
      </c>
      <c r="AI87" s="39">
        <f t="shared" si="80"/>
        <v>0</v>
      </c>
      <c r="AJ87" s="39">
        <f t="shared" si="81"/>
        <v>0</v>
      </c>
      <c r="AK87" s="39">
        <f t="shared" si="82"/>
        <v>0</v>
      </c>
      <c r="AL87" s="39">
        <f t="shared" si="83"/>
        <v>0</v>
      </c>
      <c r="AM87" s="40">
        <f t="shared" si="84"/>
        <v>8.0346855860772539</v>
      </c>
      <c r="AN87" s="40">
        <f t="shared" si="85"/>
        <v>10.338972773027711</v>
      </c>
      <c r="AO87" s="39">
        <f t="shared" si="86"/>
        <v>-2.3042871869504578</v>
      </c>
      <c r="AP87" s="39">
        <f t="shared" si="87"/>
        <v>-5.9123158086228855</v>
      </c>
    </row>
    <row r="88" spans="1:42" s="36" customFormat="1" x14ac:dyDescent="0.2">
      <c r="A88" s="37" t="s">
        <v>132</v>
      </c>
      <c r="B88" s="2">
        <v>22625</v>
      </c>
      <c r="C88" s="2">
        <v>11707</v>
      </c>
      <c r="D88" s="38">
        <v>95</v>
      </c>
      <c r="E88" s="38">
        <v>30</v>
      </c>
      <c r="F88" s="38">
        <v>239</v>
      </c>
      <c r="G88" s="38">
        <v>1</v>
      </c>
      <c r="H88" s="38">
        <f t="shared" si="66"/>
        <v>240</v>
      </c>
      <c r="I88" s="38">
        <v>167</v>
      </c>
      <c r="J88" s="38">
        <v>17</v>
      </c>
      <c r="K88" s="38">
        <v>66</v>
      </c>
      <c r="L88" s="38">
        <v>43</v>
      </c>
      <c r="M88" s="38">
        <f t="shared" si="67"/>
        <v>306</v>
      </c>
      <c r="N88" s="38">
        <v>273</v>
      </c>
      <c r="O88" s="38">
        <v>0</v>
      </c>
      <c r="P88" s="38">
        <v>0</v>
      </c>
      <c r="Q88" s="38">
        <v>0</v>
      </c>
      <c r="R88" s="38">
        <f t="shared" si="68"/>
        <v>-34</v>
      </c>
      <c r="S88" s="2">
        <v>319</v>
      </c>
      <c r="T88" s="2">
        <v>202</v>
      </c>
      <c r="U88" s="38">
        <v>117</v>
      </c>
      <c r="V88" s="38">
        <f t="shared" si="69"/>
        <v>83</v>
      </c>
      <c r="W88" s="2">
        <v>22679</v>
      </c>
      <c r="X88" s="2">
        <v>11748</v>
      </c>
      <c r="Y88" s="39">
        <f t="shared" si="70"/>
        <v>4.1988950276243093</v>
      </c>
      <c r="Z88" s="39">
        <f t="shared" si="71"/>
        <v>1.3259668508287294</v>
      </c>
      <c r="AA88" s="39">
        <f t="shared" si="72"/>
        <v>31.578947368421051</v>
      </c>
      <c r="AB88" s="39">
        <f t="shared" si="73"/>
        <v>10.607734806629836</v>
      </c>
      <c r="AC88" s="39">
        <f t="shared" si="74"/>
        <v>10.563535911602209</v>
      </c>
      <c r="AD88" s="39">
        <f t="shared" si="75"/>
        <v>27.500000000000004</v>
      </c>
      <c r="AE88" s="39">
        <f t="shared" si="76"/>
        <v>17.916666666666668</v>
      </c>
      <c r="AF88" s="39">
        <f t="shared" si="77"/>
        <v>13.524861878453038</v>
      </c>
      <c r="AG88" s="39">
        <f t="shared" si="78"/>
        <v>12.066298342541435</v>
      </c>
      <c r="AH88" s="39">
        <f t="shared" si="79"/>
        <v>-1.5027624309392265</v>
      </c>
      <c r="AI88" s="39">
        <f t="shared" si="80"/>
        <v>4.166666666666667</v>
      </c>
      <c r="AJ88" s="39">
        <f t="shared" si="81"/>
        <v>0</v>
      </c>
      <c r="AK88" s="39">
        <f t="shared" si="82"/>
        <v>0</v>
      </c>
      <c r="AL88" s="39">
        <f t="shared" si="83"/>
        <v>4.166666666666667</v>
      </c>
      <c r="AM88" s="40">
        <f t="shared" si="84"/>
        <v>14.099447513812155</v>
      </c>
      <c r="AN88" s="40">
        <f t="shared" si="85"/>
        <v>8.9281767955801108</v>
      </c>
      <c r="AO88" s="39">
        <f t="shared" si="86"/>
        <v>5.1712707182320443</v>
      </c>
      <c r="AP88" s="39">
        <f t="shared" si="87"/>
        <v>3.6685082872928176</v>
      </c>
    </row>
    <row r="89" spans="1:42" s="36" customFormat="1" x14ac:dyDescent="0.2">
      <c r="A89" s="37" t="s">
        <v>133</v>
      </c>
      <c r="B89" s="2">
        <v>73329</v>
      </c>
      <c r="C89" s="2">
        <v>38348</v>
      </c>
      <c r="D89" s="38">
        <v>319</v>
      </c>
      <c r="E89" s="38">
        <v>214</v>
      </c>
      <c r="F89" s="38">
        <v>763</v>
      </c>
      <c r="G89" s="38">
        <v>1</v>
      </c>
      <c r="H89" s="38">
        <f t="shared" si="66"/>
        <v>764</v>
      </c>
      <c r="I89" s="38">
        <v>383</v>
      </c>
      <c r="J89" s="38">
        <v>75</v>
      </c>
      <c r="K89" s="38">
        <v>355</v>
      </c>
      <c r="L89" s="38">
        <v>281</v>
      </c>
      <c r="M89" s="38">
        <f t="shared" si="67"/>
        <v>1119</v>
      </c>
      <c r="N89" s="38">
        <v>835</v>
      </c>
      <c r="O89" s="38">
        <v>6</v>
      </c>
      <c r="P89" s="38">
        <v>2</v>
      </c>
      <c r="Q89" s="38">
        <v>2</v>
      </c>
      <c r="R89" s="38">
        <f t="shared" si="68"/>
        <v>-72</v>
      </c>
      <c r="S89" s="2">
        <v>541</v>
      </c>
      <c r="T89" s="2">
        <v>555</v>
      </c>
      <c r="U89" s="38">
        <v>-14</v>
      </c>
      <c r="V89" s="38">
        <f t="shared" si="69"/>
        <v>-86</v>
      </c>
      <c r="W89" s="2">
        <v>73257</v>
      </c>
      <c r="X89" s="2">
        <v>38323</v>
      </c>
      <c r="Y89" s="39">
        <f t="shared" si="70"/>
        <v>4.350257060644493</v>
      </c>
      <c r="Z89" s="39">
        <f t="shared" si="71"/>
        <v>2.9183542663884685</v>
      </c>
      <c r="AA89" s="39">
        <f t="shared" si="72"/>
        <v>67.084639498432594</v>
      </c>
      <c r="AB89" s="39">
        <f t="shared" si="73"/>
        <v>10.418797474396214</v>
      </c>
      <c r="AC89" s="39">
        <f t="shared" si="74"/>
        <v>10.40516030492711</v>
      </c>
      <c r="AD89" s="39">
        <f t="shared" si="75"/>
        <v>46.465968586387433</v>
      </c>
      <c r="AE89" s="39">
        <f t="shared" si="76"/>
        <v>36.780104712041883</v>
      </c>
      <c r="AF89" s="39">
        <f t="shared" si="77"/>
        <v>15.259992635928487</v>
      </c>
      <c r="AG89" s="39">
        <f t="shared" si="78"/>
        <v>11.387036506702669</v>
      </c>
      <c r="AH89" s="39">
        <f t="shared" si="79"/>
        <v>-0.98187620177555934</v>
      </c>
      <c r="AI89" s="39">
        <f t="shared" si="80"/>
        <v>1.3089005235602096</v>
      </c>
      <c r="AJ89" s="39">
        <f t="shared" si="81"/>
        <v>7.8636959370904318</v>
      </c>
      <c r="AK89" s="39">
        <f t="shared" si="82"/>
        <v>2.6212319790301444</v>
      </c>
      <c r="AL89" s="39">
        <f t="shared" si="83"/>
        <v>3.9267015706806281</v>
      </c>
      <c r="AM89" s="40">
        <f t="shared" si="84"/>
        <v>7.3777086827858014</v>
      </c>
      <c r="AN89" s="40">
        <f t="shared" si="85"/>
        <v>7.5686290553532709</v>
      </c>
      <c r="AO89" s="39">
        <f t="shared" si="86"/>
        <v>-0.19092037256746991</v>
      </c>
      <c r="AP89" s="39">
        <f t="shared" si="87"/>
        <v>-1.1727965743430293</v>
      </c>
    </row>
    <row r="90" spans="1:42" s="36" customFormat="1" x14ac:dyDescent="0.2">
      <c r="A90" s="37" t="s">
        <v>134</v>
      </c>
      <c r="B90" s="2">
        <v>22750</v>
      </c>
      <c r="C90" s="2">
        <v>11707</v>
      </c>
      <c r="D90" s="38">
        <v>78</v>
      </c>
      <c r="E90" s="38">
        <v>57</v>
      </c>
      <c r="F90" s="38">
        <v>204</v>
      </c>
      <c r="G90" s="38">
        <v>2</v>
      </c>
      <c r="H90" s="38">
        <f t="shared" si="66"/>
        <v>206</v>
      </c>
      <c r="I90" s="38">
        <v>101</v>
      </c>
      <c r="J90" s="38">
        <v>17</v>
      </c>
      <c r="K90" s="38">
        <v>81</v>
      </c>
      <c r="L90" s="38">
        <v>67</v>
      </c>
      <c r="M90" s="38">
        <f t="shared" si="67"/>
        <v>287</v>
      </c>
      <c r="N90" s="38">
        <v>310</v>
      </c>
      <c r="O90" s="38">
        <v>1</v>
      </c>
      <c r="P90" s="38">
        <v>0</v>
      </c>
      <c r="Q90" s="38">
        <v>0</v>
      </c>
      <c r="R90" s="38">
        <f t="shared" si="68"/>
        <v>-106</v>
      </c>
      <c r="S90" s="2">
        <v>239</v>
      </c>
      <c r="T90" s="2">
        <v>244</v>
      </c>
      <c r="U90" s="38">
        <v>-5</v>
      </c>
      <c r="V90" s="38">
        <f t="shared" si="69"/>
        <v>-111</v>
      </c>
      <c r="W90" s="2">
        <v>22701</v>
      </c>
      <c r="X90" s="2">
        <v>11662</v>
      </c>
      <c r="Y90" s="39">
        <f t="shared" si="70"/>
        <v>3.4285714285714284</v>
      </c>
      <c r="Z90" s="39">
        <f t="shared" si="71"/>
        <v>2.5054945054945055</v>
      </c>
      <c r="AA90" s="39">
        <f t="shared" si="72"/>
        <v>73.076923076923066</v>
      </c>
      <c r="AB90" s="39">
        <f t="shared" si="73"/>
        <v>9.0549450549450547</v>
      </c>
      <c r="AC90" s="39">
        <f t="shared" si="74"/>
        <v>8.9670329670329672</v>
      </c>
      <c r="AD90" s="39">
        <f t="shared" si="75"/>
        <v>39.320388349514559</v>
      </c>
      <c r="AE90" s="39">
        <f t="shared" si="76"/>
        <v>32.524271844660198</v>
      </c>
      <c r="AF90" s="39">
        <f t="shared" si="77"/>
        <v>12.615384615384615</v>
      </c>
      <c r="AG90" s="39">
        <f t="shared" si="78"/>
        <v>13.626373626373628</v>
      </c>
      <c r="AH90" s="39">
        <f t="shared" si="79"/>
        <v>-4.6593406593406588</v>
      </c>
      <c r="AI90" s="39">
        <f t="shared" si="80"/>
        <v>9.7087378640776691</v>
      </c>
      <c r="AJ90" s="39">
        <f t="shared" si="81"/>
        <v>4.9019607843137258</v>
      </c>
      <c r="AK90" s="39">
        <f t="shared" si="82"/>
        <v>0</v>
      </c>
      <c r="AL90" s="39">
        <f t="shared" si="83"/>
        <v>9.7087378640776691</v>
      </c>
      <c r="AM90" s="40">
        <f t="shared" si="84"/>
        <v>10.505494505494505</v>
      </c>
      <c r="AN90" s="40">
        <f t="shared" si="85"/>
        <v>10.725274725274726</v>
      </c>
      <c r="AO90" s="39">
        <f t="shared" si="86"/>
        <v>-0.21978021978021978</v>
      </c>
      <c r="AP90" s="39">
        <f t="shared" si="87"/>
        <v>-4.8791208791208796</v>
      </c>
    </row>
    <row r="91" spans="1:42" s="36" customFormat="1" x14ac:dyDescent="0.2">
      <c r="A91" s="37" t="s">
        <v>135</v>
      </c>
      <c r="B91" s="2">
        <v>40523</v>
      </c>
      <c r="C91" s="2">
        <v>20727</v>
      </c>
      <c r="D91" s="38">
        <v>169</v>
      </c>
      <c r="E91" s="38">
        <v>144</v>
      </c>
      <c r="F91" s="38">
        <v>488</v>
      </c>
      <c r="G91" s="38">
        <v>2</v>
      </c>
      <c r="H91" s="38">
        <f t="shared" si="66"/>
        <v>490</v>
      </c>
      <c r="I91" s="38">
        <v>257</v>
      </c>
      <c r="J91" s="38">
        <v>51</v>
      </c>
      <c r="K91" s="38">
        <v>186</v>
      </c>
      <c r="L91" s="38">
        <v>147</v>
      </c>
      <c r="M91" s="38">
        <f t="shared" si="67"/>
        <v>676</v>
      </c>
      <c r="N91" s="38">
        <v>462</v>
      </c>
      <c r="O91" s="38">
        <v>3</v>
      </c>
      <c r="P91" s="38">
        <v>1</v>
      </c>
      <c r="Q91" s="38">
        <v>1</v>
      </c>
      <c r="R91" s="38">
        <f t="shared" si="68"/>
        <v>26</v>
      </c>
      <c r="S91" s="2">
        <v>346</v>
      </c>
      <c r="T91" s="2">
        <v>398</v>
      </c>
      <c r="U91" s="38">
        <v>-52</v>
      </c>
      <c r="V91" s="38">
        <f t="shared" si="69"/>
        <v>-26</v>
      </c>
      <c r="W91" s="2">
        <v>40537</v>
      </c>
      <c r="X91" s="2">
        <v>20720</v>
      </c>
      <c r="Y91" s="39">
        <f t="shared" si="70"/>
        <v>4.1704710904918194</v>
      </c>
      <c r="Z91" s="39">
        <f t="shared" si="71"/>
        <v>3.553537497223799</v>
      </c>
      <c r="AA91" s="39">
        <f t="shared" si="72"/>
        <v>85.207100591715985</v>
      </c>
      <c r="AB91" s="39">
        <f t="shared" si="73"/>
        <v>12.091898428053204</v>
      </c>
      <c r="AC91" s="39">
        <f t="shared" si="74"/>
        <v>12.042543740591762</v>
      </c>
      <c r="AD91" s="39">
        <f t="shared" si="75"/>
        <v>37.95918367346939</v>
      </c>
      <c r="AE91" s="39">
        <f t="shared" si="76"/>
        <v>30</v>
      </c>
      <c r="AF91" s="39">
        <f t="shared" si="77"/>
        <v>16.681884361967278</v>
      </c>
      <c r="AG91" s="39">
        <f t="shared" si="78"/>
        <v>11.400932803593021</v>
      </c>
      <c r="AH91" s="39">
        <f t="shared" si="79"/>
        <v>0.64161093699874139</v>
      </c>
      <c r="AI91" s="39">
        <f t="shared" si="80"/>
        <v>4.0816326530612246</v>
      </c>
      <c r="AJ91" s="39">
        <f t="shared" si="81"/>
        <v>6.1475409836065573</v>
      </c>
      <c r="AK91" s="39">
        <f t="shared" si="82"/>
        <v>2.0491803278688527</v>
      </c>
      <c r="AL91" s="39">
        <f t="shared" si="83"/>
        <v>6.1224489795918364</v>
      </c>
      <c r="AM91" s="40">
        <f t="shared" si="84"/>
        <v>8.5383609308294055</v>
      </c>
      <c r="AN91" s="40">
        <f t="shared" si="85"/>
        <v>9.8215828048268872</v>
      </c>
      <c r="AO91" s="39">
        <f t="shared" si="86"/>
        <v>-1.2832218739974828</v>
      </c>
      <c r="AP91" s="39">
        <f t="shared" si="87"/>
        <v>-0.64161093699874139</v>
      </c>
    </row>
    <row r="92" spans="1:42" s="36" customFormat="1" x14ac:dyDescent="0.2">
      <c r="A92" s="37" t="s">
        <v>136</v>
      </c>
      <c r="B92" s="2">
        <v>82582</v>
      </c>
      <c r="C92" s="2">
        <v>42619</v>
      </c>
      <c r="D92" s="38">
        <v>312</v>
      </c>
      <c r="E92" s="38">
        <v>174</v>
      </c>
      <c r="F92" s="38">
        <v>1013</v>
      </c>
      <c r="G92" s="38">
        <v>7</v>
      </c>
      <c r="H92" s="38">
        <f t="shared" si="66"/>
        <v>1020</v>
      </c>
      <c r="I92" s="38">
        <v>485</v>
      </c>
      <c r="J92" s="38">
        <v>117</v>
      </c>
      <c r="K92" s="38">
        <v>404</v>
      </c>
      <c r="L92" s="38">
        <v>334</v>
      </c>
      <c r="M92" s="38">
        <f t="shared" si="67"/>
        <v>1424</v>
      </c>
      <c r="N92" s="38">
        <v>946</v>
      </c>
      <c r="O92" s="38">
        <v>9</v>
      </c>
      <c r="P92" s="38">
        <v>5</v>
      </c>
      <c r="Q92" s="38">
        <v>4</v>
      </c>
      <c r="R92" s="38">
        <f t="shared" si="68"/>
        <v>67</v>
      </c>
      <c r="S92" s="2">
        <v>395</v>
      </c>
      <c r="T92" s="2">
        <v>650</v>
      </c>
      <c r="U92" s="38">
        <v>-255</v>
      </c>
      <c r="V92" s="38">
        <f t="shared" si="69"/>
        <v>-188</v>
      </c>
      <c r="W92" s="2">
        <v>82460</v>
      </c>
      <c r="X92" s="2">
        <v>42531</v>
      </c>
      <c r="Y92" s="39">
        <f t="shared" si="70"/>
        <v>3.7780630161536415</v>
      </c>
      <c r="Z92" s="39">
        <f t="shared" si="71"/>
        <v>2.1069966820856845</v>
      </c>
      <c r="AA92" s="39">
        <f t="shared" si="72"/>
        <v>55.769230769230774</v>
      </c>
      <c r="AB92" s="39">
        <f t="shared" si="73"/>
        <v>12.351359860502289</v>
      </c>
      <c r="AC92" s="39">
        <f t="shared" si="74"/>
        <v>12.266595626165508</v>
      </c>
      <c r="AD92" s="39">
        <f t="shared" si="75"/>
        <v>39.607843137254903</v>
      </c>
      <c r="AE92" s="39">
        <f t="shared" si="76"/>
        <v>32.745098039215684</v>
      </c>
      <c r="AF92" s="39">
        <f t="shared" si="77"/>
        <v>17.243467099367901</v>
      </c>
      <c r="AG92" s="39">
        <f t="shared" si="78"/>
        <v>11.455280811799181</v>
      </c>
      <c r="AH92" s="39">
        <f t="shared" si="79"/>
        <v>0.8113148143663268</v>
      </c>
      <c r="AI92" s="39">
        <f t="shared" si="80"/>
        <v>6.8627450980392153</v>
      </c>
      <c r="AJ92" s="39">
        <f t="shared" si="81"/>
        <v>8.8845014807502469</v>
      </c>
      <c r="AK92" s="39">
        <f t="shared" si="82"/>
        <v>4.9358341559723593</v>
      </c>
      <c r="AL92" s="39">
        <f t="shared" si="83"/>
        <v>10.784313725490195</v>
      </c>
      <c r="AM92" s="40">
        <f t="shared" si="84"/>
        <v>4.7831246518611801</v>
      </c>
      <c r="AN92" s="40">
        <f t="shared" si="85"/>
        <v>7.8709646169867531</v>
      </c>
      <c r="AO92" s="39">
        <f t="shared" si="86"/>
        <v>-3.0878399651255721</v>
      </c>
      <c r="AP92" s="39">
        <f t="shared" si="87"/>
        <v>-2.2765251507592454</v>
      </c>
    </row>
    <row r="93" spans="1:42" s="36" customFormat="1" x14ac:dyDescent="0.2">
      <c r="A93" s="37" t="s">
        <v>137</v>
      </c>
      <c r="B93" s="2">
        <v>46229</v>
      </c>
      <c r="C93" s="2">
        <v>23831</v>
      </c>
      <c r="D93" s="38">
        <v>151</v>
      </c>
      <c r="E93" s="38">
        <v>112</v>
      </c>
      <c r="F93" s="38">
        <v>375</v>
      </c>
      <c r="G93" s="38">
        <v>1</v>
      </c>
      <c r="H93" s="38">
        <f t="shared" si="66"/>
        <v>376</v>
      </c>
      <c r="I93" s="38">
        <v>221</v>
      </c>
      <c r="J93" s="38">
        <v>37</v>
      </c>
      <c r="K93" s="38">
        <v>145</v>
      </c>
      <c r="L93" s="38">
        <v>101</v>
      </c>
      <c r="M93" s="38">
        <f t="shared" si="67"/>
        <v>521</v>
      </c>
      <c r="N93" s="38">
        <v>571</v>
      </c>
      <c r="O93" s="38">
        <v>1</v>
      </c>
      <c r="P93" s="38">
        <v>0</v>
      </c>
      <c r="Q93" s="38">
        <v>0</v>
      </c>
      <c r="R93" s="38">
        <f t="shared" si="68"/>
        <v>-196</v>
      </c>
      <c r="S93" s="2">
        <v>438</v>
      </c>
      <c r="T93" s="2">
        <v>424</v>
      </c>
      <c r="U93" s="38">
        <v>14</v>
      </c>
      <c r="V93" s="38">
        <f t="shared" si="69"/>
        <v>-182</v>
      </c>
      <c r="W93" s="2">
        <v>46173</v>
      </c>
      <c r="X93" s="2">
        <v>23816</v>
      </c>
      <c r="Y93" s="39">
        <f t="shared" si="70"/>
        <v>3.2663479633995975</v>
      </c>
      <c r="Z93" s="39">
        <f t="shared" si="71"/>
        <v>2.4227216682169201</v>
      </c>
      <c r="AA93" s="39">
        <f t="shared" si="72"/>
        <v>74.172185430463571</v>
      </c>
      <c r="AB93" s="39">
        <f t="shared" si="73"/>
        <v>8.1334227432996613</v>
      </c>
      <c r="AC93" s="39">
        <f t="shared" si="74"/>
        <v>8.1117912998334383</v>
      </c>
      <c r="AD93" s="39">
        <f t="shared" si="75"/>
        <v>38.563829787234042</v>
      </c>
      <c r="AE93" s="39">
        <f t="shared" si="76"/>
        <v>26.861702127659576</v>
      </c>
      <c r="AF93" s="39">
        <f t="shared" si="77"/>
        <v>11.269982045901923</v>
      </c>
      <c r="AG93" s="39">
        <f t="shared" si="78"/>
        <v>12.351554219213048</v>
      </c>
      <c r="AH93" s="39">
        <f t="shared" si="79"/>
        <v>-4.2397629193796096</v>
      </c>
      <c r="AI93" s="39">
        <f t="shared" si="80"/>
        <v>2.6595744680851063</v>
      </c>
      <c r="AJ93" s="39">
        <f t="shared" si="81"/>
        <v>2.6666666666666665</v>
      </c>
      <c r="AK93" s="39">
        <f t="shared" si="82"/>
        <v>0</v>
      </c>
      <c r="AL93" s="39">
        <f t="shared" si="83"/>
        <v>2.6595744680851063</v>
      </c>
      <c r="AM93" s="40">
        <f t="shared" si="84"/>
        <v>9.4745722382054556</v>
      </c>
      <c r="AN93" s="40">
        <f t="shared" si="85"/>
        <v>9.1717320296783402</v>
      </c>
      <c r="AO93" s="39">
        <f t="shared" si="86"/>
        <v>0.30284020852711502</v>
      </c>
      <c r="AP93" s="39">
        <f t="shared" si="87"/>
        <v>-3.9369227108524956</v>
      </c>
    </row>
    <row r="94" spans="1:42" s="36" customFormat="1" x14ac:dyDescent="0.2">
      <c r="A94" s="37" t="s">
        <v>138</v>
      </c>
      <c r="B94" s="2">
        <v>67614</v>
      </c>
      <c r="C94" s="2">
        <v>35244</v>
      </c>
      <c r="D94" s="38">
        <v>279</v>
      </c>
      <c r="E94" s="38">
        <v>204</v>
      </c>
      <c r="F94" s="38">
        <v>603</v>
      </c>
      <c r="G94" s="38">
        <v>2</v>
      </c>
      <c r="H94" s="38">
        <f t="shared" si="66"/>
        <v>605</v>
      </c>
      <c r="I94" s="38">
        <v>426</v>
      </c>
      <c r="J94" s="38">
        <v>27</v>
      </c>
      <c r="K94" s="38">
        <v>216</v>
      </c>
      <c r="L94" s="38">
        <v>171</v>
      </c>
      <c r="M94" s="38">
        <f t="shared" si="67"/>
        <v>821</v>
      </c>
      <c r="N94" s="38">
        <v>621</v>
      </c>
      <c r="O94" s="38">
        <v>1</v>
      </c>
      <c r="P94" s="38">
        <v>1</v>
      </c>
      <c r="Q94" s="38">
        <v>1</v>
      </c>
      <c r="R94" s="38">
        <f t="shared" si="68"/>
        <v>-18</v>
      </c>
      <c r="S94" s="2">
        <v>831</v>
      </c>
      <c r="T94" s="2">
        <v>804</v>
      </c>
      <c r="U94" s="38">
        <v>27</v>
      </c>
      <c r="V94" s="38">
        <f t="shared" si="69"/>
        <v>9</v>
      </c>
      <c r="W94" s="2">
        <v>67635</v>
      </c>
      <c r="X94" s="2">
        <v>35245</v>
      </c>
      <c r="Y94" s="39">
        <f t="shared" si="70"/>
        <v>4.1263643624101514</v>
      </c>
      <c r="Z94" s="39">
        <f t="shared" si="71"/>
        <v>3.0171266305794662</v>
      </c>
      <c r="AA94" s="39">
        <f t="shared" si="72"/>
        <v>73.118279569892479</v>
      </c>
      <c r="AB94" s="39">
        <f t="shared" si="73"/>
        <v>8.947851036767533</v>
      </c>
      <c r="AC94" s="39">
        <f t="shared" si="74"/>
        <v>8.9182713639187146</v>
      </c>
      <c r="AD94" s="39">
        <f t="shared" si="75"/>
        <v>35.702479338842977</v>
      </c>
      <c r="AE94" s="39">
        <f t="shared" si="76"/>
        <v>28.264462809917358</v>
      </c>
      <c r="AF94" s="39">
        <f t="shared" si="77"/>
        <v>12.142455704439909</v>
      </c>
      <c r="AG94" s="39">
        <f t="shared" si="78"/>
        <v>9.1844884195580807</v>
      </c>
      <c r="AH94" s="39">
        <f t="shared" si="79"/>
        <v>-0.2662170556393646</v>
      </c>
      <c r="AI94" s="39">
        <f t="shared" si="80"/>
        <v>3.3057851239669422</v>
      </c>
      <c r="AJ94" s="39">
        <f t="shared" si="81"/>
        <v>1.6583747927031509</v>
      </c>
      <c r="AK94" s="39">
        <f t="shared" si="82"/>
        <v>1.6583747927031509</v>
      </c>
      <c r="AL94" s="39">
        <f t="shared" si="83"/>
        <v>4.9586776859504136</v>
      </c>
      <c r="AM94" s="40">
        <f t="shared" si="84"/>
        <v>12.290354068684001</v>
      </c>
      <c r="AN94" s="40">
        <f t="shared" si="85"/>
        <v>11.891028485224954</v>
      </c>
      <c r="AO94" s="39">
        <f t="shared" si="86"/>
        <v>0.39932558345904695</v>
      </c>
      <c r="AP94" s="39">
        <f t="shared" si="87"/>
        <v>0.1331085278196823</v>
      </c>
    </row>
    <row r="95" spans="1:42" s="36" customFormat="1" x14ac:dyDescent="0.2">
      <c r="A95" s="37" t="s">
        <v>139</v>
      </c>
      <c r="B95" s="2">
        <v>27203</v>
      </c>
      <c r="C95" s="2">
        <v>13865</v>
      </c>
      <c r="D95" s="38">
        <v>125</v>
      </c>
      <c r="E95" s="38">
        <v>47</v>
      </c>
      <c r="F95" s="38">
        <v>228</v>
      </c>
      <c r="G95" s="38">
        <v>0</v>
      </c>
      <c r="H95" s="38">
        <f t="shared" si="66"/>
        <v>228</v>
      </c>
      <c r="I95" s="38">
        <v>159</v>
      </c>
      <c r="J95" s="38">
        <v>16</v>
      </c>
      <c r="K95" s="38">
        <v>72</v>
      </c>
      <c r="L95" s="38">
        <v>54</v>
      </c>
      <c r="M95" s="38">
        <f t="shared" si="67"/>
        <v>300</v>
      </c>
      <c r="N95" s="38">
        <v>310</v>
      </c>
      <c r="O95" s="38">
        <v>2</v>
      </c>
      <c r="P95" s="38">
        <v>2</v>
      </c>
      <c r="Q95" s="38">
        <v>2</v>
      </c>
      <c r="R95" s="38">
        <f t="shared" si="68"/>
        <v>-82</v>
      </c>
      <c r="S95" s="2">
        <v>213</v>
      </c>
      <c r="T95" s="2">
        <v>294</v>
      </c>
      <c r="U95" s="38">
        <v>-81</v>
      </c>
      <c r="V95" s="38">
        <f t="shared" si="69"/>
        <v>-163</v>
      </c>
      <c r="W95" s="2">
        <v>27103</v>
      </c>
      <c r="X95" s="2">
        <v>13810</v>
      </c>
      <c r="Y95" s="39">
        <f t="shared" si="70"/>
        <v>4.5950814248428484</v>
      </c>
      <c r="Z95" s="39">
        <f t="shared" si="71"/>
        <v>1.7277506157409108</v>
      </c>
      <c r="AA95" s="39">
        <f t="shared" si="72"/>
        <v>37.6</v>
      </c>
      <c r="AB95" s="39">
        <f t="shared" si="73"/>
        <v>8.3814285189133546</v>
      </c>
      <c r="AC95" s="39">
        <f t="shared" si="74"/>
        <v>8.3814285189133546</v>
      </c>
      <c r="AD95" s="39">
        <f t="shared" si="75"/>
        <v>31.578947368421051</v>
      </c>
      <c r="AE95" s="39">
        <f t="shared" si="76"/>
        <v>23.684210526315788</v>
      </c>
      <c r="AF95" s="39">
        <f t="shared" si="77"/>
        <v>11.028195419622836</v>
      </c>
      <c r="AG95" s="39">
        <f t="shared" si="78"/>
        <v>11.395801933610265</v>
      </c>
      <c r="AH95" s="39">
        <f t="shared" si="79"/>
        <v>-3.0143734146969088</v>
      </c>
      <c r="AI95" s="39">
        <f t="shared" si="80"/>
        <v>0</v>
      </c>
      <c r="AJ95" s="39">
        <f t="shared" si="81"/>
        <v>8.7719298245614024</v>
      </c>
      <c r="AK95" s="39">
        <f t="shared" si="82"/>
        <v>8.7719298245614024</v>
      </c>
      <c r="AL95" s="39">
        <f t="shared" si="83"/>
        <v>8.7719298245614024</v>
      </c>
      <c r="AM95" s="40">
        <f t="shared" si="84"/>
        <v>7.8300187479322139</v>
      </c>
      <c r="AN95" s="40">
        <f t="shared" si="85"/>
        <v>10.80763151123038</v>
      </c>
      <c r="AO95" s="39">
        <f t="shared" si="86"/>
        <v>-2.9776127632981657</v>
      </c>
      <c r="AP95" s="39">
        <f t="shared" si="87"/>
        <v>-5.9919861779950736</v>
      </c>
    </row>
    <row r="96" spans="1:42" s="36" customFormat="1" x14ac:dyDescent="0.2">
      <c r="A96" s="37" t="s">
        <v>140</v>
      </c>
      <c r="B96" s="2">
        <v>47786</v>
      </c>
      <c r="C96" s="2">
        <v>24750</v>
      </c>
      <c r="D96" s="38">
        <v>171</v>
      </c>
      <c r="E96" s="38">
        <v>141</v>
      </c>
      <c r="F96" s="38">
        <v>392</v>
      </c>
      <c r="G96" s="38">
        <v>0</v>
      </c>
      <c r="H96" s="38">
        <f t="shared" si="66"/>
        <v>392</v>
      </c>
      <c r="I96" s="38">
        <v>229</v>
      </c>
      <c r="J96" s="38">
        <v>32</v>
      </c>
      <c r="K96" s="38">
        <v>197</v>
      </c>
      <c r="L96" s="38">
        <v>131</v>
      </c>
      <c r="M96" s="38">
        <f t="shared" si="67"/>
        <v>589</v>
      </c>
      <c r="N96" s="38">
        <v>460</v>
      </c>
      <c r="O96" s="38">
        <v>6</v>
      </c>
      <c r="P96" s="38">
        <v>5</v>
      </c>
      <c r="Q96" s="38">
        <v>3</v>
      </c>
      <c r="R96" s="38">
        <f t="shared" si="68"/>
        <v>-68</v>
      </c>
      <c r="S96" s="2">
        <v>468</v>
      </c>
      <c r="T96" s="2">
        <v>389</v>
      </c>
      <c r="U96" s="38">
        <v>79</v>
      </c>
      <c r="V96" s="38">
        <f t="shared" si="69"/>
        <v>11</v>
      </c>
      <c r="W96" s="2">
        <v>47847</v>
      </c>
      <c r="X96" s="2">
        <v>24785</v>
      </c>
      <c r="Y96" s="39">
        <f t="shared" si="70"/>
        <v>3.5784539404846609</v>
      </c>
      <c r="Z96" s="39">
        <f t="shared" si="71"/>
        <v>2.9506550035575274</v>
      </c>
      <c r="AA96" s="39">
        <f t="shared" si="72"/>
        <v>82.456140350877192</v>
      </c>
      <c r="AB96" s="39">
        <f t="shared" si="73"/>
        <v>8.2032394425145441</v>
      </c>
      <c r="AC96" s="39">
        <f t="shared" si="74"/>
        <v>8.2032394425145441</v>
      </c>
      <c r="AD96" s="39">
        <f t="shared" si="75"/>
        <v>50.255102040816325</v>
      </c>
      <c r="AE96" s="39">
        <f t="shared" si="76"/>
        <v>33.41836734693878</v>
      </c>
      <c r="AF96" s="39">
        <f t="shared" si="77"/>
        <v>12.325785795002721</v>
      </c>
      <c r="AG96" s="39">
        <f t="shared" si="78"/>
        <v>9.6262503662160466</v>
      </c>
      <c r="AH96" s="39">
        <f t="shared" si="79"/>
        <v>-1.4230109237015025</v>
      </c>
      <c r="AI96" s="39">
        <f t="shared" si="80"/>
        <v>0</v>
      </c>
      <c r="AJ96" s="39">
        <f t="shared" si="81"/>
        <v>15.306122448979592</v>
      </c>
      <c r="AK96" s="39">
        <f t="shared" si="82"/>
        <v>12.755102040816327</v>
      </c>
      <c r="AL96" s="39">
        <f t="shared" si="83"/>
        <v>7.6530612244897958</v>
      </c>
      <c r="AM96" s="40">
        <f t="shared" si="84"/>
        <v>9.7936634160632821</v>
      </c>
      <c r="AN96" s="40">
        <f t="shared" si="85"/>
        <v>8.1404595488218305</v>
      </c>
      <c r="AO96" s="39">
        <f t="shared" si="86"/>
        <v>1.6532038672414513</v>
      </c>
      <c r="AP96" s="39">
        <f t="shared" si="87"/>
        <v>0.23019294353994893</v>
      </c>
    </row>
    <row r="97" spans="1:42" s="36" customFormat="1" x14ac:dyDescent="0.2">
      <c r="A97" s="37" t="s">
        <v>141</v>
      </c>
      <c r="B97" s="2">
        <v>76608</v>
      </c>
      <c r="C97" s="2">
        <v>38717</v>
      </c>
      <c r="D97" s="38">
        <v>395</v>
      </c>
      <c r="E97" s="38">
        <v>81</v>
      </c>
      <c r="F97" s="38">
        <v>922</v>
      </c>
      <c r="G97" s="38">
        <v>6</v>
      </c>
      <c r="H97" s="38">
        <f t="shared" si="66"/>
        <v>928</v>
      </c>
      <c r="I97" s="38">
        <v>781</v>
      </c>
      <c r="J97" s="38">
        <v>54</v>
      </c>
      <c r="K97" s="38">
        <v>191</v>
      </c>
      <c r="L97" s="38">
        <v>98</v>
      </c>
      <c r="M97" s="38">
        <f t="shared" si="67"/>
        <v>1119</v>
      </c>
      <c r="N97" s="38">
        <v>648</v>
      </c>
      <c r="O97" s="38">
        <v>11</v>
      </c>
      <c r="P97" s="38">
        <v>9</v>
      </c>
      <c r="Q97" s="38">
        <v>7</v>
      </c>
      <c r="R97" s="38">
        <f t="shared" si="68"/>
        <v>274</v>
      </c>
      <c r="S97" s="2">
        <v>288</v>
      </c>
      <c r="T97" s="2">
        <v>493</v>
      </c>
      <c r="U97" s="38">
        <v>-205</v>
      </c>
      <c r="V97" s="38">
        <f t="shared" si="69"/>
        <v>69</v>
      </c>
      <c r="W97" s="2">
        <v>76612</v>
      </c>
      <c r="X97" s="2">
        <v>38714</v>
      </c>
      <c r="Y97" s="39">
        <f t="shared" si="70"/>
        <v>5.1561194653299918</v>
      </c>
      <c r="Z97" s="39">
        <f t="shared" si="71"/>
        <v>1.0573308270676691</v>
      </c>
      <c r="AA97" s="39">
        <f t="shared" si="72"/>
        <v>20.506329113924053</v>
      </c>
      <c r="AB97" s="39">
        <f t="shared" si="73"/>
        <v>12.11361737677527</v>
      </c>
      <c r="AC97" s="39">
        <f t="shared" si="74"/>
        <v>12.035296574770259</v>
      </c>
      <c r="AD97" s="39">
        <f t="shared" si="75"/>
        <v>20.581896551724139</v>
      </c>
      <c r="AE97" s="39">
        <f t="shared" si="76"/>
        <v>10.560344827586206</v>
      </c>
      <c r="AF97" s="39">
        <f t="shared" si="77"/>
        <v>14.606829573934837</v>
      </c>
      <c r="AG97" s="39">
        <f t="shared" si="78"/>
        <v>8.458646616541353</v>
      </c>
      <c r="AH97" s="39">
        <f t="shared" si="79"/>
        <v>3.5766499582289053</v>
      </c>
      <c r="AI97" s="39">
        <f t="shared" si="80"/>
        <v>6.4655172413793105</v>
      </c>
      <c r="AJ97" s="39">
        <f t="shared" si="81"/>
        <v>11.93058568329718</v>
      </c>
      <c r="AK97" s="39">
        <f t="shared" si="82"/>
        <v>9.7613882863340571</v>
      </c>
      <c r="AL97" s="39">
        <f t="shared" si="83"/>
        <v>14.008620689655173</v>
      </c>
      <c r="AM97" s="40">
        <f t="shared" si="84"/>
        <v>3.7593984962406015</v>
      </c>
      <c r="AN97" s="40">
        <f t="shared" si="85"/>
        <v>6.4353592314118631</v>
      </c>
      <c r="AO97" s="39">
        <f t="shared" si="86"/>
        <v>-2.6759607351712615</v>
      </c>
      <c r="AP97" s="39">
        <f t="shared" si="87"/>
        <v>0.90068922305764409</v>
      </c>
    </row>
    <row r="98" spans="1:42" s="36" customFormat="1" x14ac:dyDescent="0.2">
      <c r="A98" s="37" t="s">
        <v>142</v>
      </c>
      <c r="B98" s="2">
        <v>64484</v>
      </c>
      <c r="C98" s="2">
        <v>32856</v>
      </c>
      <c r="D98" s="38">
        <v>388</v>
      </c>
      <c r="E98" s="38">
        <v>133</v>
      </c>
      <c r="F98" s="38">
        <v>613</v>
      </c>
      <c r="G98" s="38">
        <v>6</v>
      </c>
      <c r="H98" s="38">
        <f t="shared" si="66"/>
        <v>619</v>
      </c>
      <c r="I98" s="38">
        <v>512</v>
      </c>
      <c r="J98" s="38">
        <v>41</v>
      </c>
      <c r="K98" s="38">
        <v>206</v>
      </c>
      <c r="L98" s="38">
        <v>160</v>
      </c>
      <c r="M98" s="38">
        <f t="shared" si="67"/>
        <v>825</v>
      </c>
      <c r="N98" s="38">
        <v>585</v>
      </c>
      <c r="O98" s="38">
        <v>4</v>
      </c>
      <c r="P98" s="38">
        <v>3</v>
      </c>
      <c r="Q98" s="38">
        <v>3</v>
      </c>
      <c r="R98" s="38">
        <f t="shared" si="68"/>
        <v>28</v>
      </c>
      <c r="S98" s="2">
        <v>389</v>
      </c>
      <c r="T98" s="2">
        <v>556</v>
      </c>
      <c r="U98" s="38">
        <v>-167</v>
      </c>
      <c r="V98" s="38">
        <f t="shared" si="69"/>
        <v>-139</v>
      </c>
      <c r="W98" s="2">
        <v>64380</v>
      </c>
      <c r="X98" s="2">
        <v>32780</v>
      </c>
      <c r="Y98" s="39">
        <f t="shared" si="70"/>
        <v>6.0169964642391918</v>
      </c>
      <c r="Z98" s="39">
        <f t="shared" si="71"/>
        <v>2.0625271385149806</v>
      </c>
      <c r="AA98" s="39">
        <f t="shared" si="72"/>
        <v>34.27835051546392</v>
      </c>
      <c r="AB98" s="39">
        <f t="shared" si="73"/>
        <v>9.5992804416599462</v>
      </c>
      <c r="AC98" s="39">
        <f t="shared" si="74"/>
        <v>9.5062341045840828</v>
      </c>
      <c r="AD98" s="39">
        <f t="shared" si="75"/>
        <v>33.279483037156702</v>
      </c>
      <c r="AE98" s="39">
        <f t="shared" si="76"/>
        <v>25.848142164781905</v>
      </c>
      <c r="AF98" s="39">
        <f t="shared" si="77"/>
        <v>12.793871347931269</v>
      </c>
      <c r="AG98" s="39">
        <f t="shared" si="78"/>
        <v>9.0720178648967185</v>
      </c>
      <c r="AH98" s="39">
        <f t="shared" si="79"/>
        <v>0.43421623968736434</v>
      </c>
      <c r="AI98" s="39">
        <f t="shared" si="80"/>
        <v>9.6930533117932143</v>
      </c>
      <c r="AJ98" s="39">
        <f t="shared" si="81"/>
        <v>6.5252854812398047</v>
      </c>
      <c r="AK98" s="39">
        <f t="shared" si="82"/>
        <v>4.8939641109298524</v>
      </c>
      <c r="AL98" s="39">
        <f t="shared" si="83"/>
        <v>14.539579967689823</v>
      </c>
      <c r="AM98" s="40">
        <f t="shared" si="84"/>
        <v>6.032504187085169</v>
      </c>
      <c r="AN98" s="40">
        <f t="shared" si="85"/>
        <v>8.622293902363376</v>
      </c>
      <c r="AO98" s="39">
        <f t="shared" si="86"/>
        <v>-2.5897897152782083</v>
      </c>
      <c r="AP98" s="39">
        <f t="shared" si="87"/>
        <v>-2.155573475590844</v>
      </c>
    </row>
    <row r="99" spans="1:42" s="36" customFormat="1" x14ac:dyDescent="0.2">
      <c r="A99" s="37" t="s">
        <v>143</v>
      </c>
      <c r="B99" s="2">
        <v>65944</v>
      </c>
      <c r="C99" s="2">
        <v>33259</v>
      </c>
      <c r="D99" s="38">
        <v>399</v>
      </c>
      <c r="E99" s="38">
        <v>73</v>
      </c>
      <c r="F99" s="38">
        <v>1085</v>
      </c>
      <c r="G99" s="38">
        <v>7</v>
      </c>
      <c r="H99" s="38">
        <f t="shared" si="66"/>
        <v>1092</v>
      </c>
      <c r="I99" s="38">
        <v>893</v>
      </c>
      <c r="J99" s="38">
        <v>113</v>
      </c>
      <c r="K99" s="38">
        <v>221</v>
      </c>
      <c r="L99" s="38">
        <v>120</v>
      </c>
      <c r="M99" s="38">
        <f t="shared" si="67"/>
        <v>1313</v>
      </c>
      <c r="N99" s="38">
        <v>529</v>
      </c>
      <c r="O99" s="38">
        <v>13</v>
      </c>
      <c r="P99" s="38">
        <v>1</v>
      </c>
      <c r="Q99" s="38">
        <v>1</v>
      </c>
      <c r="R99" s="38">
        <f t="shared" si="68"/>
        <v>556</v>
      </c>
      <c r="S99" s="2">
        <v>513</v>
      </c>
      <c r="T99" s="2">
        <v>431</v>
      </c>
      <c r="U99" s="38">
        <v>82</v>
      </c>
      <c r="V99" s="38">
        <f t="shared" si="69"/>
        <v>638</v>
      </c>
      <c r="W99" s="2">
        <v>66327</v>
      </c>
      <c r="X99" s="2">
        <v>33436</v>
      </c>
      <c r="Y99" s="39">
        <f t="shared" si="70"/>
        <v>6.0505883780177117</v>
      </c>
      <c r="Z99" s="39">
        <f t="shared" si="71"/>
        <v>1.1069998786849449</v>
      </c>
      <c r="AA99" s="39">
        <f t="shared" si="72"/>
        <v>18.295739348370926</v>
      </c>
      <c r="AB99" s="39">
        <f t="shared" si="73"/>
        <v>16.559505034574791</v>
      </c>
      <c r="AC99" s="39">
        <f t="shared" si="74"/>
        <v>16.453354361276233</v>
      </c>
      <c r="AD99" s="39">
        <f t="shared" si="75"/>
        <v>20.238095238095237</v>
      </c>
      <c r="AE99" s="39">
        <f t="shared" si="76"/>
        <v>10.989010989010989</v>
      </c>
      <c r="AF99" s="39">
        <f t="shared" si="77"/>
        <v>19.910833434429215</v>
      </c>
      <c r="AG99" s="39">
        <f t="shared" si="78"/>
        <v>8.0219580249909015</v>
      </c>
      <c r="AH99" s="39">
        <f t="shared" si="79"/>
        <v>8.4313963362853332</v>
      </c>
      <c r="AI99" s="39">
        <f t="shared" si="80"/>
        <v>6.4102564102564097</v>
      </c>
      <c r="AJ99" s="39">
        <f t="shared" si="81"/>
        <v>11.981566820276498</v>
      </c>
      <c r="AK99" s="39">
        <f t="shared" si="82"/>
        <v>0.92165898617511521</v>
      </c>
      <c r="AL99" s="39">
        <f t="shared" si="83"/>
        <v>7.3260073260073257</v>
      </c>
      <c r="AM99" s="40">
        <f t="shared" si="84"/>
        <v>7.7793279145942016</v>
      </c>
      <c r="AN99" s="40">
        <f t="shared" si="85"/>
        <v>6.5358485988111124</v>
      </c>
      <c r="AO99" s="39">
        <f t="shared" si="86"/>
        <v>1.2434793157830888</v>
      </c>
      <c r="AP99" s="39">
        <f t="shared" si="87"/>
        <v>9.6748756520684207</v>
      </c>
    </row>
    <row r="100" spans="1:42" s="36" customFormat="1" x14ac:dyDescent="0.2">
      <c r="A100" s="37" t="s">
        <v>144</v>
      </c>
      <c r="B100" s="2">
        <v>32430</v>
      </c>
      <c r="C100" s="2">
        <v>16391</v>
      </c>
      <c r="D100" s="38">
        <v>155</v>
      </c>
      <c r="E100" s="38">
        <v>45</v>
      </c>
      <c r="F100" s="38">
        <v>385</v>
      </c>
      <c r="G100" s="38">
        <v>2</v>
      </c>
      <c r="H100" s="38">
        <f t="shared" si="66"/>
        <v>387</v>
      </c>
      <c r="I100" s="38">
        <v>260</v>
      </c>
      <c r="J100" s="38">
        <v>47</v>
      </c>
      <c r="K100" s="38">
        <v>142</v>
      </c>
      <c r="L100" s="38">
        <v>86</v>
      </c>
      <c r="M100" s="38">
        <f t="shared" si="67"/>
        <v>529</v>
      </c>
      <c r="N100" s="38">
        <v>292</v>
      </c>
      <c r="O100" s="38">
        <v>4</v>
      </c>
      <c r="P100" s="38">
        <v>3</v>
      </c>
      <c r="Q100" s="38">
        <v>1</v>
      </c>
      <c r="R100" s="38">
        <f t="shared" si="68"/>
        <v>93</v>
      </c>
      <c r="S100" s="2">
        <v>282</v>
      </c>
      <c r="T100" s="2">
        <v>263</v>
      </c>
      <c r="U100" s="38">
        <v>19</v>
      </c>
      <c r="V100" s="38">
        <f t="shared" si="69"/>
        <v>112</v>
      </c>
      <c r="W100" s="2">
        <v>32489</v>
      </c>
      <c r="X100" s="2">
        <v>16417</v>
      </c>
      <c r="Y100" s="39">
        <f t="shared" si="70"/>
        <v>4.7795251310514955</v>
      </c>
      <c r="Z100" s="39">
        <f t="shared" si="71"/>
        <v>1.3876040703052728</v>
      </c>
      <c r="AA100" s="39">
        <f t="shared" si="72"/>
        <v>29.032258064516132</v>
      </c>
      <c r="AB100" s="39">
        <f t="shared" si="73"/>
        <v>11.933395004625346</v>
      </c>
      <c r="AC100" s="39">
        <f t="shared" si="74"/>
        <v>11.871723712611779</v>
      </c>
      <c r="AD100" s="39">
        <f t="shared" si="75"/>
        <v>36.692506459948319</v>
      </c>
      <c r="AE100" s="39">
        <f t="shared" si="76"/>
        <v>22.222222222222221</v>
      </c>
      <c r="AF100" s="39">
        <f t="shared" si="77"/>
        <v>16.312056737588652</v>
      </c>
      <c r="AG100" s="39">
        <f t="shared" si="78"/>
        <v>9.0040086339808827</v>
      </c>
      <c r="AH100" s="39">
        <f t="shared" si="79"/>
        <v>2.8677150786308974</v>
      </c>
      <c r="AI100" s="39">
        <f t="shared" si="80"/>
        <v>5.1679586563307494</v>
      </c>
      <c r="AJ100" s="39">
        <f t="shared" si="81"/>
        <v>10.38961038961039</v>
      </c>
      <c r="AK100" s="39">
        <f t="shared" si="82"/>
        <v>7.7922077922077921</v>
      </c>
      <c r="AL100" s="39">
        <f t="shared" si="83"/>
        <v>7.7519379844961236</v>
      </c>
      <c r="AM100" s="40">
        <f t="shared" si="84"/>
        <v>8.695652173913043</v>
      </c>
      <c r="AN100" s="40">
        <f t="shared" si="85"/>
        <v>8.1097748997841492</v>
      </c>
      <c r="AO100" s="39">
        <f t="shared" si="86"/>
        <v>0.58587727412889301</v>
      </c>
      <c r="AP100" s="39">
        <f t="shared" si="87"/>
        <v>3.4535923527597903</v>
      </c>
    </row>
    <row r="101" spans="1:42" s="36" customFormat="1" x14ac:dyDescent="0.2">
      <c r="A101" s="37" t="s">
        <v>145</v>
      </c>
      <c r="B101" s="2">
        <v>12279</v>
      </c>
      <c r="C101" s="2">
        <v>6312</v>
      </c>
      <c r="D101" s="38">
        <v>46</v>
      </c>
      <c r="E101" s="38">
        <v>11</v>
      </c>
      <c r="F101" s="38">
        <v>116</v>
      </c>
      <c r="G101" s="38">
        <v>2</v>
      </c>
      <c r="H101" s="38">
        <f t="shared" si="66"/>
        <v>118</v>
      </c>
      <c r="I101" s="38">
        <v>75</v>
      </c>
      <c r="J101" s="38">
        <v>14</v>
      </c>
      <c r="K101" s="38">
        <v>38</v>
      </c>
      <c r="L101" s="38">
        <v>30</v>
      </c>
      <c r="M101" s="38">
        <f t="shared" si="67"/>
        <v>156</v>
      </c>
      <c r="N101" s="38">
        <v>167</v>
      </c>
      <c r="O101" s="38">
        <v>1</v>
      </c>
      <c r="P101" s="38">
        <v>0</v>
      </c>
      <c r="Q101" s="38">
        <v>0</v>
      </c>
      <c r="R101" s="38">
        <f t="shared" si="68"/>
        <v>-51</v>
      </c>
      <c r="S101" s="2">
        <v>146</v>
      </c>
      <c r="T101" s="2">
        <v>131</v>
      </c>
      <c r="U101" s="38">
        <v>15</v>
      </c>
      <c r="V101" s="38">
        <f t="shared" si="69"/>
        <v>-36</v>
      </c>
      <c r="W101" s="2">
        <v>12288</v>
      </c>
      <c r="X101" s="2">
        <v>6306</v>
      </c>
      <c r="Y101" s="39">
        <f t="shared" si="70"/>
        <v>3.7462334066292042</v>
      </c>
      <c r="Z101" s="39">
        <f t="shared" si="71"/>
        <v>0.89583842332437491</v>
      </c>
      <c r="AA101" s="39">
        <f t="shared" si="72"/>
        <v>23.913043478260871</v>
      </c>
      <c r="AB101" s="39">
        <f t="shared" si="73"/>
        <v>9.6099030865705686</v>
      </c>
      <c r="AC101" s="39">
        <f t="shared" si="74"/>
        <v>9.4470233732388618</v>
      </c>
      <c r="AD101" s="39">
        <f t="shared" si="75"/>
        <v>32.20338983050847</v>
      </c>
      <c r="AE101" s="39">
        <f t="shared" si="76"/>
        <v>25.423728813559322</v>
      </c>
      <c r="AF101" s="39">
        <f t="shared" si="77"/>
        <v>12.704617639872955</v>
      </c>
      <c r="AG101" s="39">
        <f t="shared" si="78"/>
        <v>13.600456063197328</v>
      </c>
      <c r="AH101" s="39">
        <f t="shared" si="79"/>
        <v>-4.1534326899584659</v>
      </c>
      <c r="AI101" s="39">
        <f t="shared" si="80"/>
        <v>16.949152542372882</v>
      </c>
      <c r="AJ101" s="39">
        <f t="shared" si="81"/>
        <v>8.6206896551724128</v>
      </c>
      <c r="AK101" s="39">
        <f t="shared" si="82"/>
        <v>0</v>
      </c>
      <c r="AL101" s="39">
        <f t="shared" si="83"/>
        <v>16.949152542372882</v>
      </c>
      <c r="AM101" s="40">
        <f t="shared" si="84"/>
        <v>11.890219073214432</v>
      </c>
      <c r="AN101" s="40">
        <f t="shared" si="85"/>
        <v>10.668621223226648</v>
      </c>
      <c r="AO101" s="39">
        <f t="shared" si="86"/>
        <v>1.221597849987784</v>
      </c>
      <c r="AP101" s="39">
        <f t="shared" si="87"/>
        <v>-2.9318348399706813</v>
      </c>
    </row>
    <row r="102" spans="1:42" s="36" customFormat="1" x14ac:dyDescent="0.2">
      <c r="A102" s="37" t="s">
        <v>146</v>
      </c>
      <c r="B102" s="2">
        <v>104377</v>
      </c>
      <c r="C102" s="2">
        <v>53656</v>
      </c>
      <c r="D102" s="38">
        <v>538</v>
      </c>
      <c r="E102" s="38">
        <v>214</v>
      </c>
      <c r="F102" s="38">
        <v>1182</v>
      </c>
      <c r="G102" s="38">
        <v>6</v>
      </c>
      <c r="H102" s="38">
        <f t="shared" si="66"/>
        <v>1188</v>
      </c>
      <c r="I102" s="38">
        <v>859</v>
      </c>
      <c r="J102" s="38">
        <v>114</v>
      </c>
      <c r="K102" s="38">
        <v>456</v>
      </c>
      <c r="L102" s="38">
        <v>297</v>
      </c>
      <c r="M102" s="38">
        <f t="shared" si="67"/>
        <v>1644</v>
      </c>
      <c r="N102" s="38">
        <v>825</v>
      </c>
      <c r="O102" s="38">
        <v>8</v>
      </c>
      <c r="P102" s="38">
        <v>4</v>
      </c>
      <c r="Q102" s="38">
        <v>2</v>
      </c>
      <c r="R102" s="38">
        <f t="shared" si="68"/>
        <v>357</v>
      </c>
      <c r="S102" s="2">
        <v>608</v>
      </c>
      <c r="T102" s="2">
        <v>958</v>
      </c>
      <c r="U102" s="38">
        <v>-350</v>
      </c>
      <c r="V102" s="38">
        <f t="shared" si="69"/>
        <v>7</v>
      </c>
      <c r="W102" s="2">
        <v>104333</v>
      </c>
      <c r="X102" s="2">
        <v>53630</v>
      </c>
      <c r="Y102" s="39">
        <f t="shared" si="70"/>
        <v>5.1543922511664455</v>
      </c>
      <c r="Z102" s="39">
        <f t="shared" si="71"/>
        <v>2.0502601147762438</v>
      </c>
      <c r="AA102" s="39">
        <f t="shared" si="72"/>
        <v>39.776951672862452</v>
      </c>
      <c r="AB102" s="39">
        <f t="shared" si="73"/>
        <v>11.381817833430736</v>
      </c>
      <c r="AC102" s="39">
        <f t="shared" si="74"/>
        <v>11.324333904979067</v>
      </c>
      <c r="AD102" s="39">
        <f t="shared" si="75"/>
        <v>38.383838383838381</v>
      </c>
      <c r="AE102" s="39">
        <f t="shared" si="76"/>
        <v>25</v>
      </c>
      <c r="AF102" s="39">
        <f t="shared" si="77"/>
        <v>15.750596395757686</v>
      </c>
      <c r="AG102" s="39">
        <f t="shared" si="78"/>
        <v>7.9040401621046783</v>
      </c>
      <c r="AH102" s="39">
        <f t="shared" si="79"/>
        <v>3.4202937428743878</v>
      </c>
      <c r="AI102" s="39">
        <f t="shared" si="80"/>
        <v>5.0505050505050511</v>
      </c>
      <c r="AJ102" s="39">
        <f t="shared" si="81"/>
        <v>6.7681895093062607</v>
      </c>
      <c r="AK102" s="39">
        <f t="shared" si="82"/>
        <v>3.3840947546531304</v>
      </c>
      <c r="AL102" s="39">
        <f t="shared" si="83"/>
        <v>6.7340067340067336</v>
      </c>
      <c r="AM102" s="40">
        <f t="shared" si="84"/>
        <v>5.8250380831025987</v>
      </c>
      <c r="AN102" s="40">
        <f t="shared" si="85"/>
        <v>9.178267242783372</v>
      </c>
      <c r="AO102" s="39">
        <f t="shared" si="86"/>
        <v>-3.3532291596807724</v>
      </c>
      <c r="AP102" s="39">
        <f t="shared" si="87"/>
        <v>6.7064583193615454E-2</v>
      </c>
    </row>
    <row r="103" spans="1:42" s="36" customFormat="1" x14ac:dyDescent="0.2">
      <c r="A103" s="37" t="s">
        <v>147</v>
      </c>
      <c r="B103" s="2">
        <v>164686</v>
      </c>
      <c r="C103" s="2">
        <v>84411</v>
      </c>
      <c r="D103" s="38">
        <v>855</v>
      </c>
      <c r="E103" s="38">
        <v>274</v>
      </c>
      <c r="F103" s="38">
        <v>1896</v>
      </c>
      <c r="G103" s="38">
        <v>6</v>
      </c>
      <c r="H103" s="38">
        <f t="shared" si="66"/>
        <v>1902</v>
      </c>
      <c r="I103" s="38">
        <v>1487</v>
      </c>
      <c r="J103" s="38">
        <v>159</v>
      </c>
      <c r="K103" s="38">
        <v>396</v>
      </c>
      <c r="L103" s="38">
        <v>263</v>
      </c>
      <c r="M103" s="38">
        <f t="shared" si="67"/>
        <v>2298</v>
      </c>
      <c r="N103" s="38">
        <v>1294</v>
      </c>
      <c r="O103" s="38">
        <v>12</v>
      </c>
      <c r="P103" s="38">
        <v>7</v>
      </c>
      <c r="Q103" s="38">
        <v>6</v>
      </c>
      <c r="R103" s="38">
        <f t="shared" si="68"/>
        <v>602</v>
      </c>
      <c r="S103" s="2">
        <v>1072</v>
      </c>
      <c r="T103" s="2">
        <v>946</v>
      </c>
      <c r="U103" s="38">
        <v>126</v>
      </c>
      <c r="V103" s="38">
        <f t="shared" si="69"/>
        <v>728</v>
      </c>
      <c r="W103" s="2">
        <v>165059</v>
      </c>
      <c r="X103" s="2">
        <v>84626</v>
      </c>
      <c r="Y103" s="39">
        <f t="shared" si="70"/>
        <v>5.1916981407041281</v>
      </c>
      <c r="Z103" s="39">
        <f t="shared" si="71"/>
        <v>1.663772269652551</v>
      </c>
      <c r="AA103" s="39">
        <f t="shared" si="72"/>
        <v>32.046783625730995</v>
      </c>
      <c r="AB103" s="39">
        <f t="shared" si="73"/>
        <v>11.549251302478657</v>
      </c>
      <c r="AC103" s="39">
        <f t="shared" si="74"/>
        <v>11.512818333070205</v>
      </c>
      <c r="AD103" s="39">
        <f t="shared" si="75"/>
        <v>20.820189274447952</v>
      </c>
      <c r="AE103" s="39">
        <f t="shared" si="76"/>
        <v>13.827549947423764</v>
      </c>
      <c r="AF103" s="39">
        <f t="shared" si="77"/>
        <v>13.953827283436357</v>
      </c>
      <c r="AG103" s="39">
        <f t="shared" si="78"/>
        <v>7.8573770690890541</v>
      </c>
      <c r="AH103" s="39">
        <f t="shared" si="79"/>
        <v>3.6554412639811522</v>
      </c>
      <c r="AI103" s="39">
        <f t="shared" si="80"/>
        <v>3.1545741324921135</v>
      </c>
      <c r="AJ103" s="39">
        <f t="shared" si="81"/>
        <v>6.3291139240506329</v>
      </c>
      <c r="AK103" s="39">
        <f t="shared" si="82"/>
        <v>3.6919831223628692</v>
      </c>
      <c r="AL103" s="39">
        <f t="shared" si="83"/>
        <v>6.309148264984227</v>
      </c>
      <c r="AM103" s="40">
        <f t="shared" si="84"/>
        <v>6.5093572009764031</v>
      </c>
      <c r="AN103" s="40">
        <f t="shared" si="85"/>
        <v>5.7442648433989527</v>
      </c>
      <c r="AO103" s="39">
        <f t="shared" si="86"/>
        <v>0.76509235757745042</v>
      </c>
      <c r="AP103" s="39">
        <f t="shared" si="87"/>
        <v>4.4205336215586026</v>
      </c>
    </row>
    <row r="104" spans="1:42" s="36" customFormat="1" x14ac:dyDescent="0.2">
      <c r="A104" s="37" t="s">
        <v>148</v>
      </c>
      <c r="B104" s="2">
        <v>55841</v>
      </c>
      <c r="C104" s="2">
        <v>27988</v>
      </c>
      <c r="D104" s="38">
        <v>284</v>
      </c>
      <c r="E104" s="38">
        <v>57</v>
      </c>
      <c r="F104" s="38">
        <v>835</v>
      </c>
      <c r="G104" s="38">
        <v>5</v>
      </c>
      <c r="H104" s="38">
        <f t="shared" si="66"/>
        <v>840</v>
      </c>
      <c r="I104" s="38">
        <v>596</v>
      </c>
      <c r="J104" s="38">
        <v>112</v>
      </c>
      <c r="K104" s="38">
        <v>145</v>
      </c>
      <c r="L104" s="38">
        <v>89</v>
      </c>
      <c r="M104" s="38">
        <f t="shared" si="67"/>
        <v>985</v>
      </c>
      <c r="N104" s="38">
        <v>464</v>
      </c>
      <c r="O104" s="38">
        <v>9</v>
      </c>
      <c r="P104" s="38">
        <v>5</v>
      </c>
      <c r="Q104" s="38">
        <v>4</v>
      </c>
      <c r="R104" s="38">
        <f t="shared" si="68"/>
        <v>371</v>
      </c>
      <c r="S104" s="2">
        <v>313</v>
      </c>
      <c r="T104" s="2">
        <v>333</v>
      </c>
      <c r="U104" s="38">
        <v>-20</v>
      </c>
      <c r="V104" s="38">
        <f t="shared" si="69"/>
        <v>351</v>
      </c>
      <c r="W104" s="2">
        <v>56009</v>
      </c>
      <c r="X104" s="2">
        <v>28056</v>
      </c>
      <c r="Y104" s="39">
        <f t="shared" si="70"/>
        <v>5.08586880607439</v>
      </c>
      <c r="Z104" s="39">
        <f t="shared" si="71"/>
        <v>1.0207553589656344</v>
      </c>
      <c r="AA104" s="39">
        <f t="shared" si="72"/>
        <v>20.070422535211268</v>
      </c>
      <c r="AB104" s="39">
        <f t="shared" si="73"/>
        <v>15.042710553177772</v>
      </c>
      <c r="AC104" s="39">
        <f t="shared" si="74"/>
        <v>14.953170609408856</v>
      </c>
      <c r="AD104" s="39">
        <f t="shared" si="75"/>
        <v>17.261904761904763</v>
      </c>
      <c r="AE104" s="39">
        <f t="shared" si="76"/>
        <v>10.595238095238095</v>
      </c>
      <c r="AF104" s="39">
        <f t="shared" si="77"/>
        <v>17.639368922476315</v>
      </c>
      <c r="AG104" s="39">
        <f t="shared" si="78"/>
        <v>8.3093067817553425</v>
      </c>
      <c r="AH104" s="39">
        <f t="shared" si="79"/>
        <v>6.643863827653516</v>
      </c>
      <c r="AI104" s="39">
        <f t="shared" si="80"/>
        <v>5.9523809523809517</v>
      </c>
      <c r="AJ104" s="39">
        <f t="shared" si="81"/>
        <v>10.778443113772456</v>
      </c>
      <c r="AK104" s="39">
        <f t="shared" si="82"/>
        <v>5.9880239520958085</v>
      </c>
      <c r="AL104" s="39">
        <f t="shared" si="83"/>
        <v>10.714285714285714</v>
      </c>
      <c r="AM104" s="40">
        <f t="shared" si="84"/>
        <v>5.6052004799340986</v>
      </c>
      <c r="AN104" s="40">
        <f t="shared" si="85"/>
        <v>5.9633602550097597</v>
      </c>
      <c r="AO104" s="39">
        <f t="shared" si="86"/>
        <v>-0.35815977507566127</v>
      </c>
      <c r="AP104" s="39">
        <f t="shared" si="87"/>
        <v>6.2857040525778549</v>
      </c>
    </row>
    <row r="105" spans="1:42" s="36" customFormat="1" x14ac:dyDescent="0.2">
      <c r="A105" s="37" t="s">
        <v>149</v>
      </c>
      <c r="B105" s="2">
        <v>39007</v>
      </c>
      <c r="C105" s="2">
        <v>19964</v>
      </c>
      <c r="D105" s="38">
        <v>193</v>
      </c>
      <c r="E105" s="38">
        <v>51</v>
      </c>
      <c r="F105" s="38">
        <v>329</v>
      </c>
      <c r="G105" s="38">
        <v>3</v>
      </c>
      <c r="H105" s="38">
        <f t="shared" si="66"/>
        <v>332</v>
      </c>
      <c r="I105" s="38">
        <v>295</v>
      </c>
      <c r="J105" s="38">
        <v>22</v>
      </c>
      <c r="K105" s="38">
        <v>109</v>
      </c>
      <c r="L105" s="38">
        <v>76</v>
      </c>
      <c r="M105" s="38">
        <f t="shared" si="67"/>
        <v>441</v>
      </c>
      <c r="N105" s="38">
        <v>392</v>
      </c>
      <c r="O105" s="38">
        <v>2</v>
      </c>
      <c r="P105" s="38">
        <v>1</v>
      </c>
      <c r="Q105" s="38">
        <v>1</v>
      </c>
      <c r="R105" s="38">
        <f t="shared" si="68"/>
        <v>-63</v>
      </c>
      <c r="S105" s="2">
        <v>177</v>
      </c>
      <c r="T105" s="2">
        <v>280</v>
      </c>
      <c r="U105" s="38">
        <v>-103</v>
      </c>
      <c r="V105" s="38">
        <f t="shared" si="69"/>
        <v>-166</v>
      </c>
      <c r="W105" s="2">
        <v>38924</v>
      </c>
      <c r="X105" s="2">
        <v>19916</v>
      </c>
      <c r="Y105" s="39">
        <f t="shared" si="70"/>
        <v>4.9478298766887994</v>
      </c>
      <c r="Z105" s="39">
        <f t="shared" si="71"/>
        <v>1.3074576358089574</v>
      </c>
      <c r="AA105" s="39">
        <f t="shared" si="72"/>
        <v>26.424870466321241</v>
      </c>
      <c r="AB105" s="39">
        <f t="shared" si="73"/>
        <v>8.5112928448739975</v>
      </c>
      <c r="AC105" s="39">
        <f t="shared" si="74"/>
        <v>8.4343835721793532</v>
      </c>
      <c r="AD105" s="39">
        <f t="shared" si="75"/>
        <v>32.831325301204814</v>
      </c>
      <c r="AE105" s="39">
        <f t="shared" si="76"/>
        <v>22.891566265060241</v>
      </c>
      <c r="AF105" s="39">
        <f t="shared" si="77"/>
        <v>11.30566308611275</v>
      </c>
      <c r="AG105" s="39">
        <f t="shared" si="78"/>
        <v>10.049478298766889</v>
      </c>
      <c r="AH105" s="39">
        <f t="shared" si="79"/>
        <v>-1.6150947265875357</v>
      </c>
      <c r="AI105" s="39">
        <f t="shared" si="80"/>
        <v>9.0361445783132535</v>
      </c>
      <c r="AJ105" s="39">
        <f t="shared" si="81"/>
        <v>6.0790273556231007</v>
      </c>
      <c r="AK105" s="39">
        <f t="shared" si="82"/>
        <v>3.0395136778115504</v>
      </c>
      <c r="AL105" s="39">
        <f t="shared" si="83"/>
        <v>12.048192771084338</v>
      </c>
      <c r="AM105" s="40">
        <f t="shared" si="84"/>
        <v>4.5376470889840279</v>
      </c>
      <c r="AN105" s="40">
        <f t="shared" si="85"/>
        <v>7.1781987848334916</v>
      </c>
      <c r="AO105" s="39">
        <f t="shared" si="86"/>
        <v>-2.6405516958494628</v>
      </c>
      <c r="AP105" s="39">
        <f t="shared" si="87"/>
        <v>-4.2556464224369988</v>
      </c>
    </row>
    <row r="106" spans="1:42" s="36" customFormat="1" x14ac:dyDescent="0.2">
      <c r="A106" s="37" t="s">
        <v>150</v>
      </c>
      <c r="B106" s="2">
        <v>51633</v>
      </c>
      <c r="C106" s="2">
        <v>25968</v>
      </c>
      <c r="D106" s="38">
        <v>312</v>
      </c>
      <c r="E106" s="38">
        <v>31</v>
      </c>
      <c r="F106" s="38">
        <v>694</v>
      </c>
      <c r="G106" s="38">
        <v>1</v>
      </c>
      <c r="H106" s="38">
        <f t="shared" ref="H106:H120" si="88">SUM(F106:G106)</f>
        <v>695</v>
      </c>
      <c r="I106" s="38">
        <v>595</v>
      </c>
      <c r="J106" s="38">
        <v>48</v>
      </c>
      <c r="K106" s="38">
        <v>139</v>
      </c>
      <c r="L106" s="38">
        <v>42</v>
      </c>
      <c r="M106" s="38">
        <f t="shared" ref="M106:M120" si="89">F106+G106+K106</f>
        <v>834</v>
      </c>
      <c r="N106" s="38">
        <v>451</v>
      </c>
      <c r="O106" s="38">
        <v>5</v>
      </c>
      <c r="P106" s="38">
        <v>2</v>
      </c>
      <c r="Q106" s="38">
        <v>1</v>
      </c>
      <c r="R106" s="38">
        <f t="shared" ref="R106:R120" si="90">F106-N106</f>
        <v>243</v>
      </c>
      <c r="S106" s="2">
        <v>225</v>
      </c>
      <c r="T106" s="2">
        <v>341</v>
      </c>
      <c r="U106" s="38">
        <v>-116</v>
      </c>
      <c r="V106" s="38">
        <f t="shared" ref="V106:V120" si="91">R106+U106</f>
        <v>127</v>
      </c>
      <c r="W106" s="2">
        <v>51666</v>
      </c>
      <c r="X106" s="2">
        <v>25979</v>
      </c>
      <c r="Y106" s="39">
        <f t="shared" ref="Y106:Y120" si="92">D106/B106*1000</f>
        <v>6.0426471442682006</v>
      </c>
      <c r="Z106" s="39">
        <f t="shared" ref="Z106:Z120" si="93">E106/B106*1000</f>
        <v>0.60039122266767386</v>
      </c>
      <c r="AA106" s="39">
        <f t="shared" ref="AA106:AA120" si="94">E106/D106*100</f>
        <v>9.9358974358974361</v>
      </c>
      <c r="AB106" s="39">
        <f t="shared" ref="AB106:AB120" si="95">H106/B106*1000</f>
        <v>13.460383863033332</v>
      </c>
      <c r="AC106" s="39">
        <f t="shared" ref="AC106:AC120" si="96">F106/B106*1000</f>
        <v>13.441016404237599</v>
      </c>
      <c r="AD106" s="39">
        <f t="shared" ref="AD106:AD120" si="97">K106/H106*100</f>
        <v>20</v>
      </c>
      <c r="AE106" s="39">
        <f t="shared" ref="AE106:AE120" si="98">L106/H106*100</f>
        <v>6.043165467625899</v>
      </c>
      <c r="AF106" s="39">
        <f t="shared" ref="AF106:AF120" si="99">M106/B106*1000</f>
        <v>16.152460635640001</v>
      </c>
      <c r="AG106" s="39">
        <f t="shared" ref="AG106:AG120" si="100">N106/B106*1000</f>
        <v>8.7347239168748683</v>
      </c>
      <c r="AH106" s="39">
        <f t="shared" ref="AH106:AH120" si="101">R106/B106*1000</f>
        <v>4.7062924873627336</v>
      </c>
      <c r="AI106" s="39">
        <f t="shared" ref="AI106:AI120" si="102">G106/H106*1000</f>
        <v>1.4388489208633093</v>
      </c>
      <c r="AJ106" s="39">
        <f t="shared" ref="AJ106:AJ120" si="103">O106/F106*1000</f>
        <v>7.2046109510086449</v>
      </c>
      <c r="AK106" s="39">
        <f t="shared" ref="AK106:AK120" si="104">P106/F106*1000</f>
        <v>2.8818443804034581</v>
      </c>
      <c r="AL106" s="39">
        <f t="shared" ref="AL106:AL120" si="105">(G106+Q106)/H106*1000</f>
        <v>2.8776978417266186</v>
      </c>
      <c r="AM106" s="40">
        <f t="shared" ref="AM106:AM120" si="106">S106/B106*1000</f>
        <v>4.3576782290395677</v>
      </c>
      <c r="AN106" s="40">
        <f t="shared" ref="AN106:AN120" si="107">T106/B106*1000</f>
        <v>6.6043034493444113</v>
      </c>
      <c r="AO106" s="39">
        <f t="shared" ref="AO106:AO120" si="108">U106/B106*1000</f>
        <v>-2.2466252203048436</v>
      </c>
      <c r="AP106" s="39">
        <f t="shared" ref="AP106:AP120" si="109">V106/B106*1000</f>
        <v>2.4596672670578892</v>
      </c>
    </row>
    <row r="107" spans="1:42" s="36" customFormat="1" x14ac:dyDescent="0.2">
      <c r="A107" s="37" t="s">
        <v>151</v>
      </c>
      <c r="B107" s="2">
        <v>20863</v>
      </c>
      <c r="C107" s="2">
        <v>10493</v>
      </c>
      <c r="D107" s="38">
        <v>116</v>
      </c>
      <c r="E107" s="38">
        <v>25</v>
      </c>
      <c r="F107" s="38">
        <v>195</v>
      </c>
      <c r="G107" s="38">
        <v>3</v>
      </c>
      <c r="H107" s="38">
        <f t="shared" si="88"/>
        <v>198</v>
      </c>
      <c r="I107" s="38">
        <v>176</v>
      </c>
      <c r="J107" s="38">
        <v>13</v>
      </c>
      <c r="K107" s="38">
        <v>70</v>
      </c>
      <c r="L107" s="38">
        <v>59</v>
      </c>
      <c r="M107" s="38">
        <f t="shared" si="89"/>
        <v>268</v>
      </c>
      <c r="N107" s="38">
        <v>172</v>
      </c>
      <c r="O107" s="38">
        <v>1</v>
      </c>
      <c r="P107" s="38">
        <v>1</v>
      </c>
      <c r="Q107" s="38">
        <v>1</v>
      </c>
      <c r="R107" s="38">
        <f t="shared" si="90"/>
        <v>23</v>
      </c>
      <c r="S107" s="2">
        <v>135</v>
      </c>
      <c r="T107" s="2">
        <v>161</v>
      </c>
      <c r="U107" s="38">
        <v>-26</v>
      </c>
      <c r="V107" s="38">
        <f t="shared" si="91"/>
        <v>-3</v>
      </c>
      <c r="W107" s="2">
        <v>20859</v>
      </c>
      <c r="X107" s="2">
        <v>10505</v>
      </c>
      <c r="Y107" s="39">
        <f t="shared" si="92"/>
        <v>5.5600824426017352</v>
      </c>
      <c r="Z107" s="39">
        <f t="shared" si="93"/>
        <v>1.1982936298710636</v>
      </c>
      <c r="AA107" s="39">
        <f t="shared" si="94"/>
        <v>21.551724137931032</v>
      </c>
      <c r="AB107" s="39">
        <f t="shared" si="95"/>
        <v>9.4904855485788246</v>
      </c>
      <c r="AC107" s="39">
        <f t="shared" si="96"/>
        <v>9.346690312994296</v>
      </c>
      <c r="AD107" s="39">
        <f t="shared" si="97"/>
        <v>35.353535353535356</v>
      </c>
      <c r="AE107" s="39">
        <f t="shared" si="98"/>
        <v>29.797979797979796</v>
      </c>
      <c r="AF107" s="39">
        <f t="shared" si="99"/>
        <v>12.845707712217802</v>
      </c>
      <c r="AG107" s="39">
        <f t="shared" si="100"/>
        <v>8.2442601735129166</v>
      </c>
      <c r="AH107" s="39">
        <f t="shared" si="101"/>
        <v>1.1024301394813785</v>
      </c>
      <c r="AI107" s="39">
        <f t="shared" si="102"/>
        <v>15.151515151515152</v>
      </c>
      <c r="AJ107" s="39">
        <f t="shared" si="103"/>
        <v>5.1282051282051286</v>
      </c>
      <c r="AK107" s="39">
        <f t="shared" si="104"/>
        <v>5.1282051282051286</v>
      </c>
      <c r="AL107" s="39">
        <f t="shared" si="105"/>
        <v>20.202020202020204</v>
      </c>
      <c r="AM107" s="40">
        <f t="shared" si="106"/>
        <v>6.4707856013037439</v>
      </c>
      <c r="AN107" s="40">
        <f t="shared" si="107"/>
        <v>7.7170109763696502</v>
      </c>
      <c r="AO107" s="39">
        <f t="shared" si="108"/>
        <v>-1.2462253750659062</v>
      </c>
      <c r="AP107" s="39">
        <f t="shared" si="109"/>
        <v>-0.14379523558452764</v>
      </c>
    </row>
    <row r="108" spans="1:42" s="36" customFormat="1" x14ac:dyDescent="0.2">
      <c r="A108" s="37" t="s">
        <v>152</v>
      </c>
      <c r="B108" s="2">
        <v>33369</v>
      </c>
      <c r="C108" s="2">
        <v>17020</v>
      </c>
      <c r="D108" s="38">
        <v>165</v>
      </c>
      <c r="E108" s="38">
        <v>49</v>
      </c>
      <c r="F108" s="38">
        <v>346</v>
      </c>
      <c r="G108" s="38">
        <v>2</v>
      </c>
      <c r="H108" s="38">
        <f t="shared" si="88"/>
        <v>348</v>
      </c>
      <c r="I108" s="38">
        <v>313</v>
      </c>
      <c r="J108" s="38">
        <v>30</v>
      </c>
      <c r="K108" s="38">
        <v>104</v>
      </c>
      <c r="L108" s="38">
        <v>89</v>
      </c>
      <c r="M108" s="38">
        <f t="shared" si="89"/>
        <v>452</v>
      </c>
      <c r="N108" s="38">
        <v>303</v>
      </c>
      <c r="O108" s="38">
        <v>0</v>
      </c>
      <c r="P108" s="38">
        <v>0</v>
      </c>
      <c r="Q108" s="38">
        <v>0</v>
      </c>
      <c r="R108" s="38">
        <f t="shared" si="90"/>
        <v>43</v>
      </c>
      <c r="S108" s="2">
        <v>216</v>
      </c>
      <c r="T108" s="2">
        <v>294</v>
      </c>
      <c r="U108" s="38">
        <v>-78</v>
      </c>
      <c r="V108" s="38">
        <f t="shared" si="91"/>
        <v>-35</v>
      </c>
      <c r="W108" s="2">
        <v>33372</v>
      </c>
      <c r="X108" s="2">
        <v>17029</v>
      </c>
      <c r="Y108" s="39">
        <f t="shared" si="92"/>
        <v>4.944709161197518</v>
      </c>
      <c r="Z108" s="39">
        <f t="shared" si="93"/>
        <v>1.4684287812041115</v>
      </c>
      <c r="AA108" s="39">
        <f t="shared" si="94"/>
        <v>29.696969696969699</v>
      </c>
      <c r="AB108" s="39">
        <f t="shared" si="95"/>
        <v>10.428841139980221</v>
      </c>
      <c r="AC108" s="39">
        <f t="shared" si="96"/>
        <v>10.368905271359646</v>
      </c>
      <c r="AD108" s="39">
        <f t="shared" si="97"/>
        <v>29.885057471264371</v>
      </c>
      <c r="AE108" s="39">
        <f t="shared" si="98"/>
        <v>25.574712643678161</v>
      </c>
      <c r="AF108" s="39">
        <f t="shared" si="99"/>
        <v>13.545506308250172</v>
      </c>
      <c r="AG108" s="39">
        <f t="shared" si="100"/>
        <v>9.0802840960172606</v>
      </c>
      <c r="AH108" s="39">
        <f t="shared" si="101"/>
        <v>1.2886211753423835</v>
      </c>
      <c r="AI108" s="39">
        <f t="shared" si="102"/>
        <v>5.7471264367816088</v>
      </c>
      <c r="AJ108" s="39">
        <f t="shared" si="103"/>
        <v>0</v>
      </c>
      <c r="AK108" s="39">
        <f t="shared" si="104"/>
        <v>0</v>
      </c>
      <c r="AL108" s="39">
        <f t="shared" si="105"/>
        <v>5.7471264367816088</v>
      </c>
      <c r="AM108" s="40">
        <f t="shared" si="106"/>
        <v>6.4730738110222061</v>
      </c>
      <c r="AN108" s="40">
        <f t="shared" si="107"/>
        <v>8.8105726872246706</v>
      </c>
      <c r="AO108" s="39">
        <f t="shared" si="108"/>
        <v>-2.3374988762024635</v>
      </c>
      <c r="AP108" s="39">
        <f t="shared" si="109"/>
        <v>-1.0488777008600798</v>
      </c>
    </row>
    <row r="109" spans="1:42" s="36" customFormat="1" x14ac:dyDescent="0.2">
      <c r="A109" s="37" t="s">
        <v>153</v>
      </c>
      <c r="B109" s="2">
        <v>78076</v>
      </c>
      <c r="C109" s="2">
        <v>39589</v>
      </c>
      <c r="D109" s="38">
        <v>454</v>
      </c>
      <c r="E109" s="38">
        <v>112</v>
      </c>
      <c r="F109" s="38">
        <v>978</v>
      </c>
      <c r="G109" s="38">
        <v>4</v>
      </c>
      <c r="H109" s="38">
        <f t="shared" si="88"/>
        <v>982</v>
      </c>
      <c r="I109" s="38">
        <v>766</v>
      </c>
      <c r="J109" s="38">
        <v>113</v>
      </c>
      <c r="K109" s="38">
        <v>278</v>
      </c>
      <c r="L109" s="38">
        <v>231</v>
      </c>
      <c r="M109" s="38">
        <f t="shared" si="89"/>
        <v>1260</v>
      </c>
      <c r="N109" s="38">
        <v>691</v>
      </c>
      <c r="O109" s="38">
        <v>11</v>
      </c>
      <c r="P109" s="38">
        <v>5</v>
      </c>
      <c r="Q109" s="38">
        <v>2</v>
      </c>
      <c r="R109" s="38">
        <f t="shared" si="90"/>
        <v>287</v>
      </c>
      <c r="S109" s="2">
        <v>434</v>
      </c>
      <c r="T109" s="2">
        <v>487</v>
      </c>
      <c r="U109" s="38">
        <v>-53</v>
      </c>
      <c r="V109" s="38">
        <f t="shared" si="91"/>
        <v>234</v>
      </c>
      <c r="W109" s="2">
        <v>78165</v>
      </c>
      <c r="X109" s="2">
        <v>39632</v>
      </c>
      <c r="Y109" s="39">
        <f t="shared" si="92"/>
        <v>5.8148470720836105</v>
      </c>
      <c r="Z109" s="39">
        <f t="shared" si="93"/>
        <v>1.4344997182232695</v>
      </c>
      <c r="AA109" s="39">
        <f t="shared" si="94"/>
        <v>24.669603524229075</v>
      </c>
      <c r="AB109" s="39">
        <f t="shared" si="95"/>
        <v>12.577488600850455</v>
      </c>
      <c r="AC109" s="39">
        <f t="shared" si="96"/>
        <v>12.526256468056765</v>
      </c>
      <c r="AD109" s="39">
        <f t="shared" si="97"/>
        <v>28.309572301425661</v>
      </c>
      <c r="AE109" s="39">
        <f t="shared" si="98"/>
        <v>23.523421588594704</v>
      </c>
      <c r="AF109" s="39">
        <f t="shared" si="99"/>
        <v>16.138121830011784</v>
      </c>
      <c r="AG109" s="39">
        <f t="shared" si="100"/>
        <v>8.850350940109637</v>
      </c>
      <c r="AH109" s="39">
        <f t="shared" si="101"/>
        <v>3.6759055279471284</v>
      </c>
      <c r="AI109" s="39">
        <f t="shared" si="102"/>
        <v>4.0733197556008145</v>
      </c>
      <c r="AJ109" s="39">
        <f t="shared" si="103"/>
        <v>11.247443762781186</v>
      </c>
      <c r="AK109" s="39">
        <f t="shared" si="104"/>
        <v>5.112474437627812</v>
      </c>
      <c r="AL109" s="39">
        <f t="shared" si="105"/>
        <v>6.1099796334012222</v>
      </c>
      <c r="AM109" s="40">
        <f t="shared" si="106"/>
        <v>5.558686408115169</v>
      </c>
      <c r="AN109" s="40">
        <f t="shared" si="107"/>
        <v>6.2375121676315386</v>
      </c>
      <c r="AO109" s="39">
        <f t="shared" si="108"/>
        <v>-0.67882575951636859</v>
      </c>
      <c r="AP109" s="39">
        <f t="shared" si="109"/>
        <v>2.9970797684307597</v>
      </c>
    </row>
    <row r="110" spans="1:42" s="36" customFormat="1" x14ac:dyDescent="0.2">
      <c r="A110" s="37" t="s">
        <v>154</v>
      </c>
      <c r="B110" s="2">
        <v>30990</v>
      </c>
      <c r="C110" s="2">
        <v>15704</v>
      </c>
      <c r="D110" s="38">
        <v>148</v>
      </c>
      <c r="E110" s="38">
        <v>55</v>
      </c>
      <c r="F110" s="38">
        <v>475</v>
      </c>
      <c r="G110" s="38">
        <v>2</v>
      </c>
      <c r="H110" s="38">
        <f t="shared" si="88"/>
        <v>477</v>
      </c>
      <c r="I110" s="38">
        <v>256</v>
      </c>
      <c r="J110" s="38">
        <v>61</v>
      </c>
      <c r="K110" s="38">
        <v>141</v>
      </c>
      <c r="L110" s="38">
        <v>111</v>
      </c>
      <c r="M110" s="38">
        <f t="shared" si="89"/>
        <v>618</v>
      </c>
      <c r="N110" s="38">
        <v>354</v>
      </c>
      <c r="O110" s="38">
        <v>13</v>
      </c>
      <c r="P110" s="38">
        <v>6</v>
      </c>
      <c r="Q110" s="38">
        <v>3</v>
      </c>
      <c r="R110" s="38">
        <f t="shared" si="90"/>
        <v>121</v>
      </c>
      <c r="S110" s="2">
        <v>307</v>
      </c>
      <c r="T110" s="2">
        <v>323</v>
      </c>
      <c r="U110" s="38">
        <v>-16</v>
      </c>
      <c r="V110" s="38">
        <f t="shared" si="91"/>
        <v>105</v>
      </c>
      <c r="W110" s="2">
        <v>31087</v>
      </c>
      <c r="X110" s="2">
        <v>15735</v>
      </c>
      <c r="Y110" s="39">
        <f t="shared" si="92"/>
        <v>4.7757341077767022</v>
      </c>
      <c r="Z110" s="39">
        <f t="shared" si="93"/>
        <v>1.7747660535656664</v>
      </c>
      <c r="AA110" s="39">
        <f t="shared" si="94"/>
        <v>37.162162162162161</v>
      </c>
      <c r="AB110" s="39">
        <f t="shared" si="95"/>
        <v>15.392061955469506</v>
      </c>
      <c r="AC110" s="39">
        <f t="shared" si="96"/>
        <v>15.327525008067118</v>
      </c>
      <c r="AD110" s="39">
        <f t="shared" si="97"/>
        <v>29.559748427672954</v>
      </c>
      <c r="AE110" s="39">
        <f t="shared" si="98"/>
        <v>23.270440251572328</v>
      </c>
      <c r="AF110" s="39">
        <f t="shared" si="99"/>
        <v>19.941916747337853</v>
      </c>
      <c r="AG110" s="39">
        <f t="shared" si="100"/>
        <v>11.423039690222653</v>
      </c>
      <c r="AH110" s="39">
        <f t="shared" si="101"/>
        <v>3.9044853178444661</v>
      </c>
      <c r="AI110" s="39">
        <f t="shared" si="102"/>
        <v>4.1928721174004195</v>
      </c>
      <c r="AJ110" s="39">
        <f t="shared" si="103"/>
        <v>27.368421052631579</v>
      </c>
      <c r="AK110" s="39">
        <f t="shared" si="104"/>
        <v>12.631578947368421</v>
      </c>
      <c r="AL110" s="39">
        <f t="shared" si="105"/>
        <v>10.482180293501049</v>
      </c>
      <c r="AM110" s="40">
        <f t="shared" si="106"/>
        <v>9.9064214262665384</v>
      </c>
      <c r="AN110" s="40">
        <f t="shared" si="107"/>
        <v>10.422717005485641</v>
      </c>
      <c r="AO110" s="39">
        <f t="shared" si="108"/>
        <v>-0.51629557921910296</v>
      </c>
      <c r="AP110" s="39">
        <f t="shared" si="109"/>
        <v>3.3881897386253628</v>
      </c>
    </row>
    <row r="111" spans="1:42" s="36" customFormat="1" x14ac:dyDescent="0.2">
      <c r="A111" s="37" t="s">
        <v>155</v>
      </c>
      <c r="B111" s="2">
        <v>67930</v>
      </c>
      <c r="C111" s="2">
        <v>35932</v>
      </c>
      <c r="D111" s="38">
        <v>312</v>
      </c>
      <c r="E111" s="38">
        <v>239</v>
      </c>
      <c r="F111" s="38">
        <v>639</v>
      </c>
      <c r="G111" s="38">
        <v>4</v>
      </c>
      <c r="H111" s="38">
        <f t="shared" si="88"/>
        <v>643</v>
      </c>
      <c r="I111" s="38">
        <v>479</v>
      </c>
      <c r="J111" s="38">
        <v>43</v>
      </c>
      <c r="K111" s="38">
        <v>374</v>
      </c>
      <c r="L111" s="38">
        <v>287</v>
      </c>
      <c r="M111" s="38">
        <f t="shared" si="89"/>
        <v>1017</v>
      </c>
      <c r="N111" s="38">
        <v>625</v>
      </c>
      <c r="O111" s="38">
        <v>5</v>
      </c>
      <c r="P111" s="38">
        <v>2</v>
      </c>
      <c r="Q111" s="38">
        <v>2</v>
      </c>
      <c r="R111" s="38">
        <f t="shared" si="90"/>
        <v>14</v>
      </c>
      <c r="S111" s="2">
        <v>1505</v>
      </c>
      <c r="T111" s="2">
        <v>1728</v>
      </c>
      <c r="U111" s="38">
        <v>-223</v>
      </c>
      <c r="V111" s="38">
        <f t="shared" si="91"/>
        <v>-209</v>
      </c>
      <c r="W111" s="2">
        <v>67695</v>
      </c>
      <c r="X111" s="2">
        <v>35809</v>
      </c>
      <c r="Y111" s="39">
        <f t="shared" si="92"/>
        <v>4.5929633446194611</v>
      </c>
      <c r="Z111" s="39">
        <f t="shared" si="93"/>
        <v>3.5183276902693947</v>
      </c>
      <c r="AA111" s="39">
        <f t="shared" si="94"/>
        <v>76.602564102564102</v>
      </c>
      <c r="AB111" s="39">
        <f t="shared" si="95"/>
        <v>9.4656263800971576</v>
      </c>
      <c r="AC111" s="39">
        <f t="shared" si="96"/>
        <v>9.4067422346533203</v>
      </c>
      <c r="AD111" s="39">
        <f t="shared" si="97"/>
        <v>58.164852255054434</v>
      </c>
      <c r="AE111" s="39">
        <f t="shared" si="98"/>
        <v>44.634525660964229</v>
      </c>
      <c r="AF111" s="39">
        <f t="shared" si="99"/>
        <v>14.97129397909613</v>
      </c>
      <c r="AG111" s="39">
        <f t="shared" si="100"/>
        <v>9.2006477255998824</v>
      </c>
      <c r="AH111" s="39">
        <f t="shared" si="101"/>
        <v>0.20609450905343735</v>
      </c>
      <c r="AI111" s="39">
        <f t="shared" si="102"/>
        <v>6.2208398133748055</v>
      </c>
      <c r="AJ111" s="39">
        <f t="shared" si="103"/>
        <v>7.8247261345852896</v>
      </c>
      <c r="AK111" s="39">
        <f t="shared" si="104"/>
        <v>3.1298904538341157</v>
      </c>
      <c r="AL111" s="39">
        <f t="shared" si="105"/>
        <v>9.3312597200622101</v>
      </c>
      <c r="AM111" s="40">
        <f t="shared" si="106"/>
        <v>22.155159723244516</v>
      </c>
      <c r="AN111" s="40">
        <f t="shared" si="107"/>
        <v>25.437950831738554</v>
      </c>
      <c r="AO111" s="39">
        <f t="shared" si="108"/>
        <v>-3.2827911084940382</v>
      </c>
      <c r="AP111" s="39">
        <f t="shared" si="109"/>
        <v>-3.0766965994406008</v>
      </c>
    </row>
    <row r="112" spans="1:42" s="36" customFormat="1" x14ac:dyDescent="0.2">
      <c r="A112" s="37" t="s">
        <v>156</v>
      </c>
      <c r="B112" s="2">
        <v>80358</v>
      </c>
      <c r="C112" s="2">
        <v>41641</v>
      </c>
      <c r="D112" s="38">
        <v>337</v>
      </c>
      <c r="E112" s="38">
        <v>228</v>
      </c>
      <c r="F112" s="38">
        <v>773</v>
      </c>
      <c r="G112" s="38">
        <v>2</v>
      </c>
      <c r="H112" s="38">
        <f t="shared" si="88"/>
        <v>775</v>
      </c>
      <c r="I112" s="38">
        <v>468</v>
      </c>
      <c r="J112" s="38">
        <v>81</v>
      </c>
      <c r="K112" s="38">
        <v>355</v>
      </c>
      <c r="L112" s="38">
        <v>284</v>
      </c>
      <c r="M112" s="38">
        <f t="shared" si="89"/>
        <v>1130</v>
      </c>
      <c r="N112" s="38">
        <v>546</v>
      </c>
      <c r="O112" s="38">
        <v>10</v>
      </c>
      <c r="P112" s="38">
        <v>2</v>
      </c>
      <c r="Q112" s="38">
        <v>2</v>
      </c>
      <c r="R112" s="38">
        <f t="shared" si="90"/>
        <v>227</v>
      </c>
      <c r="S112" s="2">
        <v>1557</v>
      </c>
      <c r="T112" s="2">
        <v>1608</v>
      </c>
      <c r="U112" s="38">
        <v>-51</v>
      </c>
      <c r="V112" s="38">
        <f t="shared" si="91"/>
        <v>176</v>
      </c>
      <c r="W112" s="2">
        <v>80432</v>
      </c>
      <c r="X112" s="2">
        <v>41725</v>
      </c>
      <c r="Y112" s="39">
        <f t="shared" si="92"/>
        <v>4.1937330446253016</v>
      </c>
      <c r="Z112" s="39">
        <f t="shared" si="93"/>
        <v>2.8373030687672665</v>
      </c>
      <c r="AA112" s="39">
        <f t="shared" si="94"/>
        <v>67.655786350148375</v>
      </c>
      <c r="AB112" s="39">
        <f t="shared" si="95"/>
        <v>9.6443415714676828</v>
      </c>
      <c r="AC112" s="39">
        <f t="shared" si="96"/>
        <v>9.6194529480574413</v>
      </c>
      <c r="AD112" s="39">
        <f t="shared" si="97"/>
        <v>45.806451612903224</v>
      </c>
      <c r="AE112" s="39">
        <f t="shared" si="98"/>
        <v>36.645161290322584</v>
      </c>
      <c r="AF112" s="39">
        <f t="shared" si="99"/>
        <v>14.062072226785135</v>
      </c>
      <c r="AG112" s="39">
        <f t="shared" si="100"/>
        <v>6.794594190995296</v>
      </c>
      <c r="AH112" s="39">
        <f t="shared" si="101"/>
        <v>2.8248587570621471</v>
      </c>
      <c r="AI112" s="39">
        <f t="shared" si="102"/>
        <v>2.5806451612903225</v>
      </c>
      <c r="AJ112" s="39">
        <f t="shared" si="103"/>
        <v>12.936610608020699</v>
      </c>
      <c r="AK112" s="39">
        <f t="shared" si="104"/>
        <v>2.58732212160414</v>
      </c>
      <c r="AL112" s="39">
        <f t="shared" si="105"/>
        <v>5.161290322580645</v>
      </c>
      <c r="AM112" s="40">
        <f t="shared" si="106"/>
        <v>19.3757933248712</v>
      </c>
      <c r="AN112" s="40">
        <f t="shared" si="107"/>
        <v>20.0104532218323</v>
      </c>
      <c r="AO112" s="39">
        <f t="shared" si="108"/>
        <v>-0.63465989696109915</v>
      </c>
      <c r="AP112" s="39">
        <f t="shared" si="109"/>
        <v>2.1901988601010478</v>
      </c>
    </row>
    <row r="113" spans="1:42" s="36" customFormat="1" x14ac:dyDescent="0.2">
      <c r="A113" s="37" t="s">
        <v>157</v>
      </c>
      <c r="B113" s="2">
        <v>30228</v>
      </c>
      <c r="C113" s="2">
        <v>15544</v>
      </c>
      <c r="D113" s="38">
        <v>268</v>
      </c>
      <c r="E113" s="38">
        <v>107</v>
      </c>
      <c r="F113" s="38">
        <v>323</v>
      </c>
      <c r="G113" s="38">
        <v>1</v>
      </c>
      <c r="H113" s="38">
        <f t="shared" si="88"/>
        <v>324</v>
      </c>
      <c r="I113" s="38">
        <v>235</v>
      </c>
      <c r="J113" s="38">
        <v>24</v>
      </c>
      <c r="K113" s="38">
        <v>149</v>
      </c>
      <c r="L113" s="38">
        <v>105</v>
      </c>
      <c r="M113" s="38">
        <f t="shared" si="89"/>
        <v>473</v>
      </c>
      <c r="N113" s="38">
        <v>163</v>
      </c>
      <c r="O113" s="38">
        <v>1</v>
      </c>
      <c r="P113" s="38">
        <v>1</v>
      </c>
      <c r="Q113" s="38">
        <v>1</v>
      </c>
      <c r="R113" s="38">
        <f t="shared" si="90"/>
        <v>160</v>
      </c>
      <c r="S113" s="2">
        <v>616</v>
      </c>
      <c r="T113" s="2">
        <v>915</v>
      </c>
      <c r="U113" s="38">
        <v>-299</v>
      </c>
      <c r="V113" s="38">
        <f t="shared" si="91"/>
        <v>-139</v>
      </c>
      <c r="W113" s="2">
        <v>30152</v>
      </c>
      <c r="X113" s="2">
        <v>15506</v>
      </c>
      <c r="Y113" s="39">
        <f t="shared" si="92"/>
        <v>8.865952097393146</v>
      </c>
      <c r="Z113" s="39">
        <f t="shared" si="93"/>
        <v>3.5397644567950244</v>
      </c>
      <c r="AA113" s="39">
        <f t="shared" si="94"/>
        <v>39.925373134328353</v>
      </c>
      <c r="AB113" s="39">
        <f t="shared" si="95"/>
        <v>10.718539102818578</v>
      </c>
      <c r="AC113" s="39">
        <f t="shared" si="96"/>
        <v>10.68545719200741</v>
      </c>
      <c r="AD113" s="39">
        <f t="shared" si="97"/>
        <v>45.987654320987652</v>
      </c>
      <c r="AE113" s="39">
        <f t="shared" si="98"/>
        <v>32.407407407407405</v>
      </c>
      <c r="AF113" s="39">
        <f t="shared" si="99"/>
        <v>15.647743813682679</v>
      </c>
      <c r="AG113" s="39">
        <f t="shared" si="100"/>
        <v>5.392351462220458</v>
      </c>
      <c r="AH113" s="39">
        <f t="shared" si="101"/>
        <v>5.2931057297869524</v>
      </c>
      <c r="AI113" s="39">
        <f t="shared" si="102"/>
        <v>3.0864197530864197</v>
      </c>
      <c r="AJ113" s="39">
        <f t="shared" si="103"/>
        <v>3.0959752321981426</v>
      </c>
      <c r="AK113" s="39">
        <f t="shared" si="104"/>
        <v>3.0959752321981426</v>
      </c>
      <c r="AL113" s="39">
        <f t="shared" si="105"/>
        <v>6.1728395061728394</v>
      </c>
      <c r="AM113" s="40">
        <f t="shared" si="106"/>
        <v>20.378457059679768</v>
      </c>
      <c r="AN113" s="40">
        <f t="shared" si="107"/>
        <v>30.269948392219135</v>
      </c>
      <c r="AO113" s="39">
        <f t="shared" si="108"/>
        <v>-9.8914913325393687</v>
      </c>
      <c r="AP113" s="39">
        <f t="shared" si="109"/>
        <v>-4.5983856027524146</v>
      </c>
    </row>
    <row r="114" spans="1:42" s="36" customFormat="1" x14ac:dyDescent="0.2">
      <c r="A114" s="37" t="s">
        <v>158</v>
      </c>
      <c r="B114" s="2">
        <v>56388</v>
      </c>
      <c r="C114" s="2">
        <v>29704</v>
      </c>
      <c r="D114" s="38">
        <v>322</v>
      </c>
      <c r="E114" s="38">
        <v>159</v>
      </c>
      <c r="F114" s="38">
        <v>588</v>
      </c>
      <c r="G114" s="38">
        <v>1</v>
      </c>
      <c r="H114" s="38">
        <f t="shared" si="88"/>
        <v>589</v>
      </c>
      <c r="I114" s="38">
        <v>434</v>
      </c>
      <c r="J114" s="38">
        <v>34</v>
      </c>
      <c r="K114" s="38">
        <v>223</v>
      </c>
      <c r="L114" s="38">
        <v>170</v>
      </c>
      <c r="M114" s="38">
        <f t="shared" si="89"/>
        <v>812</v>
      </c>
      <c r="N114" s="38">
        <v>653</v>
      </c>
      <c r="O114" s="38">
        <v>2</v>
      </c>
      <c r="P114" s="38">
        <v>1</v>
      </c>
      <c r="Q114" s="38">
        <v>1</v>
      </c>
      <c r="R114" s="38">
        <f t="shared" si="90"/>
        <v>-65</v>
      </c>
      <c r="S114" s="2">
        <v>1323</v>
      </c>
      <c r="T114" s="2">
        <v>1361</v>
      </c>
      <c r="U114" s="38">
        <v>-38</v>
      </c>
      <c r="V114" s="38">
        <f t="shared" si="91"/>
        <v>-103</v>
      </c>
      <c r="W114" s="2">
        <v>56317</v>
      </c>
      <c r="X114" s="2">
        <v>29683</v>
      </c>
      <c r="Y114" s="39">
        <f t="shared" si="92"/>
        <v>5.7104348442931121</v>
      </c>
      <c r="Z114" s="39">
        <f t="shared" si="93"/>
        <v>2.8197488827410089</v>
      </c>
      <c r="AA114" s="39">
        <f t="shared" si="94"/>
        <v>49.378881987577635</v>
      </c>
      <c r="AB114" s="39">
        <f t="shared" si="95"/>
        <v>10.445484854933675</v>
      </c>
      <c r="AC114" s="39">
        <f t="shared" si="96"/>
        <v>10.4277505852309</v>
      </c>
      <c r="AD114" s="39">
        <f t="shared" si="97"/>
        <v>37.860780984719867</v>
      </c>
      <c r="AE114" s="39">
        <f t="shared" si="98"/>
        <v>28.862478777589136</v>
      </c>
      <c r="AF114" s="39">
        <f t="shared" si="99"/>
        <v>14.400226998652196</v>
      </c>
      <c r="AG114" s="39">
        <f t="shared" si="100"/>
        <v>11.580478115911188</v>
      </c>
      <c r="AH114" s="39">
        <f t="shared" si="101"/>
        <v>-1.1527275306802864</v>
      </c>
      <c r="AI114" s="39">
        <f t="shared" si="102"/>
        <v>1.6977928692699491</v>
      </c>
      <c r="AJ114" s="39">
        <f t="shared" si="103"/>
        <v>3.4013605442176869</v>
      </c>
      <c r="AK114" s="39">
        <f t="shared" si="104"/>
        <v>1.7006802721088434</v>
      </c>
      <c r="AL114" s="39">
        <f t="shared" si="105"/>
        <v>3.3955857385398982</v>
      </c>
      <c r="AM114" s="40">
        <f t="shared" si="106"/>
        <v>23.462438816769527</v>
      </c>
      <c r="AN114" s="40">
        <f t="shared" si="107"/>
        <v>24.136341065474923</v>
      </c>
      <c r="AO114" s="39">
        <f t="shared" si="108"/>
        <v>-0.67390224870539828</v>
      </c>
      <c r="AP114" s="39">
        <f t="shared" si="109"/>
        <v>-1.8266297793856849</v>
      </c>
    </row>
    <row r="115" spans="1:42" s="36" customFormat="1" x14ac:dyDescent="0.2">
      <c r="A115" s="37" t="s">
        <v>159</v>
      </c>
      <c r="B115" s="2">
        <v>111431</v>
      </c>
      <c r="C115" s="2">
        <v>56252</v>
      </c>
      <c r="D115" s="38">
        <v>524</v>
      </c>
      <c r="E115" s="38">
        <v>202</v>
      </c>
      <c r="F115" s="38">
        <v>1552</v>
      </c>
      <c r="G115" s="38">
        <v>14</v>
      </c>
      <c r="H115" s="38">
        <f t="shared" si="88"/>
        <v>1566</v>
      </c>
      <c r="I115" s="38">
        <v>988</v>
      </c>
      <c r="J115" s="38">
        <v>194</v>
      </c>
      <c r="K115" s="38">
        <v>531</v>
      </c>
      <c r="L115" s="38">
        <v>395</v>
      </c>
      <c r="M115" s="38">
        <f t="shared" si="89"/>
        <v>2097</v>
      </c>
      <c r="N115" s="38">
        <v>1082</v>
      </c>
      <c r="O115" s="38">
        <v>19</v>
      </c>
      <c r="P115" s="38">
        <v>11</v>
      </c>
      <c r="Q115" s="38">
        <v>7</v>
      </c>
      <c r="R115" s="38">
        <f t="shared" si="90"/>
        <v>470</v>
      </c>
      <c r="S115" s="2">
        <v>1444</v>
      </c>
      <c r="T115" s="2">
        <v>1023</v>
      </c>
      <c r="U115" s="38">
        <v>421</v>
      </c>
      <c r="V115" s="38">
        <f t="shared" si="91"/>
        <v>891</v>
      </c>
      <c r="W115" s="2">
        <v>111888</v>
      </c>
      <c r="X115" s="2">
        <v>56483</v>
      </c>
      <c r="Y115" s="39">
        <f t="shared" si="92"/>
        <v>4.7024616130161263</v>
      </c>
      <c r="Z115" s="39">
        <f t="shared" si="93"/>
        <v>1.8127810034909495</v>
      </c>
      <c r="AA115" s="39">
        <f t="shared" si="94"/>
        <v>38.549618320610683</v>
      </c>
      <c r="AB115" s="39">
        <f t="shared" si="95"/>
        <v>14.053539858746667</v>
      </c>
      <c r="AC115" s="39">
        <f t="shared" si="96"/>
        <v>13.927901571376008</v>
      </c>
      <c r="AD115" s="39">
        <f t="shared" si="97"/>
        <v>33.90804597701149</v>
      </c>
      <c r="AE115" s="39">
        <f t="shared" si="98"/>
        <v>25.223499361430395</v>
      </c>
      <c r="AF115" s="39">
        <f t="shared" si="99"/>
        <v>18.818820615448125</v>
      </c>
      <c r="AG115" s="39">
        <f t="shared" si="100"/>
        <v>9.7100447810752843</v>
      </c>
      <c r="AH115" s="39">
        <f t="shared" si="101"/>
        <v>4.2178567903007238</v>
      </c>
      <c r="AI115" s="39">
        <f t="shared" si="102"/>
        <v>8.9399744572158362</v>
      </c>
      <c r="AJ115" s="39">
        <f t="shared" si="103"/>
        <v>12.242268041237113</v>
      </c>
      <c r="AK115" s="39">
        <f t="shared" si="104"/>
        <v>7.0876288659793811</v>
      </c>
      <c r="AL115" s="39">
        <f t="shared" si="105"/>
        <v>13.409961685823756</v>
      </c>
      <c r="AM115" s="40">
        <f t="shared" si="106"/>
        <v>12.958691925945203</v>
      </c>
      <c r="AN115" s="40">
        <f t="shared" si="107"/>
        <v>9.1805691414417883</v>
      </c>
      <c r="AO115" s="39">
        <f t="shared" si="108"/>
        <v>3.7781227845034144</v>
      </c>
      <c r="AP115" s="39">
        <f t="shared" si="109"/>
        <v>7.9959795748041387</v>
      </c>
    </row>
    <row r="116" spans="1:42" s="36" customFormat="1" x14ac:dyDescent="0.2">
      <c r="A116" s="37" t="s">
        <v>160</v>
      </c>
      <c r="B116" s="2">
        <v>109610</v>
      </c>
      <c r="C116" s="2">
        <v>56473</v>
      </c>
      <c r="D116" s="38">
        <v>497</v>
      </c>
      <c r="E116" s="38">
        <v>245</v>
      </c>
      <c r="F116" s="38">
        <v>1238</v>
      </c>
      <c r="G116" s="38">
        <v>8</v>
      </c>
      <c r="H116" s="38">
        <f t="shared" si="88"/>
        <v>1246</v>
      </c>
      <c r="I116" s="38">
        <v>810</v>
      </c>
      <c r="J116" s="38">
        <v>119</v>
      </c>
      <c r="K116" s="38">
        <v>396</v>
      </c>
      <c r="L116" s="38">
        <v>323</v>
      </c>
      <c r="M116" s="38">
        <f t="shared" si="89"/>
        <v>1642</v>
      </c>
      <c r="N116" s="38">
        <v>1077</v>
      </c>
      <c r="O116" s="38">
        <v>7</v>
      </c>
      <c r="P116" s="38">
        <v>5</v>
      </c>
      <c r="Q116" s="38">
        <v>3</v>
      </c>
      <c r="R116" s="38">
        <f t="shared" si="90"/>
        <v>161</v>
      </c>
      <c r="S116" s="2">
        <v>694</v>
      </c>
      <c r="T116" s="2">
        <v>776</v>
      </c>
      <c r="U116" s="38">
        <v>-82</v>
      </c>
      <c r="V116" s="38">
        <f t="shared" si="91"/>
        <v>79</v>
      </c>
      <c r="W116" s="2">
        <v>109626</v>
      </c>
      <c r="X116" s="2">
        <v>56477</v>
      </c>
      <c r="Y116" s="39">
        <f t="shared" si="92"/>
        <v>4.5342578231913144</v>
      </c>
      <c r="Z116" s="39">
        <f t="shared" si="93"/>
        <v>2.2351975184745916</v>
      </c>
      <c r="AA116" s="39">
        <f t="shared" si="94"/>
        <v>49.295774647887328</v>
      </c>
      <c r="AB116" s="39">
        <f t="shared" si="95"/>
        <v>11.367575951099351</v>
      </c>
      <c r="AC116" s="39">
        <f t="shared" si="96"/>
        <v>11.294589909679773</v>
      </c>
      <c r="AD116" s="39">
        <f t="shared" si="97"/>
        <v>31.781701444622794</v>
      </c>
      <c r="AE116" s="39">
        <f t="shared" si="98"/>
        <v>25.922953451043341</v>
      </c>
      <c r="AF116" s="39">
        <f t="shared" si="99"/>
        <v>14.980385001368488</v>
      </c>
      <c r="AG116" s="39">
        <f t="shared" si="100"/>
        <v>9.8257458261107562</v>
      </c>
      <c r="AH116" s="39">
        <f t="shared" si="101"/>
        <v>1.4688440835690173</v>
      </c>
      <c r="AI116" s="39">
        <f t="shared" si="102"/>
        <v>6.4205457463884432</v>
      </c>
      <c r="AJ116" s="39">
        <f t="shared" si="103"/>
        <v>5.6542810985460417</v>
      </c>
      <c r="AK116" s="39">
        <f t="shared" si="104"/>
        <v>4.0387722132471726</v>
      </c>
      <c r="AL116" s="39">
        <f t="shared" si="105"/>
        <v>8.8282504012841088</v>
      </c>
      <c r="AM116" s="40">
        <f t="shared" si="106"/>
        <v>6.3315390931484359</v>
      </c>
      <c r="AN116" s="40">
        <f t="shared" si="107"/>
        <v>7.0796460176991154</v>
      </c>
      <c r="AO116" s="39">
        <f t="shared" si="108"/>
        <v>-0.74810692455067973</v>
      </c>
      <c r="AP116" s="39">
        <f t="shared" si="109"/>
        <v>0.72073715901833768</v>
      </c>
    </row>
    <row r="117" spans="1:42" s="36" customFormat="1" x14ac:dyDescent="0.2">
      <c r="A117" s="37" t="s">
        <v>161</v>
      </c>
      <c r="B117" s="2">
        <v>61997</v>
      </c>
      <c r="C117" s="2">
        <v>32037</v>
      </c>
      <c r="D117" s="38">
        <v>232</v>
      </c>
      <c r="E117" s="38">
        <v>175</v>
      </c>
      <c r="F117" s="38">
        <v>678</v>
      </c>
      <c r="G117" s="38">
        <v>3</v>
      </c>
      <c r="H117" s="38">
        <f t="shared" si="88"/>
        <v>681</v>
      </c>
      <c r="I117" s="38">
        <v>321</v>
      </c>
      <c r="J117" s="38">
        <v>53</v>
      </c>
      <c r="K117" s="38">
        <v>353</v>
      </c>
      <c r="L117" s="38">
        <v>288</v>
      </c>
      <c r="M117" s="38">
        <f t="shared" si="89"/>
        <v>1034</v>
      </c>
      <c r="N117" s="38">
        <v>703</v>
      </c>
      <c r="O117" s="38">
        <v>10</v>
      </c>
      <c r="P117" s="38">
        <v>5</v>
      </c>
      <c r="Q117" s="38">
        <v>3</v>
      </c>
      <c r="R117" s="38">
        <f t="shared" si="90"/>
        <v>-25</v>
      </c>
      <c r="S117" s="2">
        <v>367</v>
      </c>
      <c r="T117" s="2">
        <v>392</v>
      </c>
      <c r="U117" s="38">
        <v>-25</v>
      </c>
      <c r="V117" s="38">
        <f t="shared" si="91"/>
        <v>-50</v>
      </c>
      <c r="W117" s="2">
        <v>61988</v>
      </c>
      <c r="X117" s="2">
        <v>32048</v>
      </c>
      <c r="Y117" s="39">
        <f t="shared" si="92"/>
        <v>3.7421165540268078</v>
      </c>
      <c r="Z117" s="39">
        <f t="shared" si="93"/>
        <v>2.82271722825298</v>
      </c>
      <c r="AA117" s="39">
        <f t="shared" si="94"/>
        <v>75.431034482758619</v>
      </c>
      <c r="AB117" s="39">
        <f t="shared" si="95"/>
        <v>10.984402471087311</v>
      </c>
      <c r="AC117" s="39">
        <f t="shared" si="96"/>
        <v>10.936013032888688</v>
      </c>
      <c r="AD117" s="39">
        <f t="shared" si="97"/>
        <v>51.835535976505142</v>
      </c>
      <c r="AE117" s="39">
        <f t="shared" si="98"/>
        <v>42.290748898678416</v>
      </c>
      <c r="AF117" s="39">
        <f t="shared" si="99"/>
        <v>16.678226365791893</v>
      </c>
      <c r="AG117" s="39">
        <f t="shared" si="100"/>
        <v>11.339258351210542</v>
      </c>
      <c r="AH117" s="39">
        <f t="shared" si="101"/>
        <v>-0.40324531832185428</v>
      </c>
      <c r="AI117" s="39">
        <f t="shared" si="102"/>
        <v>4.4052863436123353</v>
      </c>
      <c r="AJ117" s="39">
        <f t="shared" si="103"/>
        <v>14.749262536873156</v>
      </c>
      <c r="AK117" s="39">
        <f t="shared" si="104"/>
        <v>7.3746312684365778</v>
      </c>
      <c r="AL117" s="39">
        <f t="shared" si="105"/>
        <v>8.8105726872246706</v>
      </c>
      <c r="AM117" s="40">
        <f t="shared" si="106"/>
        <v>5.9196412729648209</v>
      </c>
      <c r="AN117" s="40">
        <f t="shared" si="107"/>
        <v>6.3228865912866752</v>
      </c>
      <c r="AO117" s="39">
        <f t="shared" si="108"/>
        <v>-0.40324531832185428</v>
      </c>
      <c r="AP117" s="39">
        <f t="shared" si="109"/>
        <v>-0.80649063664370857</v>
      </c>
    </row>
    <row r="118" spans="1:42" s="36" customFormat="1" x14ac:dyDescent="0.2">
      <c r="A118" s="37" t="s">
        <v>162</v>
      </c>
      <c r="B118" s="2">
        <v>23303</v>
      </c>
      <c r="C118" s="2">
        <v>11974</v>
      </c>
      <c r="D118" s="38">
        <v>105</v>
      </c>
      <c r="E118" s="38">
        <v>33</v>
      </c>
      <c r="F118" s="38">
        <v>220</v>
      </c>
      <c r="G118" s="38">
        <v>2</v>
      </c>
      <c r="H118" s="38">
        <f t="shared" si="88"/>
        <v>222</v>
      </c>
      <c r="I118" s="38">
        <v>176</v>
      </c>
      <c r="J118" s="38">
        <v>26</v>
      </c>
      <c r="K118" s="38">
        <v>64</v>
      </c>
      <c r="L118" s="38">
        <v>53</v>
      </c>
      <c r="M118" s="38">
        <f t="shared" si="89"/>
        <v>286</v>
      </c>
      <c r="N118" s="38">
        <v>326</v>
      </c>
      <c r="O118" s="38">
        <v>4</v>
      </c>
      <c r="P118" s="38">
        <v>3</v>
      </c>
      <c r="Q118" s="38">
        <v>1</v>
      </c>
      <c r="R118" s="38">
        <f t="shared" si="90"/>
        <v>-106</v>
      </c>
      <c r="S118" s="2">
        <v>280</v>
      </c>
      <c r="T118" s="2">
        <v>238</v>
      </c>
      <c r="U118" s="38">
        <v>42</v>
      </c>
      <c r="V118" s="38">
        <f t="shared" si="91"/>
        <v>-64</v>
      </c>
      <c r="W118" s="2">
        <v>23284</v>
      </c>
      <c r="X118" s="2">
        <v>11971</v>
      </c>
      <c r="Y118" s="39">
        <f t="shared" si="92"/>
        <v>4.5058576148993694</v>
      </c>
      <c r="Z118" s="39">
        <f t="shared" si="93"/>
        <v>1.4161266789683733</v>
      </c>
      <c r="AA118" s="39">
        <f t="shared" si="94"/>
        <v>31.428571428571427</v>
      </c>
      <c r="AB118" s="39">
        <f t="shared" si="95"/>
        <v>9.5266703857872379</v>
      </c>
      <c r="AC118" s="39">
        <f t="shared" si="96"/>
        <v>9.4408445264558214</v>
      </c>
      <c r="AD118" s="39">
        <f t="shared" si="97"/>
        <v>28.828828828828829</v>
      </c>
      <c r="AE118" s="39">
        <f t="shared" si="98"/>
        <v>23.873873873873876</v>
      </c>
      <c r="AF118" s="39">
        <f t="shared" si="99"/>
        <v>12.273097884392568</v>
      </c>
      <c r="AG118" s="39">
        <f t="shared" si="100"/>
        <v>13.989615071020898</v>
      </c>
      <c r="AH118" s="39">
        <f t="shared" si="101"/>
        <v>-4.5487705445650777</v>
      </c>
      <c r="AI118" s="39">
        <f t="shared" si="102"/>
        <v>9.0090090090090094</v>
      </c>
      <c r="AJ118" s="39">
        <f t="shared" si="103"/>
        <v>18.18181818181818</v>
      </c>
      <c r="AK118" s="39">
        <f t="shared" si="104"/>
        <v>13.636363636363635</v>
      </c>
      <c r="AL118" s="39">
        <f t="shared" si="105"/>
        <v>13.513513513513514</v>
      </c>
      <c r="AM118" s="40">
        <f t="shared" si="106"/>
        <v>12.015620306398318</v>
      </c>
      <c r="AN118" s="40">
        <f t="shared" si="107"/>
        <v>10.21327726043857</v>
      </c>
      <c r="AO118" s="39">
        <f t="shared" si="108"/>
        <v>1.8023430459597476</v>
      </c>
      <c r="AP118" s="39">
        <f t="shared" si="109"/>
        <v>-2.7464274986053296</v>
      </c>
    </row>
    <row r="119" spans="1:42" s="36" customFormat="1" x14ac:dyDescent="0.2">
      <c r="A119" s="37" t="s">
        <v>163</v>
      </c>
      <c r="B119" s="2">
        <v>95710</v>
      </c>
      <c r="C119" s="2">
        <v>48506</v>
      </c>
      <c r="D119" s="38">
        <v>488</v>
      </c>
      <c r="E119" s="38">
        <v>167</v>
      </c>
      <c r="F119" s="38">
        <v>1332</v>
      </c>
      <c r="G119" s="38">
        <v>4</v>
      </c>
      <c r="H119" s="38">
        <f t="shared" si="88"/>
        <v>1336</v>
      </c>
      <c r="I119" s="38">
        <v>827</v>
      </c>
      <c r="J119" s="38">
        <v>120</v>
      </c>
      <c r="K119" s="38">
        <v>375</v>
      </c>
      <c r="L119" s="38">
        <v>246</v>
      </c>
      <c r="M119" s="38">
        <f t="shared" si="89"/>
        <v>1711</v>
      </c>
      <c r="N119" s="38">
        <v>743</v>
      </c>
      <c r="O119" s="38">
        <v>13</v>
      </c>
      <c r="P119" s="38">
        <v>3</v>
      </c>
      <c r="Q119" s="38">
        <v>2</v>
      </c>
      <c r="R119" s="38">
        <f t="shared" si="90"/>
        <v>589</v>
      </c>
      <c r="S119" s="2">
        <v>480</v>
      </c>
      <c r="T119" s="2">
        <v>738</v>
      </c>
      <c r="U119" s="38">
        <v>-258</v>
      </c>
      <c r="V119" s="38">
        <f t="shared" si="91"/>
        <v>331</v>
      </c>
      <c r="W119" s="2">
        <v>95862</v>
      </c>
      <c r="X119" s="2">
        <v>48547</v>
      </c>
      <c r="Y119" s="39">
        <f t="shared" si="92"/>
        <v>5.0987357642879534</v>
      </c>
      <c r="Z119" s="39">
        <f t="shared" si="93"/>
        <v>1.7448542472050987</v>
      </c>
      <c r="AA119" s="39">
        <f t="shared" si="94"/>
        <v>34.221311475409841</v>
      </c>
      <c r="AB119" s="39">
        <f t="shared" si="95"/>
        <v>13.95883397764079</v>
      </c>
      <c r="AC119" s="39">
        <f t="shared" si="96"/>
        <v>13.91704106154007</v>
      </c>
      <c r="AD119" s="39">
        <f t="shared" si="97"/>
        <v>28.068862275449103</v>
      </c>
      <c r="AE119" s="39">
        <f t="shared" si="98"/>
        <v>18.41317365269461</v>
      </c>
      <c r="AF119" s="39">
        <f t="shared" si="99"/>
        <v>17.87691986208338</v>
      </c>
      <c r="AG119" s="39">
        <f t="shared" si="100"/>
        <v>7.7630341657089117</v>
      </c>
      <c r="AH119" s="39">
        <f t="shared" si="101"/>
        <v>6.1540068958311567</v>
      </c>
      <c r="AI119" s="39">
        <f t="shared" si="102"/>
        <v>2.9940119760479043</v>
      </c>
      <c r="AJ119" s="39">
        <f t="shared" si="103"/>
        <v>9.7597597597597598</v>
      </c>
      <c r="AK119" s="39">
        <f t="shared" si="104"/>
        <v>2.2522522522522523</v>
      </c>
      <c r="AL119" s="39">
        <f t="shared" si="105"/>
        <v>4.4910179640718564</v>
      </c>
      <c r="AM119" s="40">
        <f t="shared" si="106"/>
        <v>5.0151499320865112</v>
      </c>
      <c r="AN119" s="40">
        <f t="shared" si="107"/>
        <v>7.7107930205830115</v>
      </c>
      <c r="AO119" s="39">
        <f t="shared" si="108"/>
        <v>-2.6956430884964999</v>
      </c>
      <c r="AP119" s="39">
        <f t="shared" si="109"/>
        <v>3.4583638073346568</v>
      </c>
    </row>
    <row r="120" spans="1:42" s="36" customFormat="1" x14ac:dyDescent="0.2">
      <c r="A120" s="37" t="s">
        <v>164</v>
      </c>
      <c r="B120" s="2">
        <v>104700</v>
      </c>
      <c r="C120" s="2">
        <v>54035</v>
      </c>
      <c r="D120" s="38">
        <v>457</v>
      </c>
      <c r="E120" s="38">
        <v>174</v>
      </c>
      <c r="F120" s="38">
        <v>1236</v>
      </c>
      <c r="G120" s="38">
        <v>9</v>
      </c>
      <c r="H120" s="38">
        <f t="shared" si="88"/>
        <v>1245</v>
      </c>
      <c r="I120" s="38">
        <v>708</v>
      </c>
      <c r="J120" s="38">
        <v>169</v>
      </c>
      <c r="K120" s="38">
        <v>477</v>
      </c>
      <c r="L120" s="38">
        <v>359</v>
      </c>
      <c r="M120" s="38">
        <f t="shared" si="89"/>
        <v>1722</v>
      </c>
      <c r="N120" s="38">
        <v>1111</v>
      </c>
      <c r="O120" s="38">
        <v>21</v>
      </c>
      <c r="P120" s="38">
        <v>8</v>
      </c>
      <c r="Q120" s="38">
        <v>6</v>
      </c>
      <c r="R120" s="38">
        <f t="shared" si="90"/>
        <v>125</v>
      </c>
      <c r="S120" s="2">
        <v>770</v>
      </c>
      <c r="T120" s="2">
        <v>773</v>
      </c>
      <c r="U120" s="38">
        <v>-3</v>
      </c>
      <c r="V120" s="38">
        <f t="shared" si="91"/>
        <v>122</v>
      </c>
      <c r="W120" s="2">
        <v>104755</v>
      </c>
      <c r="X120" s="2">
        <v>54057</v>
      </c>
      <c r="Y120" s="39">
        <f t="shared" si="92"/>
        <v>4.3648519579751675</v>
      </c>
      <c r="Z120" s="39">
        <f t="shared" si="93"/>
        <v>1.66189111747851</v>
      </c>
      <c r="AA120" s="39">
        <f t="shared" si="94"/>
        <v>38.074398249452955</v>
      </c>
      <c r="AB120" s="39">
        <f t="shared" si="95"/>
        <v>11.891117478510028</v>
      </c>
      <c r="AC120" s="39">
        <f t="shared" si="96"/>
        <v>11.805157593123209</v>
      </c>
      <c r="AD120" s="39">
        <f t="shared" si="97"/>
        <v>38.313253012048193</v>
      </c>
      <c r="AE120" s="39">
        <f t="shared" si="98"/>
        <v>28.835341365461847</v>
      </c>
      <c r="AF120" s="39">
        <f t="shared" si="99"/>
        <v>16.44699140401146</v>
      </c>
      <c r="AG120" s="39">
        <f t="shared" si="100"/>
        <v>10.611270296084051</v>
      </c>
      <c r="AH120" s="39">
        <f t="shared" si="101"/>
        <v>1.1938872970391596</v>
      </c>
      <c r="AI120" s="39">
        <f t="shared" si="102"/>
        <v>7.2289156626506026</v>
      </c>
      <c r="AJ120" s="39">
        <f t="shared" si="103"/>
        <v>16.990291262135923</v>
      </c>
      <c r="AK120" s="39">
        <f t="shared" si="104"/>
        <v>6.4724919093851137</v>
      </c>
      <c r="AL120" s="39">
        <f t="shared" si="105"/>
        <v>12.048192771084338</v>
      </c>
      <c r="AM120" s="40">
        <f t="shared" si="106"/>
        <v>7.3543457497612224</v>
      </c>
      <c r="AN120" s="40">
        <f t="shared" si="107"/>
        <v>7.3829990448901626</v>
      </c>
      <c r="AO120" s="39">
        <f t="shared" si="108"/>
        <v>-2.865329512893983E-2</v>
      </c>
      <c r="AP120" s="39">
        <f t="shared" si="109"/>
        <v>1.1652340019102196</v>
      </c>
    </row>
    <row r="121" spans="1:42" s="36" customFormat="1" ht="4.5" customHeight="1" x14ac:dyDescent="0.2">
      <c r="A121" s="37"/>
      <c r="B121" s="2"/>
      <c r="C121" s="2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2"/>
      <c r="T121" s="2"/>
      <c r="U121" s="38"/>
      <c r="V121" s="38"/>
      <c r="W121" s="2"/>
      <c r="X121" s="2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40"/>
      <c r="AN121" s="40"/>
      <c r="AO121" s="39"/>
      <c r="AP121" s="39"/>
    </row>
    <row r="122" spans="1:42" s="36" customFormat="1" x14ac:dyDescent="0.2">
      <c r="A122" s="37" t="s">
        <v>165</v>
      </c>
      <c r="B122" s="2"/>
      <c r="C122" s="2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2"/>
      <c r="T122" s="2"/>
      <c r="U122" s="38"/>
      <c r="V122" s="38"/>
      <c r="W122" s="2"/>
      <c r="X122" s="2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40"/>
      <c r="AN122" s="40"/>
      <c r="AO122" s="39"/>
      <c r="AP122" s="39"/>
    </row>
    <row r="123" spans="1:42" s="36" customFormat="1" x14ac:dyDescent="0.2">
      <c r="A123" s="37" t="s">
        <v>101</v>
      </c>
      <c r="B123" s="2">
        <v>20618</v>
      </c>
      <c r="C123" s="2">
        <v>10590</v>
      </c>
      <c r="D123" s="38">
        <v>105</v>
      </c>
      <c r="E123" s="38">
        <v>59</v>
      </c>
      <c r="F123" s="38">
        <v>201</v>
      </c>
      <c r="G123" s="38">
        <v>0</v>
      </c>
      <c r="H123" s="38">
        <f t="shared" ref="H123:H154" si="110">SUM(F123:G123)</f>
        <v>201</v>
      </c>
      <c r="I123" s="38">
        <v>139</v>
      </c>
      <c r="J123" s="38">
        <v>22</v>
      </c>
      <c r="K123" s="38">
        <v>66</v>
      </c>
      <c r="L123" s="38">
        <v>52</v>
      </c>
      <c r="M123" s="38">
        <f t="shared" ref="M123:M154" si="111">F123+G123+K123</f>
        <v>267</v>
      </c>
      <c r="N123" s="38">
        <v>161</v>
      </c>
      <c r="O123" s="38">
        <v>0</v>
      </c>
      <c r="P123" s="38">
        <v>0</v>
      </c>
      <c r="Q123" s="38">
        <v>0</v>
      </c>
      <c r="R123" s="38">
        <f t="shared" ref="R123:R154" si="112">F123-N123</f>
        <v>40</v>
      </c>
      <c r="S123" s="2">
        <v>217</v>
      </c>
      <c r="T123" s="2">
        <v>322</v>
      </c>
      <c r="U123" s="38">
        <v>-105</v>
      </c>
      <c r="V123" s="38">
        <f t="shared" ref="V123:V154" si="113">R123+U123</f>
        <v>-65</v>
      </c>
      <c r="W123" s="2">
        <v>20574</v>
      </c>
      <c r="X123" s="2">
        <v>10566</v>
      </c>
      <c r="Y123" s="39">
        <f t="shared" ref="Y123:Y154" si="114">D123/B123*1000</f>
        <v>5.0926375012125327</v>
      </c>
      <c r="Z123" s="39">
        <f t="shared" ref="Z123:Z154" si="115">E123/B123*1000</f>
        <v>2.8615772625860898</v>
      </c>
      <c r="AA123" s="39">
        <f t="shared" ref="AA123:AA154" si="116">E123/D123*100</f>
        <v>56.19047619047619</v>
      </c>
      <c r="AB123" s="39">
        <f t="shared" ref="AB123:AB154" si="117">H123/B123*1000</f>
        <v>9.7487632166068483</v>
      </c>
      <c r="AC123" s="39">
        <f t="shared" ref="AC123:AC154" si="118">F123/B123*1000</f>
        <v>9.7487632166068483</v>
      </c>
      <c r="AD123" s="39">
        <f t="shared" ref="AD123:AD154" si="119">K123/H123*100</f>
        <v>32.835820895522389</v>
      </c>
      <c r="AE123" s="39">
        <f t="shared" ref="AE123:AE154" si="120">L123/H123*100</f>
        <v>25.870646766169152</v>
      </c>
      <c r="AF123" s="39">
        <f t="shared" ref="AF123:AF154" si="121">M123/B123*1000</f>
        <v>12.949849645940441</v>
      </c>
      <c r="AG123" s="39">
        <f t="shared" ref="AG123:AG154" si="122">N123/B123*1000</f>
        <v>7.8087108351925503</v>
      </c>
      <c r="AH123" s="39">
        <f t="shared" ref="AH123:AH154" si="123">R123/B123*1000</f>
        <v>1.9400523814142983</v>
      </c>
      <c r="AI123" s="39">
        <f t="shared" ref="AI123:AI154" si="124">G123/H123*1000</f>
        <v>0</v>
      </c>
      <c r="AJ123" s="39">
        <f t="shared" ref="AJ123:AJ154" si="125">O123/F123*1000</f>
        <v>0</v>
      </c>
      <c r="AK123" s="39">
        <f t="shared" ref="AK123:AK154" si="126">P123/F123*1000</f>
        <v>0</v>
      </c>
      <c r="AL123" s="39">
        <f t="shared" ref="AL123:AL154" si="127">(G123+Q123)/H123*1000</f>
        <v>0</v>
      </c>
      <c r="AM123" s="40">
        <f t="shared" ref="AM123:AM154" si="128">S123/B123*1000</f>
        <v>10.524784169172568</v>
      </c>
      <c r="AN123" s="40">
        <f t="shared" ref="AN123:AN154" si="129">T123/B123*1000</f>
        <v>15.617421670385101</v>
      </c>
      <c r="AO123" s="39">
        <f t="shared" ref="AO123:AO154" si="130">U123/B123*1000</f>
        <v>-5.0926375012125327</v>
      </c>
      <c r="AP123" s="39">
        <f t="shared" ref="AP123:AP154" si="131">V123/B123*1000</f>
        <v>-3.1525851197982346</v>
      </c>
    </row>
    <row r="124" spans="1:42" s="36" customFormat="1" x14ac:dyDescent="0.2">
      <c r="A124" s="37" t="s">
        <v>128</v>
      </c>
      <c r="B124" s="2">
        <v>81088</v>
      </c>
      <c r="C124" s="2">
        <v>42830</v>
      </c>
      <c r="D124" s="38">
        <v>381</v>
      </c>
      <c r="E124" s="38">
        <v>282</v>
      </c>
      <c r="F124" s="38">
        <v>622</v>
      </c>
      <c r="G124" s="38">
        <v>0</v>
      </c>
      <c r="H124" s="38">
        <f t="shared" si="110"/>
        <v>622</v>
      </c>
      <c r="I124" s="38">
        <v>464</v>
      </c>
      <c r="J124" s="38">
        <v>30</v>
      </c>
      <c r="K124" s="38">
        <v>305</v>
      </c>
      <c r="L124" s="38">
        <v>229</v>
      </c>
      <c r="M124" s="38">
        <f t="shared" si="111"/>
        <v>927</v>
      </c>
      <c r="N124" s="38">
        <v>702</v>
      </c>
      <c r="O124" s="38">
        <v>1</v>
      </c>
      <c r="P124" s="38">
        <v>1</v>
      </c>
      <c r="Q124" s="38">
        <v>1</v>
      </c>
      <c r="R124" s="38">
        <f t="shared" si="112"/>
        <v>-80</v>
      </c>
      <c r="S124" s="2">
        <v>943</v>
      </c>
      <c r="T124" s="2">
        <v>1414</v>
      </c>
      <c r="U124" s="38">
        <v>-471</v>
      </c>
      <c r="V124" s="38">
        <f t="shared" si="113"/>
        <v>-551</v>
      </c>
      <c r="W124" s="2">
        <v>80730</v>
      </c>
      <c r="X124" s="2">
        <v>42675</v>
      </c>
      <c r="Y124" s="39">
        <f t="shared" si="114"/>
        <v>4.6985990528808204</v>
      </c>
      <c r="Z124" s="39">
        <f t="shared" si="115"/>
        <v>3.4777032359905289</v>
      </c>
      <c r="AA124" s="39">
        <f t="shared" si="116"/>
        <v>74.015748031496059</v>
      </c>
      <c r="AB124" s="39">
        <f t="shared" si="117"/>
        <v>7.6706787687450673</v>
      </c>
      <c r="AC124" s="39">
        <f t="shared" si="118"/>
        <v>7.6706787687450673</v>
      </c>
      <c r="AD124" s="39">
        <f t="shared" si="119"/>
        <v>49.035369774919616</v>
      </c>
      <c r="AE124" s="39">
        <f t="shared" si="120"/>
        <v>36.816720257234728</v>
      </c>
      <c r="AF124" s="39">
        <f t="shared" si="121"/>
        <v>11.432024467245462</v>
      </c>
      <c r="AG124" s="39">
        <f t="shared" si="122"/>
        <v>8.6572612470402515</v>
      </c>
      <c r="AH124" s="39">
        <f t="shared" si="123"/>
        <v>-0.98658247829518553</v>
      </c>
      <c r="AI124" s="39">
        <f t="shared" si="124"/>
        <v>0</v>
      </c>
      <c r="AJ124" s="39">
        <f t="shared" si="125"/>
        <v>1.607717041800643</v>
      </c>
      <c r="AK124" s="39">
        <f t="shared" si="126"/>
        <v>1.607717041800643</v>
      </c>
      <c r="AL124" s="39">
        <f t="shared" si="127"/>
        <v>1.607717041800643</v>
      </c>
      <c r="AM124" s="40">
        <f t="shared" si="128"/>
        <v>11.6293409629045</v>
      </c>
      <c r="AN124" s="40">
        <f t="shared" si="129"/>
        <v>17.437845303867405</v>
      </c>
      <c r="AO124" s="39">
        <f t="shared" si="130"/>
        <v>-5.8085043409629042</v>
      </c>
      <c r="AP124" s="39">
        <f t="shared" si="131"/>
        <v>-6.7950868192580902</v>
      </c>
    </row>
    <row r="125" spans="1:42" s="36" customFormat="1" x14ac:dyDescent="0.2">
      <c r="A125" s="37" t="s">
        <v>129</v>
      </c>
      <c r="B125" s="2">
        <v>10688</v>
      </c>
      <c r="C125" s="2">
        <v>5533</v>
      </c>
      <c r="D125" s="38">
        <v>56</v>
      </c>
      <c r="E125" s="38">
        <v>20</v>
      </c>
      <c r="F125" s="38">
        <v>97</v>
      </c>
      <c r="G125" s="38">
        <v>0</v>
      </c>
      <c r="H125" s="38">
        <f t="shared" si="110"/>
        <v>97</v>
      </c>
      <c r="I125" s="38">
        <v>57</v>
      </c>
      <c r="J125" s="38">
        <v>6</v>
      </c>
      <c r="K125" s="38">
        <v>59</v>
      </c>
      <c r="L125" s="38">
        <v>44</v>
      </c>
      <c r="M125" s="38">
        <f t="shared" si="111"/>
        <v>156</v>
      </c>
      <c r="N125" s="38">
        <v>118</v>
      </c>
      <c r="O125" s="38">
        <v>0</v>
      </c>
      <c r="P125" s="38">
        <v>0</v>
      </c>
      <c r="Q125" s="38">
        <v>0</v>
      </c>
      <c r="R125" s="38">
        <f t="shared" si="112"/>
        <v>-21</v>
      </c>
      <c r="S125" s="2">
        <v>205</v>
      </c>
      <c r="T125" s="2">
        <v>196</v>
      </c>
      <c r="U125" s="38">
        <v>9</v>
      </c>
      <c r="V125" s="38">
        <f t="shared" si="113"/>
        <v>-12</v>
      </c>
      <c r="W125" s="2">
        <v>10662</v>
      </c>
      <c r="X125" s="2">
        <v>5523</v>
      </c>
      <c r="Y125" s="39">
        <f t="shared" si="114"/>
        <v>5.2395209580838316</v>
      </c>
      <c r="Z125" s="39">
        <f t="shared" si="115"/>
        <v>1.8712574850299402</v>
      </c>
      <c r="AA125" s="39">
        <f t="shared" si="116"/>
        <v>35.714285714285715</v>
      </c>
      <c r="AB125" s="39">
        <f t="shared" si="117"/>
        <v>9.0755988023952092</v>
      </c>
      <c r="AC125" s="39">
        <f t="shared" si="118"/>
        <v>9.0755988023952092</v>
      </c>
      <c r="AD125" s="39">
        <f t="shared" si="119"/>
        <v>60.824742268041234</v>
      </c>
      <c r="AE125" s="39">
        <f t="shared" si="120"/>
        <v>45.360824742268044</v>
      </c>
      <c r="AF125" s="39">
        <f t="shared" si="121"/>
        <v>14.595808383233534</v>
      </c>
      <c r="AG125" s="39">
        <f t="shared" si="122"/>
        <v>11.040419161676647</v>
      </c>
      <c r="AH125" s="39">
        <f t="shared" si="123"/>
        <v>-1.9648203592814371</v>
      </c>
      <c r="AI125" s="39">
        <f t="shared" si="124"/>
        <v>0</v>
      </c>
      <c r="AJ125" s="39">
        <f t="shared" si="125"/>
        <v>0</v>
      </c>
      <c r="AK125" s="39">
        <f t="shared" si="126"/>
        <v>0</v>
      </c>
      <c r="AL125" s="39">
        <f t="shared" si="127"/>
        <v>0</v>
      </c>
      <c r="AM125" s="40">
        <f t="shared" si="128"/>
        <v>19.180389221556887</v>
      </c>
      <c r="AN125" s="40">
        <f t="shared" si="129"/>
        <v>18.338323353293411</v>
      </c>
      <c r="AO125" s="39">
        <f t="shared" si="130"/>
        <v>0.84206586826347307</v>
      </c>
      <c r="AP125" s="39">
        <f t="shared" si="131"/>
        <v>-1.1227544910179641</v>
      </c>
    </row>
    <row r="126" spans="1:42" s="36" customFormat="1" x14ac:dyDescent="0.2">
      <c r="A126" s="37" t="s">
        <v>141</v>
      </c>
      <c r="B126" s="2">
        <v>33409</v>
      </c>
      <c r="C126" s="2">
        <v>16931</v>
      </c>
      <c r="D126" s="38">
        <v>159</v>
      </c>
      <c r="E126" s="38">
        <v>65</v>
      </c>
      <c r="F126" s="38">
        <v>341</v>
      </c>
      <c r="G126" s="38">
        <v>0</v>
      </c>
      <c r="H126" s="38">
        <f t="shared" si="110"/>
        <v>341</v>
      </c>
      <c r="I126" s="38">
        <v>291</v>
      </c>
      <c r="J126" s="38">
        <v>21</v>
      </c>
      <c r="K126" s="38">
        <v>100</v>
      </c>
      <c r="L126" s="38">
        <v>52</v>
      </c>
      <c r="M126" s="38">
        <f t="shared" si="111"/>
        <v>441</v>
      </c>
      <c r="N126" s="38">
        <v>226</v>
      </c>
      <c r="O126" s="38">
        <v>6</v>
      </c>
      <c r="P126" s="38">
        <v>5</v>
      </c>
      <c r="Q126" s="38">
        <v>3</v>
      </c>
      <c r="R126" s="38">
        <f t="shared" si="112"/>
        <v>115</v>
      </c>
      <c r="S126" s="2">
        <v>293</v>
      </c>
      <c r="T126" s="2">
        <v>426</v>
      </c>
      <c r="U126" s="38">
        <v>-133</v>
      </c>
      <c r="V126" s="38">
        <f t="shared" si="113"/>
        <v>-18</v>
      </c>
      <c r="W126" s="2">
        <v>33356</v>
      </c>
      <c r="X126" s="2">
        <v>16911</v>
      </c>
      <c r="Y126" s="39">
        <f t="shared" si="114"/>
        <v>4.7591966236642822</v>
      </c>
      <c r="Z126" s="39">
        <f t="shared" si="115"/>
        <v>1.9455835253973481</v>
      </c>
      <c r="AA126" s="39">
        <f t="shared" si="116"/>
        <v>40.880503144654092</v>
      </c>
      <c r="AB126" s="39">
        <f t="shared" si="117"/>
        <v>10.206830494776856</v>
      </c>
      <c r="AC126" s="39">
        <f t="shared" si="118"/>
        <v>10.206830494776856</v>
      </c>
      <c r="AD126" s="39">
        <f t="shared" si="119"/>
        <v>29.325513196480941</v>
      </c>
      <c r="AE126" s="39">
        <f t="shared" si="120"/>
        <v>15.249266862170089</v>
      </c>
      <c r="AF126" s="39">
        <f t="shared" si="121"/>
        <v>13.200035918465083</v>
      </c>
      <c r="AG126" s="39">
        <f t="shared" si="122"/>
        <v>6.7646442575353944</v>
      </c>
      <c r="AH126" s="39">
        <f t="shared" si="123"/>
        <v>3.442186237241462</v>
      </c>
      <c r="AI126" s="39">
        <f t="shared" si="124"/>
        <v>0</v>
      </c>
      <c r="AJ126" s="39">
        <f t="shared" si="125"/>
        <v>17.595307917888565</v>
      </c>
      <c r="AK126" s="39">
        <f t="shared" si="126"/>
        <v>14.66275659824047</v>
      </c>
      <c r="AL126" s="39">
        <f t="shared" si="127"/>
        <v>8.7976539589442826</v>
      </c>
      <c r="AM126" s="40">
        <f t="shared" si="128"/>
        <v>8.7700918914065067</v>
      </c>
      <c r="AN126" s="40">
        <f t="shared" si="129"/>
        <v>12.751055104911851</v>
      </c>
      <c r="AO126" s="39">
        <f t="shared" si="130"/>
        <v>-3.9809632135053432</v>
      </c>
      <c r="AP126" s="39">
        <f t="shared" si="131"/>
        <v>-0.53877697626388099</v>
      </c>
    </row>
    <row r="127" spans="1:42" s="36" customFormat="1" x14ac:dyDescent="0.2">
      <c r="A127" s="37" t="s">
        <v>166</v>
      </c>
      <c r="B127" s="2">
        <v>4986</v>
      </c>
      <c r="C127" s="2">
        <v>2579</v>
      </c>
      <c r="D127" s="38">
        <v>28</v>
      </c>
      <c r="E127" s="38">
        <v>7</v>
      </c>
      <c r="F127" s="38">
        <v>29</v>
      </c>
      <c r="G127" s="38">
        <v>0</v>
      </c>
      <c r="H127" s="38">
        <f t="shared" si="110"/>
        <v>29</v>
      </c>
      <c r="I127" s="38">
        <v>23</v>
      </c>
      <c r="J127" s="38">
        <v>3</v>
      </c>
      <c r="K127" s="38">
        <v>15</v>
      </c>
      <c r="L127" s="38">
        <v>12</v>
      </c>
      <c r="M127" s="38">
        <f t="shared" si="111"/>
        <v>44</v>
      </c>
      <c r="N127" s="38">
        <v>49</v>
      </c>
      <c r="O127" s="38">
        <v>0</v>
      </c>
      <c r="P127" s="38">
        <v>0</v>
      </c>
      <c r="Q127" s="38">
        <v>0</v>
      </c>
      <c r="R127" s="38">
        <f t="shared" si="112"/>
        <v>-20</v>
      </c>
      <c r="S127" s="2">
        <v>122</v>
      </c>
      <c r="T127" s="2">
        <v>78</v>
      </c>
      <c r="U127" s="38">
        <v>44</v>
      </c>
      <c r="V127" s="38">
        <f t="shared" si="113"/>
        <v>24</v>
      </c>
      <c r="W127" s="2">
        <v>5007</v>
      </c>
      <c r="X127" s="2">
        <v>2601</v>
      </c>
      <c r="Y127" s="39">
        <f t="shared" si="114"/>
        <v>5.6157240272763733</v>
      </c>
      <c r="Z127" s="39">
        <f t="shared" si="115"/>
        <v>1.4039310068190933</v>
      </c>
      <c r="AA127" s="39">
        <f t="shared" si="116"/>
        <v>25</v>
      </c>
      <c r="AB127" s="39">
        <f t="shared" si="117"/>
        <v>5.8162855996791016</v>
      </c>
      <c r="AC127" s="39">
        <f t="shared" si="118"/>
        <v>5.8162855996791016</v>
      </c>
      <c r="AD127" s="39">
        <f t="shared" si="119"/>
        <v>51.724137931034484</v>
      </c>
      <c r="AE127" s="39">
        <f t="shared" si="120"/>
        <v>41.379310344827587</v>
      </c>
      <c r="AF127" s="39">
        <f t="shared" si="121"/>
        <v>8.8247091857200157</v>
      </c>
      <c r="AG127" s="39">
        <f t="shared" si="122"/>
        <v>9.8275170477336555</v>
      </c>
      <c r="AH127" s="39">
        <f t="shared" si="123"/>
        <v>-4.011231448054553</v>
      </c>
      <c r="AI127" s="39">
        <f t="shared" si="124"/>
        <v>0</v>
      </c>
      <c r="AJ127" s="39">
        <f t="shared" si="125"/>
        <v>0</v>
      </c>
      <c r="AK127" s="39">
        <f t="shared" si="126"/>
        <v>0</v>
      </c>
      <c r="AL127" s="39">
        <f t="shared" si="127"/>
        <v>0</v>
      </c>
      <c r="AM127" s="40">
        <f t="shared" si="128"/>
        <v>24.468511833132773</v>
      </c>
      <c r="AN127" s="40">
        <f t="shared" si="129"/>
        <v>15.643802647412757</v>
      </c>
      <c r="AO127" s="39">
        <f t="shared" si="130"/>
        <v>8.8247091857200157</v>
      </c>
      <c r="AP127" s="39">
        <f t="shared" si="131"/>
        <v>4.8134777376654636</v>
      </c>
    </row>
    <row r="128" spans="1:42" s="36" customFormat="1" x14ac:dyDescent="0.2">
      <c r="A128" s="37" t="s">
        <v>167</v>
      </c>
      <c r="B128" s="2">
        <v>425609</v>
      </c>
      <c r="C128" s="2">
        <v>226509</v>
      </c>
      <c r="D128" s="38">
        <v>2485</v>
      </c>
      <c r="E128" s="38">
        <v>1415</v>
      </c>
      <c r="F128" s="38">
        <v>4141</v>
      </c>
      <c r="G128" s="38">
        <v>6</v>
      </c>
      <c r="H128" s="38">
        <f t="shared" si="110"/>
        <v>4147</v>
      </c>
      <c r="I128" s="38">
        <v>3108</v>
      </c>
      <c r="J128" s="38">
        <v>226</v>
      </c>
      <c r="K128" s="38">
        <v>1593</v>
      </c>
      <c r="L128" s="38">
        <v>1129</v>
      </c>
      <c r="M128" s="38">
        <f t="shared" si="111"/>
        <v>5740</v>
      </c>
      <c r="N128" s="38">
        <v>4159</v>
      </c>
      <c r="O128" s="38">
        <v>12</v>
      </c>
      <c r="P128" s="38">
        <v>8</v>
      </c>
      <c r="Q128" s="38">
        <v>4</v>
      </c>
      <c r="R128" s="38">
        <f t="shared" si="112"/>
        <v>-18</v>
      </c>
      <c r="S128" s="2">
        <v>5825</v>
      </c>
      <c r="T128" s="2">
        <v>5175</v>
      </c>
      <c r="U128" s="38">
        <v>650</v>
      </c>
      <c r="V128" s="38">
        <f t="shared" si="113"/>
        <v>632</v>
      </c>
      <c r="W128" s="2">
        <v>426091</v>
      </c>
      <c r="X128" s="2">
        <v>226777</v>
      </c>
      <c r="Y128" s="39">
        <f t="shared" si="114"/>
        <v>5.8386923208860715</v>
      </c>
      <c r="Z128" s="39">
        <f t="shared" si="115"/>
        <v>3.3246477400618875</v>
      </c>
      <c r="AA128" s="39">
        <f t="shared" si="116"/>
        <v>56.941649899396374</v>
      </c>
      <c r="AB128" s="39">
        <f t="shared" si="117"/>
        <v>9.7436849314746645</v>
      </c>
      <c r="AC128" s="39">
        <f t="shared" si="118"/>
        <v>9.7295874852270501</v>
      </c>
      <c r="AD128" s="39">
        <f t="shared" si="119"/>
        <v>38.413310827103928</v>
      </c>
      <c r="AE128" s="39">
        <f t="shared" si="120"/>
        <v>27.224499638292741</v>
      </c>
      <c r="AF128" s="39">
        <f t="shared" si="121"/>
        <v>13.486556910215715</v>
      </c>
      <c r="AG128" s="39">
        <f t="shared" si="122"/>
        <v>9.7718798239698881</v>
      </c>
      <c r="AH128" s="39">
        <f t="shared" si="123"/>
        <v>-4.2292338742836735E-2</v>
      </c>
      <c r="AI128" s="39">
        <f t="shared" si="124"/>
        <v>1.4468290330359297</v>
      </c>
      <c r="AJ128" s="39">
        <f t="shared" si="125"/>
        <v>2.8978507606858246</v>
      </c>
      <c r="AK128" s="39">
        <f t="shared" si="126"/>
        <v>1.9319005071238831</v>
      </c>
      <c r="AL128" s="39">
        <f t="shared" si="127"/>
        <v>2.4113817217265492</v>
      </c>
      <c r="AM128" s="40">
        <f t="shared" si="128"/>
        <v>13.686270732056888</v>
      </c>
      <c r="AN128" s="40">
        <f t="shared" si="129"/>
        <v>12.159047388565561</v>
      </c>
      <c r="AO128" s="39">
        <f t="shared" si="130"/>
        <v>1.5272233434913267</v>
      </c>
      <c r="AP128" s="39">
        <f t="shared" si="131"/>
        <v>1.4849310047484898</v>
      </c>
    </row>
    <row r="129" spans="1:42" s="36" customFormat="1" x14ac:dyDescent="0.2">
      <c r="A129" s="37" t="s">
        <v>130</v>
      </c>
      <c r="B129" s="2">
        <v>22292</v>
      </c>
      <c r="C129" s="2">
        <v>11478</v>
      </c>
      <c r="D129" s="38">
        <v>89</v>
      </c>
      <c r="E129" s="38">
        <v>68</v>
      </c>
      <c r="F129" s="38">
        <v>199</v>
      </c>
      <c r="G129" s="38">
        <v>2</v>
      </c>
      <c r="H129" s="38">
        <f t="shared" si="110"/>
        <v>201</v>
      </c>
      <c r="I129" s="38">
        <v>117</v>
      </c>
      <c r="J129" s="38">
        <v>21</v>
      </c>
      <c r="K129" s="38">
        <v>90</v>
      </c>
      <c r="L129" s="38">
        <v>61</v>
      </c>
      <c r="M129" s="38">
        <f t="shared" si="111"/>
        <v>291</v>
      </c>
      <c r="N129" s="38">
        <v>183</v>
      </c>
      <c r="O129" s="38">
        <v>1</v>
      </c>
      <c r="P129" s="38">
        <v>1</v>
      </c>
      <c r="Q129" s="38">
        <v>1</v>
      </c>
      <c r="R129" s="38">
        <f t="shared" si="112"/>
        <v>16</v>
      </c>
      <c r="S129" s="2">
        <v>321</v>
      </c>
      <c r="T129" s="2">
        <v>413</v>
      </c>
      <c r="U129" s="38">
        <v>-92</v>
      </c>
      <c r="V129" s="38">
        <f t="shared" si="113"/>
        <v>-76</v>
      </c>
      <c r="W129" s="2">
        <v>22221</v>
      </c>
      <c r="X129" s="2">
        <v>11443</v>
      </c>
      <c r="Y129" s="39">
        <f t="shared" si="114"/>
        <v>3.9924636640947426</v>
      </c>
      <c r="Z129" s="39">
        <f t="shared" si="115"/>
        <v>3.0504216759375562</v>
      </c>
      <c r="AA129" s="39">
        <f t="shared" si="116"/>
        <v>76.404494382022463</v>
      </c>
      <c r="AB129" s="39">
        <f t="shared" si="117"/>
        <v>9.0166876009330696</v>
      </c>
      <c r="AC129" s="39">
        <f t="shared" si="118"/>
        <v>8.9269693163466712</v>
      </c>
      <c r="AD129" s="39">
        <f t="shared" si="119"/>
        <v>44.776119402985074</v>
      </c>
      <c r="AE129" s="39">
        <f t="shared" si="120"/>
        <v>30.348258706467661</v>
      </c>
      <c r="AF129" s="39">
        <f t="shared" si="121"/>
        <v>13.054010407321012</v>
      </c>
      <c r="AG129" s="39">
        <f t="shared" si="122"/>
        <v>8.2092230396554822</v>
      </c>
      <c r="AH129" s="39">
        <f t="shared" si="123"/>
        <v>0.71774627669118973</v>
      </c>
      <c r="AI129" s="39">
        <f t="shared" si="124"/>
        <v>9.9502487562189046</v>
      </c>
      <c r="AJ129" s="39">
        <f t="shared" si="125"/>
        <v>5.025125628140704</v>
      </c>
      <c r="AK129" s="39">
        <f t="shared" si="126"/>
        <v>5.025125628140704</v>
      </c>
      <c r="AL129" s="39">
        <f t="shared" si="127"/>
        <v>14.925373134328359</v>
      </c>
      <c r="AM129" s="40">
        <f t="shared" si="128"/>
        <v>14.399784676116992</v>
      </c>
      <c r="AN129" s="40">
        <f t="shared" si="129"/>
        <v>18.526825767091331</v>
      </c>
      <c r="AO129" s="39">
        <f t="shared" si="130"/>
        <v>-4.1270410909743402</v>
      </c>
      <c r="AP129" s="39">
        <f t="shared" si="131"/>
        <v>-3.4092948142831512</v>
      </c>
    </row>
    <row r="130" spans="1:42" s="36" customFormat="1" x14ac:dyDescent="0.2">
      <c r="A130" s="37" t="s">
        <v>168</v>
      </c>
      <c r="B130" s="2">
        <v>5428</v>
      </c>
      <c r="C130" s="2">
        <v>2800</v>
      </c>
      <c r="D130" s="38">
        <v>30</v>
      </c>
      <c r="E130" s="38">
        <v>22</v>
      </c>
      <c r="F130" s="38">
        <v>40</v>
      </c>
      <c r="G130" s="38">
        <v>0</v>
      </c>
      <c r="H130" s="38">
        <f t="shared" si="110"/>
        <v>40</v>
      </c>
      <c r="I130" s="38">
        <v>33</v>
      </c>
      <c r="J130" s="38">
        <v>7</v>
      </c>
      <c r="K130" s="38">
        <v>12</v>
      </c>
      <c r="L130" s="38">
        <v>11</v>
      </c>
      <c r="M130" s="38">
        <f t="shared" si="111"/>
        <v>52</v>
      </c>
      <c r="N130" s="38">
        <v>29</v>
      </c>
      <c r="O130" s="38">
        <v>0</v>
      </c>
      <c r="P130" s="38">
        <v>0</v>
      </c>
      <c r="Q130" s="38">
        <v>0</v>
      </c>
      <c r="R130" s="38">
        <f t="shared" si="112"/>
        <v>11</v>
      </c>
      <c r="S130" s="2">
        <v>87</v>
      </c>
      <c r="T130" s="2">
        <v>114</v>
      </c>
      <c r="U130" s="38">
        <v>-27</v>
      </c>
      <c r="V130" s="38">
        <f t="shared" si="113"/>
        <v>-16</v>
      </c>
      <c r="W130" s="2">
        <v>5431</v>
      </c>
      <c r="X130" s="2">
        <v>2803</v>
      </c>
      <c r="Y130" s="39">
        <f t="shared" si="114"/>
        <v>5.5268975681650696</v>
      </c>
      <c r="Z130" s="39">
        <f t="shared" si="115"/>
        <v>4.0530582166543843</v>
      </c>
      <c r="AA130" s="39">
        <f t="shared" si="116"/>
        <v>73.333333333333329</v>
      </c>
      <c r="AB130" s="39">
        <f t="shared" si="117"/>
        <v>7.3691967575534267</v>
      </c>
      <c r="AC130" s="39">
        <f t="shared" si="118"/>
        <v>7.3691967575534267</v>
      </c>
      <c r="AD130" s="39">
        <f t="shared" si="119"/>
        <v>30</v>
      </c>
      <c r="AE130" s="39">
        <f t="shared" si="120"/>
        <v>27.500000000000004</v>
      </c>
      <c r="AF130" s="39">
        <f t="shared" si="121"/>
        <v>9.5799557848194556</v>
      </c>
      <c r="AG130" s="39">
        <f t="shared" si="122"/>
        <v>5.3426676492262342</v>
      </c>
      <c r="AH130" s="39">
        <f t="shared" si="123"/>
        <v>2.0265291083271921</v>
      </c>
      <c r="AI130" s="39">
        <f t="shared" si="124"/>
        <v>0</v>
      </c>
      <c r="AJ130" s="39">
        <f t="shared" si="125"/>
        <v>0</v>
      </c>
      <c r="AK130" s="39">
        <f t="shared" si="126"/>
        <v>0</v>
      </c>
      <c r="AL130" s="39">
        <f t="shared" si="127"/>
        <v>0</v>
      </c>
      <c r="AM130" s="40">
        <f t="shared" si="128"/>
        <v>16.028002947678701</v>
      </c>
      <c r="AN130" s="40">
        <f t="shared" si="129"/>
        <v>21.002210759027264</v>
      </c>
      <c r="AO130" s="39">
        <f t="shared" si="130"/>
        <v>-4.9742078113485624</v>
      </c>
      <c r="AP130" s="39">
        <f t="shared" si="131"/>
        <v>-2.9476787030213707</v>
      </c>
    </row>
    <row r="131" spans="1:42" s="36" customFormat="1" x14ac:dyDescent="0.2">
      <c r="A131" s="37" t="s">
        <v>117</v>
      </c>
      <c r="B131" s="2">
        <v>11549</v>
      </c>
      <c r="C131" s="2">
        <v>5951</v>
      </c>
      <c r="D131" s="38">
        <v>43</v>
      </c>
      <c r="E131" s="38">
        <v>20</v>
      </c>
      <c r="F131" s="38">
        <v>125</v>
      </c>
      <c r="G131" s="38">
        <v>0</v>
      </c>
      <c r="H131" s="38">
        <f t="shared" si="110"/>
        <v>125</v>
      </c>
      <c r="I131" s="38">
        <v>103</v>
      </c>
      <c r="J131" s="38">
        <v>6</v>
      </c>
      <c r="K131" s="38">
        <v>35</v>
      </c>
      <c r="L131" s="38">
        <v>26</v>
      </c>
      <c r="M131" s="38">
        <f t="shared" si="111"/>
        <v>160</v>
      </c>
      <c r="N131" s="38">
        <v>96</v>
      </c>
      <c r="O131" s="38">
        <v>0</v>
      </c>
      <c r="P131" s="38">
        <v>0</v>
      </c>
      <c r="Q131" s="38">
        <v>0</v>
      </c>
      <c r="R131" s="38">
        <f t="shared" si="112"/>
        <v>29</v>
      </c>
      <c r="S131" s="2">
        <v>144</v>
      </c>
      <c r="T131" s="2">
        <v>112</v>
      </c>
      <c r="U131" s="38">
        <v>32</v>
      </c>
      <c r="V131" s="38">
        <f t="shared" si="113"/>
        <v>61</v>
      </c>
      <c r="W131" s="2">
        <v>11595</v>
      </c>
      <c r="X131" s="2">
        <v>5960</v>
      </c>
      <c r="Y131" s="39">
        <f t="shared" si="114"/>
        <v>3.7232660836436051</v>
      </c>
      <c r="Z131" s="39">
        <f t="shared" si="115"/>
        <v>1.7317516668109794</v>
      </c>
      <c r="AA131" s="39">
        <f t="shared" si="116"/>
        <v>46.511627906976742</v>
      </c>
      <c r="AB131" s="39">
        <f t="shared" si="117"/>
        <v>10.82344791756862</v>
      </c>
      <c r="AC131" s="39">
        <f t="shared" si="118"/>
        <v>10.82344791756862</v>
      </c>
      <c r="AD131" s="39">
        <f t="shared" si="119"/>
        <v>28.000000000000004</v>
      </c>
      <c r="AE131" s="39">
        <f t="shared" si="120"/>
        <v>20.8</v>
      </c>
      <c r="AF131" s="39">
        <f t="shared" si="121"/>
        <v>13.854013334487835</v>
      </c>
      <c r="AG131" s="39">
        <f t="shared" si="122"/>
        <v>8.3124080006927006</v>
      </c>
      <c r="AH131" s="39">
        <f t="shared" si="123"/>
        <v>2.5110399168759199</v>
      </c>
      <c r="AI131" s="39">
        <f t="shared" si="124"/>
        <v>0</v>
      </c>
      <c r="AJ131" s="39">
        <f t="shared" si="125"/>
        <v>0</v>
      </c>
      <c r="AK131" s="39">
        <f t="shared" si="126"/>
        <v>0</v>
      </c>
      <c r="AL131" s="39">
        <f t="shared" si="127"/>
        <v>0</v>
      </c>
      <c r="AM131" s="40">
        <f t="shared" si="128"/>
        <v>12.468612001039052</v>
      </c>
      <c r="AN131" s="40">
        <f t="shared" si="129"/>
        <v>9.6978093341414837</v>
      </c>
      <c r="AO131" s="39">
        <f t="shared" si="130"/>
        <v>2.7708026668975667</v>
      </c>
      <c r="AP131" s="39">
        <f t="shared" si="131"/>
        <v>5.2818425837734875</v>
      </c>
    </row>
    <row r="132" spans="1:42" s="36" customFormat="1" x14ac:dyDescent="0.2">
      <c r="A132" s="37" t="s">
        <v>118</v>
      </c>
      <c r="B132" s="2">
        <v>25930</v>
      </c>
      <c r="C132" s="2">
        <v>13096</v>
      </c>
      <c r="D132" s="38">
        <v>147</v>
      </c>
      <c r="E132" s="38">
        <v>56</v>
      </c>
      <c r="F132" s="38">
        <v>237</v>
      </c>
      <c r="G132" s="38">
        <v>2</v>
      </c>
      <c r="H132" s="38">
        <f t="shared" si="110"/>
        <v>239</v>
      </c>
      <c r="I132" s="38">
        <v>181</v>
      </c>
      <c r="J132" s="38">
        <v>11</v>
      </c>
      <c r="K132" s="38">
        <v>68</v>
      </c>
      <c r="L132" s="38">
        <v>42</v>
      </c>
      <c r="M132" s="38">
        <f t="shared" si="111"/>
        <v>307</v>
      </c>
      <c r="N132" s="38">
        <v>226</v>
      </c>
      <c r="O132" s="38">
        <v>0</v>
      </c>
      <c r="P132" s="38">
        <v>0</v>
      </c>
      <c r="Q132" s="38">
        <v>0</v>
      </c>
      <c r="R132" s="38">
        <f t="shared" si="112"/>
        <v>11</v>
      </c>
      <c r="S132" s="2">
        <v>268</v>
      </c>
      <c r="T132" s="2">
        <v>431</v>
      </c>
      <c r="U132" s="38">
        <v>-163</v>
      </c>
      <c r="V132" s="38">
        <f t="shared" si="113"/>
        <v>-152</v>
      </c>
      <c r="W132" s="2">
        <v>25852</v>
      </c>
      <c r="X132" s="2">
        <v>13070</v>
      </c>
      <c r="Y132" s="39">
        <f t="shared" si="114"/>
        <v>5.6691091399922868</v>
      </c>
      <c r="Z132" s="39">
        <f t="shared" si="115"/>
        <v>2.1596606247589665</v>
      </c>
      <c r="AA132" s="39">
        <f t="shared" si="116"/>
        <v>38.095238095238095</v>
      </c>
      <c r="AB132" s="39">
        <f t="shared" si="117"/>
        <v>9.2171230235248753</v>
      </c>
      <c r="AC132" s="39">
        <f t="shared" si="118"/>
        <v>9.1399922869263399</v>
      </c>
      <c r="AD132" s="39">
        <f t="shared" si="119"/>
        <v>28.451882845188287</v>
      </c>
      <c r="AE132" s="39">
        <f t="shared" si="120"/>
        <v>17.573221757322173</v>
      </c>
      <c r="AF132" s="39">
        <f t="shared" si="121"/>
        <v>11.839568067875048</v>
      </c>
      <c r="AG132" s="39">
        <f t="shared" si="122"/>
        <v>8.7157732356344013</v>
      </c>
      <c r="AH132" s="39">
        <f t="shared" si="123"/>
        <v>0.42421905129193987</v>
      </c>
      <c r="AI132" s="39">
        <f t="shared" si="124"/>
        <v>8.3682008368200833</v>
      </c>
      <c r="AJ132" s="39">
        <f t="shared" si="125"/>
        <v>0</v>
      </c>
      <c r="AK132" s="39">
        <f t="shared" si="126"/>
        <v>0</v>
      </c>
      <c r="AL132" s="39">
        <f t="shared" si="127"/>
        <v>8.3682008368200833</v>
      </c>
      <c r="AM132" s="40">
        <f t="shared" si="128"/>
        <v>10.335518704203624</v>
      </c>
      <c r="AN132" s="40">
        <f t="shared" si="129"/>
        <v>16.621673736984189</v>
      </c>
      <c r="AO132" s="39">
        <f t="shared" si="130"/>
        <v>-6.2861550327805631</v>
      </c>
      <c r="AP132" s="39">
        <f t="shared" si="131"/>
        <v>-5.8619359814886236</v>
      </c>
    </row>
    <row r="133" spans="1:42" s="36" customFormat="1" x14ac:dyDescent="0.2">
      <c r="A133" s="37" t="s">
        <v>169</v>
      </c>
      <c r="B133" s="2">
        <v>4267</v>
      </c>
      <c r="C133" s="2">
        <v>2197</v>
      </c>
      <c r="D133" s="38">
        <v>23</v>
      </c>
      <c r="E133" s="38">
        <v>9</v>
      </c>
      <c r="F133" s="38">
        <v>46</v>
      </c>
      <c r="G133" s="38">
        <v>1</v>
      </c>
      <c r="H133" s="38">
        <f t="shared" si="110"/>
        <v>47</v>
      </c>
      <c r="I133" s="38">
        <v>18</v>
      </c>
      <c r="J133" s="38">
        <v>4</v>
      </c>
      <c r="K133" s="38">
        <v>19</v>
      </c>
      <c r="L133" s="38">
        <v>13</v>
      </c>
      <c r="M133" s="38">
        <f t="shared" si="111"/>
        <v>66</v>
      </c>
      <c r="N133" s="38">
        <v>29</v>
      </c>
      <c r="O133" s="38">
        <v>0</v>
      </c>
      <c r="P133" s="38">
        <v>0</v>
      </c>
      <c r="Q133" s="38">
        <v>0</v>
      </c>
      <c r="R133" s="38">
        <f t="shared" si="112"/>
        <v>17</v>
      </c>
      <c r="S133" s="2">
        <v>111</v>
      </c>
      <c r="T133" s="2">
        <v>196</v>
      </c>
      <c r="U133" s="38">
        <v>-85</v>
      </c>
      <c r="V133" s="38">
        <f t="shared" si="113"/>
        <v>-68</v>
      </c>
      <c r="W133" s="2">
        <v>4231</v>
      </c>
      <c r="X133" s="2">
        <v>2172</v>
      </c>
      <c r="Y133" s="39">
        <f t="shared" si="114"/>
        <v>5.3902038903210681</v>
      </c>
      <c r="Z133" s="39">
        <f t="shared" si="115"/>
        <v>2.1092102179517225</v>
      </c>
      <c r="AA133" s="39">
        <f t="shared" si="116"/>
        <v>39.130434782608695</v>
      </c>
      <c r="AB133" s="39">
        <f t="shared" si="117"/>
        <v>11.014764471525663</v>
      </c>
      <c r="AC133" s="39">
        <f t="shared" si="118"/>
        <v>10.780407780642136</v>
      </c>
      <c r="AD133" s="39">
        <f t="shared" si="119"/>
        <v>40.425531914893611</v>
      </c>
      <c r="AE133" s="39">
        <f t="shared" si="120"/>
        <v>27.659574468085108</v>
      </c>
      <c r="AF133" s="39">
        <f t="shared" si="121"/>
        <v>15.467541598312632</v>
      </c>
      <c r="AG133" s="39">
        <f t="shared" si="122"/>
        <v>6.7963440356222176</v>
      </c>
      <c r="AH133" s="39">
        <f t="shared" si="123"/>
        <v>3.9840637450199203</v>
      </c>
      <c r="AI133" s="39">
        <f t="shared" si="124"/>
        <v>21.276595744680851</v>
      </c>
      <c r="AJ133" s="39">
        <f t="shared" si="125"/>
        <v>0</v>
      </c>
      <c r="AK133" s="39">
        <f t="shared" si="126"/>
        <v>0</v>
      </c>
      <c r="AL133" s="39">
        <f t="shared" si="127"/>
        <v>21.276595744680851</v>
      </c>
      <c r="AM133" s="40">
        <f t="shared" si="128"/>
        <v>26.013592688071245</v>
      </c>
      <c r="AN133" s="40">
        <f t="shared" si="129"/>
        <v>45.933911413170847</v>
      </c>
      <c r="AO133" s="39">
        <f t="shared" si="130"/>
        <v>-19.920318725099602</v>
      </c>
      <c r="AP133" s="39">
        <f t="shared" si="131"/>
        <v>-15.936254980079681</v>
      </c>
    </row>
    <row r="134" spans="1:42" s="36" customFormat="1" x14ac:dyDescent="0.2">
      <c r="A134" s="37" t="s">
        <v>131</v>
      </c>
      <c r="B134" s="2">
        <v>15008</v>
      </c>
      <c r="C134" s="2">
        <v>7702</v>
      </c>
      <c r="D134" s="38">
        <v>54</v>
      </c>
      <c r="E134" s="38">
        <v>40</v>
      </c>
      <c r="F134" s="38">
        <v>131</v>
      </c>
      <c r="G134" s="38">
        <v>0</v>
      </c>
      <c r="H134" s="38">
        <f t="shared" si="110"/>
        <v>131</v>
      </c>
      <c r="I134" s="38">
        <v>87</v>
      </c>
      <c r="J134" s="38">
        <v>6</v>
      </c>
      <c r="K134" s="38">
        <v>61</v>
      </c>
      <c r="L134" s="38">
        <v>53</v>
      </c>
      <c r="M134" s="38">
        <f t="shared" si="111"/>
        <v>192</v>
      </c>
      <c r="N134" s="38">
        <v>154</v>
      </c>
      <c r="O134" s="38">
        <v>0</v>
      </c>
      <c r="P134" s="38">
        <v>0</v>
      </c>
      <c r="Q134" s="38">
        <v>0</v>
      </c>
      <c r="R134" s="38">
        <f t="shared" si="112"/>
        <v>-23</v>
      </c>
      <c r="S134" s="2">
        <v>191</v>
      </c>
      <c r="T134" s="2">
        <v>215</v>
      </c>
      <c r="U134" s="38">
        <v>-24</v>
      </c>
      <c r="V134" s="38">
        <f t="shared" si="113"/>
        <v>-47</v>
      </c>
      <c r="W134" s="2">
        <v>14973</v>
      </c>
      <c r="X134" s="2">
        <v>7672</v>
      </c>
      <c r="Y134" s="39">
        <f t="shared" si="114"/>
        <v>3.5980810234541578</v>
      </c>
      <c r="Z134" s="39">
        <f t="shared" si="115"/>
        <v>2.6652452025586353</v>
      </c>
      <c r="AA134" s="39">
        <f t="shared" si="116"/>
        <v>74.074074074074076</v>
      </c>
      <c r="AB134" s="39">
        <f t="shared" si="117"/>
        <v>8.728678038379531</v>
      </c>
      <c r="AC134" s="39">
        <f t="shared" si="118"/>
        <v>8.728678038379531</v>
      </c>
      <c r="AD134" s="39">
        <f t="shared" si="119"/>
        <v>46.564885496183209</v>
      </c>
      <c r="AE134" s="39">
        <f t="shared" si="120"/>
        <v>40.458015267175576</v>
      </c>
      <c r="AF134" s="39">
        <f t="shared" si="121"/>
        <v>12.793176972281449</v>
      </c>
      <c r="AG134" s="39">
        <f t="shared" si="122"/>
        <v>10.261194029850746</v>
      </c>
      <c r="AH134" s="39">
        <f t="shared" si="123"/>
        <v>-1.5325159914712154</v>
      </c>
      <c r="AI134" s="39">
        <f t="shared" si="124"/>
        <v>0</v>
      </c>
      <c r="AJ134" s="39">
        <f t="shared" si="125"/>
        <v>0</v>
      </c>
      <c r="AK134" s="39">
        <f t="shared" si="126"/>
        <v>0</v>
      </c>
      <c r="AL134" s="39">
        <f t="shared" si="127"/>
        <v>0</v>
      </c>
      <c r="AM134" s="40">
        <f t="shared" si="128"/>
        <v>12.726545842217483</v>
      </c>
      <c r="AN134" s="40">
        <f t="shared" si="129"/>
        <v>14.325692963752665</v>
      </c>
      <c r="AO134" s="39">
        <f t="shared" si="130"/>
        <v>-1.5991471215351811</v>
      </c>
      <c r="AP134" s="39">
        <f t="shared" si="131"/>
        <v>-3.1316631130063968</v>
      </c>
    </row>
    <row r="135" spans="1:42" s="36" customFormat="1" x14ac:dyDescent="0.2">
      <c r="A135" s="37" t="s">
        <v>170</v>
      </c>
      <c r="B135" s="2">
        <v>5115</v>
      </c>
      <c r="C135" s="2">
        <v>2575</v>
      </c>
      <c r="D135" s="38">
        <v>31</v>
      </c>
      <c r="E135" s="38">
        <v>19</v>
      </c>
      <c r="F135" s="38">
        <v>82</v>
      </c>
      <c r="G135" s="38">
        <v>0</v>
      </c>
      <c r="H135" s="38">
        <f t="shared" si="110"/>
        <v>82</v>
      </c>
      <c r="I135" s="38">
        <v>26</v>
      </c>
      <c r="J135" s="38">
        <v>5</v>
      </c>
      <c r="K135" s="38">
        <v>32</v>
      </c>
      <c r="L135" s="38">
        <v>25</v>
      </c>
      <c r="M135" s="38">
        <f t="shared" si="111"/>
        <v>114</v>
      </c>
      <c r="N135" s="38">
        <v>62</v>
      </c>
      <c r="O135" s="38">
        <v>1</v>
      </c>
      <c r="P135" s="38">
        <v>0</v>
      </c>
      <c r="Q135" s="38">
        <v>0</v>
      </c>
      <c r="R135" s="38">
        <f t="shared" si="112"/>
        <v>20</v>
      </c>
      <c r="S135" s="2">
        <v>32</v>
      </c>
      <c r="T135" s="2">
        <v>65</v>
      </c>
      <c r="U135" s="38">
        <v>-33</v>
      </c>
      <c r="V135" s="38">
        <f t="shared" si="113"/>
        <v>-13</v>
      </c>
      <c r="W135" s="2">
        <v>5112</v>
      </c>
      <c r="X135" s="2">
        <v>2571</v>
      </c>
      <c r="Y135" s="39">
        <f t="shared" si="114"/>
        <v>6.0606060606060606</v>
      </c>
      <c r="Z135" s="39">
        <f t="shared" si="115"/>
        <v>3.7145650048875853</v>
      </c>
      <c r="AA135" s="39">
        <f t="shared" si="116"/>
        <v>61.29032258064516</v>
      </c>
      <c r="AB135" s="39">
        <f t="shared" si="117"/>
        <v>16.03128054740958</v>
      </c>
      <c r="AC135" s="39">
        <f t="shared" si="118"/>
        <v>16.03128054740958</v>
      </c>
      <c r="AD135" s="39">
        <f t="shared" si="119"/>
        <v>39.024390243902438</v>
      </c>
      <c r="AE135" s="39">
        <f t="shared" si="120"/>
        <v>30.487804878048781</v>
      </c>
      <c r="AF135" s="39">
        <f t="shared" si="121"/>
        <v>22.287390029325515</v>
      </c>
      <c r="AG135" s="39">
        <f t="shared" si="122"/>
        <v>12.121212121212121</v>
      </c>
      <c r="AH135" s="39">
        <f t="shared" si="123"/>
        <v>3.9100684261974585</v>
      </c>
      <c r="AI135" s="39">
        <f t="shared" si="124"/>
        <v>0</v>
      </c>
      <c r="AJ135" s="39">
        <f t="shared" si="125"/>
        <v>12.195121951219512</v>
      </c>
      <c r="AK135" s="39">
        <f t="shared" si="126"/>
        <v>0</v>
      </c>
      <c r="AL135" s="39">
        <f t="shared" si="127"/>
        <v>0</v>
      </c>
      <c r="AM135" s="40">
        <f t="shared" si="128"/>
        <v>6.2561094819159333</v>
      </c>
      <c r="AN135" s="40">
        <f t="shared" si="129"/>
        <v>12.707722385141741</v>
      </c>
      <c r="AO135" s="39">
        <f t="shared" si="130"/>
        <v>-6.4516129032258061</v>
      </c>
      <c r="AP135" s="39">
        <f t="shared" si="131"/>
        <v>-2.541544477028348</v>
      </c>
    </row>
    <row r="136" spans="1:42" s="36" customFormat="1" x14ac:dyDescent="0.2">
      <c r="A136" s="37" t="s">
        <v>119</v>
      </c>
      <c r="B136" s="2">
        <v>19813</v>
      </c>
      <c r="C136" s="2">
        <v>10200</v>
      </c>
      <c r="D136" s="38">
        <v>120</v>
      </c>
      <c r="E136" s="38">
        <v>53</v>
      </c>
      <c r="F136" s="38">
        <v>193</v>
      </c>
      <c r="G136" s="38">
        <v>1</v>
      </c>
      <c r="H136" s="38">
        <f t="shared" si="110"/>
        <v>194</v>
      </c>
      <c r="I136" s="38">
        <v>144</v>
      </c>
      <c r="J136" s="38">
        <v>6</v>
      </c>
      <c r="K136" s="38">
        <v>70</v>
      </c>
      <c r="L136" s="38">
        <v>50</v>
      </c>
      <c r="M136" s="38">
        <f t="shared" si="111"/>
        <v>264</v>
      </c>
      <c r="N136" s="38">
        <v>140</v>
      </c>
      <c r="O136" s="38">
        <v>0</v>
      </c>
      <c r="P136" s="38">
        <v>0</v>
      </c>
      <c r="Q136" s="38">
        <v>0</v>
      </c>
      <c r="R136" s="38">
        <f t="shared" si="112"/>
        <v>53</v>
      </c>
      <c r="S136" s="2">
        <v>198</v>
      </c>
      <c r="T136" s="2">
        <v>358</v>
      </c>
      <c r="U136" s="38">
        <v>-160</v>
      </c>
      <c r="V136" s="38">
        <f t="shared" si="113"/>
        <v>-107</v>
      </c>
      <c r="W136" s="2">
        <v>19775</v>
      </c>
      <c r="X136" s="2">
        <v>10169</v>
      </c>
      <c r="Y136" s="39">
        <f t="shared" si="114"/>
        <v>6.0566294856912126</v>
      </c>
      <c r="Z136" s="39">
        <f t="shared" si="115"/>
        <v>2.6750113561802853</v>
      </c>
      <c r="AA136" s="39">
        <f t="shared" si="116"/>
        <v>44.166666666666664</v>
      </c>
      <c r="AB136" s="39">
        <f t="shared" si="117"/>
        <v>9.791551001867461</v>
      </c>
      <c r="AC136" s="39">
        <f t="shared" si="118"/>
        <v>9.7410790894866999</v>
      </c>
      <c r="AD136" s="39">
        <f t="shared" si="119"/>
        <v>36.082474226804123</v>
      </c>
      <c r="AE136" s="39">
        <f t="shared" si="120"/>
        <v>25.773195876288657</v>
      </c>
      <c r="AF136" s="39">
        <f t="shared" si="121"/>
        <v>13.324584868520668</v>
      </c>
      <c r="AG136" s="39">
        <f t="shared" si="122"/>
        <v>7.066067733306415</v>
      </c>
      <c r="AH136" s="39">
        <f t="shared" si="123"/>
        <v>2.6750113561802853</v>
      </c>
      <c r="AI136" s="39">
        <f t="shared" si="124"/>
        <v>5.1546391752577323</v>
      </c>
      <c r="AJ136" s="39">
        <f t="shared" si="125"/>
        <v>0</v>
      </c>
      <c r="AK136" s="39">
        <f t="shared" si="126"/>
        <v>0</v>
      </c>
      <c r="AL136" s="39">
        <f t="shared" si="127"/>
        <v>5.1546391752577323</v>
      </c>
      <c r="AM136" s="40">
        <f t="shared" si="128"/>
        <v>9.9934386513905</v>
      </c>
      <c r="AN136" s="40">
        <f t="shared" si="129"/>
        <v>18.068944632312121</v>
      </c>
      <c r="AO136" s="39">
        <f t="shared" si="130"/>
        <v>-8.0755059809216174</v>
      </c>
      <c r="AP136" s="39">
        <f t="shared" si="131"/>
        <v>-5.4004946247413308</v>
      </c>
    </row>
    <row r="137" spans="1:42" s="36" customFormat="1" x14ac:dyDescent="0.2">
      <c r="A137" s="37" t="s">
        <v>171</v>
      </c>
      <c r="B137" s="2">
        <v>25564</v>
      </c>
      <c r="C137" s="2">
        <v>13000</v>
      </c>
      <c r="D137" s="38">
        <v>141</v>
      </c>
      <c r="E137" s="38">
        <v>87</v>
      </c>
      <c r="F137" s="38">
        <v>240</v>
      </c>
      <c r="G137" s="38">
        <v>0</v>
      </c>
      <c r="H137" s="38">
        <f t="shared" si="110"/>
        <v>240</v>
      </c>
      <c r="I137" s="38">
        <v>186</v>
      </c>
      <c r="J137" s="38">
        <v>10</v>
      </c>
      <c r="K137" s="38">
        <v>81</v>
      </c>
      <c r="L137" s="38">
        <v>71</v>
      </c>
      <c r="M137" s="38">
        <f t="shared" si="111"/>
        <v>321</v>
      </c>
      <c r="N137" s="38">
        <v>178</v>
      </c>
      <c r="O137" s="38">
        <v>0</v>
      </c>
      <c r="P137" s="38">
        <v>0</v>
      </c>
      <c r="Q137" s="38">
        <v>0</v>
      </c>
      <c r="R137" s="38">
        <f t="shared" si="112"/>
        <v>62</v>
      </c>
      <c r="S137" s="2">
        <v>238</v>
      </c>
      <c r="T137" s="2">
        <v>463</v>
      </c>
      <c r="U137" s="38">
        <v>-225</v>
      </c>
      <c r="V137" s="38">
        <f t="shared" si="113"/>
        <v>-163</v>
      </c>
      <c r="W137" s="2">
        <v>25427</v>
      </c>
      <c r="X137" s="2">
        <v>12925</v>
      </c>
      <c r="Y137" s="39">
        <f t="shared" si="114"/>
        <v>5.5155687685808168</v>
      </c>
      <c r="Z137" s="39">
        <f t="shared" si="115"/>
        <v>3.4032232827413549</v>
      </c>
      <c r="AA137" s="39">
        <f t="shared" si="116"/>
        <v>61.702127659574465</v>
      </c>
      <c r="AB137" s="39">
        <f t="shared" si="117"/>
        <v>9.3882021592864966</v>
      </c>
      <c r="AC137" s="39">
        <f t="shared" si="118"/>
        <v>9.3882021592864966</v>
      </c>
      <c r="AD137" s="39">
        <f t="shared" si="119"/>
        <v>33.75</v>
      </c>
      <c r="AE137" s="39">
        <f t="shared" si="120"/>
        <v>29.583333333333332</v>
      </c>
      <c r="AF137" s="39">
        <f t="shared" si="121"/>
        <v>12.55672038804569</v>
      </c>
      <c r="AG137" s="39">
        <f t="shared" si="122"/>
        <v>6.9629166014708179</v>
      </c>
      <c r="AH137" s="39">
        <f t="shared" si="123"/>
        <v>2.4252855578156782</v>
      </c>
      <c r="AI137" s="39">
        <f t="shared" si="124"/>
        <v>0</v>
      </c>
      <c r="AJ137" s="39">
        <f t="shared" si="125"/>
        <v>0</v>
      </c>
      <c r="AK137" s="39">
        <f t="shared" si="126"/>
        <v>0</v>
      </c>
      <c r="AL137" s="39">
        <f t="shared" si="127"/>
        <v>0</v>
      </c>
      <c r="AM137" s="40">
        <f t="shared" si="128"/>
        <v>9.3099671412924412</v>
      </c>
      <c r="AN137" s="40">
        <f t="shared" si="129"/>
        <v>18.111406665623534</v>
      </c>
      <c r="AO137" s="39">
        <f t="shared" si="130"/>
        <v>-8.8014395243310908</v>
      </c>
      <c r="AP137" s="39">
        <f t="shared" si="131"/>
        <v>-6.376153966515413</v>
      </c>
    </row>
    <row r="138" spans="1:42" s="36" customFormat="1" x14ac:dyDescent="0.2">
      <c r="A138" s="37" t="s">
        <v>172</v>
      </c>
      <c r="B138" s="2">
        <v>1495</v>
      </c>
      <c r="C138" s="2">
        <v>786</v>
      </c>
      <c r="D138" s="38">
        <v>5</v>
      </c>
      <c r="E138" s="38">
        <v>5</v>
      </c>
      <c r="F138" s="38">
        <v>8</v>
      </c>
      <c r="G138" s="38">
        <v>0</v>
      </c>
      <c r="H138" s="38">
        <f t="shared" si="110"/>
        <v>8</v>
      </c>
      <c r="I138" s="38">
        <v>7</v>
      </c>
      <c r="J138" s="38">
        <v>0</v>
      </c>
      <c r="K138" s="38">
        <v>7</v>
      </c>
      <c r="L138" s="38">
        <v>3</v>
      </c>
      <c r="M138" s="38">
        <f t="shared" si="111"/>
        <v>15</v>
      </c>
      <c r="N138" s="38">
        <v>10</v>
      </c>
      <c r="O138" s="38">
        <v>0</v>
      </c>
      <c r="P138" s="38">
        <v>0</v>
      </c>
      <c r="Q138" s="38">
        <v>0</v>
      </c>
      <c r="R138" s="38">
        <f t="shared" si="112"/>
        <v>-2</v>
      </c>
      <c r="S138" s="2">
        <v>60</v>
      </c>
      <c r="T138" s="2">
        <v>42</v>
      </c>
      <c r="U138" s="38">
        <v>18</v>
      </c>
      <c r="V138" s="38">
        <f t="shared" si="113"/>
        <v>16</v>
      </c>
      <c r="W138" s="2">
        <v>1519</v>
      </c>
      <c r="X138" s="2">
        <v>802</v>
      </c>
      <c r="Y138" s="39">
        <f t="shared" si="114"/>
        <v>3.3444816053511706</v>
      </c>
      <c r="Z138" s="39">
        <f t="shared" si="115"/>
        <v>3.3444816053511706</v>
      </c>
      <c r="AA138" s="39">
        <f t="shared" si="116"/>
        <v>100</v>
      </c>
      <c r="AB138" s="39">
        <f t="shared" si="117"/>
        <v>5.3511705685618729</v>
      </c>
      <c r="AC138" s="39">
        <f t="shared" si="118"/>
        <v>5.3511705685618729</v>
      </c>
      <c r="AD138" s="39">
        <f t="shared" si="119"/>
        <v>87.5</v>
      </c>
      <c r="AE138" s="39">
        <f t="shared" si="120"/>
        <v>37.5</v>
      </c>
      <c r="AF138" s="39">
        <f t="shared" si="121"/>
        <v>10.033444816053512</v>
      </c>
      <c r="AG138" s="39">
        <f t="shared" si="122"/>
        <v>6.6889632107023411</v>
      </c>
      <c r="AH138" s="39">
        <f t="shared" si="123"/>
        <v>-1.3377926421404682</v>
      </c>
      <c r="AI138" s="39">
        <f t="shared" si="124"/>
        <v>0</v>
      </c>
      <c r="AJ138" s="39">
        <f t="shared" si="125"/>
        <v>0</v>
      </c>
      <c r="AK138" s="39">
        <f t="shared" si="126"/>
        <v>0</v>
      </c>
      <c r="AL138" s="39">
        <f t="shared" si="127"/>
        <v>0</v>
      </c>
      <c r="AM138" s="40">
        <f t="shared" si="128"/>
        <v>40.133779264214049</v>
      </c>
      <c r="AN138" s="40">
        <f t="shared" si="129"/>
        <v>28.093645484949835</v>
      </c>
      <c r="AO138" s="39">
        <f t="shared" si="130"/>
        <v>12.040133779264213</v>
      </c>
      <c r="AP138" s="39">
        <f t="shared" si="131"/>
        <v>10.702341137123746</v>
      </c>
    </row>
    <row r="139" spans="1:42" s="36" customFormat="1" x14ac:dyDescent="0.2">
      <c r="A139" s="37" t="s">
        <v>94</v>
      </c>
      <c r="B139" s="2">
        <v>23500</v>
      </c>
      <c r="C139" s="2">
        <v>12318</v>
      </c>
      <c r="D139" s="38">
        <v>119</v>
      </c>
      <c r="E139" s="38">
        <v>79</v>
      </c>
      <c r="F139" s="38">
        <v>217</v>
      </c>
      <c r="G139" s="38">
        <v>0</v>
      </c>
      <c r="H139" s="38">
        <f t="shared" si="110"/>
        <v>217</v>
      </c>
      <c r="I139" s="38">
        <v>134</v>
      </c>
      <c r="J139" s="38">
        <v>20</v>
      </c>
      <c r="K139" s="38">
        <v>135</v>
      </c>
      <c r="L139" s="38">
        <v>111</v>
      </c>
      <c r="M139" s="38">
        <f t="shared" si="111"/>
        <v>352</v>
      </c>
      <c r="N139" s="38">
        <v>165</v>
      </c>
      <c r="O139" s="38">
        <v>0</v>
      </c>
      <c r="P139" s="38">
        <v>0</v>
      </c>
      <c r="Q139" s="38">
        <v>0</v>
      </c>
      <c r="R139" s="38">
        <f t="shared" si="112"/>
        <v>52</v>
      </c>
      <c r="S139" s="2">
        <v>448</v>
      </c>
      <c r="T139" s="2">
        <v>523</v>
      </c>
      <c r="U139" s="38">
        <v>-75</v>
      </c>
      <c r="V139" s="38">
        <f t="shared" si="113"/>
        <v>-23</v>
      </c>
      <c r="W139" s="2">
        <v>23467</v>
      </c>
      <c r="X139" s="2">
        <v>12319</v>
      </c>
      <c r="Y139" s="39">
        <f t="shared" si="114"/>
        <v>5.0638297872340425</v>
      </c>
      <c r="Z139" s="39">
        <f t="shared" si="115"/>
        <v>3.3617021276595747</v>
      </c>
      <c r="AA139" s="39">
        <f t="shared" si="116"/>
        <v>66.386554621848731</v>
      </c>
      <c r="AB139" s="39">
        <f t="shared" si="117"/>
        <v>9.2340425531914896</v>
      </c>
      <c r="AC139" s="39">
        <f t="shared" si="118"/>
        <v>9.2340425531914896</v>
      </c>
      <c r="AD139" s="39">
        <f t="shared" si="119"/>
        <v>62.21198156682027</v>
      </c>
      <c r="AE139" s="39">
        <f t="shared" si="120"/>
        <v>51.152073732718897</v>
      </c>
      <c r="AF139" s="39">
        <f t="shared" si="121"/>
        <v>14.978723404255319</v>
      </c>
      <c r="AG139" s="39">
        <f t="shared" si="122"/>
        <v>7.0212765957446805</v>
      </c>
      <c r="AH139" s="39">
        <f t="shared" si="123"/>
        <v>2.2127659574468086</v>
      </c>
      <c r="AI139" s="39">
        <f t="shared" si="124"/>
        <v>0</v>
      </c>
      <c r="AJ139" s="39">
        <f t="shared" si="125"/>
        <v>0</v>
      </c>
      <c r="AK139" s="39">
        <f t="shared" si="126"/>
        <v>0</v>
      </c>
      <c r="AL139" s="39">
        <f t="shared" si="127"/>
        <v>0</v>
      </c>
      <c r="AM139" s="40">
        <f t="shared" si="128"/>
        <v>19.063829787234042</v>
      </c>
      <c r="AN139" s="40">
        <f t="shared" si="129"/>
        <v>22.25531914893617</v>
      </c>
      <c r="AO139" s="39">
        <f t="shared" si="130"/>
        <v>-3.1914893617021276</v>
      </c>
      <c r="AP139" s="39">
        <f t="shared" si="131"/>
        <v>-0.97872340425531923</v>
      </c>
    </row>
    <row r="140" spans="1:42" s="36" customFormat="1" x14ac:dyDescent="0.2">
      <c r="A140" s="37" t="s">
        <v>173</v>
      </c>
      <c r="B140" s="2">
        <v>10385</v>
      </c>
      <c r="C140" s="2">
        <v>5441</v>
      </c>
      <c r="D140" s="38">
        <v>55</v>
      </c>
      <c r="E140" s="38">
        <v>41</v>
      </c>
      <c r="F140" s="38">
        <v>137</v>
      </c>
      <c r="G140" s="38">
        <v>1</v>
      </c>
      <c r="H140" s="38">
        <f t="shared" si="110"/>
        <v>138</v>
      </c>
      <c r="I140" s="38">
        <v>51</v>
      </c>
      <c r="J140" s="38">
        <v>16</v>
      </c>
      <c r="K140" s="38">
        <v>76</v>
      </c>
      <c r="L140" s="38">
        <v>55</v>
      </c>
      <c r="M140" s="38">
        <f t="shared" si="111"/>
        <v>214</v>
      </c>
      <c r="N140" s="38">
        <v>94</v>
      </c>
      <c r="O140" s="38">
        <v>1</v>
      </c>
      <c r="P140" s="38">
        <v>1</v>
      </c>
      <c r="Q140" s="38">
        <v>1</v>
      </c>
      <c r="R140" s="38">
        <f t="shared" si="112"/>
        <v>43</v>
      </c>
      <c r="S140" s="2">
        <v>159</v>
      </c>
      <c r="T140" s="2">
        <v>169</v>
      </c>
      <c r="U140" s="38">
        <v>-10</v>
      </c>
      <c r="V140" s="38">
        <f t="shared" si="113"/>
        <v>33</v>
      </c>
      <c r="W140" s="2">
        <v>10395</v>
      </c>
      <c r="X140" s="2">
        <v>5443</v>
      </c>
      <c r="Y140" s="39">
        <f t="shared" si="114"/>
        <v>5.2961001444390954</v>
      </c>
      <c r="Z140" s="39">
        <f t="shared" si="115"/>
        <v>3.9480019258545984</v>
      </c>
      <c r="AA140" s="39">
        <f t="shared" si="116"/>
        <v>74.545454545454547</v>
      </c>
      <c r="AB140" s="39">
        <f t="shared" si="117"/>
        <v>13.288396726047184</v>
      </c>
      <c r="AC140" s="39">
        <f t="shared" si="118"/>
        <v>13.19210399614829</v>
      </c>
      <c r="AD140" s="39">
        <f t="shared" si="119"/>
        <v>55.072463768115945</v>
      </c>
      <c r="AE140" s="39">
        <f t="shared" si="120"/>
        <v>39.855072463768117</v>
      </c>
      <c r="AF140" s="39">
        <f t="shared" si="121"/>
        <v>20.606644198363025</v>
      </c>
      <c r="AG140" s="39">
        <f t="shared" si="122"/>
        <v>9.0515166104959075</v>
      </c>
      <c r="AH140" s="39">
        <f t="shared" si="123"/>
        <v>4.1405873856523838</v>
      </c>
      <c r="AI140" s="39">
        <f t="shared" si="124"/>
        <v>7.2463768115942031</v>
      </c>
      <c r="AJ140" s="39">
        <f t="shared" si="125"/>
        <v>7.2992700729927007</v>
      </c>
      <c r="AK140" s="39">
        <f t="shared" si="126"/>
        <v>7.2992700729927007</v>
      </c>
      <c r="AL140" s="39">
        <f t="shared" si="127"/>
        <v>14.492753623188406</v>
      </c>
      <c r="AM140" s="40">
        <f t="shared" si="128"/>
        <v>15.310544053923929</v>
      </c>
      <c r="AN140" s="40">
        <f t="shared" si="129"/>
        <v>16.273471352912857</v>
      </c>
      <c r="AO140" s="39">
        <f t="shared" si="130"/>
        <v>-0.96292729898892626</v>
      </c>
      <c r="AP140" s="39">
        <f t="shared" si="131"/>
        <v>3.1776600866634568</v>
      </c>
    </row>
    <row r="141" spans="1:42" s="36" customFormat="1" x14ac:dyDescent="0.2">
      <c r="A141" s="37" t="s">
        <v>95</v>
      </c>
      <c r="B141" s="2">
        <v>15869</v>
      </c>
      <c r="C141" s="2">
        <v>8275</v>
      </c>
      <c r="D141" s="38">
        <v>68</v>
      </c>
      <c r="E141" s="38">
        <v>57</v>
      </c>
      <c r="F141" s="38">
        <v>137</v>
      </c>
      <c r="G141" s="38">
        <v>1</v>
      </c>
      <c r="H141" s="38">
        <f t="shared" si="110"/>
        <v>138</v>
      </c>
      <c r="I141" s="38">
        <v>99</v>
      </c>
      <c r="J141" s="38">
        <v>5</v>
      </c>
      <c r="K141" s="38">
        <v>66</v>
      </c>
      <c r="L141" s="38">
        <v>44</v>
      </c>
      <c r="M141" s="38">
        <f t="shared" si="111"/>
        <v>204</v>
      </c>
      <c r="N141" s="38">
        <v>166</v>
      </c>
      <c r="O141" s="38">
        <v>0</v>
      </c>
      <c r="P141" s="38">
        <v>0</v>
      </c>
      <c r="Q141" s="38">
        <v>0</v>
      </c>
      <c r="R141" s="38">
        <f t="shared" si="112"/>
        <v>-29</v>
      </c>
      <c r="S141" s="2">
        <v>293</v>
      </c>
      <c r="T141" s="2">
        <v>324</v>
      </c>
      <c r="U141" s="38">
        <v>-31</v>
      </c>
      <c r="V141" s="38">
        <f t="shared" si="113"/>
        <v>-60</v>
      </c>
      <c r="W141" s="2">
        <v>15813</v>
      </c>
      <c r="X141" s="2">
        <v>8248</v>
      </c>
      <c r="Y141" s="39">
        <f t="shared" si="114"/>
        <v>4.2850841262839499</v>
      </c>
      <c r="Z141" s="39">
        <f t="shared" si="115"/>
        <v>3.5919087529144873</v>
      </c>
      <c r="AA141" s="39">
        <f t="shared" si="116"/>
        <v>83.82352941176471</v>
      </c>
      <c r="AB141" s="39">
        <f t="shared" si="117"/>
        <v>8.6962001386350742</v>
      </c>
      <c r="AC141" s="39">
        <f t="shared" si="118"/>
        <v>8.633184195601487</v>
      </c>
      <c r="AD141" s="39">
        <f t="shared" si="119"/>
        <v>47.826086956521742</v>
      </c>
      <c r="AE141" s="39">
        <f t="shared" si="120"/>
        <v>31.884057971014489</v>
      </c>
      <c r="AF141" s="39">
        <f t="shared" si="121"/>
        <v>12.85525237885185</v>
      </c>
      <c r="AG141" s="39">
        <f t="shared" si="122"/>
        <v>10.460646543575525</v>
      </c>
      <c r="AH141" s="39">
        <f t="shared" si="123"/>
        <v>-1.8274623479740373</v>
      </c>
      <c r="AI141" s="39">
        <f t="shared" si="124"/>
        <v>7.2463768115942031</v>
      </c>
      <c r="AJ141" s="39">
        <f t="shared" si="125"/>
        <v>0</v>
      </c>
      <c r="AK141" s="39">
        <f t="shared" si="126"/>
        <v>0</v>
      </c>
      <c r="AL141" s="39">
        <f t="shared" si="127"/>
        <v>7.2463768115942031</v>
      </c>
      <c r="AM141" s="40">
        <f t="shared" si="128"/>
        <v>18.463671308841139</v>
      </c>
      <c r="AN141" s="40">
        <f t="shared" si="129"/>
        <v>20.417165542882348</v>
      </c>
      <c r="AO141" s="39">
        <f t="shared" si="130"/>
        <v>-1.9534942340412123</v>
      </c>
      <c r="AP141" s="39">
        <f t="shared" si="131"/>
        <v>-3.78095658201525</v>
      </c>
    </row>
    <row r="142" spans="1:42" s="36" customFormat="1" x14ac:dyDescent="0.2">
      <c r="A142" s="37" t="s">
        <v>174</v>
      </c>
      <c r="B142" s="2">
        <v>5141</v>
      </c>
      <c r="C142" s="2">
        <v>2615</v>
      </c>
      <c r="D142" s="38">
        <v>15</v>
      </c>
      <c r="E142" s="38">
        <v>11</v>
      </c>
      <c r="F142" s="38">
        <v>43</v>
      </c>
      <c r="G142" s="38">
        <v>0</v>
      </c>
      <c r="H142" s="38">
        <f t="shared" si="110"/>
        <v>43</v>
      </c>
      <c r="I142" s="38">
        <v>24</v>
      </c>
      <c r="J142" s="38">
        <v>2</v>
      </c>
      <c r="K142" s="38">
        <v>11</v>
      </c>
      <c r="L142" s="38">
        <v>9</v>
      </c>
      <c r="M142" s="38">
        <f t="shared" si="111"/>
        <v>54</v>
      </c>
      <c r="N142" s="38">
        <v>50</v>
      </c>
      <c r="O142" s="38">
        <v>0</v>
      </c>
      <c r="P142" s="38">
        <v>0</v>
      </c>
      <c r="Q142" s="38">
        <v>0</v>
      </c>
      <c r="R142" s="38">
        <f t="shared" si="112"/>
        <v>-7</v>
      </c>
      <c r="S142" s="2">
        <v>48</v>
      </c>
      <c r="T142" s="2">
        <v>60</v>
      </c>
      <c r="U142" s="38">
        <v>-12</v>
      </c>
      <c r="V142" s="38">
        <f t="shared" si="113"/>
        <v>-19</v>
      </c>
      <c r="W142" s="2">
        <v>5130</v>
      </c>
      <c r="X142" s="2">
        <v>2604</v>
      </c>
      <c r="Y142" s="39">
        <f t="shared" si="114"/>
        <v>2.917720287881735</v>
      </c>
      <c r="Z142" s="39">
        <f t="shared" si="115"/>
        <v>2.1396615444466054</v>
      </c>
      <c r="AA142" s="39">
        <f t="shared" si="116"/>
        <v>73.333333333333329</v>
      </c>
      <c r="AB142" s="39">
        <f t="shared" si="117"/>
        <v>8.3641314919276422</v>
      </c>
      <c r="AC142" s="39">
        <f t="shared" si="118"/>
        <v>8.3641314919276422</v>
      </c>
      <c r="AD142" s="39">
        <f t="shared" si="119"/>
        <v>25.581395348837212</v>
      </c>
      <c r="AE142" s="39">
        <f t="shared" si="120"/>
        <v>20.930232558139537</v>
      </c>
      <c r="AF142" s="39">
        <f t="shared" si="121"/>
        <v>10.503793036374246</v>
      </c>
      <c r="AG142" s="39">
        <f t="shared" si="122"/>
        <v>9.7257342929391175</v>
      </c>
      <c r="AH142" s="39">
        <f t="shared" si="123"/>
        <v>-1.3616028010114762</v>
      </c>
      <c r="AI142" s="39">
        <f t="shared" si="124"/>
        <v>0</v>
      </c>
      <c r="AJ142" s="39">
        <f t="shared" si="125"/>
        <v>0</v>
      </c>
      <c r="AK142" s="39">
        <f t="shared" si="126"/>
        <v>0</v>
      </c>
      <c r="AL142" s="39">
        <f t="shared" si="127"/>
        <v>0</v>
      </c>
      <c r="AM142" s="40">
        <f t="shared" si="128"/>
        <v>9.3367049212215516</v>
      </c>
      <c r="AN142" s="40">
        <f t="shared" si="129"/>
        <v>11.67088115152694</v>
      </c>
      <c r="AO142" s="39">
        <f t="shared" si="130"/>
        <v>-2.3341762303053879</v>
      </c>
      <c r="AP142" s="39">
        <f t="shared" si="131"/>
        <v>-3.6957790313168646</v>
      </c>
    </row>
    <row r="143" spans="1:42" s="36" customFormat="1" x14ac:dyDescent="0.2">
      <c r="A143" s="37" t="s">
        <v>154</v>
      </c>
      <c r="B143" s="2">
        <v>6169</v>
      </c>
      <c r="C143" s="2">
        <v>3117</v>
      </c>
      <c r="D143" s="38">
        <v>30</v>
      </c>
      <c r="E143" s="38">
        <v>23</v>
      </c>
      <c r="F143" s="38">
        <v>73</v>
      </c>
      <c r="G143" s="38">
        <v>0</v>
      </c>
      <c r="H143" s="38">
        <f t="shared" si="110"/>
        <v>73</v>
      </c>
      <c r="I143" s="38">
        <v>41</v>
      </c>
      <c r="J143" s="38">
        <v>8</v>
      </c>
      <c r="K143" s="38">
        <v>41</v>
      </c>
      <c r="L143" s="38">
        <v>34</v>
      </c>
      <c r="M143" s="38">
        <f t="shared" si="111"/>
        <v>114</v>
      </c>
      <c r="N143" s="38">
        <v>71</v>
      </c>
      <c r="O143" s="38">
        <v>2</v>
      </c>
      <c r="P143" s="38">
        <v>1</v>
      </c>
      <c r="Q143" s="38">
        <v>1</v>
      </c>
      <c r="R143" s="38">
        <f t="shared" si="112"/>
        <v>2</v>
      </c>
      <c r="S143" s="2">
        <v>84</v>
      </c>
      <c r="T143" s="2">
        <v>89</v>
      </c>
      <c r="U143" s="38">
        <v>-5</v>
      </c>
      <c r="V143" s="38">
        <f t="shared" si="113"/>
        <v>-3</v>
      </c>
      <c r="W143" s="2">
        <v>6168</v>
      </c>
      <c r="X143" s="2">
        <v>3120</v>
      </c>
      <c r="Y143" s="39">
        <f t="shared" si="114"/>
        <v>4.8630248014264872</v>
      </c>
      <c r="Z143" s="39">
        <f t="shared" si="115"/>
        <v>3.7283190144269733</v>
      </c>
      <c r="AA143" s="39">
        <f t="shared" si="116"/>
        <v>76.666666666666671</v>
      </c>
      <c r="AB143" s="39">
        <f t="shared" si="117"/>
        <v>11.833360350137786</v>
      </c>
      <c r="AC143" s="39">
        <f t="shared" si="118"/>
        <v>11.833360350137786</v>
      </c>
      <c r="AD143" s="39">
        <f t="shared" si="119"/>
        <v>56.164383561643838</v>
      </c>
      <c r="AE143" s="39">
        <f t="shared" si="120"/>
        <v>46.575342465753423</v>
      </c>
      <c r="AF143" s="39">
        <f t="shared" si="121"/>
        <v>18.47949424542065</v>
      </c>
      <c r="AG143" s="39">
        <f t="shared" si="122"/>
        <v>11.509158696709354</v>
      </c>
      <c r="AH143" s="39">
        <f t="shared" si="123"/>
        <v>0.32420165342843249</v>
      </c>
      <c r="AI143" s="39">
        <f t="shared" si="124"/>
        <v>0</v>
      </c>
      <c r="AJ143" s="39">
        <f t="shared" si="125"/>
        <v>27.397260273972602</v>
      </c>
      <c r="AK143" s="39">
        <f t="shared" si="126"/>
        <v>13.698630136986301</v>
      </c>
      <c r="AL143" s="39">
        <f t="shared" si="127"/>
        <v>13.698630136986301</v>
      </c>
      <c r="AM143" s="40">
        <f t="shared" si="128"/>
        <v>13.616469443994164</v>
      </c>
      <c r="AN143" s="40">
        <f t="shared" si="129"/>
        <v>14.426973577565246</v>
      </c>
      <c r="AO143" s="39">
        <f t="shared" si="130"/>
        <v>-0.81050413357108131</v>
      </c>
      <c r="AP143" s="39">
        <f t="shared" si="131"/>
        <v>-0.48630248014264871</v>
      </c>
    </row>
    <row r="144" spans="1:42" s="36" customFormat="1" x14ac:dyDescent="0.2">
      <c r="A144" s="37" t="s">
        <v>175</v>
      </c>
      <c r="B144" s="2">
        <v>4176</v>
      </c>
      <c r="C144" s="2">
        <v>2099</v>
      </c>
      <c r="D144" s="38">
        <v>20</v>
      </c>
      <c r="E144" s="38">
        <v>6</v>
      </c>
      <c r="F144" s="38">
        <v>56</v>
      </c>
      <c r="G144" s="38">
        <v>0</v>
      </c>
      <c r="H144" s="38">
        <f t="shared" si="110"/>
        <v>56</v>
      </c>
      <c r="I144" s="38">
        <v>51</v>
      </c>
      <c r="J144" s="38">
        <v>7</v>
      </c>
      <c r="K144" s="38">
        <v>10</v>
      </c>
      <c r="L144" s="38">
        <v>7</v>
      </c>
      <c r="M144" s="38">
        <f t="shared" si="111"/>
        <v>66</v>
      </c>
      <c r="N144" s="38">
        <v>31</v>
      </c>
      <c r="O144" s="38">
        <v>0</v>
      </c>
      <c r="P144" s="38">
        <v>0</v>
      </c>
      <c r="Q144" s="38">
        <v>0</v>
      </c>
      <c r="R144" s="38">
        <f t="shared" si="112"/>
        <v>25</v>
      </c>
      <c r="S144" s="2">
        <v>48</v>
      </c>
      <c r="T144" s="2">
        <v>67</v>
      </c>
      <c r="U144" s="38">
        <v>-19</v>
      </c>
      <c r="V144" s="38">
        <f t="shared" si="113"/>
        <v>6</v>
      </c>
      <c r="W144" s="2">
        <v>4188</v>
      </c>
      <c r="X144" s="2">
        <v>2104</v>
      </c>
      <c r="Y144" s="39">
        <f t="shared" si="114"/>
        <v>4.7892720306513406</v>
      </c>
      <c r="Z144" s="39">
        <f t="shared" si="115"/>
        <v>1.4367816091954022</v>
      </c>
      <c r="AA144" s="39">
        <f t="shared" si="116"/>
        <v>30</v>
      </c>
      <c r="AB144" s="39">
        <f t="shared" si="117"/>
        <v>13.409961685823756</v>
      </c>
      <c r="AC144" s="39">
        <f t="shared" si="118"/>
        <v>13.409961685823756</v>
      </c>
      <c r="AD144" s="39">
        <f t="shared" si="119"/>
        <v>17.857142857142858</v>
      </c>
      <c r="AE144" s="39">
        <f t="shared" si="120"/>
        <v>12.5</v>
      </c>
      <c r="AF144" s="39">
        <f t="shared" si="121"/>
        <v>15.804597701149428</v>
      </c>
      <c r="AG144" s="39">
        <f t="shared" si="122"/>
        <v>7.4233716475095788</v>
      </c>
      <c r="AH144" s="39">
        <f t="shared" si="123"/>
        <v>5.9865900383141764</v>
      </c>
      <c r="AI144" s="39">
        <f t="shared" si="124"/>
        <v>0</v>
      </c>
      <c r="AJ144" s="39">
        <f t="shared" si="125"/>
        <v>0</v>
      </c>
      <c r="AK144" s="39">
        <f t="shared" si="126"/>
        <v>0</v>
      </c>
      <c r="AL144" s="39">
        <f t="shared" si="127"/>
        <v>0</v>
      </c>
      <c r="AM144" s="40">
        <f t="shared" si="128"/>
        <v>11.494252873563218</v>
      </c>
      <c r="AN144" s="40">
        <f t="shared" si="129"/>
        <v>16.044061302681992</v>
      </c>
      <c r="AO144" s="39">
        <f t="shared" si="130"/>
        <v>-4.5498084291187739</v>
      </c>
      <c r="AP144" s="39">
        <f t="shared" si="131"/>
        <v>1.4367816091954022</v>
      </c>
    </row>
    <row r="145" spans="1:42" s="36" customFormat="1" x14ac:dyDescent="0.2">
      <c r="A145" s="37" t="s">
        <v>176</v>
      </c>
      <c r="B145" s="2">
        <v>17699</v>
      </c>
      <c r="C145" s="2">
        <v>8969</v>
      </c>
      <c r="D145" s="38">
        <v>88</v>
      </c>
      <c r="E145" s="38">
        <v>41</v>
      </c>
      <c r="F145" s="38">
        <v>133</v>
      </c>
      <c r="G145" s="38">
        <v>0</v>
      </c>
      <c r="H145" s="38">
        <f t="shared" si="110"/>
        <v>133</v>
      </c>
      <c r="I145" s="38">
        <v>69</v>
      </c>
      <c r="J145" s="38">
        <v>6</v>
      </c>
      <c r="K145" s="38">
        <v>87</v>
      </c>
      <c r="L145" s="38">
        <v>62</v>
      </c>
      <c r="M145" s="38">
        <f t="shared" si="111"/>
        <v>220</v>
      </c>
      <c r="N145" s="38">
        <v>158</v>
      </c>
      <c r="O145" s="38">
        <v>2</v>
      </c>
      <c r="P145" s="38">
        <v>2</v>
      </c>
      <c r="Q145" s="38">
        <v>2</v>
      </c>
      <c r="R145" s="38">
        <f t="shared" si="112"/>
        <v>-25</v>
      </c>
      <c r="S145" s="2">
        <v>265</v>
      </c>
      <c r="T145" s="2">
        <v>221</v>
      </c>
      <c r="U145" s="38">
        <v>44</v>
      </c>
      <c r="V145" s="38">
        <f t="shared" si="113"/>
        <v>19</v>
      </c>
      <c r="W145" s="2">
        <v>17717</v>
      </c>
      <c r="X145" s="2">
        <v>8965</v>
      </c>
      <c r="Y145" s="39">
        <f t="shared" si="114"/>
        <v>4.9720323182100676</v>
      </c>
      <c r="Z145" s="39">
        <f t="shared" si="115"/>
        <v>2.316515057347873</v>
      </c>
      <c r="AA145" s="39">
        <f t="shared" si="116"/>
        <v>46.590909090909086</v>
      </c>
      <c r="AB145" s="39">
        <f t="shared" si="117"/>
        <v>7.5145488445674902</v>
      </c>
      <c r="AC145" s="39">
        <f t="shared" si="118"/>
        <v>7.5145488445674902</v>
      </c>
      <c r="AD145" s="39">
        <f t="shared" si="119"/>
        <v>65.413533834586474</v>
      </c>
      <c r="AE145" s="39">
        <f t="shared" si="120"/>
        <v>46.616541353383454</v>
      </c>
      <c r="AF145" s="39">
        <f t="shared" si="121"/>
        <v>12.430080795525171</v>
      </c>
      <c r="AG145" s="39">
        <f t="shared" si="122"/>
        <v>8.9270580258771677</v>
      </c>
      <c r="AH145" s="39">
        <f t="shared" si="123"/>
        <v>-1.4125091813096786</v>
      </c>
      <c r="AI145" s="39">
        <f t="shared" si="124"/>
        <v>0</v>
      </c>
      <c r="AJ145" s="39">
        <f t="shared" si="125"/>
        <v>15.037593984962406</v>
      </c>
      <c r="AK145" s="39">
        <f t="shared" si="126"/>
        <v>15.037593984962406</v>
      </c>
      <c r="AL145" s="39">
        <f t="shared" si="127"/>
        <v>15.037593984962406</v>
      </c>
      <c r="AM145" s="40">
        <f t="shared" si="128"/>
        <v>14.972597321882592</v>
      </c>
      <c r="AN145" s="40">
        <f t="shared" si="129"/>
        <v>12.48658116277756</v>
      </c>
      <c r="AO145" s="39">
        <f t="shared" si="130"/>
        <v>2.4860161591050338</v>
      </c>
      <c r="AP145" s="39">
        <f t="shared" si="131"/>
        <v>1.0735069777953556</v>
      </c>
    </row>
    <row r="146" spans="1:42" s="36" customFormat="1" x14ac:dyDescent="0.2">
      <c r="A146" s="37" t="s">
        <v>177</v>
      </c>
      <c r="B146" s="2">
        <v>3693</v>
      </c>
      <c r="C146" s="2">
        <v>1903</v>
      </c>
      <c r="D146" s="38">
        <v>16</v>
      </c>
      <c r="E146" s="38">
        <v>2</v>
      </c>
      <c r="F146" s="38">
        <v>40</v>
      </c>
      <c r="G146" s="38">
        <v>1</v>
      </c>
      <c r="H146" s="38">
        <f t="shared" si="110"/>
        <v>41</v>
      </c>
      <c r="I146" s="38">
        <v>38</v>
      </c>
      <c r="J146" s="38">
        <v>5</v>
      </c>
      <c r="K146" s="38">
        <v>18</v>
      </c>
      <c r="L146" s="38">
        <v>14</v>
      </c>
      <c r="M146" s="38">
        <f t="shared" si="111"/>
        <v>59</v>
      </c>
      <c r="N146" s="38">
        <v>19</v>
      </c>
      <c r="O146" s="38">
        <v>0</v>
      </c>
      <c r="P146" s="38">
        <v>0</v>
      </c>
      <c r="Q146" s="38">
        <v>0</v>
      </c>
      <c r="R146" s="38">
        <f t="shared" si="112"/>
        <v>21</v>
      </c>
      <c r="S146" s="2">
        <v>47</v>
      </c>
      <c r="T146" s="2">
        <v>36</v>
      </c>
      <c r="U146" s="38">
        <v>11</v>
      </c>
      <c r="V146" s="38">
        <f t="shared" si="113"/>
        <v>32</v>
      </c>
      <c r="W146" s="2">
        <v>3692</v>
      </c>
      <c r="X146" s="2">
        <v>1906</v>
      </c>
      <c r="Y146" s="39">
        <f t="shared" si="114"/>
        <v>4.3325209856485243</v>
      </c>
      <c r="Z146" s="39">
        <f t="shared" si="115"/>
        <v>0.54156512320606554</v>
      </c>
      <c r="AA146" s="39">
        <f t="shared" si="116"/>
        <v>12.5</v>
      </c>
      <c r="AB146" s="39">
        <f t="shared" si="117"/>
        <v>11.102085025724344</v>
      </c>
      <c r="AC146" s="39">
        <f t="shared" si="118"/>
        <v>10.831302464121309</v>
      </c>
      <c r="AD146" s="39">
        <f t="shared" si="119"/>
        <v>43.902439024390247</v>
      </c>
      <c r="AE146" s="39">
        <f t="shared" si="120"/>
        <v>34.146341463414636</v>
      </c>
      <c r="AF146" s="39">
        <f t="shared" si="121"/>
        <v>15.976171134578932</v>
      </c>
      <c r="AG146" s="39">
        <f t="shared" si="122"/>
        <v>5.1448686704576225</v>
      </c>
      <c r="AH146" s="39">
        <f t="shared" si="123"/>
        <v>5.6864337936636877</v>
      </c>
      <c r="AI146" s="39">
        <f t="shared" si="124"/>
        <v>24.390243902439025</v>
      </c>
      <c r="AJ146" s="39">
        <f t="shared" si="125"/>
        <v>0</v>
      </c>
      <c r="AK146" s="39">
        <f t="shared" si="126"/>
        <v>0</v>
      </c>
      <c r="AL146" s="39">
        <f t="shared" si="127"/>
        <v>24.390243902439025</v>
      </c>
      <c r="AM146" s="40">
        <f t="shared" si="128"/>
        <v>12.726780395342541</v>
      </c>
      <c r="AN146" s="40">
        <f t="shared" si="129"/>
        <v>9.7481722177091807</v>
      </c>
      <c r="AO146" s="39">
        <f t="shared" si="130"/>
        <v>2.9786081776333604</v>
      </c>
      <c r="AP146" s="39">
        <f t="shared" si="131"/>
        <v>8.6650419712970486</v>
      </c>
    </row>
    <row r="147" spans="1:42" s="36" customFormat="1" x14ac:dyDescent="0.2">
      <c r="A147" s="37" t="s">
        <v>96</v>
      </c>
      <c r="B147" s="2">
        <v>22942</v>
      </c>
      <c r="C147" s="2">
        <v>11767</v>
      </c>
      <c r="D147" s="38">
        <v>96</v>
      </c>
      <c r="E147" s="38">
        <v>76</v>
      </c>
      <c r="F147" s="38">
        <v>219</v>
      </c>
      <c r="G147" s="38">
        <v>2</v>
      </c>
      <c r="H147" s="38">
        <f t="shared" si="110"/>
        <v>221</v>
      </c>
      <c r="I147" s="38">
        <v>156</v>
      </c>
      <c r="J147" s="38">
        <v>9</v>
      </c>
      <c r="K147" s="38">
        <v>70</v>
      </c>
      <c r="L147" s="38">
        <v>54</v>
      </c>
      <c r="M147" s="38">
        <f t="shared" si="111"/>
        <v>291</v>
      </c>
      <c r="N147" s="38">
        <v>216</v>
      </c>
      <c r="O147" s="38">
        <v>0</v>
      </c>
      <c r="P147" s="38">
        <v>0</v>
      </c>
      <c r="Q147" s="38">
        <v>0</v>
      </c>
      <c r="R147" s="38">
        <f t="shared" si="112"/>
        <v>3</v>
      </c>
      <c r="S147" s="2">
        <v>197</v>
      </c>
      <c r="T147" s="2">
        <v>428</v>
      </c>
      <c r="U147" s="38">
        <v>-231</v>
      </c>
      <c r="V147" s="38">
        <f t="shared" si="113"/>
        <v>-228</v>
      </c>
      <c r="W147" s="2">
        <v>22801</v>
      </c>
      <c r="X147" s="2">
        <v>11697</v>
      </c>
      <c r="Y147" s="39">
        <f t="shared" si="114"/>
        <v>4.1844651730450702</v>
      </c>
      <c r="Z147" s="39">
        <f t="shared" si="115"/>
        <v>3.3127015953273471</v>
      </c>
      <c r="AA147" s="39">
        <f t="shared" si="116"/>
        <v>79.166666666666657</v>
      </c>
      <c r="AB147" s="39">
        <f t="shared" si="117"/>
        <v>9.6329875337808382</v>
      </c>
      <c r="AC147" s="39">
        <f t="shared" si="118"/>
        <v>9.5458111760090656</v>
      </c>
      <c r="AD147" s="39">
        <f t="shared" si="119"/>
        <v>31.674208144796378</v>
      </c>
      <c r="AE147" s="39">
        <f t="shared" si="120"/>
        <v>24.434389140271492</v>
      </c>
      <c r="AF147" s="39">
        <f t="shared" si="121"/>
        <v>12.684160055792869</v>
      </c>
      <c r="AG147" s="39">
        <f t="shared" si="122"/>
        <v>9.4150466393514076</v>
      </c>
      <c r="AH147" s="39">
        <f t="shared" si="123"/>
        <v>0.13076453665765844</v>
      </c>
      <c r="AI147" s="39">
        <f t="shared" si="124"/>
        <v>9.0497737556561102</v>
      </c>
      <c r="AJ147" s="39">
        <f t="shared" si="125"/>
        <v>0</v>
      </c>
      <c r="AK147" s="39">
        <f t="shared" si="126"/>
        <v>0</v>
      </c>
      <c r="AL147" s="39">
        <f t="shared" si="127"/>
        <v>9.0497737556561102</v>
      </c>
      <c r="AM147" s="40">
        <f t="shared" si="128"/>
        <v>8.5868712405195708</v>
      </c>
      <c r="AN147" s="40">
        <f t="shared" si="129"/>
        <v>18.65574056315927</v>
      </c>
      <c r="AO147" s="39">
        <f t="shared" si="130"/>
        <v>-10.068869322639701</v>
      </c>
      <c r="AP147" s="39">
        <f t="shared" si="131"/>
        <v>-9.9381047859820413</v>
      </c>
    </row>
    <row r="148" spans="1:42" s="36" customFormat="1" x14ac:dyDescent="0.2">
      <c r="A148" s="37" t="s">
        <v>178</v>
      </c>
      <c r="B148" s="2">
        <v>7482</v>
      </c>
      <c r="C148" s="2">
        <v>3815</v>
      </c>
      <c r="D148" s="38">
        <v>21</v>
      </c>
      <c r="E148" s="38">
        <v>12</v>
      </c>
      <c r="F148" s="38">
        <v>85</v>
      </c>
      <c r="G148" s="38">
        <v>1</v>
      </c>
      <c r="H148" s="38">
        <f t="shared" si="110"/>
        <v>86</v>
      </c>
      <c r="I148" s="38">
        <v>36</v>
      </c>
      <c r="J148" s="38">
        <v>13</v>
      </c>
      <c r="K148" s="38">
        <v>38</v>
      </c>
      <c r="L148" s="38">
        <v>31</v>
      </c>
      <c r="M148" s="38">
        <f t="shared" si="111"/>
        <v>124</v>
      </c>
      <c r="N148" s="38">
        <v>70</v>
      </c>
      <c r="O148" s="38">
        <v>1</v>
      </c>
      <c r="P148" s="38">
        <v>0</v>
      </c>
      <c r="Q148" s="38">
        <v>0</v>
      </c>
      <c r="R148" s="38">
        <f t="shared" si="112"/>
        <v>15</v>
      </c>
      <c r="S148" s="2">
        <v>90</v>
      </c>
      <c r="T148" s="2">
        <v>158</v>
      </c>
      <c r="U148" s="38">
        <v>-68</v>
      </c>
      <c r="V148" s="38">
        <f t="shared" si="113"/>
        <v>-53</v>
      </c>
      <c r="W148" s="2">
        <v>7460</v>
      </c>
      <c r="X148" s="2">
        <v>3807</v>
      </c>
      <c r="Y148" s="39">
        <f t="shared" si="114"/>
        <v>2.8067361668003206</v>
      </c>
      <c r="Z148" s="39">
        <f t="shared" si="115"/>
        <v>1.6038492381716118</v>
      </c>
      <c r="AA148" s="39">
        <f t="shared" si="116"/>
        <v>57.142857142857139</v>
      </c>
      <c r="AB148" s="39">
        <f t="shared" si="117"/>
        <v>11.494252873563218</v>
      </c>
      <c r="AC148" s="39">
        <f t="shared" si="118"/>
        <v>11.36059877038225</v>
      </c>
      <c r="AD148" s="39">
        <f t="shared" si="119"/>
        <v>44.186046511627907</v>
      </c>
      <c r="AE148" s="39">
        <f t="shared" si="120"/>
        <v>36.046511627906973</v>
      </c>
      <c r="AF148" s="39">
        <f t="shared" si="121"/>
        <v>16.573108794439989</v>
      </c>
      <c r="AG148" s="39">
        <f t="shared" si="122"/>
        <v>9.3557872226677361</v>
      </c>
      <c r="AH148" s="39">
        <f t="shared" si="123"/>
        <v>2.0048115477145148</v>
      </c>
      <c r="AI148" s="39">
        <f t="shared" si="124"/>
        <v>11.627906976744185</v>
      </c>
      <c r="AJ148" s="39">
        <f t="shared" si="125"/>
        <v>11.76470588235294</v>
      </c>
      <c r="AK148" s="39">
        <f t="shared" si="126"/>
        <v>0</v>
      </c>
      <c r="AL148" s="39">
        <f t="shared" si="127"/>
        <v>11.627906976744185</v>
      </c>
      <c r="AM148" s="40">
        <f t="shared" si="128"/>
        <v>12.028869286287089</v>
      </c>
      <c r="AN148" s="40">
        <f t="shared" si="129"/>
        <v>21.117348302592891</v>
      </c>
      <c r="AO148" s="39">
        <f t="shared" si="130"/>
        <v>-9.0884790163058007</v>
      </c>
      <c r="AP148" s="39">
        <f t="shared" si="131"/>
        <v>-7.0836674685912859</v>
      </c>
    </row>
    <row r="149" spans="1:42" s="36" customFormat="1" x14ac:dyDescent="0.2">
      <c r="A149" s="37" t="s">
        <v>179</v>
      </c>
      <c r="B149" s="2">
        <v>11603</v>
      </c>
      <c r="C149" s="2">
        <v>5974</v>
      </c>
      <c r="D149" s="38">
        <v>55</v>
      </c>
      <c r="E149" s="38">
        <v>44</v>
      </c>
      <c r="F149" s="38">
        <v>84</v>
      </c>
      <c r="G149" s="38">
        <v>0</v>
      </c>
      <c r="H149" s="38">
        <f t="shared" si="110"/>
        <v>84</v>
      </c>
      <c r="I149" s="38">
        <v>61</v>
      </c>
      <c r="J149" s="38">
        <v>3</v>
      </c>
      <c r="K149" s="38">
        <v>35</v>
      </c>
      <c r="L149" s="38">
        <v>26</v>
      </c>
      <c r="M149" s="38">
        <f t="shared" si="111"/>
        <v>119</v>
      </c>
      <c r="N149" s="38">
        <v>96</v>
      </c>
      <c r="O149" s="38">
        <v>0</v>
      </c>
      <c r="P149" s="38">
        <v>0</v>
      </c>
      <c r="Q149" s="38">
        <v>0</v>
      </c>
      <c r="R149" s="38">
        <f t="shared" si="112"/>
        <v>-12</v>
      </c>
      <c r="S149" s="2">
        <v>152</v>
      </c>
      <c r="T149" s="2">
        <v>186</v>
      </c>
      <c r="U149" s="38">
        <v>-34</v>
      </c>
      <c r="V149" s="38">
        <f t="shared" si="113"/>
        <v>-46</v>
      </c>
      <c r="W149" s="2">
        <v>11581</v>
      </c>
      <c r="X149" s="2">
        <v>5980</v>
      </c>
      <c r="Y149" s="39">
        <f t="shared" si="114"/>
        <v>4.7401534086012234</v>
      </c>
      <c r="Z149" s="39">
        <f t="shared" si="115"/>
        <v>3.7921227268809794</v>
      </c>
      <c r="AA149" s="39">
        <f t="shared" si="116"/>
        <v>80</v>
      </c>
      <c r="AB149" s="39">
        <f t="shared" si="117"/>
        <v>7.2395070240455048</v>
      </c>
      <c r="AC149" s="39">
        <f t="shared" si="118"/>
        <v>7.2395070240455048</v>
      </c>
      <c r="AD149" s="39">
        <f t="shared" si="119"/>
        <v>41.666666666666671</v>
      </c>
      <c r="AE149" s="39">
        <f t="shared" si="120"/>
        <v>30.952380952380953</v>
      </c>
      <c r="AF149" s="39">
        <f t="shared" si="121"/>
        <v>10.255968284064465</v>
      </c>
      <c r="AG149" s="39">
        <f t="shared" si="122"/>
        <v>8.2737223131948632</v>
      </c>
      <c r="AH149" s="39">
        <f t="shared" si="123"/>
        <v>-1.0342152891493579</v>
      </c>
      <c r="AI149" s="39">
        <f t="shared" si="124"/>
        <v>0</v>
      </c>
      <c r="AJ149" s="39">
        <f t="shared" si="125"/>
        <v>0</v>
      </c>
      <c r="AK149" s="39">
        <f t="shared" si="126"/>
        <v>0</v>
      </c>
      <c r="AL149" s="39">
        <f t="shared" si="127"/>
        <v>0</v>
      </c>
      <c r="AM149" s="40">
        <f t="shared" si="128"/>
        <v>13.100060329225201</v>
      </c>
      <c r="AN149" s="40">
        <f t="shared" si="129"/>
        <v>16.030336981815047</v>
      </c>
      <c r="AO149" s="39">
        <f t="shared" si="130"/>
        <v>-2.9302766525898476</v>
      </c>
      <c r="AP149" s="39">
        <f t="shared" si="131"/>
        <v>-3.9644919417392055</v>
      </c>
    </row>
    <row r="150" spans="1:42" s="36" customFormat="1" x14ac:dyDescent="0.2">
      <c r="A150" s="37" t="s">
        <v>180</v>
      </c>
      <c r="B150" s="2">
        <v>8055</v>
      </c>
      <c r="C150" s="2">
        <v>4124</v>
      </c>
      <c r="D150" s="38">
        <v>37</v>
      </c>
      <c r="E150" s="38">
        <v>8</v>
      </c>
      <c r="F150" s="38">
        <v>73</v>
      </c>
      <c r="G150" s="38">
        <v>0</v>
      </c>
      <c r="H150" s="38">
        <f t="shared" si="110"/>
        <v>73</v>
      </c>
      <c r="I150" s="38">
        <v>57</v>
      </c>
      <c r="J150" s="38">
        <v>7</v>
      </c>
      <c r="K150" s="38">
        <v>26</v>
      </c>
      <c r="L150" s="38">
        <v>20</v>
      </c>
      <c r="M150" s="38">
        <f t="shared" si="111"/>
        <v>99</v>
      </c>
      <c r="N150" s="38">
        <v>92</v>
      </c>
      <c r="O150" s="38">
        <v>0</v>
      </c>
      <c r="P150" s="38">
        <v>0</v>
      </c>
      <c r="Q150" s="38">
        <v>0</v>
      </c>
      <c r="R150" s="38">
        <f t="shared" si="112"/>
        <v>-19</v>
      </c>
      <c r="S150" s="2">
        <v>96</v>
      </c>
      <c r="T150" s="2">
        <v>117</v>
      </c>
      <c r="U150" s="38">
        <v>-21</v>
      </c>
      <c r="V150" s="38">
        <f t="shared" si="113"/>
        <v>-40</v>
      </c>
      <c r="W150" s="2">
        <v>8027</v>
      </c>
      <c r="X150" s="2">
        <v>4113</v>
      </c>
      <c r="Y150" s="39">
        <f t="shared" si="114"/>
        <v>4.5934202358783365</v>
      </c>
      <c r="Z150" s="39">
        <f t="shared" si="115"/>
        <v>0.99317194289261335</v>
      </c>
      <c r="AA150" s="39">
        <f t="shared" si="116"/>
        <v>21.621621621621621</v>
      </c>
      <c r="AB150" s="39">
        <f t="shared" si="117"/>
        <v>9.0626939788950978</v>
      </c>
      <c r="AC150" s="39">
        <f t="shared" si="118"/>
        <v>9.0626939788950978</v>
      </c>
      <c r="AD150" s="39">
        <f t="shared" si="119"/>
        <v>35.61643835616438</v>
      </c>
      <c r="AE150" s="39">
        <f t="shared" si="120"/>
        <v>27.397260273972602</v>
      </c>
      <c r="AF150" s="39">
        <f t="shared" si="121"/>
        <v>12.290502793296088</v>
      </c>
      <c r="AG150" s="39">
        <f t="shared" si="122"/>
        <v>11.421477343265053</v>
      </c>
      <c r="AH150" s="39">
        <f t="shared" si="123"/>
        <v>-2.3587833643699567</v>
      </c>
      <c r="AI150" s="39">
        <f t="shared" si="124"/>
        <v>0</v>
      </c>
      <c r="AJ150" s="39">
        <f t="shared" si="125"/>
        <v>0</v>
      </c>
      <c r="AK150" s="39">
        <f t="shared" si="126"/>
        <v>0</v>
      </c>
      <c r="AL150" s="39">
        <f t="shared" si="127"/>
        <v>0</v>
      </c>
      <c r="AM150" s="40">
        <f t="shared" si="128"/>
        <v>11.918063314711359</v>
      </c>
      <c r="AN150" s="40">
        <f t="shared" si="129"/>
        <v>14.52513966480447</v>
      </c>
      <c r="AO150" s="39">
        <f t="shared" si="130"/>
        <v>-2.6070763500931098</v>
      </c>
      <c r="AP150" s="39">
        <f t="shared" si="131"/>
        <v>-4.9658597144630665</v>
      </c>
    </row>
    <row r="151" spans="1:42" s="36" customFormat="1" x14ac:dyDescent="0.2">
      <c r="A151" s="37" t="s">
        <v>142</v>
      </c>
      <c r="B151" s="2">
        <v>34985</v>
      </c>
      <c r="C151" s="2">
        <v>17941</v>
      </c>
      <c r="D151" s="38">
        <v>209</v>
      </c>
      <c r="E151" s="38">
        <v>101</v>
      </c>
      <c r="F151" s="38">
        <v>342</v>
      </c>
      <c r="G151" s="38">
        <v>4</v>
      </c>
      <c r="H151" s="38">
        <f t="shared" si="110"/>
        <v>346</v>
      </c>
      <c r="I151" s="38">
        <v>276</v>
      </c>
      <c r="J151" s="38">
        <v>25</v>
      </c>
      <c r="K151" s="38">
        <v>132</v>
      </c>
      <c r="L151" s="38">
        <v>103</v>
      </c>
      <c r="M151" s="38">
        <f t="shared" si="111"/>
        <v>478</v>
      </c>
      <c r="N151" s="38">
        <v>237</v>
      </c>
      <c r="O151" s="38">
        <v>1</v>
      </c>
      <c r="P151" s="38">
        <v>1</v>
      </c>
      <c r="Q151" s="38">
        <v>1</v>
      </c>
      <c r="R151" s="38">
        <f t="shared" si="112"/>
        <v>105</v>
      </c>
      <c r="S151" s="2">
        <v>383</v>
      </c>
      <c r="T151" s="2">
        <v>600</v>
      </c>
      <c r="U151" s="38">
        <v>-217</v>
      </c>
      <c r="V151" s="38">
        <f t="shared" si="113"/>
        <v>-112</v>
      </c>
      <c r="W151" s="2">
        <v>34916</v>
      </c>
      <c r="X151" s="2">
        <v>17903</v>
      </c>
      <c r="Y151" s="39">
        <f t="shared" si="114"/>
        <v>5.9739888523652995</v>
      </c>
      <c r="Z151" s="39">
        <f t="shared" si="115"/>
        <v>2.8869515506645702</v>
      </c>
      <c r="AA151" s="39">
        <f t="shared" si="116"/>
        <v>48.325358851674643</v>
      </c>
      <c r="AB151" s="39">
        <f t="shared" si="117"/>
        <v>9.889952836930112</v>
      </c>
      <c r="AC151" s="39">
        <f t="shared" si="118"/>
        <v>9.7756181220523075</v>
      </c>
      <c r="AD151" s="39">
        <f t="shared" si="119"/>
        <v>38.150289017341038</v>
      </c>
      <c r="AE151" s="39">
        <f t="shared" si="120"/>
        <v>29.76878612716763</v>
      </c>
      <c r="AF151" s="39">
        <f t="shared" si="121"/>
        <v>13.662998427897671</v>
      </c>
      <c r="AG151" s="39">
        <f t="shared" si="122"/>
        <v>6.7743318565099333</v>
      </c>
      <c r="AH151" s="39">
        <f t="shared" si="123"/>
        <v>3.0012862655423751</v>
      </c>
      <c r="AI151" s="39">
        <f t="shared" si="124"/>
        <v>11.560693641618496</v>
      </c>
      <c r="AJ151" s="39">
        <f t="shared" si="125"/>
        <v>2.9239766081871341</v>
      </c>
      <c r="AK151" s="39">
        <f t="shared" si="126"/>
        <v>2.9239766081871341</v>
      </c>
      <c r="AL151" s="39">
        <f t="shared" si="127"/>
        <v>14.450867052023121</v>
      </c>
      <c r="AM151" s="40">
        <f t="shared" si="128"/>
        <v>10.947548949549807</v>
      </c>
      <c r="AN151" s="40">
        <f t="shared" si="129"/>
        <v>17.150207231670713</v>
      </c>
      <c r="AO151" s="39">
        <f t="shared" si="130"/>
        <v>-6.2026582821209093</v>
      </c>
      <c r="AP151" s="39">
        <f t="shared" si="131"/>
        <v>-3.2013720165785338</v>
      </c>
    </row>
    <row r="152" spans="1:42" s="36" customFormat="1" x14ac:dyDescent="0.2">
      <c r="A152" s="37" t="s">
        <v>181</v>
      </c>
      <c r="B152" s="2">
        <v>8079</v>
      </c>
      <c r="C152" s="2">
        <v>4202</v>
      </c>
      <c r="D152" s="38">
        <v>33</v>
      </c>
      <c r="E152" s="38">
        <v>19</v>
      </c>
      <c r="F152" s="38">
        <v>91</v>
      </c>
      <c r="G152" s="38">
        <v>0</v>
      </c>
      <c r="H152" s="38">
        <f t="shared" si="110"/>
        <v>91</v>
      </c>
      <c r="I152" s="38">
        <v>45</v>
      </c>
      <c r="J152" s="38">
        <v>7</v>
      </c>
      <c r="K152" s="38">
        <v>44</v>
      </c>
      <c r="L152" s="38">
        <v>36</v>
      </c>
      <c r="M152" s="38">
        <f t="shared" si="111"/>
        <v>135</v>
      </c>
      <c r="N152" s="38">
        <v>142</v>
      </c>
      <c r="O152" s="38">
        <v>3</v>
      </c>
      <c r="P152" s="38">
        <v>0</v>
      </c>
      <c r="Q152" s="38">
        <v>0</v>
      </c>
      <c r="R152" s="38">
        <f t="shared" si="112"/>
        <v>-51</v>
      </c>
      <c r="S152" s="2">
        <v>157</v>
      </c>
      <c r="T152" s="2">
        <v>97</v>
      </c>
      <c r="U152" s="38">
        <v>60</v>
      </c>
      <c r="V152" s="38">
        <f t="shared" si="113"/>
        <v>9</v>
      </c>
      <c r="W152" s="2">
        <v>8069</v>
      </c>
      <c r="X152" s="2">
        <v>4197</v>
      </c>
      <c r="Y152" s="39">
        <f t="shared" si="114"/>
        <v>4.0846639435573708</v>
      </c>
      <c r="Z152" s="39">
        <f t="shared" si="115"/>
        <v>2.351776209926971</v>
      </c>
      <c r="AA152" s="39">
        <f t="shared" si="116"/>
        <v>57.575757575757578</v>
      </c>
      <c r="AB152" s="39">
        <f t="shared" si="117"/>
        <v>11.263770268597598</v>
      </c>
      <c r="AC152" s="39">
        <f t="shared" si="118"/>
        <v>11.263770268597598</v>
      </c>
      <c r="AD152" s="39">
        <f t="shared" si="119"/>
        <v>48.35164835164835</v>
      </c>
      <c r="AE152" s="39">
        <f t="shared" si="120"/>
        <v>39.560439560439562</v>
      </c>
      <c r="AF152" s="39">
        <f t="shared" si="121"/>
        <v>16.709988860007428</v>
      </c>
      <c r="AG152" s="39">
        <f t="shared" si="122"/>
        <v>17.576432726822627</v>
      </c>
      <c r="AH152" s="39">
        <f t="shared" si="123"/>
        <v>-6.3126624582250273</v>
      </c>
      <c r="AI152" s="39">
        <f t="shared" si="124"/>
        <v>0</v>
      </c>
      <c r="AJ152" s="39">
        <f t="shared" si="125"/>
        <v>32.967032967032971</v>
      </c>
      <c r="AK152" s="39">
        <f t="shared" si="126"/>
        <v>0</v>
      </c>
      <c r="AL152" s="39">
        <f t="shared" si="127"/>
        <v>0</v>
      </c>
      <c r="AM152" s="40">
        <f t="shared" si="128"/>
        <v>19.43309815571234</v>
      </c>
      <c r="AN152" s="40">
        <f t="shared" si="129"/>
        <v>12.006436440153484</v>
      </c>
      <c r="AO152" s="39">
        <f t="shared" si="130"/>
        <v>7.4266617155588559</v>
      </c>
      <c r="AP152" s="39">
        <f t="shared" si="131"/>
        <v>1.1139992573338284</v>
      </c>
    </row>
    <row r="153" spans="1:42" s="36" customFormat="1" x14ac:dyDescent="0.2">
      <c r="A153" s="37" t="s">
        <v>102</v>
      </c>
      <c r="B153" s="2">
        <v>5424</v>
      </c>
      <c r="C153" s="2">
        <v>2786</v>
      </c>
      <c r="D153" s="38">
        <v>20</v>
      </c>
      <c r="E153" s="38">
        <v>20</v>
      </c>
      <c r="F153" s="38">
        <v>61</v>
      </c>
      <c r="G153" s="38">
        <v>1</v>
      </c>
      <c r="H153" s="38">
        <f t="shared" si="110"/>
        <v>62</v>
      </c>
      <c r="I153" s="38">
        <v>53</v>
      </c>
      <c r="J153" s="38">
        <v>9</v>
      </c>
      <c r="K153" s="38">
        <v>18</v>
      </c>
      <c r="L153" s="38">
        <v>14</v>
      </c>
      <c r="M153" s="38">
        <f t="shared" si="111"/>
        <v>80</v>
      </c>
      <c r="N153" s="38">
        <v>42</v>
      </c>
      <c r="O153" s="38">
        <v>0</v>
      </c>
      <c r="P153" s="38">
        <v>0</v>
      </c>
      <c r="Q153" s="38">
        <v>0</v>
      </c>
      <c r="R153" s="38">
        <f t="shared" si="112"/>
        <v>19</v>
      </c>
      <c r="S153" s="2">
        <v>84</v>
      </c>
      <c r="T153" s="2">
        <v>74</v>
      </c>
      <c r="U153" s="38">
        <v>10</v>
      </c>
      <c r="V153" s="38">
        <f t="shared" si="113"/>
        <v>29</v>
      </c>
      <c r="W153" s="2">
        <v>5443</v>
      </c>
      <c r="X153" s="2">
        <v>2799</v>
      </c>
      <c r="Y153" s="39">
        <f t="shared" si="114"/>
        <v>3.6873156342182889</v>
      </c>
      <c r="Z153" s="39">
        <f t="shared" si="115"/>
        <v>3.6873156342182889</v>
      </c>
      <c r="AA153" s="39">
        <f t="shared" si="116"/>
        <v>100</v>
      </c>
      <c r="AB153" s="39">
        <f t="shared" si="117"/>
        <v>11.430678466076696</v>
      </c>
      <c r="AC153" s="39">
        <f t="shared" si="118"/>
        <v>11.246312684365783</v>
      </c>
      <c r="AD153" s="39">
        <f t="shared" si="119"/>
        <v>29.032258064516132</v>
      </c>
      <c r="AE153" s="39">
        <f t="shared" si="120"/>
        <v>22.58064516129032</v>
      </c>
      <c r="AF153" s="39">
        <f t="shared" si="121"/>
        <v>14.749262536873156</v>
      </c>
      <c r="AG153" s="39">
        <f t="shared" si="122"/>
        <v>7.7433628318584073</v>
      </c>
      <c r="AH153" s="39">
        <f t="shared" si="123"/>
        <v>3.5029498525073746</v>
      </c>
      <c r="AI153" s="39">
        <f t="shared" si="124"/>
        <v>16.129032258064516</v>
      </c>
      <c r="AJ153" s="39">
        <f t="shared" si="125"/>
        <v>0</v>
      </c>
      <c r="AK153" s="39">
        <f t="shared" si="126"/>
        <v>0</v>
      </c>
      <c r="AL153" s="39">
        <f t="shared" si="127"/>
        <v>16.129032258064516</v>
      </c>
      <c r="AM153" s="40">
        <f t="shared" si="128"/>
        <v>15.486725663716815</v>
      </c>
      <c r="AN153" s="40">
        <f t="shared" si="129"/>
        <v>13.64306784660767</v>
      </c>
      <c r="AO153" s="39">
        <f t="shared" si="130"/>
        <v>1.8436578171091444</v>
      </c>
      <c r="AP153" s="39">
        <f t="shared" si="131"/>
        <v>5.3466076696165192</v>
      </c>
    </row>
    <row r="154" spans="1:42" s="36" customFormat="1" x14ac:dyDescent="0.2">
      <c r="A154" s="37" t="s">
        <v>182</v>
      </c>
      <c r="B154" s="2">
        <v>3172</v>
      </c>
      <c r="C154" s="2">
        <v>1598</v>
      </c>
      <c r="D154" s="38">
        <v>10</v>
      </c>
      <c r="E154" s="38">
        <v>10</v>
      </c>
      <c r="F154" s="38">
        <v>55</v>
      </c>
      <c r="G154" s="38">
        <v>0</v>
      </c>
      <c r="H154" s="38">
        <f t="shared" si="110"/>
        <v>55</v>
      </c>
      <c r="I154" s="38">
        <v>22</v>
      </c>
      <c r="J154" s="38">
        <v>10</v>
      </c>
      <c r="K154" s="38">
        <v>21</v>
      </c>
      <c r="L154" s="38">
        <v>16</v>
      </c>
      <c r="M154" s="38">
        <f t="shared" si="111"/>
        <v>76</v>
      </c>
      <c r="N154" s="38">
        <v>28</v>
      </c>
      <c r="O154" s="38">
        <v>0</v>
      </c>
      <c r="P154" s="38">
        <v>0</v>
      </c>
      <c r="Q154" s="38">
        <v>0</v>
      </c>
      <c r="R154" s="38">
        <f t="shared" si="112"/>
        <v>27</v>
      </c>
      <c r="S154" s="2">
        <v>59</v>
      </c>
      <c r="T154" s="2">
        <v>83</v>
      </c>
      <c r="U154" s="38">
        <v>-24</v>
      </c>
      <c r="V154" s="38">
        <f t="shared" si="113"/>
        <v>3</v>
      </c>
      <c r="W154" s="2">
        <v>3150</v>
      </c>
      <c r="X154" s="2">
        <v>1582</v>
      </c>
      <c r="Y154" s="39">
        <f t="shared" si="114"/>
        <v>3.1525851197982346</v>
      </c>
      <c r="Z154" s="39">
        <f t="shared" si="115"/>
        <v>3.1525851197982346</v>
      </c>
      <c r="AA154" s="39">
        <f t="shared" si="116"/>
        <v>100</v>
      </c>
      <c r="AB154" s="39">
        <f t="shared" si="117"/>
        <v>17.33921815889029</v>
      </c>
      <c r="AC154" s="39">
        <f t="shared" si="118"/>
        <v>17.33921815889029</v>
      </c>
      <c r="AD154" s="39">
        <f t="shared" si="119"/>
        <v>38.181818181818187</v>
      </c>
      <c r="AE154" s="39">
        <f t="shared" si="120"/>
        <v>29.09090909090909</v>
      </c>
      <c r="AF154" s="39">
        <f t="shared" si="121"/>
        <v>23.959646910466581</v>
      </c>
      <c r="AG154" s="39">
        <f t="shared" si="122"/>
        <v>8.827238335435057</v>
      </c>
      <c r="AH154" s="39">
        <f t="shared" si="123"/>
        <v>8.5119798234552331</v>
      </c>
      <c r="AI154" s="39">
        <f t="shared" si="124"/>
        <v>0</v>
      </c>
      <c r="AJ154" s="39">
        <f t="shared" si="125"/>
        <v>0</v>
      </c>
      <c r="AK154" s="39">
        <f t="shared" si="126"/>
        <v>0</v>
      </c>
      <c r="AL154" s="39">
        <f t="shared" si="127"/>
        <v>0</v>
      </c>
      <c r="AM154" s="40">
        <f t="shared" si="128"/>
        <v>18.600252206809586</v>
      </c>
      <c r="AN154" s="40">
        <f t="shared" si="129"/>
        <v>26.166456494325345</v>
      </c>
      <c r="AO154" s="39">
        <f t="shared" si="130"/>
        <v>-7.5662042875157631</v>
      </c>
      <c r="AP154" s="39">
        <f t="shared" si="131"/>
        <v>0.94577553593947039</v>
      </c>
    </row>
    <row r="155" spans="1:42" s="36" customFormat="1" x14ac:dyDescent="0.2">
      <c r="A155" s="37" t="s">
        <v>143</v>
      </c>
      <c r="B155" s="2">
        <v>17124</v>
      </c>
      <c r="C155" s="2">
        <v>8902</v>
      </c>
      <c r="D155" s="38">
        <v>87</v>
      </c>
      <c r="E155" s="38">
        <v>24</v>
      </c>
      <c r="F155" s="38">
        <v>176</v>
      </c>
      <c r="G155" s="38">
        <v>0</v>
      </c>
      <c r="H155" s="38">
        <f t="shared" ref="H155:H186" si="132">SUM(F155:G155)</f>
        <v>176</v>
      </c>
      <c r="I155" s="38">
        <v>144</v>
      </c>
      <c r="J155" s="38">
        <v>20</v>
      </c>
      <c r="K155" s="38">
        <v>49</v>
      </c>
      <c r="L155" s="38">
        <v>35</v>
      </c>
      <c r="M155" s="38">
        <f t="shared" ref="M155:M186" si="133">F155+G155+K155</f>
        <v>225</v>
      </c>
      <c r="N155" s="38">
        <v>162</v>
      </c>
      <c r="O155" s="38">
        <v>4</v>
      </c>
      <c r="P155" s="38">
        <v>0</v>
      </c>
      <c r="Q155" s="38">
        <v>0</v>
      </c>
      <c r="R155" s="38">
        <f t="shared" ref="R155:R186" si="134">F155-N155</f>
        <v>14</v>
      </c>
      <c r="S155" s="2">
        <v>221</v>
      </c>
      <c r="T155" s="2">
        <v>295</v>
      </c>
      <c r="U155" s="38">
        <v>-74</v>
      </c>
      <c r="V155" s="38">
        <f t="shared" ref="V155:V186" si="135">R155+U155</f>
        <v>-60</v>
      </c>
      <c r="W155" s="2">
        <v>17105</v>
      </c>
      <c r="X155" s="2">
        <v>8912</v>
      </c>
      <c r="Y155" s="39">
        <f t="shared" ref="Y155:Y186" si="136">D155/B155*1000</f>
        <v>5.0805886475122639</v>
      </c>
      <c r="Z155" s="39">
        <f t="shared" ref="Z155:Z186" si="137">E155/B155*1000</f>
        <v>1.4015416958654519</v>
      </c>
      <c r="AA155" s="39">
        <f t="shared" ref="AA155:AA186" si="138">E155/D155*100</f>
        <v>27.586206896551722</v>
      </c>
      <c r="AB155" s="39">
        <f t="shared" ref="AB155:AB186" si="139">H155/B155*1000</f>
        <v>10.277972436346648</v>
      </c>
      <c r="AC155" s="39">
        <f t="shared" ref="AC155:AC186" si="140">F155/B155*1000</f>
        <v>10.277972436346648</v>
      </c>
      <c r="AD155" s="39">
        <f t="shared" ref="AD155:AD186" si="141">K155/H155*100</f>
        <v>27.84090909090909</v>
      </c>
      <c r="AE155" s="39">
        <f t="shared" ref="AE155:AE186" si="142">L155/H155*100</f>
        <v>19.886363636363637</v>
      </c>
      <c r="AF155" s="39">
        <f t="shared" ref="AF155:AF186" si="143">M155/B155*1000</f>
        <v>13.139453398738612</v>
      </c>
      <c r="AG155" s="39">
        <f t="shared" ref="AG155:AG186" si="144">N155/B155*1000</f>
        <v>9.4604064470918008</v>
      </c>
      <c r="AH155" s="39">
        <f t="shared" ref="AH155:AH186" si="145">R155/B155*1000</f>
        <v>0.81756598925484703</v>
      </c>
      <c r="AI155" s="39">
        <f t="shared" ref="AI155:AI186" si="146">G155/H155*1000</f>
        <v>0</v>
      </c>
      <c r="AJ155" s="39">
        <f t="shared" ref="AJ155:AJ186" si="147">O155/F155*1000</f>
        <v>22.727272727272727</v>
      </c>
      <c r="AK155" s="39">
        <f t="shared" ref="AK155:AK186" si="148">P155/F155*1000</f>
        <v>0</v>
      </c>
      <c r="AL155" s="39">
        <f t="shared" ref="AL155:AL186" si="149">(G155+Q155)/H155*1000</f>
        <v>0</v>
      </c>
      <c r="AM155" s="40">
        <f t="shared" ref="AM155:AM186" si="150">S155/B155*1000</f>
        <v>12.90586311609437</v>
      </c>
      <c r="AN155" s="40">
        <f t="shared" ref="AN155:AN186" si="151">T155/B155*1000</f>
        <v>17.227283345012847</v>
      </c>
      <c r="AO155" s="39">
        <f t="shared" ref="AO155:AO186" si="152">U155/B155*1000</f>
        <v>-4.3214202289184778</v>
      </c>
      <c r="AP155" s="39">
        <f t="shared" ref="AP155:AP186" si="153">V155/B155*1000</f>
        <v>-3.5038542396636299</v>
      </c>
    </row>
    <row r="156" spans="1:42" s="36" customFormat="1" x14ac:dyDescent="0.2">
      <c r="A156" s="37" t="s">
        <v>183</v>
      </c>
      <c r="B156" s="2">
        <v>10727</v>
      </c>
      <c r="C156" s="2">
        <v>5418</v>
      </c>
      <c r="D156" s="38">
        <v>39</v>
      </c>
      <c r="E156" s="38">
        <v>30</v>
      </c>
      <c r="F156" s="38">
        <v>88</v>
      </c>
      <c r="G156" s="38">
        <v>1</v>
      </c>
      <c r="H156" s="38">
        <f t="shared" si="132"/>
        <v>89</v>
      </c>
      <c r="I156" s="38">
        <v>57</v>
      </c>
      <c r="J156" s="38">
        <v>4</v>
      </c>
      <c r="K156" s="38">
        <v>46</v>
      </c>
      <c r="L156" s="38">
        <v>27</v>
      </c>
      <c r="M156" s="38">
        <f t="shared" si="133"/>
        <v>135</v>
      </c>
      <c r="N156" s="38">
        <v>119</v>
      </c>
      <c r="O156" s="38">
        <v>0</v>
      </c>
      <c r="P156" s="38">
        <v>0</v>
      </c>
      <c r="Q156" s="38">
        <v>0</v>
      </c>
      <c r="R156" s="38">
        <f t="shared" si="134"/>
        <v>-31</v>
      </c>
      <c r="S156" s="2">
        <v>140</v>
      </c>
      <c r="T156" s="2">
        <v>101</v>
      </c>
      <c r="U156" s="38">
        <v>39</v>
      </c>
      <c r="V156" s="38">
        <f t="shared" si="135"/>
        <v>8</v>
      </c>
      <c r="W156" s="2">
        <v>10755</v>
      </c>
      <c r="X156" s="2">
        <v>5433</v>
      </c>
      <c r="Y156" s="39">
        <f t="shared" si="136"/>
        <v>3.6356856530250767</v>
      </c>
      <c r="Z156" s="39">
        <f t="shared" si="137"/>
        <v>2.7966812715577518</v>
      </c>
      <c r="AA156" s="39">
        <f t="shared" si="138"/>
        <v>76.923076923076934</v>
      </c>
      <c r="AB156" s="39">
        <f t="shared" si="139"/>
        <v>8.2968211056213281</v>
      </c>
      <c r="AC156" s="39">
        <f t="shared" si="140"/>
        <v>8.2035983965694044</v>
      </c>
      <c r="AD156" s="39">
        <f t="shared" si="141"/>
        <v>51.68539325842697</v>
      </c>
      <c r="AE156" s="39">
        <f t="shared" si="142"/>
        <v>30.337078651685395</v>
      </c>
      <c r="AF156" s="39">
        <f t="shared" si="143"/>
        <v>12.585065722009881</v>
      </c>
      <c r="AG156" s="39">
        <f t="shared" si="144"/>
        <v>11.093502377179082</v>
      </c>
      <c r="AH156" s="39">
        <f t="shared" si="145"/>
        <v>-2.8899039806096765</v>
      </c>
      <c r="AI156" s="39">
        <f t="shared" si="146"/>
        <v>11.235955056179774</v>
      </c>
      <c r="AJ156" s="39">
        <f t="shared" si="147"/>
        <v>0</v>
      </c>
      <c r="AK156" s="39">
        <f t="shared" si="148"/>
        <v>0</v>
      </c>
      <c r="AL156" s="39">
        <f t="shared" si="149"/>
        <v>11.235955056179774</v>
      </c>
      <c r="AM156" s="40">
        <f t="shared" si="150"/>
        <v>13.051179267269507</v>
      </c>
      <c r="AN156" s="40">
        <f t="shared" si="151"/>
        <v>9.4154936142444292</v>
      </c>
      <c r="AO156" s="39">
        <f t="shared" si="152"/>
        <v>3.6356856530250767</v>
      </c>
      <c r="AP156" s="39">
        <f t="shared" si="153"/>
        <v>0.74578167241540039</v>
      </c>
    </row>
    <row r="157" spans="1:42" s="36" customFormat="1" x14ac:dyDescent="0.2">
      <c r="A157" s="37" t="s">
        <v>184</v>
      </c>
      <c r="B157" s="2">
        <v>36545</v>
      </c>
      <c r="C157" s="2">
        <v>19349</v>
      </c>
      <c r="D157" s="38">
        <v>172</v>
      </c>
      <c r="E157" s="38">
        <v>130</v>
      </c>
      <c r="F157" s="38">
        <v>302</v>
      </c>
      <c r="G157" s="38">
        <v>0</v>
      </c>
      <c r="H157" s="38">
        <f t="shared" si="132"/>
        <v>302</v>
      </c>
      <c r="I157" s="38">
        <v>193</v>
      </c>
      <c r="J157" s="38">
        <v>21</v>
      </c>
      <c r="K157" s="38">
        <v>177</v>
      </c>
      <c r="L157" s="38">
        <v>135</v>
      </c>
      <c r="M157" s="38">
        <f t="shared" si="133"/>
        <v>479</v>
      </c>
      <c r="N157" s="38">
        <v>392</v>
      </c>
      <c r="O157" s="38">
        <v>3</v>
      </c>
      <c r="P157" s="38">
        <v>3</v>
      </c>
      <c r="Q157" s="38">
        <v>2</v>
      </c>
      <c r="R157" s="38">
        <f t="shared" si="134"/>
        <v>-90</v>
      </c>
      <c r="S157" s="2">
        <v>437</v>
      </c>
      <c r="T157" s="2">
        <v>664</v>
      </c>
      <c r="U157" s="38">
        <v>-227</v>
      </c>
      <c r="V157" s="38">
        <f t="shared" si="135"/>
        <v>-317</v>
      </c>
      <c r="W157" s="2">
        <v>36279</v>
      </c>
      <c r="X157" s="2">
        <v>19195</v>
      </c>
      <c r="Y157" s="39">
        <f t="shared" si="136"/>
        <v>4.7065262005746344</v>
      </c>
      <c r="Z157" s="39">
        <f t="shared" si="137"/>
        <v>3.5572581748529211</v>
      </c>
      <c r="AA157" s="39">
        <f t="shared" si="138"/>
        <v>75.581395348837205</v>
      </c>
      <c r="AB157" s="39">
        <f t="shared" si="139"/>
        <v>8.2637843754275551</v>
      </c>
      <c r="AC157" s="39">
        <f t="shared" si="140"/>
        <v>8.2637843754275551</v>
      </c>
      <c r="AD157" s="39">
        <f t="shared" si="141"/>
        <v>58.609271523178805</v>
      </c>
      <c r="AE157" s="39">
        <f t="shared" si="142"/>
        <v>44.701986754966889</v>
      </c>
      <c r="AF157" s="39">
        <f t="shared" si="143"/>
        <v>13.107128198111917</v>
      </c>
      <c r="AG157" s="39">
        <f t="shared" si="144"/>
        <v>10.726501573402654</v>
      </c>
      <c r="AH157" s="39">
        <f t="shared" si="145"/>
        <v>-2.462717197975099</v>
      </c>
      <c r="AI157" s="39">
        <f t="shared" si="146"/>
        <v>0</v>
      </c>
      <c r="AJ157" s="39">
        <f t="shared" si="147"/>
        <v>9.9337748344370862</v>
      </c>
      <c r="AK157" s="39">
        <f t="shared" si="148"/>
        <v>9.9337748344370862</v>
      </c>
      <c r="AL157" s="39">
        <f t="shared" si="149"/>
        <v>6.6225165562913908</v>
      </c>
      <c r="AM157" s="40">
        <f t="shared" si="150"/>
        <v>11.957860172390204</v>
      </c>
      <c r="AN157" s="40">
        <f t="shared" si="151"/>
        <v>18.169380216171842</v>
      </c>
      <c r="AO157" s="39">
        <f t="shared" si="152"/>
        <v>-6.2115200437816389</v>
      </c>
      <c r="AP157" s="39">
        <f t="shared" si="153"/>
        <v>-8.674237241756737</v>
      </c>
    </row>
    <row r="158" spans="1:42" s="36" customFormat="1" x14ac:dyDescent="0.2">
      <c r="A158" s="37" t="s">
        <v>185</v>
      </c>
      <c r="B158" s="2">
        <v>234904</v>
      </c>
      <c r="C158" s="2">
        <v>122821</v>
      </c>
      <c r="D158" s="38">
        <v>1239</v>
      </c>
      <c r="E158" s="38">
        <v>733</v>
      </c>
      <c r="F158" s="38">
        <v>2323</v>
      </c>
      <c r="G158" s="38">
        <v>8</v>
      </c>
      <c r="H158" s="38">
        <f t="shared" si="132"/>
        <v>2331</v>
      </c>
      <c r="I158" s="38">
        <v>1616</v>
      </c>
      <c r="J158" s="38">
        <v>182</v>
      </c>
      <c r="K158" s="38">
        <v>1101</v>
      </c>
      <c r="L158" s="38">
        <v>846</v>
      </c>
      <c r="M158" s="38">
        <f t="shared" si="133"/>
        <v>3432</v>
      </c>
      <c r="N158" s="38">
        <v>1987</v>
      </c>
      <c r="O158" s="38">
        <v>18</v>
      </c>
      <c r="P158" s="38">
        <v>6</v>
      </c>
      <c r="Q158" s="38">
        <v>6</v>
      </c>
      <c r="R158" s="38">
        <f t="shared" si="134"/>
        <v>336</v>
      </c>
      <c r="S158" s="2">
        <v>2050</v>
      </c>
      <c r="T158" s="2">
        <v>2661</v>
      </c>
      <c r="U158" s="38">
        <v>-611</v>
      </c>
      <c r="V158" s="38">
        <f t="shared" si="135"/>
        <v>-275</v>
      </c>
      <c r="W158" s="2">
        <v>234596</v>
      </c>
      <c r="X158" s="2">
        <v>122723</v>
      </c>
      <c r="Y158" s="39">
        <f t="shared" si="136"/>
        <v>5.2744951128971831</v>
      </c>
      <c r="Z158" s="39">
        <f t="shared" si="137"/>
        <v>3.1204236624323127</v>
      </c>
      <c r="AA158" s="39">
        <f t="shared" si="138"/>
        <v>59.160613397901528</v>
      </c>
      <c r="AB158" s="39">
        <f t="shared" si="139"/>
        <v>9.9232026700269049</v>
      </c>
      <c r="AC158" s="39">
        <f t="shared" si="140"/>
        <v>9.8891462044069058</v>
      </c>
      <c r="AD158" s="39">
        <f t="shared" si="141"/>
        <v>47.232947232947232</v>
      </c>
      <c r="AE158" s="39">
        <f t="shared" si="142"/>
        <v>36.293436293436294</v>
      </c>
      <c r="AF158" s="39">
        <f t="shared" si="143"/>
        <v>14.610223750979124</v>
      </c>
      <c r="AG158" s="39">
        <f t="shared" si="144"/>
        <v>8.4587746483669921</v>
      </c>
      <c r="AH158" s="39">
        <f t="shared" si="145"/>
        <v>1.4303715560399142</v>
      </c>
      <c r="AI158" s="39">
        <f t="shared" si="146"/>
        <v>3.4320034320034321</v>
      </c>
      <c r="AJ158" s="39">
        <f t="shared" si="147"/>
        <v>7.7486009470512274</v>
      </c>
      <c r="AK158" s="39">
        <f t="shared" si="148"/>
        <v>2.5828669823504091</v>
      </c>
      <c r="AL158" s="39">
        <f t="shared" si="149"/>
        <v>6.0060060060060056</v>
      </c>
      <c r="AM158" s="40">
        <f t="shared" si="150"/>
        <v>8.7269693151244763</v>
      </c>
      <c r="AN158" s="40">
        <f t="shared" si="151"/>
        <v>11.328031876851821</v>
      </c>
      <c r="AO158" s="39">
        <f t="shared" si="152"/>
        <v>-2.601062561727344</v>
      </c>
      <c r="AP158" s="39">
        <f t="shared" si="153"/>
        <v>-1.1706910056874296</v>
      </c>
    </row>
    <row r="159" spans="1:42" s="36" customFormat="1" x14ac:dyDescent="0.2">
      <c r="A159" s="37" t="s">
        <v>186</v>
      </c>
      <c r="B159" s="2">
        <v>7937</v>
      </c>
      <c r="C159" s="2">
        <v>4129</v>
      </c>
      <c r="D159" s="38">
        <v>25</v>
      </c>
      <c r="E159" s="38">
        <v>25</v>
      </c>
      <c r="F159" s="38">
        <v>78</v>
      </c>
      <c r="G159" s="38">
        <v>0</v>
      </c>
      <c r="H159" s="38">
        <f t="shared" si="132"/>
        <v>78</v>
      </c>
      <c r="I159" s="38">
        <v>32</v>
      </c>
      <c r="J159" s="38">
        <v>9</v>
      </c>
      <c r="K159" s="38">
        <v>41</v>
      </c>
      <c r="L159" s="38">
        <v>33</v>
      </c>
      <c r="M159" s="38">
        <f t="shared" si="133"/>
        <v>119</v>
      </c>
      <c r="N159" s="38">
        <v>63</v>
      </c>
      <c r="O159" s="38">
        <v>1</v>
      </c>
      <c r="P159" s="38">
        <v>0</v>
      </c>
      <c r="Q159" s="38">
        <v>0</v>
      </c>
      <c r="R159" s="38">
        <f t="shared" si="134"/>
        <v>15</v>
      </c>
      <c r="S159" s="2">
        <v>119</v>
      </c>
      <c r="T159" s="2">
        <v>162</v>
      </c>
      <c r="U159" s="38">
        <v>-43</v>
      </c>
      <c r="V159" s="38">
        <f t="shared" si="135"/>
        <v>-28</v>
      </c>
      <c r="W159" s="2">
        <v>7910</v>
      </c>
      <c r="X159" s="2">
        <v>4116</v>
      </c>
      <c r="Y159" s="39">
        <f t="shared" si="136"/>
        <v>3.1498047121078492</v>
      </c>
      <c r="Z159" s="39">
        <f t="shared" si="137"/>
        <v>3.1498047121078492</v>
      </c>
      <c r="AA159" s="39">
        <f t="shared" si="138"/>
        <v>100</v>
      </c>
      <c r="AB159" s="39">
        <f t="shared" si="139"/>
        <v>9.8273907017764888</v>
      </c>
      <c r="AC159" s="39">
        <f t="shared" si="140"/>
        <v>9.8273907017764888</v>
      </c>
      <c r="AD159" s="39">
        <f t="shared" si="141"/>
        <v>52.564102564102569</v>
      </c>
      <c r="AE159" s="39">
        <f t="shared" si="142"/>
        <v>42.307692307692307</v>
      </c>
      <c r="AF159" s="39">
        <f t="shared" si="143"/>
        <v>14.993070429633363</v>
      </c>
      <c r="AG159" s="39">
        <f t="shared" si="144"/>
        <v>7.9375078745117804</v>
      </c>
      <c r="AH159" s="39">
        <f t="shared" si="145"/>
        <v>1.8898828272647095</v>
      </c>
      <c r="AI159" s="39">
        <f t="shared" si="146"/>
        <v>0</v>
      </c>
      <c r="AJ159" s="39">
        <f t="shared" si="147"/>
        <v>12.820512820512819</v>
      </c>
      <c r="AK159" s="39">
        <f t="shared" si="148"/>
        <v>0</v>
      </c>
      <c r="AL159" s="39">
        <f t="shared" si="149"/>
        <v>0</v>
      </c>
      <c r="AM159" s="40">
        <f t="shared" si="150"/>
        <v>14.993070429633363</v>
      </c>
      <c r="AN159" s="40">
        <f t="shared" si="151"/>
        <v>20.410734534458861</v>
      </c>
      <c r="AO159" s="39">
        <f t="shared" si="152"/>
        <v>-5.4176641048255005</v>
      </c>
      <c r="AP159" s="39">
        <f t="shared" si="153"/>
        <v>-3.5277812775607913</v>
      </c>
    </row>
    <row r="160" spans="1:42" s="36" customFormat="1" x14ac:dyDescent="0.2">
      <c r="A160" s="37" t="s">
        <v>187</v>
      </c>
      <c r="B160" s="2">
        <v>7039</v>
      </c>
      <c r="C160" s="2">
        <v>3547</v>
      </c>
      <c r="D160" s="38">
        <v>28</v>
      </c>
      <c r="E160" s="38">
        <v>8</v>
      </c>
      <c r="F160" s="38">
        <v>68</v>
      </c>
      <c r="G160" s="38">
        <v>0</v>
      </c>
      <c r="H160" s="38">
        <f t="shared" si="132"/>
        <v>68</v>
      </c>
      <c r="I160" s="38">
        <v>57</v>
      </c>
      <c r="J160" s="38">
        <v>6</v>
      </c>
      <c r="K160" s="38">
        <v>17</v>
      </c>
      <c r="L160" s="38">
        <v>15</v>
      </c>
      <c r="M160" s="38">
        <f t="shared" si="133"/>
        <v>85</v>
      </c>
      <c r="N160" s="38">
        <v>50</v>
      </c>
      <c r="O160" s="38">
        <v>0</v>
      </c>
      <c r="P160" s="38">
        <v>0</v>
      </c>
      <c r="Q160" s="38">
        <v>0</v>
      </c>
      <c r="R160" s="38">
        <f t="shared" si="134"/>
        <v>18</v>
      </c>
      <c r="S160" s="2">
        <v>63</v>
      </c>
      <c r="T160" s="2">
        <v>77</v>
      </c>
      <c r="U160" s="38">
        <v>-14</v>
      </c>
      <c r="V160" s="38">
        <f t="shared" si="135"/>
        <v>4</v>
      </c>
      <c r="W160" s="2">
        <v>7042</v>
      </c>
      <c r="X160" s="2">
        <v>3548</v>
      </c>
      <c r="Y160" s="39">
        <f t="shared" si="136"/>
        <v>3.977837761045603</v>
      </c>
      <c r="Z160" s="39">
        <f t="shared" si="137"/>
        <v>1.136525074584458</v>
      </c>
      <c r="AA160" s="39">
        <f t="shared" si="138"/>
        <v>28.571428571428569</v>
      </c>
      <c r="AB160" s="39">
        <f t="shared" si="139"/>
        <v>9.6604631339678928</v>
      </c>
      <c r="AC160" s="39">
        <f t="shared" si="140"/>
        <v>9.6604631339678928</v>
      </c>
      <c r="AD160" s="39">
        <f t="shared" si="141"/>
        <v>25</v>
      </c>
      <c r="AE160" s="39">
        <f t="shared" si="142"/>
        <v>22.058823529411764</v>
      </c>
      <c r="AF160" s="39">
        <f t="shared" si="143"/>
        <v>12.075578917459866</v>
      </c>
      <c r="AG160" s="39">
        <f t="shared" si="144"/>
        <v>7.1032817161528623</v>
      </c>
      <c r="AH160" s="39">
        <f t="shared" si="145"/>
        <v>2.5571814178150305</v>
      </c>
      <c r="AI160" s="39">
        <f t="shared" si="146"/>
        <v>0</v>
      </c>
      <c r="AJ160" s="39">
        <f t="shared" si="147"/>
        <v>0</v>
      </c>
      <c r="AK160" s="39">
        <f t="shared" si="148"/>
        <v>0</v>
      </c>
      <c r="AL160" s="39">
        <f t="shared" si="149"/>
        <v>0</v>
      </c>
      <c r="AM160" s="40">
        <f t="shared" si="150"/>
        <v>8.9501349623526067</v>
      </c>
      <c r="AN160" s="40">
        <f t="shared" si="151"/>
        <v>10.93905384287541</v>
      </c>
      <c r="AO160" s="39">
        <f t="shared" si="152"/>
        <v>-1.9889188805228015</v>
      </c>
      <c r="AP160" s="39">
        <f t="shared" si="153"/>
        <v>0.56826253729222898</v>
      </c>
    </row>
    <row r="161" spans="1:42" s="36" customFormat="1" x14ac:dyDescent="0.2">
      <c r="A161" s="37" t="s">
        <v>188</v>
      </c>
      <c r="B161" s="2">
        <v>5611</v>
      </c>
      <c r="C161" s="2">
        <v>2949</v>
      </c>
      <c r="D161" s="38">
        <v>29</v>
      </c>
      <c r="E161" s="38">
        <v>19</v>
      </c>
      <c r="F161" s="38">
        <v>46</v>
      </c>
      <c r="G161" s="38">
        <v>0</v>
      </c>
      <c r="H161" s="38">
        <f t="shared" si="132"/>
        <v>46</v>
      </c>
      <c r="I161" s="38">
        <v>26</v>
      </c>
      <c r="J161" s="38">
        <v>4</v>
      </c>
      <c r="K161" s="38">
        <v>25</v>
      </c>
      <c r="L161" s="38">
        <v>13</v>
      </c>
      <c r="M161" s="38">
        <f t="shared" si="133"/>
        <v>71</v>
      </c>
      <c r="N161" s="38">
        <v>59</v>
      </c>
      <c r="O161" s="38">
        <v>0</v>
      </c>
      <c r="P161" s="38">
        <v>0</v>
      </c>
      <c r="Q161" s="38">
        <v>0</v>
      </c>
      <c r="R161" s="38">
        <f t="shared" si="134"/>
        <v>-13</v>
      </c>
      <c r="S161" s="2">
        <v>74</v>
      </c>
      <c r="T161" s="2">
        <v>85</v>
      </c>
      <c r="U161" s="38">
        <v>-11</v>
      </c>
      <c r="V161" s="38">
        <f t="shared" si="135"/>
        <v>-24</v>
      </c>
      <c r="W161" s="2">
        <v>5597</v>
      </c>
      <c r="X161" s="2">
        <v>2940</v>
      </c>
      <c r="Y161" s="39">
        <f t="shared" si="136"/>
        <v>5.1684191766173582</v>
      </c>
      <c r="Z161" s="39">
        <f t="shared" si="137"/>
        <v>3.3862056674389591</v>
      </c>
      <c r="AA161" s="39">
        <f t="shared" si="138"/>
        <v>65.517241379310349</v>
      </c>
      <c r="AB161" s="39">
        <f t="shared" si="139"/>
        <v>8.198182142220638</v>
      </c>
      <c r="AC161" s="39">
        <f t="shared" si="140"/>
        <v>8.198182142220638</v>
      </c>
      <c r="AD161" s="39">
        <f t="shared" si="141"/>
        <v>54.347826086956516</v>
      </c>
      <c r="AE161" s="39">
        <f t="shared" si="142"/>
        <v>28.260869565217391</v>
      </c>
      <c r="AF161" s="39">
        <f t="shared" si="143"/>
        <v>12.653715915166636</v>
      </c>
      <c r="AG161" s="39">
        <f t="shared" si="144"/>
        <v>10.515059704152558</v>
      </c>
      <c r="AH161" s="39">
        <f t="shared" si="145"/>
        <v>-2.3168775619319195</v>
      </c>
      <c r="AI161" s="39">
        <f t="shared" si="146"/>
        <v>0</v>
      </c>
      <c r="AJ161" s="39">
        <f t="shared" si="147"/>
        <v>0</v>
      </c>
      <c r="AK161" s="39">
        <f t="shared" si="148"/>
        <v>0</v>
      </c>
      <c r="AL161" s="39">
        <f t="shared" si="149"/>
        <v>0</v>
      </c>
      <c r="AM161" s="40">
        <f t="shared" si="150"/>
        <v>13.188379967920158</v>
      </c>
      <c r="AN161" s="40">
        <f t="shared" si="151"/>
        <v>15.148814828016397</v>
      </c>
      <c r="AO161" s="39">
        <f t="shared" si="152"/>
        <v>-1.9604348600962396</v>
      </c>
      <c r="AP161" s="39">
        <f t="shared" si="153"/>
        <v>-4.2773124220281593</v>
      </c>
    </row>
    <row r="162" spans="1:42" s="36" customFormat="1" x14ac:dyDescent="0.2">
      <c r="A162" s="37" t="s">
        <v>189</v>
      </c>
      <c r="B162" s="2">
        <v>8870</v>
      </c>
      <c r="C162" s="2">
        <v>4532</v>
      </c>
      <c r="D162" s="38">
        <v>48</v>
      </c>
      <c r="E162" s="38">
        <v>16</v>
      </c>
      <c r="F162" s="38">
        <v>112</v>
      </c>
      <c r="G162" s="38">
        <v>1</v>
      </c>
      <c r="H162" s="38">
        <f t="shared" si="132"/>
        <v>113</v>
      </c>
      <c r="I162" s="38">
        <v>59</v>
      </c>
      <c r="J162" s="38">
        <v>15</v>
      </c>
      <c r="K162" s="38">
        <v>33</v>
      </c>
      <c r="L162" s="38">
        <v>19</v>
      </c>
      <c r="M162" s="38">
        <f t="shared" si="133"/>
        <v>146</v>
      </c>
      <c r="N162" s="38">
        <v>63</v>
      </c>
      <c r="O162" s="38">
        <v>2</v>
      </c>
      <c r="P162" s="38">
        <v>0</v>
      </c>
      <c r="Q162" s="38">
        <v>0</v>
      </c>
      <c r="R162" s="38">
        <f t="shared" si="134"/>
        <v>49</v>
      </c>
      <c r="S162" s="2">
        <v>90</v>
      </c>
      <c r="T162" s="2">
        <v>165</v>
      </c>
      <c r="U162" s="38">
        <v>-75</v>
      </c>
      <c r="V162" s="38">
        <f t="shared" si="135"/>
        <v>-26</v>
      </c>
      <c r="W162" s="2">
        <v>8846</v>
      </c>
      <c r="X162" s="2">
        <v>4507</v>
      </c>
      <c r="Y162" s="39">
        <f t="shared" si="136"/>
        <v>5.411499436302142</v>
      </c>
      <c r="Z162" s="39">
        <f t="shared" si="137"/>
        <v>1.8038331454340473</v>
      </c>
      <c r="AA162" s="39">
        <f t="shared" si="138"/>
        <v>33.333333333333329</v>
      </c>
      <c r="AB162" s="39">
        <f t="shared" si="139"/>
        <v>12.739571589627959</v>
      </c>
      <c r="AC162" s="39">
        <f t="shared" si="140"/>
        <v>12.626832018038332</v>
      </c>
      <c r="AD162" s="39">
        <f t="shared" si="141"/>
        <v>29.20353982300885</v>
      </c>
      <c r="AE162" s="39">
        <f t="shared" si="142"/>
        <v>16.814159292035399</v>
      </c>
      <c r="AF162" s="39">
        <f t="shared" si="143"/>
        <v>16.459977452085681</v>
      </c>
      <c r="AG162" s="39">
        <f t="shared" si="144"/>
        <v>7.1025930101465615</v>
      </c>
      <c r="AH162" s="39">
        <f t="shared" si="145"/>
        <v>5.5242390078917696</v>
      </c>
      <c r="AI162" s="39">
        <f t="shared" si="146"/>
        <v>8.8495575221238933</v>
      </c>
      <c r="AJ162" s="39">
        <f t="shared" si="147"/>
        <v>17.857142857142858</v>
      </c>
      <c r="AK162" s="39">
        <f t="shared" si="148"/>
        <v>0</v>
      </c>
      <c r="AL162" s="39">
        <f t="shared" si="149"/>
        <v>8.8495575221238933</v>
      </c>
      <c r="AM162" s="40">
        <f t="shared" si="150"/>
        <v>10.146561443066515</v>
      </c>
      <c r="AN162" s="40">
        <f t="shared" si="151"/>
        <v>18.602029312288614</v>
      </c>
      <c r="AO162" s="39">
        <f t="shared" si="152"/>
        <v>-8.4554678692220957</v>
      </c>
      <c r="AP162" s="39">
        <f t="shared" si="153"/>
        <v>-2.931228861330327</v>
      </c>
    </row>
    <row r="163" spans="1:42" s="36" customFormat="1" x14ac:dyDescent="0.2">
      <c r="A163" s="37" t="s">
        <v>132</v>
      </c>
      <c r="B163" s="2">
        <v>7819</v>
      </c>
      <c r="C163" s="2">
        <v>4092</v>
      </c>
      <c r="D163" s="38">
        <v>41</v>
      </c>
      <c r="E163" s="38">
        <v>16</v>
      </c>
      <c r="F163" s="38">
        <v>81</v>
      </c>
      <c r="G163" s="38">
        <v>0</v>
      </c>
      <c r="H163" s="38">
        <f t="shared" si="132"/>
        <v>81</v>
      </c>
      <c r="I163" s="38">
        <v>66</v>
      </c>
      <c r="J163" s="38">
        <v>6</v>
      </c>
      <c r="K163" s="38">
        <v>14</v>
      </c>
      <c r="L163" s="38">
        <v>13</v>
      </c>
      <c r="M163" s="38">
        <f t="shared" si="133"/>
        <v>95</v>
      </c>
      <c r="N163" s="38">
        <v>100</v>
      </c>
      <c r="O163" s="38">
        <v>0</v>
      </c>
      <c r="P163" s="38">
        <v>0</v>
      </c>
      <c r="Q163" s="38">
        <v>0</v>
      </c>
      <c r="R163" s="38">
        <f t="shared" si="134"/>
        <v>-19</v>
      </c>
      <c r="S163" s="2">
        <v>156</v>
      </c>
      <c r="T163" s="2">
        <v>114</v>
      </c>
      <c r="U163" s="38">
        <v>42</v>
      </c>
      <c r="V163" s="38">
        <f t="shared" si="135"/>
        <v>23</v>
      </c>
      <c r="W163" s="2">
        <v>7835</v>
      </c>
      <c r="X163" s="2">
        <v>4114</v>
      </c>
      <c r="Y163" s="39">
        <f t="shared" si="136"/>
        <v>5.2436372937715827</v>
      </c>
      <c r="Z163" s="39">
        <f t="shared" si="137"/>
        <v>2.0462974804962273</v>
      </c>
      <c r="AA163" s="39">
        <f t="shared" si="138"/>
        <v>39.024390243902438</v>
      </c>
      <c r="AB163" s="39">
        <f t="shared" si="139"/>
        <v>10.359380995012151</v>
      </c>
      <c r="AC163" s="39">
        <f t="shared" si="140"/>
        <v>10.359380995012151</v>
      </c>
      <c r="AD163" s="39">
        <f t="shared" si="141"/>
        <v>17.283950617283949</v>
      </c>
      <c r="AE163" s="39">
        <f t="shared" si="142"/>
        <v>16.049382716049383</v>
      </c>
      <c r="AF163" s="39">
        <f t="shared" si="143"/>
        <v>12.149891290446348</v>
      </c>
      <c r="AG163" s="39">
        <f t="shared" si="144"/>
        <v>12.78935925310142</v>
      </c>
      <c r="AH163" s="39">
        <f t="shared" si="145"/>
        <v>-2.4299782580892697</v>
      </c>
      <c r="AI163" s="39">
        <f t="shared" si="146"/>
        <v>0</v>
      </c>
      <c r="AJ163" s="39">
        <f t="shared" si="147"/>
        <v>0</v>
      </c>
      <c r="AK163" s="39">
        <f t="shared" si="148"/>
        <v>0</v>
      </c>
      <c r="AL163" s="39">
        <f t="shared" si="149"/>
        <v>0</v>
      </c>
      <c r="AM163" s="40">
        <f t="shared" si="150"/>
        <v>19.951400434838217</v>
      </c>
      <c r="AN163" s="40">
        <f t="shared" si="151"/>
        <v>14.579869548535619</v>
      </c>
      <c r="AO163" s="39">
        <f t="shared" si="152"/>
        <v>5.3715308863025966</v>
      </c>
      <c r="AP163" s="39">
        <f t="shared" si="153"/>
        <v>2.9415526282133264</v>
      </c>
    </row>
    <row r="164" spans="1:42" s="36" customFormat="1" x14ac:dyDescent="0.2">
      <c r="A164" s="37" t="s">
        <v>120</v>
      </c>
      <c r="B164" s="2">
        <v>16466</v>
      </c>
      <c r="C164" s="2">
        <v>8378</v>
      </c>
      <c r="D164" s="38">
        <v>68</v>
      </c>
      <c r="E164" s="38">
        <v>34</v>
      </c>
      <c r="F164" s="38">
        <v>168</v>
      </c>
      <c r="G164" s="38">
        <v>0</v>
      </c>
      <c r="H164" s="38">
        <f t="shared" si="132"/>
        <v>168</v>
      </c>
      <c r="I164" s="38">
        <v>120</v>
      </c>
      <c r="J164" s="38">
        <v>9</v>
      </c>
      <c r="K164" s="38">
        <v>61</v>
      </c>
      <c r="L164" s="38">
        <v>47</v>
      </c>
      <c r="M164" s="38">
        <f t="shared" si="133"/>
        <v>229</v>
      </c>
      <c r="N164" s="38">
        <v>105</v>
      </c>
      <c r="O164" s="38">
        <v>3</v>
      </c>
      <c r="P164" s="38">
        <v>1</v>
      </c>
      <c r="Q164" s="38">
        <v>0</v>
      </c>
      <c r="R164" s="38">
        <f t="shared" si="134"/>
        <v>63</v>
      </c>
      <c r="S164" s="2">
        <v>169</v>
      </c>
      <c r="T164" s="2">
        <v>270</v>
      </c>
      <c r="U164" s="38">
        <v>-101</v>
      </c>
      <c r="V164" s="38">
        <f t="shared" si="135"/>
        <v>-38</v>
      </c>
      <c r="W164" s="2">
        <v>16432</v>
      </c>
      <c r="X164" s="2">
        <v>8363</v>
      </c>
      <c r="Y164" s="39">
        <f t="shared" si="136"/>
        <v>4.1297218510870879</v>
      </c>
      <c r="Z164" s="39">
        <f t="shared" si="137"/>
        <v>2.0648609255435439</v>
      </c>
      <c r="AA164" s="39">
        <f t="shared" si="138"/>
        <v>50</v>
      </c>
      <c r="AB164" s="39">
        <f t="shared" si="139"/>
        <v>10.202842220332808</v>
      </c>
      <c r="AC164" s="39">
        <f t="shared" si="140"/>
        <v>10.202842220332808</v>
      </c>
      <c r="AD164" s="39">
        <f t="shared" si="141"/>
        <v>36.30952380952381</v>
      </c>
      <c r="AE164" s="39">
        <f t="shared" si="142"/>
        <v>27.976190476190478</v>
      </c>
      <c r="AF164" s="39">
        <f t="shared" si="143"/>
        <v>13.907445645572695</v>
      </c>
      <c r="AG164" s="39">
        <f t="shared" si="144"/>
        <v>6.3767763877080048</v>
      </c>
      <c r="AH164" s="39">
        <f t="shared" si="145"/>
        <v>3.8260658326248023</v>
      </c>
      <c r="AI164" s="39">
        <f t="shared" si="146"/>
        <v>0</v>
      </c>
      <c r="AJ164" s="39">
        <f t="shared" si="147"/>
        <v>17.857142857142858</v>
      </c>
      <c r="AK164" s="39">
        <f t="shared" si="148"/>
        <v>5.9523809523809517</v>
      </c>
      <c r="AL164" s="39">
        <f t="shared" si="149"/>
        <v>0</v>
      </c>
      <c r="AM164" s="40">
        <f t="shared" si="150"/>
        <v>10.263573424025264</v>
      </c>
      <c r="AN164" s="40">
        <f t="shared" si="151"/>
        <v>16.397424996963441</v>
      </c>
      <c r="AO164" s="39">
        <f t="shared" si="152"/>
        <v>-6.1338515729381751</v>
      </c>
      <c r="AP164" s="39">
        <f t="shared" si="153"/>
        <v>-2.3077857403133728</v>
      </c>
    </row>
    <row r="165" spans="1:42" s="36" customFormat="1" x14ac:dyDescent="0.2">
      <c r="A165" s="37" t="s">
        <v>190</v>
      </c>
      <c r="B165" s="2">
        <v>4091</v>
      </c>
      <c r="C165" s="2">
        <v>2081</v>
      </c>
      <c r="D165" s="38">
        <v>13</v>
      </c>
      <c r="E165" s="38">
        <v>9</v>
      </c>
      <c r="F165" s="38">
        <v>38</v>
      </c>
      <c r="G165" s="38">
        <v>0</v>
      </c>
      <c r="H165" s="38">
        <f t="shared" si="132"/>
        <v>38</v>
      </c>
      <c r="I165" s="38">
        <v>28</v>
      </c>
      <c r="J165" s="38">
        <v>0</v>
      </c>
      <c r="K165" s="38">
        <v>6</v>
      </c>
      <c r="L165" s="38">
        <v>6</v>
      </c>
      <c r="M165" s="38">
        <f t="shared" si="133"/>
        <v>44</v>
      </c>
      <c r="N165" s="38">
        <v>52</v>
      </c>
      <c r="O165" s="38">
        <v>0</v>
      </c>
      <c r="P165" s="38">
        <v>0</v>
      </c>
      <c r="Q165" s="38">
        <v>0</v>
      </c>
      <c r="R165" s="38">
        <f t="shared" si="134"/>
        <v>-14</v>
      </c>
      <c r="S165" s="2">
        <v>88</v>
      </c>
      <c r="T165" s="2">
        <v>58</v>
      </c>
      <c r="U165" s="38">
        <v>30</v>
      </c>
      <c r="V165" s="38">
        <f t="shared" si="135"/>
        <v>16</v>
      </c>
      <c r="W165" s="2">
        <v>4099</v>
      </c>
      <c r="X165" s="2">
        <v>2078</v>
      </c>
      <c r="Y165" s="39">
        <f t="shared" si="136"/>
        <v>3.1777071620630655</v>
      </c>
      <c r="Z165" s="39">
        <f t="shared" si="137"/>
        <v>2.1999511121975068</v>
      </c>
      <c r="AA165" s="39">
        <f t="shared" si="138"/>
        <v>69.230769230769226</v>
      </c>
      <c r="AB165" s="39">
        <f t="shared" si="139"/>
        <v>9.2886824737228064</v>
      </c>
      <c r="AC165" s="39">
        <f t="shared" si="140"/>
        <v>9.2886824737228064</v>
      </c>
      <c r="AD165" s="39">
        <f t="shared" si="141"/>
        <v>15.789473684210526</v>
      </c>
      <c r="AE165" s="39">
        <f t="shared" si="142"/>
        <v>15.789473684210526</v>
      </c>
      <c r="AF165" s="39">
        <f t="shared" si="143"/>
        <v>10.755316548521144</v>
      </c>
      <c r="AG165" s="39">
        <f t="shared" si="144"/>
        <v>12.710828648252262</v>
      </c>
      <c r="AH165" s="39">
        <f t="shared" si="145"/>
        <v>-3.4221461745294546</v>
      </c>
      <c r="AI165" s="39">
        <f t="shared" si="146"/>
        <v>0</v>
      </c>
      <c r="AJ165" s="39">
        <f t="shared" si="147"/>
        <v>0</v>
      </c>
      <c r="AK165" s="39">
        <f t="shared" si="148"/>
        <v>0</v>
      </c>
      <c r="AL165" s="39">
        <f t="shared" si="149"/>
        <v>0</v>
      </c>
      <c r="AM165" s="40">
        <f t="shared" si="150"/>
        <v>21.510633097042287</v>
      </c>
      <c r="AN165" s="40">
        <f t="shared" si="151"/>
        <v>14.177462723050599</v>
      </c>
      <c r="AO165" s="39">
        <f t="shared" si="152"/>
        <v>7.3331703739916891</v>
      </c>
      <c r="AP165" s="39">
        <f t="shared" si="153"/>
        <v>3.9110241994622341</v>
      </c>
    </row>
    <row r="166" spans="1:42" s="36" customFormat="1" x14ac:dyDescent="0.2">
      <c r="A166" s="37" t="s">
        <v>111</v>
      </c>
      <c r="B166" s="2">
        <v>36127</v>
      </c>
      <c r="C166" s="2">
        <v>18923</v>
      </c>
      <c r="D166" s="38">
        <v>143</v>
      </c>
      <c r="E166" s="38">
        <v>114</v>
      </c>
      <c r="F166" s="38">
        <v>349</v>
      </c>
      <c r="G166" s="38">
        <v>1</v>
      </c>
      <c r="H166" s="38">
        <f t="shared" si="132"/>
        <v>350</v>
      </c>
      <c r="I166" s="38">
        <v>246</v>
      </c>
      <c r="J166" s="38">
        <v>24</v>
      </c>
      <c r="K166" s="38">
        <v>157</v>
      </c>
      <c r="L166" s="38">
        <v>100</v>
      </c>
      <c r="M166" s="38">
        <f t="shared" si="133"/>
        <v>507</v>
      </c>
      <c r="N166" s="38">
        <v>344</v>
      </c>
      <c r="O166" s="38">
        <v>3</v>
      </c>
      <c r="P166" s="38">
        <v>1</v>
      </c>
      <c r="Q166" s="38">
        <v>1</v>
      </c>
      <c r="R166" s="38">
        <f t="shared" si="134"/>
        <v>5</v>
      </c>
      <c r="S166" s="2">
        <v>511</v>
      </c>
      <c r="T166" s="2">
        <v>726</v>
      </c>
      <c r="U166" s="38">
        <v>-215</v>
      </c>
      <c r="V166" s="38">
        <f t="shared" si="135"/>
        <v>-210</v>
      </c>
      <c r="W166" s="2">
        <v>35980</v>
      </c>
      <c r="X166" s="2">
        <v>18853</v>
      </c>
      <c r="Y166" s="39">
        <f t="shared" si="136"/>
        <v>3.95825836631882</v>
      </c>
      <c r="Z166" s="39">
        <f t="shared" si="137"/>
        <v>3.1555346416807373</v>
      </c>
      <c r="AA166" s="39">
        <f t="shared" si="138"/>
        <v>79.72027972027972</v>
      </c>
      <c r="AB166" s="39">
        <f t="shared" si="139"/>
        <v>9.6880449525285801</v>
      </c>
      <c r="AC166" s="39">
        <f t="shared" si="140"/>
        <v>9.6603648240927829</v>
      </c>
      <c r="AD166" s="39">
        <f t="shared" si="141"/>
        <v>44.857142857142854</v>
      </c>
      <c r="AE166" s="39">
        <f t="shared" si="142"/>
        <v>28.571428571428569</v>
      </c>
      <c r="AF166" s="39">
        <f t="shared" si="143"/>
        <v>14.033825116948544</v>
      </c>
      <c r="AG166" s="39">
        <f t="shared" si="144"/>
        <v>9.5219641819138037</v>
      </c>
      <c r="AH166" s="39">
        <f t="shared" si="145"/>
        <v>0.13840064217897971</v>
      </c>
      <c r="AI166" s="39">
        <f t="shared" si="146"/>
        <v>2.8571428571428572</v>
      </c>
      <c r="AJ166" s="39">
        <f t="shared" si="147"/>
        <v>8.595988538681949</v>
      </c>
      <c r="AK166" s="39">
        <f t="shared" si="148"/>
        <v>2.8653295128939829</v>
      </c>
      <c r="AL166" s="39">
        <f t="shared" si="149"/>
        <v>5.7142857142857144</v>
      </c>
      <c r="AM166" s="40">
        <f t="shared" si="150"/>
        <v>14.144545630691725</v>
      </c>
      <c r="AN166" s="40">
        <f t="shared" si="151"/>
        <v>20.095773244387853</v>
      </c>
      <c r="AO166" s="39">
        <f t="shared" si="152"/>
        <v>-5.951227613696128</v>
      </c>
      <c r="AP166" s="39">
        <f t="shared" si="153"/>
        <v>-5.8128269715171479</v>
      </c>
    </row>
    <row r="167" spans="1:42" s="36" customFormat="1" x14ac:dyDescent="0.2">
      <c r="A167" s="37" t="s">
        <v>144</v>
      </c>
      <c r="B167" s="2">
        <v>14708</v>
      </c>
      <c r="C167" s="2">
        <v>7502</v>
      </c>
      <c r="D167" s="38">
        <v>77</v>
      </c>
      <c r="E167" s="38">
        <v>26</v>
      </c>
      <c r="F167" s="38">
        <v>180</v>
      </c>
      <c r="G167" s="38">
        <v>2</v>
      </c>
      <c r="H167" s="38">
        <f t="shared" si="132"/>
        <v>182</v>
      </c>
      <c r="I167" s="38">
        <v>96</v>
      </c>
      <c r="J167" s="38">
        <v>28</v>
      </c>
      <c r="K167" s="38">
        <v>85</v>
      </c>
      <c r="L167" s="38">
        <v>49</v>
      </c>
      <c r="M167" s="38">
        <f t="shared" si="133"/>
        <v>267</v>
      </c>
      <c r="N167" s="38">
        <v>102</v>
      </c>
      <c r="O167" s="38">
        <v>2</v>
      </c>
      <c r="P167" s="38">
        <v>1</v>
      </c>
      <c r="Q167" s="38">
        <v>1</v>
      </c>
      <c r="R167" s="38">
        <f t="shared" si="134"/>
        <v>78</v>
      </c>
      <c r="S167" s="2">
        <v>150</v>
      </c>
      <c r="T167" s="2">
        <v>174</v>
      </c>
      <c r="U167" s="38">
        <v>-24</v>
      </c>
      <c r="V167" s="38">
        <f t="shared" si="135"/>
        <v>54</v>
      </c>
      <c r="W167" s="2">
        <v>14731</v>
      </c>
      <c r="X167" s="2">
        <v>7510</v>
      </c>
      <c r="Y167" s="39">
        <f t="shared" si="136"/>
        <v>5.2352461245580635</v>
      </c>
      <c r="Z167" s="39">
        <f t="shared" si="137"/>
        <v>1.7677454446559697</v>
      </c>
      <c r="AA167" s="39">
        <f t="shared" si="138"/>
        <v>33.766233766233768</v>
      </c>
      <c r="AB167" s="39">
        <f t="shared" si="139"/>
        <v>12.374218112591786</v>
      </c>
      <c r="AC167" s="39">
        <f t="shared" si="140"/>
        <v>12.238237693772096</v>
      </c>
      <c r="AD167" s="39">
        <f t="shared" si="141"/>
        <v>46.703296703296701</v>
      </c>
      <c r="AE167" s="39">
        <f t="shared" si="142"/>
        <v>26.923076923076923</v>
      </c>
      <c r="AF167" s="39">
        <f t="shared" si="143"/>
        <v>18.153385912428611</v>
      </c>
      <c r="AG167" s="39">
        <f t="shared" si="144"/>
        <v>6.935001359804188</v>
      </c>
      <c r="AH167" s="39">
        <f t="shared" si="145"/>
        <v>5.3032363339679085</v>
      </c>
      <c r="AI167" s="39">
        <f t="shared" si="146"/>
        <v>10.989010989010989</v>
      </c>
      <c r="AJ167" s="39">
        <f t="shared" si="147"/>
        <v>11.111111111111111</v>
      </c>
      <c r="AK167" s="39">
        <f t="shared" si="148"/>
        <v>5.5555555555555554</v>
      </c>
      <c r="AL167" s="39">
        <f t="shared" si="149"/>
        <v>16.483516483516485</v>
      </c>
      <c r="AM167" s="40">
        <f t="shared" si="150"/>
        <v>10.198531411476747</v>
      </c>
      <c r="AN167" s="40">
        <f t="shared" si="151"/>
        <v>11.830296437313027</v>
      </c>
      <c r="AO167" s="39">
        <f t="shared" si="152"/>
        <v>-1.6317650258362797</v>
      </c>
      <c r="AP167" s="39">
        <f t="shared" si="153"/>
        <v>3.671471308131629</v>
      </c>
    </row>
    <row r="168" spans="1:42" s="36" customFormat="1" x14ac:dyDescent="0.2">
      <c r="A168" s="37" t="s">
        <v>191</v>
      </c>
      <c r="B168" s="2">
        <v>6362</v>
      </c>
      <c r="C168" s="2">
        <v>3207</v>
      </c>
      <c r="D168" s="38">
        <v>29</v>
      </c>
      <c r="E168" s="38">
        <v>7</v>
      </c>
      <c r="F168" s="38">
        <v>92</v>
      </c>
      <c r="G168" s="38">
        <v>1</v>
      </c>
      <c r="H168" s="38">
        <f t="shared" si="132"/>
        <v>93</v>
      </c>
      <c r="I168" s="38">
        <v>64</v>
      </c>
      <c r="J168" s="38">
        <v>14</v>
      </c>
      <c r="K168" s="38">
        <v>17</v>
      </c>
      <c r="L168" s="38">
        <v>15</v>
      </c>
      <c r="M168" s="38">
        <f t="shared" si="133"/>
        <v>110</v>
      </c>
      <c r="N168" s="38">
        <v>42</v>
      </c>
      <c r="O168" s="38">
        <v>1</v>
      </c>
      <c r="P168" s="38">
        <v>0</v>
      </c>
      <c r="Q168" s="38">
        <v>0</v>
      </c>
      <c r="R168" s="38">
        <f t="shared" si="134"/>
        <v>50</v>
      </c>
      <c r="S168" s="2">
        <v>91</v>
      </c>
      <c r="T168" s="2">
        <v>86</v>
      </c>
      <c r="U168" s="38">
        <v>5</v>
      </c>
      <c r="V168" s="38">
        <f t="shared" si="135"/>
        <v>55</v>
      </c>
      <c r="W168" s="2">
        <v>6395</v>
      </c>
      <c r="X168" s="2">
        <v>3230</v>
      </c>
      <c r="Y168" s="39">
        <f t="shared" si="136"/>
        <v>4.5583149952845012</v>
      </c>
      <c r="Z168" s="39">
        <f t="shared" si="137"/>
        <v>1.1002829298962591</v>
      </c>
      <c r="AA168" s="39">
        <f t="shared" si="138"/>
        <v>24.137931034482758</v>
      </c>
      <c r="AB168" s="39">
        <f t="shared" si="139"/>
        <v>14.6180446400503</v>
      </c>
      <c r="AC168" s="39">
        <f t="shared" si="140"/>
        <v>14.460861364350833</v>
      </c>
      <c r="AD168" s="39">
        <f t="shared" si="141"/>
        <v>18.27956989247312</v>
      </c>
      <c r="AE168" s="39">
        <f t="shared" si="142"/>
        <v>16.129032258064516</v>
      </c>
      <c r="AF168" s="39">
        <f t="shared" si="143"/>
        <v>17.290160326941212</v>
      </c>
      <c r="AG168" s="39">
        <f t="shared" si="144"/>
        <v>6.6016975793775536</v>
      </c>
      <c r="AH168" s="39">
        <f t="shared" si="145"/>
        <v>7.8591637849732798</v>
      </c>
      <c r="AI168" s="39">
        <f t="shared" si="146"/>
        <v>10.752688172043012</v>
      </c>
      <c r="AJ168" s="39">
        <f t="shared" si="147"/>
        <v>10.869565217391305</v>
      </c>
      <c r="AK168" s="39">
        <f t="shared" si="148"/>
        <v>0</v>
      </c>
      <c r="AL168" s="39">
        <f t="shared" si="149"/>
        <v>10.752688172043012</v>
      </c>
      <c r="AM168" s="40">
        <f t="shared" si="150"/>
        <v>14.303678088651369</v>
      </c>
      <c r="AN168" s="40">
        <f t="shared" si="151"/>
        <v>13.517761710154039</v>
      </c>
      <c r="AO168" s="39">
        <f t="shared" si="152"/>
        <v>0.78591637849732787</v>
      </c>
      <c r="AP168" s="39">
        <f t="shared" si="153"/>
        <v>8.645080163470606</v>
      </c>
    </row>
    <row r="169" spans="1:42" s="36" customFormat="1" x14ac:dyDescent="0.2">
      <c r="A169" s="37" t="s">
        <v>192</v>
      </c>
      <c r="B169" s="2">
        <v>7829</v>
      </c>
      <c r="C169" s="2">
        <v>4135</v>
      </c>
      <c r="D169" s="38">
        <v>31</v>
      </c>
      <c r="E169" s="38">
        <v>16</v>
      </c>
      <c r="F169" s="38">
        <v>66</v>
      </c>
      <c r="G169" s="38">
        <v>0</v>
      </c>
      <c r="H169" s="38">
        <f t="shared" si="132"/>
        <v>66</v>
      </c>
      <c r="I169" s="38">
        <v>50</v>
      </c>
      <c r="J169" s="38">
        <v>6</v>
      </c>
      <c r="K169" s="38">
        <v>51</v>
      </c>
      <c r="L169" s="38">
        <v>39</v>
      </c>
      <c r="M169" s="38">
        <f t="shared" si="133"/>
        <v>117</v>
      </c>
      <c r="N169" s="38">
        <v>74</v>
      </c>
      <c r="O169" s="38">
        <v>0</v>
      </c>
      <c r="P169" s="38">
        <v>0</v>
      </c>
      <c r="Q169" s="38">
        <v>0</v>
      </c>
      <c r="R169" s="38">
        <f t="shared" si="134"/>
        <v>-8</v>
      </c>
      <c r="S169" s="2">
        <v>112</v>
      </c>
      <c r="T169" s="2">
        <v>187</v>
      </c>
      <c r="U169" s="38">
        <v>-75</v>
      </c>
      <c r="V169" s="38">
        <f t="shared" si="135"/>
        <v>-83</v>
      </c>
      <c r="W169" s="2">
        <v>7778</v>
      </c>
      <c r="X169" s="2">
        <v>4113</v>
      </c>
      <c r="Y169" s="39">
        <f t="shared" si="136"/>
        <v>3.9596372461361602</v>
      </c>
      <c r="Z169" s="39">
        <f t="shared" si="137"/>
        <v>2.0436837399412444</v>
      </c>
      <c r="AA169" s="39">
        <f t="shared" si="138"/>
        <v>51.612903225806448</v>
      </c>
      <c r="AB169" s="39">
        <f t="shared" si="139"/>
        <v>8.4301954272576314</v>
      </c>
      <c r="AC169" s="39">
        <f t="shared" si="140"/>
        <v>8.4301954272576314</v>
      </c>
      <c r="AD169" s="39">
        <f t="shared" si="141"/>
        <v>77.272727272727266</v>
      </c>
      <c r="AE169" s="39">
        <f t="shared" si="142"/>
        <v>59.090909090909093</v>
      </c>
      <c r="AF169" s="39">
        <f t="shared" si="143"/>
        <v>14.944437348320347</v>
      </c>
      <c r="AG169" s="39">
        <f t="shared" si="144"/>
        <v>9.4520372972282534</v>
      </c>
      <c r="AH169" s="39">
        <f t="shared" si="145"/>
        <v>-1.0218418699706222</v>
      </c>
      <c r="AI169" s="39">
        <f t="shared" si="146"/>
        <v>0</v>
      </c>
      <c r="AJ169" s="39">
        <f t="shared" si="147"/>
        <v>0</v>
      </c>
      <c r="AK169" s="39">
        <f t="shared" si="148"/>
        <v>0</v>
      </c>
      <c r="AL169" s="39">
        <f t="shared" si="149"/>
        <v>0</v>
      </c>
      <c r="AM169" s="40">
        <f t="shared" si="150"/>
        <v>14.30578617958871</v>
      </c>
      <c r="AN169" s="40">
        <f t="shared" si="151"/>
        <v>23.88555371056329</v>
      </c>
      <c r="AO169" s="39">
        <f t="shared" si="152"/>
        <v>-9.579767530974582</v>
      </c>
      <c r="AP169" s="39">
        <f t="shared" si="153"/>
        <v>-10.601609400945204</v>
      </c>
    </row>
    <row r="170" spans="1:42" s="36" customFormat="1" x14ac:dyDescent="0.2">
      <c r="A170" s="37" t="s">
        <v>121</v>
      </c>
      <c r="B170" s="2">
        <v>32877</v>
      </c>
      <c r="C170" s="2">
        <v>17045</v>
      </c>
      <c r="D170" s="38">
        <v>176</v>
      </c>
      <c r="E170" s="38">
        <v>143</v>
      </c>
      <c r="F170" s="38">
        <v>316</v>
      </c>
      <c r="G170" s="38">
        <v>2</v>
      </c>
      <c r="H170" s="38">
        <f t="shared" si="132"/>
        <v>318</v>
      </c>
      <c r="I170" s="38">
        <v>219</v>
      </c>
      <c r="J170" s="38">
        <v>14</v>
      </c>
      <c r="K170" s="38">
        <v>165</v>
      </c>
      <c r="L170" s="38">
        <v>127</v>
      </c>
      <c r="M170" s="38">
        <f t="shared" si="133"/>
        <v>483</v>
      </c>
      <c r="N170" s="38">
        <v>271</v>
      </c>
      <c r="O170" s="38">
        <v>0</v>
      </c>
      <c r="P170" s="38">
        <v>0</v>
      </c>
      <c r="Q170" s="38">
        <v>0</v>
      </c>
      <c r="R170" s="38">
        <f t="shared" si="134"/>
        <v>45</v>
      </c>
      <c r="S170" s="2">
        <v>421</v>
      </c>
      <c r="T170" s="2">
        <v>564</v>
      </c>
      <c r="U170" s="38">
        <v>-143</v>
      </c>
      <c r="V170" s="38">
        <f t="shared" si="135"/>
        <v>-98</v>
      </c>
      <c r="W170" s="2">
        <v>32786</v>
      </c>
      <c r="X170" s="2">
        <v>17026</v>
      </c>
      <c r="Y170" s="39">
        <f t="shared" si="136"/>
        <v>5.3532864920765277</v>
      </c>
      <c r="Z170" s="39">
        <f t="shared" si="137"/>
        <v>4.3495452748121792</v>
      </c>
      <c r="AA170" s="39">
        <f t="shared" si="138"/>
        <v>81.25</v>
      </c>
      <c r="AB170" s="39">
        <f t="shared" si="139"/>
        <v>9.6724153663655432</v>
      </c>
      <c r="AC170" s="39">
        <f t="shared" si="140"/>
        <v>9.6115825653192211</v>
      </c>
      <c r="AD170" s="39">
        <f t="shared" si="141"/>
        <v>51.886792452830186</v>
      </c>
      <c r="AE170" s="39">
        <f t="shared" si="142"/>
        <v>39.937106918238996</v>
      </c>
      <c r="AF170" s="39">
        <f t="shared" si="143"/>
        <v>14.691121452687288</v>
      </c>
      <c r="AG170" s="39">
        <f t="shared" si="144"/>
        <v>8.2428445417769272</v>
      </c>
      <c r="AH170" s="39">
        <f t="shared" si="145"/>
        <v>1.3687380235422939</v>
      </c>
      <c r="AI170" s="39">
        <f t="shared" si="146"/>
        <v>6.2893081761006293</v>
      </c>
      <c r="AJ170" s="39">
        <f t="shared" si="147"/>
        <v>0</v>
      </c>
      <c r="AK170" s="39">
        <f t="shared" si="148"/>
        <v>0</v>
      </c>
      <c r="AL170" s="39">
        <f t="shared" si="149"/>
        <v>6.2893081761006293</v>
      </c>
      <c r="AM170" s="40">
        <f t="shared" si="150"/>
        <v>12.805304620251238</v>
      </c>
      <c r="AN170" s="40">
        <f t="shared" si="151"/>
        <v>17.154849895063418</v>
      </c>
      <c r="AO170" s="39">
        <f t="shared" si="152"/>
        <v>-4.3495452748121792</v>
      </c>
      <c r="AP170" s="39">
        <f t="shared" si="153"/>
        <v>-2.9808072512698849</v>
      </c>
    </row>
    <row r="171" spans="1:42" s="36" customFormat="1" x14ac:dyDescent="0.2">
      <c r="A171" s="37" t="s">
        <v>133</v>
      </c>
      <c r="B171" s="2">
        <v>27912</v>
      </c>
      <c r="C171" s="2">
        <v>14964</v>
      </c>
      <c r="D171" s="38">
        <v>126</v>
      </c>
      <c r="E171" s="38">
        <v>81</v>
      </c>
      <c r="F171" s="38">
        <v>242</v>
      </c>
      <c r="G171" s="38">
        <v>0</v>
      </c>
      <c r="H171" s="38">
        <f t="shared" si="132"/>
        <v>242</v>
      </c>
      <c r="I171" s="38">
        <v>140</v>
      </c>
      <c r="J171" s="38">
        <v>16</v>
      </c>
      <c r="K171" s="38">
        <v>149</v>
      </c>
      <c r="L171" s="38">
        <v>120</v>
      </c>
      <c r="M171" s="38">
        <f t="shared" si="133"/>
        <v>391</v>
      </c>
      <c r="N171" s="38">
        <v>311</v>
      </c>
      <c r="O171" s="38">
        <v>1</v>
      </c>
      <c r="P171" s="38">
        <v>0</v>
      </c>
      <c r="Q171" s="38">
        <v>0</v>
      </c>
      <c r="R171" s="38">
        <f t="shared" si="134"/>
        <v>-69</v>
      </c>
      <c r="S171" s="2">
        <v>444</v>
      </c>
      <c r="T171" s="2">
        <v>562</v>
      </c>
      <c r="U171" s="38">
        <v>-118</v>
      </c>
      <c r="V171" s="38">
        <f t="shared" si="135"/>
        <v>-187</v>
      </c>
      <c r="W171" s="2">
        <v>27790</v>
      </c>
      <c r="X171" s="2">
        <v>14908</v>
      </c>
      <c r="Y171" s="39">
        <f t="shared" si="136"/>
        <v>4.5141874462596734</v>
      </c>
      <c r="Z171" s="39">
        <f t="shared" si="137"/>
        <v>2.9019776440240759</v>
      </c>
      <c r="AA171" s="39">
        <f t="shared" si="138"/>
        <v>64.285714285714292</v>
      </c>
      <c r="AB171" s="39">
        <f t="shared" si="139"/>
        <v>8.6701060475781038</v>
      </c>
      <c r="AC171" s="39">
        <f t="shared" si="140"/>
        <v>8.6701060475781038</v>
      </c>
      <c r="AD171" s="39">
        <f t="shared" si="141"/>
        <v>61.570247933884289</v>
      </c>
      <c r="AE171" s="39">
        <f t="shared" si="142"/>
        <v>49.586776859504134</v>
      </c>
      <c r="AF171" s="39">
        <f t="shared" si="143"/>
        <v>14.008311837202637</v>
      </c>
      <c r="AG171" s="39">
        <f t="shared" si="144"/>
        <v>11.142161077672686</v>
      </c>
      <c r="AH171" s="39">
        <f t="shared" si="145"/>
        <v>-2.4720550300945829</v>
      </c>
      <c r="AI171" s="39">
        <f t="shared" si="146"/>
        <v>0</v>
      </c>
      <c r="AJ171" s="39">
        <f t="shared" si="147"/>
        <v>4.1322314049586781</v>
      </c>
      <c r="AK171" s="39">
        <f t="shared" si="148"/>
        <v>0</v>
      </c>
      <c r="AL171" s="39">
        <f t="shared" si="149"/>
        <v>0</v>
      </c>
      <c r="AM171" s="40">
        <f t="shared" si="150"/>
        <v>15.907136715391232</v>
      </c>
      <c r="AN171" s="40">
        <f t="shared" si="151"/>
        <v>20.134709085697907</v>
      </c>
      <c r="AO171" s="39">
        <f t="shared" si="152"/>
        <v>-4.2275723703066781</v>
      </c>
      <c r="AP171" s="39">
        <f t="shared" si="153"/>
        <v>-6.699627400401261</v>
      </c>
    </row>
    <row r="172" spans="1:42" s="36" customFormat="1" x14ac:dyDescent="0.2">
      <c r="A172" s="37" t="s">
        <v>91</v>
      </c>
      <c r="B172" s="2">
        <v>17852</v>
      </c>
      <c r="C172" s="2">
        <v>9107</v>
      </c>
      <c r="D172" s="38">
        <v>98</v>
      </c>
      <c r="E172" s="38">
        <v>74</v>
      </c>
      <c r="F172" s="38">
        <v>166</v>
      </c>
      <c r="G172" s="38">
        <v>1</v>
      </c>
      <c r="H172" s="38">
        <f t="shared" si="132"/>
        <v>167</v>
      </c>
      <c r="I172" s="38">
        <v>131</v>
      </c>
      <c r="J172" s="38">
        <v>14</v>
      </c>
      <c r="K172" s="38">
        <v>72</v>
      </c>
      <c r="L172" s="38">
        <v>57</v>
      </c>
      <c r="M172" s="38">
        <f t="shared" si="133"/>
        <v>239</v>
      </c>
      <c r="N172" s="38">
        <v>141</v>
      </c>
      <c r="O172" s="38">
        <v>0</v>
      </c>
      <c r="P172" s="38">
        <v>0</v>
      </c>
      <c r="Q172" s="38">
        <v>0</v>
      </c>
      <c r="R172" s="38">
        <f t="shared" si="134"/>
        <v>25</v>
      </c>
      <c r="S172" s="2">
        <v>328</v>
      </c>
      <c r="T172" s="2">
        <v>415</v>
      </c>
      <c r="U172" s="38">
        <v>-87</v>
      </c>
      <c r="V172" s="38">
        <f t="shared" si="135"/>
        <v>-62</v>
      </c>
      <c r="W172" s="2">
        <v>17785</v>
      </c>
      <c r="X172" s="2">
        <v>9092</v>
      </c>
      <c r="Y172" s="39">
        <f t="shared" si="136"/>
        <v>5.4895809993278064</v>
      </c>
      <c r="Z172" s="39">
        <f t="shared" si="137"/>
        <v>4.1451938158189563</v>
      </c>
      <c r="AA172" s="39">
        <f t="shared" si="138"/>
        <v>75.510204081632651</v>
      </c>
      <c r="AB172" s="39">
        <f t="shared" si="139"/>
        <v>9.3546941519157514</v>
      </c>
      <c r="AC172" s="39">
        <f t="shared" si="140"/>
        <v>9.2986780192695484</v>
      </c>
      <c r="AD172" s="39">
        <f t="shared" si="141"/>
        <v>43.113772455089823</v>
      </c>
      <c r="AE172" s="39">
        <f t="shared" si="142"/>
        <v>34.131736526946113</v>
      </c>
      <c r="AF172" s="39">
        <f t="shared" si="143"/>
        <v>13.387855702442303</v>
      </c>
      <c r="AG172" s="39">
        <f t="shared" si="144"/>
        <v>7.8982747031144971</v>
      </c>
      <c r="AH172" s="39">
        <f t="shared" si="145"/>
        <v>1.4004033161550526</v>
      </c>
      <c r="AI172" s="39">
        <f t="shared" si="146"/>
        <v>5.9880239520958085</v>
      </c>
      <c r="AJ172" s="39">
        <f t="shared" si="147"/>
        <v>0</v>
      </c>
      <c r="AK172" s="39">
        <f t="shared" si="148"/>
        <v>0</v>
      </c>
      <c r="AL172" s="39">
        <f t="shared" si="149"/>
        <v>5.9880239520958085</v>
      </c>
      <c r="AM172" s="40">
        <f t="shared" si="150"/>
        <v>18.373291507954288</v>
      </c>
      <c r="AN172" s="40">
        <f t="shared" si="151"/>
        <v>23.246695048173873</v>
      </c>
      <c r="AO172" s="39">
        <f t="shared" si="152"/>
        <v>-4.8734035402195834</v>
      </c>
      <c r="AP172" s="39">
        <f t="shared" si="153"/>
        <v>-3.4730002240645308</v>
      </c>
    </row>
    <row r="173" spans="1:42" s="36" customFormat="1" x14ac:dyDescent="0.2">
      <c r="A173" s="37" t="s">
        <v>122</v>
      </c>
      <c r="B173" s="2">
        <v>59081</v>
      </c>
      <c r="C173" s="2">
        <v>30561</v>
      </c>
      <c r="D173" s="38">
        <v>267</v>
      </c>
      <c r="E173" s="38">
        <v>224</v>
      </c>
      <c r="F173" s="38">
        <v>510</v>
      </c>
      <c r="G173" s="38">
        <v>1</v>
      </c>
      <c r="H173" s="38">
        <f t="shared" si="132"/>
        <v>511</v>
      </c>
      <c r="I173" s="38">
        <v>353</v>
      </c>
      <c r="J173" s="38">
        <v>34</v>
      </c>
      <c r="K173" s="38">
        <v>201</v>
      </c>
      <c r="L173" s="38">
        <v>161</v>
      </c>
      <c r="M173" s="38">
        <f t="shared" si="133"/>
        <v>712</v>
      </c>
      <c r="N173" s="38">
        <v>452</v>
      </c>
      <c r="O173" s="38">
        <v>2</v>
      </c>
      <c r="P173" s="38">
        <v>2</v>
      </c>
      <c r="Q173" s="38">
        <v>0</v>
      </c>
      <c r="R173" s="38">
        <f t="shared" si="134"/>
        <v>58</v>
      </c>
      <c r="S173" s="2">
        <v>801</v>
      </c>
      <c r="T173" s="2">
        <v>1102</v>
      </c>
      <c r="U173" s="38">
        <v>-301</v>
      </c>
      <c r="V173" s="38">
        <f t="shared" si="135"/>
        <v>-243</v>
      </c>
      <c r="W173" s="2">
        <v>59014</v>
      </c>
      <c r="X173" s="2">
        <v>30554</v>
      </c>
      <c r="Y173" s="39">
        <f t="shared" si="136"/>
        <v>4.5192193767877997</v>
      </c>
      <c r="Z173" s="39">
        <f t="shared" si="137"/>
        <v>3.7914050202264686</v>
      </c>
      <c r="AA173" s="39">
        <f t="shared" si="138"/>
        <v>83.895131086142328</v>
      </c>
      <c r="AB173" s="39">
        <f t="shared" si="139"/>
        <v>8.6491427023916305</v>
      </c>
      <c r="AC173" s="39">
        <f t="shared" si="140"/>
        <v>8.6322167871227649</v>
      </c>
      <c r="AD173" s="39">
        <f t="shared" si="141"/>
        <v>39.334637964774949</v>
      </c>
      <c r="AE173" s="39">
        <f t="shared" si="142"/>
        <v>31.506849315068493</v>
      </c>
      <c r="AF173" s="39">
        <f t="shared" si="143"/>
        <v>12.051251671434134</v>
      </c>
      <c r="AG173" s="39">
        <f t="shared" si="144"/>
        <v>7.6505137015284106</v>
      </c>
      <c r="AH173" s="39">
        <f t="shared" si="145"/>
        <v>0.98170308559435349</v>
      </c>
      <c r="AI173" s="39">
        <f t="shared" si="146"/>
        <v>1.9569471624266144</v>
      </c>
      <c r="AJ173" s="39">
        <f t="shared" si="147"/>
        <v>3.9215686274509802</v>
      </c>
      <c r="AK173" s="39">
        <f t="shared" si="148"/>
        <v>3.9215686274509802</v>
      </c>
      <c r="AL173" s="39">
        <f t="shared" si="149"/>
        <v>1.9569471624266144</v>
      </c>
      <c r="AM173" s="40">
        <f t="shared" si="150"/>
        <v>13.557658130363398</v>
      </c>
      <c r="AN173" s="40">
        <f t="shared" si="151"/>
        <v>18.652358626292717</v>
      </c>
      <c r="AO173" s="39">
        <f t="shared" si="152"/>
        <v>-5.0947004959293176</v>
      </c>
      <c r="AP173" s="39">
        <f t="shared" si="153"/>
        <v>-4.1129974103349642</v>
      </c>
    </row>
    <row r="174" spans="1:42" s="36" customFormat="1" x14ac:dyDescent="0.2">
      <c r="A174" s="37" t="s">
        <v>193</v>
      </c>
      <c r="B174" s="2">
        <v>3789</v>
      </c>
      <c r="C174" s="2">
        <v>1906</v>
      </c>
      <c r="D174" s="38">
        <v>9</v>
      </c>
      <c r="E174" s="38">
        <v>10</v>
      </c>
      <c r="F174" s="38">
        <v>58</v>
      </c>
      <c r="G174" s="38">
        <v>1</v>
      </c>
      <c r="H174" s="38">
        <f t="shared" si="132"/>
        <v>59</v>
      </c>
      <c r="I174" s="38">
        <v>16</v>
      </c>
      <c r="J174" s="38">
        <v>9</v>
      </c>
      <c r="K174" s="38">
        <v>22</v>
      </c>
      <c r="L174" s="38">
        <v>18</v>
      </c>
      <c r="M174" s="38">
        <f t="shared" si="133"/>
        <v>81</v>
      </c>
      <c r="N174" s="38">
        <v>50</v>
      </c>
      <c r="O174" s="38">
        <v>1</v>
      </c>
      <c r="P174" s="38">
        <v>1</v>
      </c>
      <c r="Q174" s="38">
        <v>1</v>
      </c>
      <c r="R174" s="38">
        <f t="shared" si="134"/>
        <v>8</v>
      </c>
      <c r="S174" s="2">
        <v>58</v>
      </c>
      <c r="T174" s="2">
        <v>36</v>
      </c>
      <c r="U174" s="38">
        <v>22</v>
      </c>
      <c r="V174" s="38">
        <f t="shared" si="135"/>
        <v>30</v>
      </c>
      <c r="W174" s="2">
        <v>3806</v>
      </c>
      <c r="X174" s="2">
        <v>1914</v>
      </c>
      <c r="Y174" s="39">
        <f t="shared" si="136"/>
        <v>2.3752969121140142</v>
      </c>
      <c r="Z174" s="39">
        <f t="shared" si="137"/>
        <v>2.6392187912377936</v>
      </c>
      <c r="AA174" s="39">
        <f t="shared" si="138"/>
        <v>111.11111111111111</v>
      </c>
      <c r="AB174" s="39">
        <f t="shared" si="139"/>
        <v>15.571390868302982</v>
      </c>
      <c r="AC174" s="39">
        <f t="shared" si="140"/>
        <v>15.307468989179203</v>
      </c>
      <c r="AD174" s="39">
        <f t="shared" si="141"/>
        <v>37.288135593220339</v>
      </c>
      <c r="AE174" s="39">
        <f t="shared" si="142"/>
        <v>30.508474576271187</v>
      </c>
      <c r="AF174" s="39">
        <f t="shared" si="143"/>
        <v>21.377672209026127</v>
      </c>
      <c r="AG174" s="39">
        <f t="shared" si="144"/>
        <v>13.196093956188967</v>
      </c>
      <c r="AH174" s="39">
        <f t="shared" si="145"/>
        <v>2.1113750329902352</v>
      </c>
      <c r="AI174" s="39">
        <f t="shared" si="146"/>
        <v>16.949152542372882</v>
      </c>
      <c r="AJ174" s="39">
        <f t="shared" si="147"/>
        <v>17.241379310344826</v>
      </c>
      <c r="AK174" s="39">
        <f t="shared" si="148"/>
        <v>17.241379310344826</v>
      </c>
      <c r="AL174" s="39">
        <f t="shared" si="149"/>
        <v>33.898305084745765</v>
      </c>
      <c r="AM174" s="40">
        <f t="shared" si="150"/>
        <v>15.307468989179203</v>
      </c>
      <c r="AN174" s="40">
        <f t="shared" si="151"/>
        <v>9.5011876484560567</v>
      </c>
      <c r="AO174" s="39">
        <f t="shared" si="152"/>
        <v>5.8062813407231459</v>
      </c>
      <c r="AP174" s="39">
        <f t="shared" si="153"/>
        <v>7.9176563737133803</v>
      </c>
    </row>
    <row r="175" spans="1:42" s="36" customFormat="1" x14ac:dyDescent="0.2">
      <c r="A175" s="37" t="s">
        <v>145</v>
      </c>
      <c r="B175" s="2">
        <v>6656</v>
      </c>
      <c r="C175" s="2">
        <v>3387</v>
      </c>
      <c r="D175" s="38">
        <v>24</v>
      </c>
      <c r="E175" s="38">
        <v>9</v>
      </c>
      <c r="F175" s="38">
        <v>68</v>
      </c>
      <c r="G175" s="38">
        <v>1</v>
      </c>
      <c r="H175" s="38">
        <f t="shared" si="132"/>
        <v>69</v>
      </c>
      <c r="I175" s="38">
        <v>40</v>
      </c>
      <c r="J175" s="38">
        <v>5</v>
      </c>
      <c r="K175" s="38">
        <v>30</v>
      </c>
      <c r="L175" s="38">
        <v>25</v>
      </c>
      <c r="M175" s="38">
        <f t="shared" si="133"/>
        <v>99</v>
      </c>
      <c r="N175" s="38">
        <v>50</v>
      </c>
      <c r="O175" s="38">
        <v>0</v>
      </c>
      <c r="P175" s="38">
        <v>0</v>
      </c>
      <c r="Q175" s="38">
        <v>0</v>
      </c>
      <c r="R175" s="38">
        <f t="shared" si="134"/>
        <v>18</v>
      </c>
      <c r="S175" s="2">
        <v>53</v>
      </c>
      <c r="T175" s="2">
        <v>114</v>
      </c>
      <c r="U175" s="38">
        <v>-61</v>
      </c>
      <c r="V175" s="38">
        <f t="shared" si="135"/>
        <v>-43</v>
      </c>
      <c r="W175" s="2">
        <v>6616</v>
      </c>
      <c r="X175" s="2">
        <v>3365</v>
      </c>
      <c r="Y175" s="39">
        <f t="shared" si="136"/>
        <v>3.6057692307692308</v>
      </c>
      <c r="Z175" s="39">
        <f t="shared" si="137"/>
        <v>1.3521634615384615</v>
      </c>
      <c r="AA175" s="39">
        <f t="shared" si="138"/>
        <v>37.5</v>
      </c>
      <c r="AB175" s="39">
        <f t="shared" si="139"/>
        <v>10.366586538461538</v>
      </c>
      <c r="AC175" s="39">
        <f t="shared" si="140"/>
        <v>10.216346153846153</v>
      </c>
      <c r="AD175" s="39">
        <f t="shared" si="141"/>
        <v>43.478260869565219</v>
      </c>
      <c r="AE175" s="39">
        <f t="shared" si="142"/>
        <v>36.231884057971016</v>
      </c>
      <c r="AF175" s="39">
        <f t="shared" si="143"/>
        <v>14.873798076923077</v>
      </c>
      <c r="AG175" s="39">
        <f t="shared" si="144"/>
        <v>7.5120192307692308</v>
      </c>
      <c r="AH175" s="39">
        <f t="shared" si="145"/>
        <v>2.7043269230769229</v>
      </c>
      <c r="AI175" s="39">
        <f t="shared" si="146"/>
        <v>14.492753623188406</v>
      </c>
      <c r="AJ175" s="39">
        <f t="shared" si="147"/>
        <v>0</v>
      </c>
      <c r="AK175" s="39">
        <f t="shared" si="148"/>
        <v>0</v>
      </c>
      <c r="AL175" s="39">
        <f t="shared" si="149"/>
        <v>14.492753623188406</v>
      </c>
      <c r="AM175" s="40">
        <f t="shared" si="150"/>
        <v>7.9627403846153841</v>
      </c>
      <c r="AN175" s="40">
        <f t="shared" si="151"/>
        <v>17.127403846153847</v>
      </c>
      <c r="AO175" s="39">
        <f t="shared" si="152"/>
        <v>-9.1646634615384617</v>
      </c>
      <c r="AP175" s="39">
        <f t="shared" si="153"/>
        <v>-6.4603365384615383</v>
      </c>
    </row>
    <row r="176" spans="1:42" s="36" customFormat="1" x14ac:dyDescent="0.2">
      <c r="A176" s="37" t="s">
        <v>160</v>
      </c>
      <c r="B176" s="2">
        <v>39960</v>
      </c>
      <c r="C176" s="2">
        <v>20725</v>
      </c>
      <c r="D176" s="38">
        <v>188</v>
      </c>
      <c r="E176" s="38">
        <v>124</v>
      </c>
      <c r="F176" s="38">
        <v>390</v>
      </c>
      <c r="G176" s="38">
        <v>2</v>
      </c>
      <c r="H176" s="38">
        <f t="shared" si="132"/>
        <v>392</v>
      </c>
      <c r="I176" s="38">
        <v>287</v>
      </c>
      <c r="J176" s="38">
        <v>28</v>
      </c>
      <c r="K176" s="38">
        <v>167</v>
      </c>
      <c r="L176" s="38">
        <v>143</v>
      </c>
      <c r="M176" s="38">
        <f t="shared" si="133"/>
        <v>559</v>
      </c>
      <c r="N176" s="38">
        <v>303</v>
      </c>
      <c r="O176" s="38">
        <v>0</v>
      </c>
      <c r="P176" s="38">
        <v>0</v>
      </c>
      <c r="Q176" s="38">
        <v>0</v>
      </c>
      <c r="R176" s="38">
        <f t="shared" si="134"/>
        <v>87</v>
      </c>
      <c r="S176" s="2">
        <v>556</v>
      </c>
      <c r="T176" s="2">
        <v>699</v>
      </c>
      <c r="U176" s="38">
        <v>-143</v>
      </c>
      <c r="V176" s="38">
        <f t="shared" si="135"/>
        <v>-56</v>
      </c>
      <c r="W176" s="2">
        <v>39866</v>
      </c>
      <c r="X176" s="2">
        <v>20679</v>
      </c>
      <c r="Y176" s="39">
        <f t="shared" si="136"/>
        <v>4.7047047047047048</v>
      </c>
      <c r="Z176" s="39">
        <f t="shared" si="137"/>
        <v>3.1031031031031033</v>
      </c>
      <c r="AA176" s="39">
        <f t="shared" si="138"/>
        <v>65.957446808510639</v>
      </c>
      <c r="AB176" s="39">
        <f t="shared" si="139"/>
        <v>9.8098098098098099</v>
      </c>
      <c r="AC176" s="39">
        <f t="shared" si="140"/>
        <v>9.7597597597597598</v>
      </c>
      <c r="AD176" s="39">
        <f t="shared" si="141"/>
        <v>42.602040816326529</v>
      </c>
      <c r="AE176" s="39">
        <f t="shared" si="142"/>
        <v>36.479591836734691</v>
      </c>
      <c r="AF176" s="39">
        <f t="shared" si="143"/>
        <v>13.988988988988989</v>
      </c>
      <c r="AG176" s="39">
        <f t="shared" si="144"/>
        <v>7.5825825825825826</v>
      </c>
      <c r="AH176" s="39">
        <f t="shared" si="145"/>
        <v>2.1771771771771773</v>
      </c>
      <c r="AI176" s="39">
        <f t="shared" si="146"/>
        <v>5.1020408163265305</v>
      </c>
      <c r="AJ176" s="39">
        <f t="shared" si="147"/>
        <v>0</v>
      </c>
      <c r="AK176" s="39">
        <f t="shared" si="148"/>
        <v>0</v>
      </c>
      <c r="AL176" s="39">
        <f t="shared" si="149"/>
        <v>5.1020408163265305</v>
      </c>
      <c r="AM176" s="40">
        <f t="shared" si="150"/>
        <v>13.913913913913913</v>
      </c>
      <c r="AN176" s="40">
        <f t="shared" si="151"/>
        <v>17.492492492492492</v>
      </c>
      <c r="AO176" s="39">
        <f t="shared" si="152"/>
        <v>-3.5785785785785786</v>
      </c>
      <c r="AP176" s="39">
        <f t="shared" si="153"/>
        <v>-1.4014014014014013</v>
      </c>
    </row>
    <row r="177" spans="1:42" s="36" customFormat="1" x14ac:dyDescent="0.2">
      <c r="A177" s="37" t="s">
        <v>194</v>
      </c>
      <c r="B177" s="2">
        <v>8730</v>
      </c>
      <c r="C177" s="2">
        <v>4534</v>
      </c>
      <c r="D177" s="38">
        <v>45</v>
      </c>
      <c r="E177" s="38">
        <v>24</v>
      </c>
      <c r="F177" s="38">
        <v>96</v>
      </c>
      <c r="G177" s="38">
        <v>0</v>
      </c>
      <c r="H177" s="38">
        <f t="shared" si="132"/>
        <v>96</v>
      </c>
      <c r="I177" s="38">
        <v>79</v>
      </c>
      <c r="J177" s="38">
        <v>6</v>
      </c>
      <c r="K177" s="38">
        <v>29</v>
      </c>
      <c r="L177" s="38">
        <v>20</v>
      </c>
      <c r="M177" s="38">
        <f t="shared" si="133"/>
        <v>125</v>
      </c>
      <c r="N177" s="38">
        <v>97</v>
      </c>
      <c r="O177" s="38">
        <v>0</v>
      </c>
      <c r="P177" s="38">
        <v>0</v>
      </c>
      <c r="Q177" s="38">
        <v>0</v>
      </c>
      <c r="R177" s="38">
        <f t="shared" si="134"/>
        <v>-1</v>
      </c>
      <c r="S177" s="2">
        <v>170</v>
      </c>
      <c r="T177" s="2">
        <v>158</v>
      </c>
      <c r="U177" s="38">
        <v>12</v>
      </c>
      <c r="V177" s="38">
        <f t="shared" si="135"/>
        <v>11</v>
      </c>
      <c r="W177" s="2">
        <v>8715</v>
      </c>
      <c r="X177" s="2">
        <v>4526</v>
      </c>
      <c r="Y177" s="39">
        <f t="shared" si="136"/>
        <v>5.1546391752577323</v>
      </c>
      <c r="Z177" s="39">
        <f t="shared" si="137"/>
        <v>2.7491408934707904</v>
      </c>
      <c r="AA177" s="39">
        <f t="shared" si="138"/>
        <v>53.333333333333336</v>
      </c>
      <c r="AB177" s="39">
        <f t="shared" si="139"/>
        <v>10.996563573883162</v>
      </c>
      <c r="AC177" s="39">
        <f t="shared" si="140"/>
        <v>10.996563573883162</v>
      </c>
      <c r="AD177" s="39">
        <f t="shared" si="141"/>
        <v>30.208333333333332</v>
      </c>
      <c r="AE177" s="39">
        <f t="shared" si="142"/>
        <v>20.833333333333336</v>
      </c>
      <c r="AF177" s="39">
        <f t="shared" si="143"/>
        <v>14.318442153493699</v>
      </c>
      <c r="AG177" s="39">
        <f t="shared" si="144"/>
        <v>11.111111111111111</v>
      </c>
      <c r="AH177" s="39">
        <f t="shared" si="145"/>
        <v>-0.11454753722794959</v>
      </c>
      <c r="AI177" s="39">
        <f t="shared" si="146"/>
        <v>0</v>
      </c>
      <c r="AJ177" s="39">
        <f t="shared" si="147"/>
        <v>0</v>
      </c>
      <c r="AK177" s="39">
        <f t="shared" si="148"/>
        <v>0</v>
      </c>
      <c r="AL177" s="39">
        <f t="shared" si="149"/>
        <v>0</v>
      </c>
      <c r="AM177" s="40">
        <f t="shared" si="150"/>
        <v>19.473081328751434</v>
      </c>
      <c r="AN177" s="40">
        <f t="shared" si="151"/>
        <v>18.09851088201604</v>
      </c>
      <c r="AO177" s="39">
        <f t="shared" si="152"/>
        <v>1.3745704467353952</v>
      </c>
      <c r="AP177" s="39">
        <f t="shared" si="153"/>
        <v>1.2600229095074458</v>
      </c>
    </row>
    <row r="178" spans="1:42" s="36" customFormat="1" x14ac:dyDescent="0.2">
      <c r="A178" s="37" t="s">
        <v>195</v>
      </c>
      <c r="B178" s="2">
        <v>1482</v>
      </c>
      <c r="C178" s="2">
        <v>734</v>
      </c>
      <c r="D178" s="38">
        <v>6</v>
      </c>
      <c r="E178" s="38">
        <v>6</v>
      </c>
      <c r="F178" s="38">
        <v>16</v>
      </c>
      <c r="G178" s="38">
        <v>0</v>
      </c>
      <c r="H178" s="38">
        <f t="shared" si="132"/>
        <v>16</v>
      </c>
      <c r="I178" s="38">
        <v>9</v>
      </c>
      <c r="J178" s="38">
        <v>0</v>
      </c>
      <c r="K178" s="38">
        <v>2</v>
      </c>
      <c r="L178" s="38">
        <v>2</v>
      </c>
      <c r="M178" s="38">
        <f t="shared" si="133"/>
        <v>18</v>
      </c>
      <c r="N178" s="38">
        <v>19</v>
      </c>
      <c r="O178" s="38">
        <v>0</v>
      </c>
      <c r="P178" s="38">
        <v>0</v>
      </c>
      <c r="Q178" s="38">
        <v>0</v>
      </c>
      <c r="R178" s="38">
        <f t="shared" si="134"/>
        <v>-3</v>
      </c>
      <c r="S178" s="2">
        <v>61</v>
      </c>
      <c r="T178" s="2">
        <v>31</v>
      </c>
      <c r="U178" s="38">
        <v>30</v>
      </c>
      <c r="V178" s="38">
        <f t="shared" si="135"/>
        <v>27</v>
      </c>
      <c r="W178" s="2">
        <v>1484</v>
      </c>
      <c r="X178" s="2">
        <v>730</v>
      </c>
      <c r="Y178" s="39">
        <f t="shared" si="136"/>
        <v>4.048582995951417</v>
      </c>
      <c r="Z178" s="39">
        <f t="shared" si="137"/>
        <v>4.048582995951417</v>
      </c>
      <c r="AA178" s="39">
        <f t="shared" si="138"/>
        <v>100</v>
      </c>
      <c r="AB178" s="39">
        <f t="shared" si="139"/>
        <v>10.796221322537111</v>
      </c>
      <c r="AC178" s="39">
        <f t="shared" si="140"/>
        <v>10.796221322537111</v>
      </c>
      <c r="AD178" s="39">
        <f t="shared" si="141"/>
        <v>12.5</v>
      </c>
      <c r="AE178" s="39">
        <f t="shared" si="142"/>
        <v>12.5</v>
      </c>
      <c r="AF178" s="39">
        <f t="shared" si="143"/>
        <v>12.145748987854251</v>
      </c>
      <c r="AG178" s="39">
        <f t="shared" si="144"/>
        <v>12.820512820512819</v>
      </c>
      <c r="AH178" s="39">
        <f t="shared" si="145"/>
        <v>-2.0242914979757085</v>
      </c>
      <c r="AI178" s="39">
        <f t="shared" si="146"/>
        <v>0</v>
      </c>
      <c r="AJ178" s="39">
        <f t="shared" si="147"/>
        <v>0</v>
      </c>
      <c r="AK178" s="39">
        <f t="shared" si="148"/>
        <v>0</v>
      </c>
      <c r="AL178" s="39">
        <f t="shared" si="149"/>
        <v>0</v>
      </c>
      <c r="AM178" s="40">
        <f t="shared" si="150"/>
        <v>41.16059379217274</v>
      </c>
      <c r="AN178" s="40">
        <f t="shared" si="151"/>
        <v>20.917678812415655</v>
      </c>
      <c r="AO178" s="39">
        <f t="shared" si="152"/>
        <v>20.242914979757085</v>
      </c>
      <c r="AP178" s="39">
        <f t="shared" si="153"/>
        <v>18.218623481781375</v>
      </c>
    </row>
    <row r="179" spans="1:42" s="36" customFormat="1" x14ac:dyDescent="0.2">
      <c r="A179" s="37" t="s">
        <v>196</v>
      </c>
      <c r="B179" s="2">
        <v>9908</v>
      </c>
      <c r="C179" s="2">
        <v>5073</v>
      </c>
      <c r="D179" s="38">
        <v>32</v>
      </c>
      <c r="E179" s="38">
        <v>29</v>
      </c>
      <c r="F179" s="38">
        <v>169</v>
      </c>
      <c r="G179" s="38">
        <v>4</v>
      </c>
      <c r="H179" s="38">
        <f t="shared" si="132"/>
        <v>173</v>
      </c>
      <c r="I179" s="38">
        <v>91</v>
      </c>
      <c r="J179" s="38">
        <v>26</v>
      </c>
      <c r="K179" s="38">
        <v>49</v>
      </c>
      <c r="L179" s="38">
        <v>36</v>
      </c>
      <c r="M179" s="38">
        <f t="shared" si="133"/>
        <v>222</v>
      </c>
      <c r="N179" s="38">
        <v>80</v>
      </c>
      <c r="O179" s="38">
        <v>4</v>
      </c>
      <c r="P179" s="38">
        <v>2</v>
      </c>
      <c r="Q179" s="38">
        <v>1</v>
      </c>
      <c r="R179" s="38">
        <f t="shared" si="134"/>
        <v>89</v>
      </c>
      <c r="S179" s="2">
        <v>146</v>
      </c>
      <c r="T179" s="2">
        <v>218</v>
      </c>
      <c r="U179" s="38">
        <v>-72</v>
      </c>
      <c r="V179" s="38">
        <f t="shared" si="135"/>
        <v>17</v>
      </c>
      <c r="W179" s="2">
        <v>9916</v>
      </c>
      <c r="X179" s="2">
        <v>5065</v>
      </c>
      <c r="Y179" s="39">
        <f t="shared" si="136"/>
        <v>3.2297133629390391</v>
      </c>
      <c r="Z179" s="39">
        <f t="shared" si="137"/>
        <v>2.9269277351635039</v>
      </c>
      <c r="AA179" s="39">
        <f t="shared" si="138"/>
        <v>90.625</v>
      </c>
      <c r="AB179" s="39">
        <f t="shared" si="139"/>
        <v>17.460637868389181</v>
      </c>
      <c r="AC179" s="39">
        <f t="shared" si="140"/>
        <v>17.056923698021802</v>
      </c>
      <c r="AD179" s="39">
        <f t="shared" si="141"/>
        <v>28.323699421965319</v>
      </c>
      <c r="AE179" s="39">
        <f t="shared" si="142"/>
        <v>20.809248554913296</v>
      </c>
      <c r="AF179" s="39">
        <f t="shared" si="143"/>
        <v>22.406136455389582</v>
      </c>
      <c r="AG179" s="39">
        <f t="shared" si="144"/>
        <v>8.0742834073475986</v>
      </c>
      <c r="AH179" s="39">
        <f t="shared" si="145"/>
        <v>8.9826402906742029</v>
      </c>
      <c r="AI179" s="39">
        <f t="shared" si="146"/>
        <v>23.121387283236992</v>
      </c>
      <c r="AJ179" s="39">
        <f t="shared" si="147"/>
        <v>23.668639053254438</v>
      </c>
      <c r="AK179" s="39">
        <f t="shared" si="148"/>
        <v>11.834319526627219</v>
      </c>
      <c r="AL179" s="39">
        <f t="shared" si="149"/>
        <v>28.901734104046241</v>
      </c>
      <c r="AM179" s="40">
        <f t="shared" si="150"/>
        <v>14.735567218409367</v>
      </c>
      <c r="AN179" s="40">
        <f t="shared" si="151"/>
        <v>22.002422285022206</v>
      </c>
      <c r="AO179" s="39">
        <f t="shared" si="152"/>
        <v>-7.2668550666128384</v>
      </c>
      <c r="AP179" s="39">
        <f t="shared" si="153"/>
        <v>1.7157852240613645</v>
      </c>
    </row>
    <row r="180" spans="1:42" s="36" customFormat="1" x14ac:dyDescent="0.2">
      <c r="A180" s="37" t="s">
        <v>103</v>
      </c>
      <c r="B180" s="2">
        <v>12780</v>
      </c>
      <c r="C180" s="2">
        <v>6608</v>
      </c>
      <c r="D180" s="38">
        <v>59</v>
      </c>
      <c r="E180" s="38">
        <v>54</v>
      </c>
      <c r="F180" s="38">
        <v>125</v>
      </c>
      <c r="G180" s="38">
        <v>0</v>
      </c>
      <c r="H180" s="38">
        <f t="shared" si="132"/>
        <v>125</v>
      </c>
      <c r="I180" s="38">
        <v>89</v>
      </c>
      <c r="J180" s="38">
        <v>12</v>
      </c>
      <c r="K180" s="38">
        <v>38</v>
      </c>
      <c r="L180" s="38">
        <v>32</v>
      </c>
      <c r="M180" s="38">
        <f t="shared" si="133"/>
        <v>163</v>
      </c>
      <c r="N180" s="38">
        <v>142</v>
      </c>
      <c r="O180" s="38">
        <v>0</v>
      </c>
      <c r="P180" s="38">
        <v>0</v>
      </c>
      <c r="Q180" s="38">
        <v>0</v>
      </c>
      <c r="R180" s="38">
        <f t="shared" si="134"/>
        <v>-17</v>
      </c>
      <c r="S180" s="2">
        <v>142</v>
      </c>
      <c r="T180" s="2">
        <v>207</v>
      </c>
      <c r="U180" s="38">
        <v>-65</v>
      </c>
      <c r="V180" s="38">
        <f t="shared" si="135"/>
        <v>-82</v>
      </c>
      <c r="W180" s="2">
        <v>12729</v>
      </c>
      <c r="X180" s="2">
        <v>6575</v>
      </c>
      <c r="Y180" s="39">
        <f t="shared" si="136"/>
        <v>4.6165884194053213</v>
      </c>
      <c r="Z180" s="39">
        <f t="shared" si="137"/>
        <v>4.225352112676056</v>
      </c>
      <c r="AA180" s="39">
        <f t="shared" si="138"/>
        <v>91.525423728813564</v>
      </c>
      <c r="AB180" s="39">
        <f t="shared" si="139"/>
        <v>9.7809076682316132</v>
      </c>
      <c r="AC180" s="39">
        <f t="shared" si="140"/>
        <v>9.7809076682316132</v>
      </c>
      <c r="AD180" s="39">
        <f t="shared" si="141"/>
        <v>30.4</v>
      </c>
      <c r="AE180" s="39">
        <f t="shared" si="142"/>
        <v>25.6</v>
      </c>
      <c r="AF180" s="39">
        <f t="shared" si="143"/>
        <v>12.754303599374023</v>
      </c>
      <c r="AG180" s="39">
        <f t="shared" si="144"/>
        <v>11.111111111111111</v>
      </c>
      <c r="AH180" s="39">
        <f t="shared" si="145"/>
        <v>-1.3302034428794991</v>
      </c>
      <c r="AI180" s="39">
        <f t="shared" si="146"/>
        <v>0</v>
      </c>
      <c r="AJ180" s="39">
        <f t="shared" si="147"/>
        <v>0</v>
      </c>
      <c r="AK180" s="39">
        <f t="shared" si="148"/>
        <v>0</v>
      </c>
      <c r="AL180" s="39">
        <f t="shared" si="149"/>
        <v>0</v>
      </c>
      <c r="AM180" s="40">
        <f t="shared" si="150"/>
        <v>11.111111111111111</v>
      </c>
      <c r="AN180" s="40">
        <f t="shared" si="151"/>
        <v>16.197183098591548</v>
      </c>
      <c r="AO180" s="39">
        <f t="shared" si="152"/>
        <v>-5.0860719874804374</v>
      </c>
      <c r="AP180" s="39">
        <f t="shared" si="153"/>
        <v>-6.4162754303599376</v>
      </c>
    </row>
    <row r="181" spans="1:42" s="36" customFormat="1" x14ac:dyDescent="0.2">
      <c r="A181" s="37" t="s">
        <v>123</v>
      </c>
      <c r="B181" s="2">
        <v>8073</v>
      </c>
      <c r="C181" s="2">
        <v>4061</v>
      </c>
      <c r="D181" s="38">
        <v>47</v>
      </c>
      <c r="E181" s="38">
        <v>11</v>
      </c>
      <c r="F181" s="38">
        <v>102</v>
      </c>
      <c r="G181" s="38">
        <v>0</v>
      </c>
      <c r="H181" s="38">
        <f t="shared" si="132"/>
        <v>102</v>
      </c>
      <c r="I181" s="38">
        <v>88</v>
      </c>
      <c r="J181" s="38">
        <v>6</v>
      </c>
      <c r="K181" s="38">
        <v>17</v>
      </c>
      <c r="L181" s="38">
        <v>9</v>
      </c>
      <c r="M181" s="38">
        <f t="shared" si="133"/>
        <v>119</v>
      </c>
      <c r="N181" s="38">
        <v>35</v>
      </c>
      <c r="O181" s="38">
        <v>2</v>
      </c>
      <c r="P181" s="38">
        <v>2</v>
      </c>
      <c r="Q181" s="38">
        <v>2</v>
      </c>
      <c r="R181" s="38">
        <f t="shared" si="134"/>
        <v>67</v>
      </c>
      <c r="S181" s="2">
        <v>93</v>
      </c>
      <c r="T181" s="2">
        <v>158</v>
      </c>
      <c r="U181" s="38">
        <v>-65</v>
      </c>
      <c r="V181" s="38">
        <f t="shared" si="135"/>
        <v>2</v>
      </c>
      <c r="W181" s="2">
        <v>8096</v>
      </c>
      <c r="X181" s="2">
        <v>4074</v>
      </c>
      <c r="Y181" s="39">
        <f t="shared" si="136"/>
        <v>5.8218753870927786</v>
      </c>
      <c r="Z181" s="39">
        <f t="shared" si="137"/>
        <v>1.3625665799578843</v>
      </c>
      <c r="AA181" s="39">
        <f t="shared" si="138"/>
        <v>23.404255319148938</v>
      </c>
      <c r="AB181" s="39">
        <f t="shared" si="139"/>
        <v>12.6347082868822</v>
      </c>
      <c r="AC181" s="39">
        <f t="shared" si="140"/>
        <v>12.6347082868822</v>
      </c>
      <c r="AD181" s="39">
        <f t="shared" si="141"/>
        <v>16.666666666666664</v>
      </c>
      <c r="AE181" s="39">
        <f t="shared" si="142"/>
        <v>8.8235294117647065</v>
      </c>
      <c r="AF181" s="39">
        <f t="shared" si="143"/>
        <v>14.740493001362566</v>
      </c>
      <c r="AG181" s="39">
        <f t="shared" si="144"/>
        <v>4.3354391180478133</v>
      </c>
      <c r="AH181" s="39">
        <f t="shared" si="145"/>
        <v>8.2992691688343854</v>
      </c>
      <c r="AI181" s="39">
        <f t="shared" si="146"/>
        <v>0</v>
      </c>
      <c r="AJ181" s="39">
        <f t="shared" si="147"/>
        <v>19.607843137254903</v>
      </c>
      <c r="AK181" s="39">
        <f t="shared" si="148"/>
        <v>19.607843137254903</v>
      </c>
      <c r="AL181" s="39">
        <f t="shared" si="149"/>
        <v>19.607843137254903</v>
      </c>
      <c r="AM181" s="40">
        <f t="shared" si="150"/>
        <v>11.519881085098476</v>
      </c>
      <c r="AN181" s="40">
        <f t="shared" si="151"/>
        <v>19.571410875758701</v>
      </c>
      <c r="AO181" s="39">
        <f t="shared" si="152"/>
        <v>-8.0515297906602239</v>
      </c>
      <c r="AP181" s="39">
        <f t="shared" si="153"/>
        <v>0.24773937817416078</v>
      </c>
    </row>
    <row r="182" spans="1:42" s="36" customFormat="1" x14ac:dyDescent="0.2">
      <c r="A182" s="37" t="s">
        <v>197</v>
      </c>
      <c r="B182" s="2">
        <v>6226</v>
      </c>
      <c r="C182" s="2">
        <v>3135</v>
      </c>
      <c r="D182" s="38">
        <v>30</v>
      </c>
      <c r="E182" s="38">
        <v>6</v>
      </c>
      <c r="F182" s="38">
        <v>49</v>
      </c>
      <c r="G182" s="38">
        <v>0</v>
      </c>
      <c r="H182" s="38">
        <f t="shared" si="132"/>
        <v>49</v>
      </c>
      <c r="I182" s="38">
        <v>37</v>
      </c>
      <c r="J182" s="38">
        <v>3</v>
      </c>
      <c r="K182" s="38">
        <v>7</v>
      </c>
      <c r="L182" s="38">
        <v>6</v>
      </c>
      <c r="M182" s="38">
        <f t="shared" si="133"/>
        <v>56</v>
      </c>
      <c r="N182" s="38">
        <v>46</v>
      </c>
      <c r="O182" s="38">
        <v>1</v>
      </c>
      <c r="P182" s="38">
        <v>1</v>
      </c>
      <c r="Q182" s="38">
        <v>1</v>
      </c>
      <c r="R182" s="38">
        <f t="shared" si="134"/>
        <v>3</v>
      </c>
      <c r="S182" s="2">
        <v>65</v>
      </c>
      <c r="T182" s="2">
        <v>65</v>
      </c>
      <c r="U182" s="38">
        <v>0</v>
      </c>
      <c r="V182" s="38">
        <f t="shared" si="135"/>
        <v>3</v>
      </c>
      <c r="W182" s="2">
        <v>6228</v>
      </c>
      <c r="X182" s="2">
        <v>3143</v>
      </c>
      <c r="Y182" s="39">
        <f t="shared" si="136"/>
        <v>4.8185030517185989</v>
      </c>
      <c r="Z182" s="39">
        <f t="shared" si="137"/>
        <v>0.9637006103437199</v>
      </c>
      <c r="AA182" s="39">
        <f t="shared" si="138"/>
        <v>20</v>
      </c>
      <c r="AB182" s="39">
        <f t="shared" si="139"/>
        <v>7.8702216511403797</v>
      </c>
      <c r="AC182" s="39">
        <f t="shared" si="140"/>
        <v>7.8702216511403797</v>
      </c>
      <c r="AD182" s="39">
        <f t="shared" si="141"/>
        <v>14.285714285714285</v>
      </c>
      <c r="AE182" s="39">
        <f t="shared" si="142"/>
        <v>12.244897959183673</v>
      </c>
      <c r="AF182" s="39">
        <f t="shared" si="143"/>
        <v>8.9945390298747192</v>
      </c>
      <c r="AG182" s="39">
        <f t="shared" si="144"/>
        <v>7.388371345968519</v>
      </c>
      <c r="AH182" s="39">
        <f t="shared" si="145"/>
        <v>0.48185030517185995</v>
      </c>
      <c r="AI182" s="39">
        <f t="shared" si="146"/>
        <v>0</v>
      </c>
      <c r="AJ182" s="39">
        <f t="shared" si="147"/>
        <v>20.408163265306122</v>
      </c>
      <c r="AK182" s="39">
        <f t="shared" si="148"/>
        <v>20.408163265306122</v>
      </c>
      <c r="AL182" s="39">
        <f t="shared" si="149"/>
        <v>20.408163265306122</v>
      </c>
      <c r="AM182" s="40">
        <f t="shared" si="150"/>
        <v>10.440089945390298</v>
      </c>
      <c r="AN182" s="40">
        <f t="shared" si="151"/>
        <v>10.440089945390298</v>
      </c>
      <c r="AO182" s="39">
        <f t="shared" si="152"/>
        <v>0</v>
      </c>
      <c r="AP182" s="39">
        <f t="shared" si="153"/>
        <v>0.48185030517185995</v>
      </c>
    </row>
    <row r="183" spans="1:42" s="36" customFormat="1" x14ac:dyDescent="0.2">
      <c r="A183" s="37" t="s">
        <v>112</v>
      </c>
      <c r="B183" s="2">
        <v>84900</v>
      </c>
      <c r="C183" s="2">
        <v>44164</v>
      </c>
      <c r="D183" s="38">
        <v>440</v>
      </c>
      <c r="E183" s="38">
        <v>233</v>
      </c>
      <c r="F183" s="38">
        <v>753</v>
      </c>
      <c r="G183" s="38">
        <v>7</v>
      </c>
      <c r="H183" s="38">
        <f t="shared" si="132"/>
        <v>760</v>
      </c>
      <c r="I183" s="38">
        <v>559</v>
      </c>
      <c r="J183" s="38">
        <v>64</v>
      </c>
      <c r="K183" s="38">
        <v>255</v>
      </c>
      <c r="L183" s="38">
        <v>197</v>
      </c>
      <c r="M183" s="38">
        <f t="shared" si="133"/>
        <v>1015</v>
      </c>
      <c r="N183" s="38">
        <v>759</v>
      </c>
      <c r="O183" s="38">
        <v>3</v>
      </c>
      <c r="P183" s="38">
        <v>3</v>
      </c>
      <c r="Q183" s="38">
        <v>1</v>
      </c>
      <c r="R183" s="38">
        <f t="shared" si="134"/>
        <v>-6</v>
      </c>
      <c r="S183" s="2">
        <v>1086</v>
      </c>
      <c r="T183" s="2">
        <v>1452</v>
      </c>
      <c r="U183" s="38">
        <v>-366</v>
      </c>
      <c r="V183" s="38">
        <f t="shared" si="135"/>
        <v>-372</v>
      </c>
      <c r="W183" s="2">
        <v>84800</v>
      </c>
      <c r="X183" s="2">
        <v>44120</v>
      </c>
      <c r="Y183" s="39">
        <f t="shared" si="136"/>
        <v>5.1825677267373376</v>
      </c>
      <c r="Z183" s="39">
        <f t="shared" si="137"/>
        <v>2.7444051825677267</v>
      </c>
      <c r="AA183" s="39">
        <f t="shared" si="138"/>
        <v>52.954545454545453</v>
      </c>
      <c r="AB183" s="39">
        <f t="shared" si="139"/>
        <v>8.9517078916372199</v>
      </c>
      <c r="AC183" s="39">
        <f t="shared" si="140"/>
        <v>8.8692579505300344</v>
      </c>
      <c r="AD183" s="39">
        <f t="shared" si="141"/>
        <v>33.55263157894737</v>
      </c>
      <c r="AE183" s="39">
        <f t="shared" si="142"/>
        <v>25.921052631578945</v>
      </c>
      <c r="AF183" s="39">
        <f t="shared" si="143"/>
        <v>11.955241460541814</v>
      </c>
      <c r="AG183" s="39">
        <f t="shared" si="144"/>
        <v>8.9399293286219077</v>
      </c>
      <c r="AH183" s="39">
        <f t="shared" si="145"/>
        <v>-7.0671378091872794E-2</v>
      </c>
      <c r="AI183" s="39">
        <f t="shared" si="146"/>
        <v>9.2105263157894726</v>
      </c>
      <c r="AJ183" s="39">
        <f t="shared" si="147"/>
        <v>3.9840637450199203</v>
      </c>
      <c r="AK183" s="39">
        <f t="shared" si="148"/>
        <v>3.9840637450199203</v>
      </c>
      <c r="AL183" s="39">
        <f t="shared" si="149"/>
        <v>10.526315789473683</v>
      </c>
      <c r="AM183" s="40">
        <f t="shared" si="150"/>
        <v>12.791519434628974</v>
      </c>
      <c r="AN183" s="40">
        <f t="shared" si="151"/>
        <v>17.102473498233216</v>
      </c>
      <c r="AO183" s="39">
        <f t="shared" si="152"/>
        <v>-4.3109540636042407</v>
      </c>
      <c r="AP183" s="39">
        <f t="shared" si="153"/>
        <v>-4.3816254416961131</v>
      </c>
    </row>
    <row r="184" spans="1:42" s="36" customFormat="1" x14ac:dyDescent="0.2">
      <c r="A184" s="37" t="s">
        <v>198</v>
      </c>
      <c r="B184" s="2">
        <v>7424</v>
      </c>
      <c r="C184" s="2">
        <v>3837</v>
      </c>
      <c r="D184" s="38">
        <v>44</v>
      </c>
      <c r="E184" s="38">
        <v>14</v>
      </c>
      <c r="F184" s="38">
        <v>67</v>
      </c>
      <c r="G184" s="38">
        <v>0</v>
      </c>
      <c r="H184" s="38">
        <f t="shared" si="132"/>
        <v>67</v>
      </c>
      <c r="I184" s="38">
        <v>52</v>
      </c>
      <c r="J184" s="38">
        <v>4</v>
      </c>
      <c r="K184" s="38">
        <v>27</v>
      </c>
      <c r="L184" s="38">
        <v>22</v>
      </c>
      <c r="M184" s="38">
        <f t="shared" si="133"/>
        <v>94</v>
      </c>
      <c r="N184" s="38">
        <v>71</v>
      </c>
      <c r="O184" s="38">
        <v>0</v>
      </c>
      <c r="P184" s="38">
        <v>0</v>
      </c>
      <c r="Q184" s="38">
        <v>0</v>
      </c>
      <c r="R184" s="38">
        <f t="shared" si="134"/>
        <v>-4</v>
      </c>
      <c r="S184" s="2">
        <v>105</v>
      </c>
      <c r="T184" s="2">
        <v>110</v>
      </c>
      <c r="U184" s="38">
        <v>-5</v>
      </c>
      <c r="V184" s="38">
        <f t="shared" si="135"/>
        <v>-9</v>
      </c>
      <c r="W184" s="2">
        <v>7420</v>
      </c>
      <c r="X184" s="2">
        <v>3839</v>
      </c>
      <c r="Y184" s="39">
        <f t="shared" si="136"/>
        <v>5.9267241379310338</v>
      </c>
      <c r="Z184" s="39">
        <f t="shared" si="137"/>
        <v>1.8857758620689655</v>
      </c>
      <c r="AA184" s="39">
        <f t="shared" si="138"/>
        <v>31.818181818181817</v>
      </c>
      <c r="AB184" s="39">
        <f t="shared" si="139"/>
        <v>9.024784482758621</v>
      </c>
      <c r="AC184" s="39">
        <f t="shared" si="140"/>
        <v>9.024784482758621</v>
      </c>
      <c r="AD184" s="39">
        <f t="shared" si="141"/>
        <v>40.298507462686565</v>
      </c>
      <c r="AE184" s="39">
        <f t="shared" si="142"/>
        <v>32.835820895522389</v>
      </c>
      <c r="AF184" s="39">
        <f t="shared" si="143"/>
        <v>12.661637931034482</v>
      </c>
      <c r="AG184" s="39">
        <f t="shared" si="144"/>
        <v>9.563577586206895</v>
      </c>
      <c r="AH184" s="39">
        <f t="shared" si="145"/>
        <v>-0.5387931034482758</v>
      </c>
      <c r="AI184" s="39">
        <f t="shared" si="146"/>
        <v>0</v>
      </c>
      <c r="AJ184" s="39">
        <f t="shared" si="147"/>
        <v>0</v>
      </c>
      <c r="AK184" s="39">
        <f t="shared" si="148"/>
        <v>0</v>
      </c>
      <c r="AL184" s="39">
        <f t="shared" si="149"/>
        <v>0</v>
      </c>
      <c r="AM184" s="40">
        <f t="shared" si="150"/>
        <v>14.14331896551724</v>
      </c>
      <c r="AN184" s="40">
        <f t="shared" si="151"/>
        <v>14.816810344827587</v>
      </c>
      <c r="AO184" s="39">
        <f t="shared" si="152"/>
        <v>-0.67349137931034486</v>
      </c>
      <c r="AP184" s="39">
        <f t="shared" si="153"/>
        <v>-1.2122844827586208</v>
      </c>
    </row>
    <row r="185" spans="1:42" s="36" customFormat="1" x14ac:dyDescent="0.2">
      <c r="A185" s="37" t="s">
        <v>199</v>
      </c>
      <c r="B185" s="2">
        <v>11973</v>
      </c>
      <c r="C185" s="2">
        <v>6115</v>
      </c>
      <c r="D185" s="38">
        <v>64</v>
      </c>
      <c r="E185" s="38">
        <v>26</v>
      </c>
      <c r="F185" s="38">
        <v>87</v>
      </c>
      <c r="G185" s="38">
        <v>0</v>
      </c>
      <c r="H185" s="38">
        <f t="shared" si="132"/>
        <v>87</v>
      </c>
      <c r="I185" s="38">
        <v>73</v>
      </c>
      <c r="J185" s="38">
        <v>3</v>
      </c>
      <c r="K185" s="38">
        <v>34</v>
      </c>
      <c r="L185" s="38">
        <v>30</v>
      </c>
      <c r="M185" s="38">
        <f t="shared" si="133"/>
        <v>121</v>
      </c>
      <c r="N185" s="38">
        <v>112</v>
      </c>
      <c r="O185" s="38">
        <v>1</v>
      </c>
      <c r="P185" s="38">
        <v>1</v>
      </c>
      <c r="Q185" s="38">
        <v>1</v>
      </c>
      <c r="R185" s="38">
        <f t="shared" si="134"/>
        <v>-25</v>
      </c>
      <c r="S185" s="2">
        <v>175</v>
      </c>
      <c r="T185" s="2">
        <v>189</v>
      </c>
      <c r="U185" s="38">
        <v>-14</v>
      </c>
      <c r="V185" s="38">
        <f t="shared" si="135"/>
        <v>-39</v>
      </c>
      <c r="W185" s="2">
        <v>11958</v>
      </c>
      <c r="X185" s="2">
        <v>6096</v>
      </c>
      <c r="Y185" s="39">
        <f t="shared" si="136"/>
        <v>5.3453603942203287</v>
      </c>
      <c r="Z185" s="39">
        <f t="shared" si="137"/>
        <v>2.1715526601520088</v>
      </c>
      <c r="AA185" s="39">
        <f t="shared" si="138"/>
        <v>40.625</v>
      </c>
      <c r="AB185" s="39">
        <f t="shared" si="139"/>
        <v>7.2663492858932592</v>
      </c>
      <c r="AC185" s="39">
        <f t="shared" si="140"/>
        <v>7.2663492858932592</v>
      </c>
      <c r="AD185" s="39">
        <f t="shared" si="141"/>
        <v>39.080459770114942</v>
      </c>
      <c r="AE185" s="39">
        <f t="shared" si="142"/>
        <v>34.482758620689658</v>
      </c>
      <c r="AF185" s="39">
        <f t="shared" si="143"/>
        <v>10.106071995322809</v>
      </c>
      <c r="AG185" s="39">
        <f t="shared" si="144"/>
        <v>9.354380689885577</v>
      </c>
      <c r="AH185" s="39">
        <f t="shared" si="145"/>
        <v>-2.088031403992316</v>
      </c>
      <c r="AI185" s="39">
        <f t="shared" si="146"/>
        <v>0</v>
      </c>
      <c r="AJ185" s="39">
        <f t="shared" si="147"/>
        <v>11.494252873563218</v>
      </c>
      <c r="AK185" s="39">
        <f t="shared" si="148"/>
        <v>11.494252873563218</v>
      </c>
      <c r="AL185" s="39">
        <f t="shared" si="149"/>
        <v>11.494252873563218</v>
      </c>
      <c r="AM185" s="40">
        <f t="shared" si="150"/>
        <v>14.616219827946214</v>
      </c>
      <c r="AN185" s="40">
        <f t="shared" si="151"/>
        <v>15.785517414181911</v>
      </c>
      <c r="AO185" s="39">
        <f t="shared" si="152"/>
        <v>-1.1692975862356971</v>
      </c>
      <c r="AP185" s="39">
        <f t="shared" si="153"/>
        <v>-3.2573289902280131</v>
      </c>
    </row>
    <row r="186" spans="1:42" s="36" customFormat="1" x14ac:dyDescent="0.2">
      <c r="A186" s="37" t="s">
        <v>200</v>
      </c>
      <c r="B186" s="2">
        <v>4400</v>
      </c>
      <c r="C186" s="2">
        <v>2245</v>
      </c>
      <c r="D186" s="38">
        <v>21</v>
      </c>
      <c r="E186" s="38">
        <v>14</v>
      </c>
      <c r="F186" s="38">
        <v>42</v>
      </c>
      <c r="G186" s="38">
        <v>0</v>
      </c>
      <c r="H186" s="38">
        <f t="shared" si="132"/>
        <v>42</v>
      </c>
      <c r="I186" s="38">
        <v>34</v>
      </c>
      <c r="J186" s="38">
        <v>2</v>
      </c>
      <c r="K186" s="38">
        <v>15</v>
      </c>
      <c r="L186" s="38">
        <v>13</v>
      </c>
      <c r="M186" s="38">
        <f t="shared" si="133"/>
        <v>57</v>
      </c>
      <c r="N186" s="38">
        <v>51</v>
      </c>
      <c r="O186" s="38">
        <v>0</v>
      </c>
      <c r="P186" s="38">
        <v>0</v>
      </c>
      <c r="Q186" s="38">
        <v>0</v>
      </c>
      <c r="R186" s="38">
        <f t="shared" si="134"/>
        <v>-9</v>
      </c>
      <c r="S186" s="2">
        <v>42</v>
      </c>
      <c r="T186" s="2">
        <v>73</v>
      </c>
      <c r="U186" s="38">
        <v>-31</v>
      </c>
      <c r="V186" s="38">
        <f t="shared" si="135"/>
        <v>-40</v>
      </c>
      <c r="W186" s="2">
        <v>4384</v>
      </c>
      <c r="X186" s="2">
        <v>2240</v>
      </c>
      <c r="Y186" s="39">
        <f t="shared" si="136"/>
        <v>4.7727272727272734</v>
      </c>
      <c r="Z186" s="39">
        <f t="shared" si="137"/>
        <v>3.1818181818181821</v>
      </c>
      <c r="AA186" s="39">
        <f t="shared" si="138"/>
        <v>66.666666666666657</v>
      </c>
      <c r="AB186" s="39">
        <f t="shared" si="139"/>
        <v>9.5454545454545467</v>
      </c>
      <c r="AC186" s="39">
        <f t="shared" si="140"/>
        <v>9.5454545454545467</v>
      </c>
      <c r="AD186" s="39">
        <f t="shared" si="141"/>
        <v>35.714285714285715</v>
      </c>
      <c r="AE186" s="39">
        <f t="shared" si="142"/>
        <v>30.952380952380953</v>
      </c>
      <c r="AF186" s="39">
        <f t="shared" si="143"/>
        <v>12.954545454545455</v>
      </c>
      <c r="AG186" s="39">
        <f t="shared" si="144"/>
        <v>11.590909090909092</v>
      </c>
      <c r="AH186" s="39">
        <f t="shared" si="145"/>
        <v>-2.0454545454545454</v>
      </c>
      <c r="AI186" s="39">
        <f t="shared" si="146"/>
        <v>0</v>
      </c>
      <c r="AJ186" s="39">
        <f t="shared" si="147"/>
        <v>0</v>
      </c>
      <c r="AK186" s="39">
        <f t="shared" si="148"/>
        <v>0</v>
      </c>
      <c r="AL186" s="39">
        <f t="shared" si="149"/>
        <v>0</v>
      </c>
      <c r="AM186" s="40">
        <f t="shared" si="150"/>
        <v>9.5454545454545467</v>
      </c>
      <c r="AN186" s="40">
        <f t="shared" si="151"/>
        <v>16.59090909090909</v>
      </c>
      <c r="AO186" s="39">
        <f t="shared" si="152"/>
        <v>-7.0454545454545459</v>
      </c>
      <c r="AP186" s="39">
        <f t="shared" si="153"/>
        <v>-9.0909090909090899</v>
      </c>
    </row>
    <row r="187" spans="1:42" s="36" customFormat="1" x14ac:dyDescent="0.2">
      <c r="A187" s="37" t="s">
        <v>104</v>
      </c>
      <c r="B187" s="2">
        <v>20718</v>
      </c>
      <c r="C187" s="2">
        <v>10729</v>
      </c>
      <c r="D187" s="38">
        <v>91</v>
      </c>
      <c r="E187" s="38">
        <v>79</v>
      </c>
      <c r="F187" s="38">
        <v>167</v>
      </c>
      <c r="G187" s="38">
        <v>1</v>
      </c>
      <c r="H187" s="38">
        <f t="shared" ref="H187:H218" si="154">SUM(F187:G187)</f>
        <v>168</v>
      </c>
      <c r="I187" s="38">
        <v>137</v>
      </c>
      <c r="J187" s="38">
        <v>13</v>
      </c>
      <c r="K187" s="38">
        <v>75</v>
      </c>
      <c r="L187" s="38">
        <v>63</v>
      </c>
      <c r="M187" s="38">
        <f t="shared" ref="M187:M218" si="155">F187+G187+K187</f>
        <v>243</v>
      </c>
      <c r="N187" s="38">
        <v>175</v>
      </c>
      <c r="O187" s="38">
        <v>0</v>
      </c>
      <c r="P187" s="38">
        <v>0</v>
      </c>
      <c r="Q187" s="38">
        <v>0</v>
      </c>
      <c r="R187" s="38">
        <f t="shared" ref="R187:R218" si="156">F187-N187</f>
        <v>-8</v>
      </c>
      <c r="S187" s="2">
        <v>191</v>
      </c>
      <c r="T187" s="2">
        <v>311</v>
      </c>
      <c r="U187" s="38">
        <v>-120</v>
      </c>
      <c r="V187" s="38">
        <f t="shared" ref="V187:V218" si="157">R187+U187</f>
        <v>-128</v>
      </c>
      <c r="W187" s="2">
        <v>20607</v>
      </c>
      <c r="X187" s="2">
        <v>10663</v>
      </c>
      <c r="Y187" s="39">
        <f t="shared" ref="Y187:Y218" si="158">D187/B187*1000</f>
        <v>4.392315860604306</v>
      </c>
      <c r="Z187" s="39">
        <f t="shared" ref="Z187:Z218" si="159">E187/B187*1000</f>
        <v>3.8131093734916499</v>
      </c>
      <c r="AA187" s="39">
        <f t="shared" ref="AA187:AA218" si="160">E187/D187*100</f>
        <v>86.813186813186817</v>
      </c>
      <c r="AB187" s="39">
        <f t="shared" ref="AB187:AB218" si="161">H187/B187*1000</f>
        <v>8.1088908195771801</v>
      </c>
      <c r="AC187" s="39">
        <f t="shared" ref="AC187:AC218" si="162">F187/B187*1000</f>
        <v>8.0606236123177908</v>
      </c>
      <c r="AD187" s="39">
        <f t="shared" ref="AD187:AD218" si="163">K187/H187*100</f>
        <v>44.642857142857146</v>
      </c>
      <c r="AE187" s="39">
        <f t="shared" ref="AE187:AE218" si="164">L187/H187*100</f>
        <v>37.5</v>
      </c>
      <c r="AF187" s="39">
        <f t="shared" ref="AF187:AF218" si="165">M187/B187*1000</f>
        <v>11.728931364031277</v>
      </c>
      <c r="AG187" s="39">
        <f t="shared" ref="AG187:AG218" si="166">N187/B187*1000</f>
        <v>8.4467612703928943</v>
      </c>
      <c r="AH187" s="39">
        <f t="shared" ref="AH187:AH218" si="167">R187/B187*1000</f>
        <v>-0.38613765807510381</v>
      </c>
      <c r="AI187" s="39">
        <f t="shared" ref="AI187:AI218" si="168">G187/H187*1000</f>
        <v>5.9523809523809517</v>
      </c>
      <c r="AJ187" s="39">
        <f t="shared" ref="AJ187:AJ218" si="169">O187/F187*1000</f>
        <v>0</v>
      </c>
      <c r="AK187" s="39">
        <f t="shared" ref="AK187:AK218" si="170">P187/F187*1000</f>
        <v>0</v>
      </c>
      <c r="AL187" s="39">
        <f t="shared" ref="AL187:AL218" si="171">(G187+Q187)/H187*1000</f>
        <v>5.9523809523809517</v>
      </c>
      <c r="AM187" s="40">
        <f t="shared" ref="AM187:AM218" si="172">S187/B187*1000</f>
        <v>9.219036586543103</v>
      </c>
      <c r="AN187" s="40">
        <f t="shared" ref="AN187:AN218" si="173">T187/B187*1000</f>
        <v>15.01110145766966</v>
      </c>
      <c r="AO187" s="39">
        <f t="shared" ref="AO187:AO218" si="174">U187/B187*1000</f>
        <v>-5.7920648711265565</v>
      </c>
      <c r="AP187" s="39">
        <f t="shared" ref="AP187:AP218" si="175">V187/B187*1000</f>
        <v>-6.1782025292016609</v>
      </c>
    </row>
    <row r="188" spans="1:42" s="36" customFormat="1" x14ac:dyDescent="0.2">
      <c r="A188" s="37" t="s">
        <v>113</v>
      </c>
      <c r="B188" s="2">
        <v>41277</v>
      </c>
      <c r="C188" s="2">
        <v>21699</v>
      </c>
      <c r="D188" s="38">
        <v>208</v>
      </c>
      <c r="E188" s="38">
        <v>154</v>
      </c>
      <c r="F188" s="38">
        <v>335</v>
      </c>
      <c r="G188" s="38">
        <v>1</v>
      </c>
      <c r="H188" s="38">
        <f t="shared" si="154"/>
        <v>336</v>
      </c>
      <c r="I188" s="38">
        <v>215</v>
      </c>
      <c r="J188" s="38">
        <v>13</v>
      </c>
      <c r="K188" s="38">
        <v>190</v>
      </c>
      <c r="L188" s="38">
        <v>173</v>
      </c>
      <c r="M188" s="38">
        <f t="shared" si="155"/>
        <v>526</v>
      </c>
      <c r="N188" s="38">
        <v>338</v>
      </c>
      <c r="O188" s="38">
        <v>2</v>
      </c>
      <c r="P188" s="38">
        <v>1</v>
      </c>
      <c r="Q188" s="38">
        <v>0</v>
      </c>
      <c r="R188" s="38">
        <f t="shared" si="156"/>
        <v>-3</v>
      </c>
      <c r="S188" s="2">
        <v>507</v>
      </c>
      <c r="T188" s="2">
        <v>684</v>
      </c>
      <c r="U188" s="38">
        <v>-177</v>
      </c>
      <c r="V188" s="38">
        <f t="shared" si="157"/>
        <v>-180</v>
      </c>
      <c r="W188" s="2">
        <v>41140</v>
      </c>
      <c r="X188" s="2">
        <v>21625</v>
      </c>
      <c r="Y188" s="39">
        <f t="shared" si="158"/>
        <v>5.0391259054679365</v>
      </c>
      <c r="Z188" s="39">
        <f t="shared" si="159"/>
        <v>3.7308912953945295</v>
      </c>
      <c r="AA188" s="39">
        <f t="shared" si="160"/>
        <v>74.038461538461547</v>
      </c>
      <c r="AB188" s="39">
        <f t="shared" si="161"/>
        <v>8.1401264626789747</v>
      </c>
      <c r="AC188" s="39">
        <f t="shared" si="162"/>
        <v>8.1158998958257627</v>
      </c>
      <c r="AD188" s="39">
        <f t="shared" si="163"/>
        <v>56.547619047619044</v>
      </c>
      <c r="AE188" s="39">
        <f t="shared" si="164"/>
        <v>51.488095238095234</v>
      </c>
      <c r="AF188" s="39">
        <f t="shared" si="165"/>
        <v>12.743174164789107</v>
      </c>
      <c r="AG188" s="39">
        <f t="shared" si="166"/>
        <v>8.1885795963853951</v>
      </c>
      <c r="AH188" s="39">
        <f t="shared" si="167"/>
        <v>-7.26797005596337E-2</v>
      </c>
      <c r="AI188" s="39">
        <f t="shared" si="168"/>
        <v>2.9761904761904758</v>
      </c>
      <c r="AJ188" s="39">
        <f t="shared" si="169"/>
        <v>5.9701492537313436</v>
      </c>
      <c r="AK188" s="39">
        <f t="shared" si="170"/>
        <v>2.9850746268656718</v>
      </c>
      <c r="AL188" s="39">
        <f t="shared" si="171"/>
        <v>2.9761904761904758</v>
      </c>
      <c r="AM188" s="40">
        <f t="shared" si="172"/>
        <v>12.282869394578094</v>
      </c>
      <c r="AN188" s="40">
        <f t="shared" si="173"/>
        <v>16.570971727596483</v>
      </c>
      <c r="AO188" s="39">
        <f t="shared" si="174"/>
        <v>-4.2881023330183883</v>
      </c>
      <c r="AP188" s="39">
        <f t="shared" si="175"/>
        <v>-4.3607820335780216</v>
      </c>
    </row>
    <row r="189" spans="1:42" s="36" customFormat="1" x14ac:dyDescent="0.2">
      <c r="A189" s="37" t="s">
        <v>105</v>
      </c>
      <c r="B189" s="2">
        <v>24383</v>
      </c>
      <c r="C189" s="2">
        <v>12645</v>
      </c>
      <c r="D189" s="38">
        <v>107</v>
      </c>
      <c r="E189" s="38">
        <v>62</v>
      </c>
      <c r="F189" s="38">
        <v>203</v>
      </c>
      <c r="G189" s="38">
        <v>1</v>
      </c>
      <c r="H189" s="38">
        <f t="shared" si="154"/>
        <v>204</v>
      </c>
      <c r="I189" s="38">
        <v>146</v>
      </c>
      <c r="J189" s="38">
        <v>9</v>
      </c>
      <c r="K189" s="38">
        <v>55</v>
      </c>
      <c r="L189" s="38">
        <v>39</v>
      </c>
      <c r="M189" s="38">
        <f t="shared" si="155"/>
        <v>259</v>
      </c>
      <c r="N189" s="38">
        <v>198</v>
      </c>
      <c r="O189" s="38">
        <v>0</v>
      </c>
      <c r="P189" s="38">
        <v>0</v>
      </c>
      <c r="Q189" s="38">
        <v>0</v>
      </c>
      <c r="R189" s="38">
        <f t="shared" si="156"/>
        <v>5</v>
      </c>
      <c r="S189" s="2">
        <v>209</v>
      </c>
      <c r="T189" s="2">
        <v>345</v>
      </c>
      <c r="U189" s="38">
        <v>-136</v>
      </c>
      <c r="V189" s="38">
        <f t="shared" si="157"/>
        <v>-131</v>
      </c>
      <c r="W189" s="2">
        <v>24340</v>
      </c>
      <c r="X189" s="2">
        <v>12617</v>
      </c>
      <c r="Y189" s="39">
        <f t="shared" si="158"/>
        <v>4.3883033260878479</v>
      </c>
      <c r="Z189" s="39">
        <f t="shared" si="159"/>
        <v>2.5427551982938934</v>
      </c>
      <c r="AA189" s="39">
        <f t="shared" si="160"/>
        <v>57.943925233644855</v>
      </c>
      <c r="AB189" s="39">
        <f t="shared" si="161"/>
        <v>8.3664848459992616</v>
      </c>
      <c r="AC189" s="39">
        <f t="shared" si="162"/>
        <v>8.3254726653816178</v>
      </c>
      <c r="AD189" s="39">
        <f t="shared" si="163"/>
        <v>26.96078431372549</v>
      </c>
      <c r="AE189" s="39">
        <f t="shared" si="164"/>
        <v>19.117647058823529</v>
      </c>
      <c r="AF189" s="39">
        <f t="shared" si="165"/>
        <v>10.622154779969652</v>
      </c>
      <c r="AG189" s="39">
        <f t="shared" si="166"/>
        <v>8.1204117622934007</v>
      </c>
      <c r="AH189" s="39">
        <f t="shared" si="167"/>
        <v>0.2050609030882172</v>
      </c>
      <c r="AI189" s="39">
        <f t="shared" si="168"/>
        <v>4.9019607843137258</v>
      </c>
      <c r="AJ189" s="39">
        <f t="shared" si="169"/>
        <v>0</v>
      </c>
      <c r="AK189" s="39">
        <f t="shared" si="170"/>
        <v>0</v>
      </c>
      <c r="AL189" s="39">
        <f t="shared" si="171"/>
        <v>4.9019607843137258</v>
      </c>
      <c r="AM189" s="40">
        <f t="shared" si="172"/>
        <v>8.5715457490874787</v>
      </c>
      <c r="AN189" s="40">
        <f t="shared" si="173"/>
        <v>14.149202313086986</v>
      </c>
      <c r="AO189" s="39">
        <f t="shared" si="174"/>
        <v>-5.5776565639995077</v>
      </c>
      <c r="AP189" s="39">
        <f t="shared" si="175"/>
        <v>-5.3725956609112906</v>
      </c>
    </row>
    <row r="190" spans="1:42" s="36" customFormat="1" x14ac:dyDescent="0.2">
      <c r="A190" s="37" t="s">
        <v>92</v>
      </c>
      <c r="B190" s="2">
        <v>21296</v>
      </c>
      <c r="C190" s="2">
        <v>11026</v>
      </c>
      <c r="D190" s="38">
        <v>116</v>
      </c>
      <c r="E190" s="38">
        <v>64</v>
      </c>
      <c r="F190" s="38">
        <v>215</v>
      </c>
      <c r="G190" s="38">
        <v>0</v>
      </c>
      <c r="H190" s="38">
        <f t="shared" si="154"/>
        <v>215</v>
      </c>
      <c r="I190" s="38">
        <v>169</v>
      </c>
      <c r="J190" s="38">
        <v>14</v>
      </c>
      <c r="K190" s="38">
        <v>111</v>
      </c>
      <c r="L190" s="38">
        <v>83</v>
      </c>
      <c r="M190" s="38">
        <f t="shared" si="155"/>
        <v>326</v>
      </c>
      <c r="N190" s="38">
        <v>170</v>
      </c>
      <c r="O190" s="38">
        <v>2</v>
      </c>
      <c r="P190" s="38">
        <v>1</v>
      </c>
      <c r="Q190" s="38">
        <v>1</v>
      </c>
      <c r="R190" s="38">
        <f t="shared" si="156"/>
        <v>45</v>
      </c>
      <c r="S190" s="2">
        <v>519</v>
      </c>
      <c r="T190" s="2">
        <v>493</v>
      </c>
      <c r="U190" s="38">
        <v>26</v>
      </c>
      <c r="V190" s="38">
        <f t="shared" si="157"/>
        <v>71</v>
      </c>
      <c r="W190" s="2">
        <v>21405</v>
      </c>
      <c r="X190" s="2">
        <v>11093</v>
      </c>
      <c r="Y190" s="39">
        <f t="shared" si="158"/>
        <v>5.447032306536439</v>
      </c>
      <c r="Z190" s="39">
        <f t="shared" si="159"/>
        <v>3.005259203606311</v>
      </c>
      <c r="AA190" s="39">
        <f t="shared" si="160"/>
        <v>55.172413793103445</v>
      </c>
      <c r="AB190" s="39">
        <f t="shared" si="161"/>
        <v>10.09579263711495</v>
      </c>
      <c r="AC190" s="39">
        <f t="shared" si="162"/>
        <v>10.09579263711495</v>
      </c>
      <c r="AD190" s="39">
        <f t="shared" si="163"/>
        <v>51.627906976744185</v>
      </c>
      <c r="AE190" s="39">
        <f t="shared" si="164"/>
        <v>38.604651162790695</v>
      </c>
      <c r="AF190" s="39">
        <f t="shared" si="165"/>
        <v>15.308039068369647</v>
      </c>
      <c r="AG190" s="39">
        <f t="shared" si="166"/>
        <v>7.9827197595792629</v>
      </c>
      <c r="AH190" s="39">
        <f t="shared" si="167"/>
        <v>2.1130728775356875</v>
      </c>
      <c r="AI190" s="39">
        <f t="shared" si="168"/>
        <v>0</v>
      </c>
      <c r="AJ190" s="39">
        <f t="shared" si="169"/>
        <v>9.3023255813953494</v>
      </c>
      <c r="AK190" s="39">
        <f t="shared" si="170"/>
        <v>4.6511627906976747</v>
      </c>
      <c r="AL190" s="39">
        <f t="shared" si="171"/>
        <v>4.6511627906976747</v>
      </c>
      <c r="AM190" s="40">
        <f t="shared" si="172"/>
        <v>24.370773854244931</v>
      </c>
      <c r="AN190" s="40">
        <f t="shared" si="173"/>
        <v>23.149887302779863</v>
      </c>
      <c r="AO190" s="39">
        <f t="shared" si="174"/>
        <v>1.220886551465064</v>
      </c>
      <c r="AP190" s="39">
        <f t="shared" si="175"/>
        <v>3.333959429000751</v>
      </c>
    </row>
    <row r="191" spans="1:42" s="36" customFormat="1" x14ac:dyDescent="0.2">
      <c r="A191" s="37" t="s">
        <v>97</v>
      </c>
      <c r="B191" s="2">
        <v>29758</v>
      </c>
      <c r="C191" s="2">
        <v>15755</v>
      </c>
      <c r="D191" s="38">
        <v>131</v>
      </c>
      <c r="E191" s="38">
        <v>91</v>
      </c>
      <c r="F191" s="38">
        <v>228</v>
      </c>
      <c r="G191" s="38">
        <v>0</v>
      </c>
      <c r="H191" s="38">
        <f t="shared" si="154"/>
        <v>228</v>
      </c>
      <c r="I191" s="38">
        <v>177</v>
      </c>
      <c r="J191" s="38">
        <v>7</v>
      </c>
      <c r="K191" s="38">
        <v>43</v>
      </c>
      <c r="L191" s="38">
        <v>35</v>
      </c>
      <c r="M191" s="38">
        <f t="shared" si="155"/>
        <v>271</v>
      </c>
      <c r="N191" s="38">
        <v>327</v>
      </c>
      <c r="O191" s="38">
        <v>0</v>
      </c>
      <c r="P191" s="38">
        <v>0</v>
      </c>
      <c r="Q191" s="38">
        <v>0</v>
      </c>
      <c r="R191" s="38">
        <f t="shared" si="156"/>
        <v>-99</v>
      </c>
      <c r="S191" s="2">
        <v>414</v>
      </c>
      <c r="T191" s="2">
        <v>510</v>
      </c>
      <c r="U191" s="38">
        <v>-96</v>
      </c>
      <c r="V191" s="38">
        <f t="shared" si="157"/>
        <v>-195</v>
      </c>
      <c r="W191" s="2">
        <v>29660</v>
      </c>
      <c r="X191" s="2">
        <v>15701</v>
      </c>
      <c r="Y191" s="39">
        <f t="shared" si="158"/>
        <v>4.4021775656966193</v>
      </c>
      <c r="Z191" s="39">
        <f t="shared" si="159"/>
        <v>3.0580012097587201</v>
      </c>
      <c r="AA191" s="39">
        <f t="shared" si="160"/>
        <v>69.465648854961842</v>
      </c>
      <c r="AB191" s="39">
        <f t="shared" si="161"/>
        <v>7.6618052288460241</v>
      </c>
      <c r="AC191" s="39">
        <f t="shared" si="162"/>
        <v>7.6618052288460241</v>
      </c>
      <c r="AD191" s="39">
        <f t="shared" si="163"/>
        <v>18.859649122807017</v>
      </c>
      <c r="AE191" s="39">
        <f t="shared" si="164"/>
        <v>15.350877192982457</v>
      </c>
      <c r="AF191" s="39">
        <f t="shared" si="165"/>
        <v>9.106794811479265</v>
      </c>
      <c r="AG191" s="39">
        <f t="shared" si="166"/>
        <v>10.988641709792324</v>
      </c>
      <c r="AH191" s="39">
        <f t="shared" si="167"/>
        <v>-3.3268364809463002</v>
      </c>
      <c r="AI191" s="39">
        <f t="shared" si="168"/>
        <v>0</v>
      </c>
      <c r="AJ191" s="39">
        <f t="shared" si="169"/>
        <v>0</v>
      </c>
      <c r="AK191" s="39">
        <f t="shared" si="170"/>
        <v>0</v>
      </c>
      <c r="AL191" s="39">
        <f t="shared" si="171"/>
        <v>0</v>
      </c>
      <c r="AM191" s="40">
        <f t="shared" si="172"/>
        <v>13.912225283957255</v>
      </c>
      <c r="AN191" s="40">
        <f t="shared" si="173"/>
        <v>17.138248538208213</v>
      </c>
      <c r="AO191" s="39">
        <f t="shared" si="174"/>
        <v>-3.2260232542509577</v>
      </c>
      <c r="AP191" s="39">
        <f t="shared" si="175"/>
        <v>-6.5528597351972575</v>
      </c>
    </row>
    <row r="192" spans="1:42" s="36" customFormat="1" x14ac:dyDescent="0.2">
      <c r="A192" s="37" t="s">
        <v>201</v>
      </c>
      <c r="B192" s="2">
        <v>3224</v>
      </c>
      <c r="C192" s="2">
        <v>1627</v>
      </c>
      <c r="D192" s="38">
        <v>15</v>
      </c>
      <c r="E192" s="38">
        <v>4</v>
      </c>
      <c r="F192" s="38">
        <v>45</v>
      </c>
      <c r="G192" s="38">
        <v>0</v>
      </c>
      <c r="H192" s="38">
        <f t="shared" si="154"/>
        <v>45</v>
      </c>
      <c r="I192" s="38">
        <v>38</v>
      </c>
      <c r="J192" s="38">
        <v>3</v>
      </c>
      <c r="K192" s="38">
        <v>10</v>
      </c>
      <c r="L192" s="38">
        <v>5</v>
      </c>
      <c r="M192" s="38">
        <f t="shared" si="155"/>
        <v>55</v>
      </c>
      <c r="N192" s="38">
        <v>22</v>
      </c>
      <c r="O192" s="38">
        <v>0</v>
      </c>
      <c r="P192" s="38">
        <v>0</v>
      </c>
      <c r="Q192" s="38">
        <v>0</v>
      </c>
      <c r="R192" s="38">
        <f t="shared" si="156"/>
        <v>23</v>
      </c>
      <c r="S192" s="2">
        <v>40</v>
      </c>
      <c r="T192" s="2">
        <v>50</v>
      </c>
      <c r="U192" s="38">
        <v>-10</v>
      </c>
      <c r="V192" s="38">
        <f t="shared" si="157"/>
        <v>13</v>
      </c>
      <c r="W192" s="2">
        <v>3217</v>
      </c>
      <c r="X192" s="2">
        <v>1624</v>
      </c>
      <c r="Y192" s="39">
        <f t="shared" si="158"/>
        <v>4.6526054590570718</v>
      </c>
      <c r="Z192" s="39">
        <f t="shared" si="159"/>
        <v>1.2406947890818858</v>
      </c>
      <c r="AA192" s="39">
        <f t="shared" si="160"/>
        <v>26.666666666666668</v>
      </c>
      <c r="AB192" s="39">
        <f t="shared" si="161"/>
        <v>13.957816377171216</v>
      </c>
      <c r="AC192" s="39">
        <f t="shared" si="162"/>
        <v>13.957816377171216</v>
      </c>
      <c r="AD192" s="39">
        <f t="shared" si="163"/>
        <v>22.222222222222221</v>
      </c>
      <c r="AE192" s="39">
        <f t="shared" si="164"/>
        <v>11.111111111111111</v>
      </c>
      <c r="AF192" s="39">
        <f t="shared" si="165"/>
        <v>17.05955334987593</v>
      </c>
      <c r="AG192" s="39">
        <f t="shared" si="166"/>
        <v>6.8238213399503724</v>
      </c>
      <c r="AH192" s="39">
        <f t="shared" si="167"/>
        <v>7.1339950372208429</v>
      </c>
      <c r="AI192" s="39">
        <f t="shared" si="168"/>
        <v>0</v>
      </c>
      <c r="AJ192" s="39">
        <f t="shared" si="169"/>
        <v>0</v>
      </c>
      <c r="AK192" s="39">
        <f t="shared" si="170"/>
        <v>0</v>
      </c>
      <c r="AL192" s="39">
        <f t="shared" si="171"/>
        <v>0</v>
      </c>
      <c r="AM192" s="40">
        <f t="shared" si="172"/>
        <v>12.406947890818859</v>
      </c>
      <c r="AN192" s="40">
        <f t="shared" si="173"/>
        <v>15.508684863523573</v>
      </c>
      <c r="AO192" s="39">
        <f t="shared" si="174"/>
        <v>-3.1017369727047148</v>
      </c>
      <c r="AP192" s="39">
        <f t="shared" si="175"/>
        <v>4.032258064516129</v>
      </c>
    </row>
    <row r="193" spans="1:42" s="36" customFormat="1" x14ac:dyDescent="0.2">
      <c r="A193" s="37" t="s">
        <v>134</v>
      </c>
      <c r="B193" s="2">
        <v>5881</v>
      </c>
      <c r="C193" s="2">
        <v>3049</v>
      </c>
      <c r="D193" s="38">
        <v>26</v>
      </c>
      <c r="E193" s="38">
        <v>25</v>
      </c>
      <c r="F193" s="38">
        <v>57</v>
      </c>
      <c r="G193" s="38">
        <v>1</v>
      </c>
      <c r="H193" s="38">
        <f t="shared" si="154"/>
        <v>58</v>
      </c>
      <c r="I193" s="38">
        <v>27</v>
      </c>
      <c r="J193" s="38">
        <v>5</v>
      </c>
      <c r="K193" s="38">
        <v>30</v>
      </c>
      <c r="L193" s="38">
        <v>26</v>
      </c>
      <c r="M193" s="38">
        <f t="shared" si="155"/>
        <v>88</v>
      </c>
      <c r="N193" s="38">
        <v>63</v>
      </c>
      <c r="O193" s="38">
        <v>0</v>
      </c>
      <c r="P193" s="38">
        <v>0</v>
      </c>
      <c r="Q193" s="38">
        <v>0</v>
      </c>
      <c r="R193" s="38">
        <f t="shared" si="156"/>
        <v>-6</v>
      </c>
      <c r="S193" s="2">
        <v>70</v>
      </c>
      <c r="T193" s="2">
        <v>158</v>
      </c>
      <c r="U193" s="38">
        <v>-88</v>
      </c>
      <c r="V193" s="38">
        <f t="shared" si="157"/>
        <v>-94</v>
      </c>
      <c r="W193" s="2">
        <v>5835</v>
      </c>
      <c r="X193" s="2">
        <v>3024</v>
      </c>
      <c r="Y193" s="39">
        <f t="shared" si="158"/>
        <v>4.421016833871791</v>
      </c>
      <c r="Z193" s="39">
        <f t="shared" si="159"/>
        <v>4.250977724876722</v>
      </c>
      <c r="AA193" s="39">
        <f t="shared" si="160"/>
        <v>96.15384615384616</v>
      </c>
      <c r="AB193" s="39">
        <f t="shared" si="161"/>
        <v>9.8622683217139944</v>
      </c>
      <c r="AC193" s="39">
        <f t="shared" si="162"/>
        <v>9.6922292127189262</v>
      </c>
      <c r="AD193" s="39">
        <f t="shared" si="163"/>
        <v>51.724137931034484</v>
      </c>
      <c r="AE193" s="39">
        <f t="shared" si="164"/>
        <v>44.827586206896555</v>
      </c>
      <c r="AF193" s="39">
        <f t="shared" si="165"/>
        <v>14.963441591566061</v>
      </c>
      <c r="AG193" s="39">
        <f t="shared" si="166"/>
        <v>10.712463866689339</v>
      </c>
      <c r="AH193" s="39">
        <f t="shared" si="167"/>
        <v>-1.0202346539704132</v>
      </c>
      <c r="AI193" s="39">
        <f t="shared" si="168"/>
        <v>17.241379310344826</v>
      </c>
      <c r="AJ193" s="39">
        <f t="shared" si="169"/>
        <v>0</v>
      </c>
      <c r="AK193" s="39">
        <f t="shared" si="170"/>
        <v>0</v>
      </c>
      <c r="AL193" s="39">
        <f t="shared" si="171"/>
        <v>17.241379310344826</v>
      </c>
      <c r="AM193" s="40">
        <f t="shared" si="172"/>
        <v>11.902737629654821</v>
      </c>
      <c r="AN193" s="40">
        <f t="shared" si="173"/>
        <v>26.866179221220882</v>
      </c>
      <c r="AO193" s="39">
        <f t="shared" si="174"/>
        <v>-14.963441591566061</v>
      </c>
      <c r="AP193" s="39">
        <f t="shared" si="175"/>
        <v>-15.983676245536472</v>
      </c>
    </row>
    <row r="194" spans="1:42" s="36" customFormat="1" x14ac:dyDescent="0.2">
      <c r="A194" s="37" t="s">
        <v>146</v>
      </c>
      <c r="B194" s="2">
        <v>55180</v>
      </c>
      <c r="C194" s="2">
        <v>28684</v>
      </c>
      <c r="D194" s="38">
        <v>294</v>
      </c>
      <c r="E194" s="38">
        <v>152</v>
      </c>
      <c r="F194" s="38">
        <v>546</v>
      </c>
      <c r="G194" s="38">
        <v>1</v>
      </c>
      <c r="H194" s="38">
        <f t="shared" si="154"/>
        <v>547</v>
      </c>
      <c r="I194" s="38">
        <v>418</v>
      </c>
      <c r="J194" s="38">
        <v>43</v>
      </c>
      <c r="K194" s="38">
        <v>233</v>
      </c>
      <c r="L194" s="38">
        <v>158</v>
      </c>
      <c r="M194" s="38">
        <f t="shared" si="155"/>
        <v>780</v>
      </c>
      <c r="N194" s="38">
        <v>366</v>
      </c>
      <c r="O194" s="38">
        <v>1</v>
      </c>
      <c r="P194" s="38">
        <v>0</v>
      </c>
      <c r="Q194" s="38">
        <v>0</v>
      </c>
      <c r="R194" s="38">
        <f t="shared" si="156"/>
        <v>180</v>
      </c>
      <c r="S194" s="2">
        <v>550</v>
      </c>
      <c r="T194" s="2">
        <v>846</v>
      </c>
      <c r="U194" s="38">
        <v>-296</v>
      </c>
      <c r="V194" s="38">
        <f t="shared" si="157"/>
        <v>-116</v>
      </c>
      <c r="W194" s="2">
        <v>55042</v>
      </c>
      <c r="X194" s="2">
        <v>28624</v>
      </c>
      <c r="Y194" s="39">
        <f t="shared" si="158"/>
        <v>5.3280173976078284</v>
      </c>
      <c r="Z194" s="39">
        <f t="shared" si="159"/>
        <v>2.7546212395795577</v>
      </c>
      <c r="AA194" s="39">
        <f t="shared" si="160"/>
        <v>51.700680272108848</v>
      </c>
      <c r="AB194" s="39">
        <f t="shared" si="161"/>
        <v>9.9130119608553819</v>
      </c>
      <c r="AC194" s="39">
        <f t="shared" si="162"/>
        <v>9.8948894527002551</v>
      </c>
      <c r="AD194" s="39">
        <f t="shared" si="163"/>
        <v>42.595978062157222</v>
      </c>
      <c r="AE194" s="39">
        <f t="shared" si="164"/>
        <v>28.884826325411332</v>
      </c>
      <c r="AF194" s="39">
        <f t="shared" si="165"/>
        <v>14.135556361000361</v>
      </c>
      <c r="AG194" s="39">
        <f t="shared" si="166"/>
        <v>6.6328379847770931</v>
      </c>
      <c r="AH194" s="39">
        <f t="shared" si="167"/>
        <v>3.2620514679231603</v>
      </c>
      <c r="AI194" s="39">
        <f t="shared" si="168"/>
        <v>1.8281535648994516</v>
      </c>
      <c r="AJ194" s="39">
        <f t="shared" si="169"/>
        <v>1.8315018315018314</v>
      </c>
      <c r="AK194" s="39">
        <f t="shared" si="170"/>
        <v>0</v>
      </c>
      <c r="AL194" s="39">
        <f t="shared" si="171"/>
        <v>1.8281535648994516</v>
      </c>
      <c r="AM194" s="40">
        <f t="shared" si="172"/>
        <v>9.9673794853207678</v>
      </c>
      <c r="AN194" s="40">
        <f t="shared" si="173"/>
        <v>15.331641899238855</v>
      </c>
      <c r="AO194" s="39">
        <f t="shared" si="174"/>
        <v>-5.3642624139180866</v>
      </c>
      <c r="AP194" s="39">
        <f t="shared" si="175"/>
        <v>-2.1022109459949259</v>
      </c>
    </row>
    <row r="195" spans="1:42" s="36" customFormat="1" x14ac:dyDescent="0.2">
      <c r="A195" s="37" t="s">
        <v>106</v>
      </c>
      <c r="B195" s="2">
        <v>42143</v>
      </c>
      <c r="C195" s="2">
        <v>21735</v>
      </c>
      <c r="D195" s="38">
        <v>197</v>
      </c>
      <c r="E195" s="38">
        <v>105</v>
      </c>
      <c r="F195" s="38">
        <v>357</v>
      </c>
      <c r="G195" s="38">
        <v>1</v>
      </c>
      <c r="H195" s="38">
        <f t="shared" si="154"/>
        <v>358</v>
      </c>
      <c r="I195" s="38">
        <v>283</v>
      </c>
      <c r="J195" s="38">
        <v>19</v>
      </c>
      <c r="K195" s="38">
        <v>142</v>
      </c>
      <c r="L195" s="38">
        <v>112</v>
      </c>
      <c r="M195" s="38">
        <f t="shared" si="155"/>
        <v>500</v>
      </c>
      <c r="N195" s="38">
        <v>305</v>
      </c>
      <c r="O195" s="38">
        <v>1</v>
      </c>
      <c r="P195" s="38">
        <v>1</v>
      </c>
      <c r="Q195" s="38">
        <v>1</v>
      </c>
      <c r="R195" s="38">
        <f t="shared" si="156"/>
        <v>52</v>
      </c>
      <c r="S195" s="2">
        <v>283</v>
      </c>
      <c r="T195" s="2">
        <v>554</v>
      </c>
      <c r="U195" s="38">
        <v>-271</v>
      </c>
      <c r="V195" s="38">
        <f t="shared" si="157"/>
        <v>-219</v>
      </c>
      <c r="W195" s="2">
        <v>41989</v>
      </c>
      <c r="X195" s="2">
        <v>21653</v>
      </c>
      <c r="Y195" s="39">
        <f t="shared" si="158"/>
        <v>4.6745604252188979</v>
      </c>
      <c r="Z195" s="39">
        <f t="shared" si="159"/>
        <v>2.4915169779085495</v>
      </c>
      <c r="AA195" s="39">
        <f t="shared" si="160"/>
        <v>53.299492385786806</v>
      </c>
      <c r="AB195" s="39">
        <f t="shared" si="161"/>
        <v>8.4948864580120063</v>
      </c>
      <c r="AC195" s="39">
        <f t="shared" si="162"/>
        <v>8.4711577248890695</v>
      </c>
      <c r="AD195" s="39">
        <f t="shared" si="163"/>
        <v>39.664804469273747</v>
      </c>
      <c r="AE195" s="39">
        <f t="shared" si="164"/>
        <v>31.284916201117319</v>
      </c>
      <c r="AF195" s="39">
        <f t="shared" si="165"/>
        <v>11.864366561469284</v>
      </c>
      <c r="AG195" s="39">
        <f t="shared" si="166"/>
        <v>7.2372636024962631</v>
      </c>
      <c r="AH195" s="39">
        <f t="shared" si="167"/>
        <v>1.2338941223928055</v>
      </c>
      <c r="AI195" s="39">
        <f t="shared" si="168"/>
        <v>2.7932960893854748</v>
      </c>
      <c r="AJ195" s="39">
        <f t="shared" si="169"/>
        <v>2.8011204481792715</v>
      </c>
      <c r="AK195" s="39">
        <f t="shared" si="170"/>
        <v>2.8011204481792715</v>
      </c>
      <c r="AL195" s="39">
        <f t="shared" si="171"/>
        <v>5.5865921787709496</v>
      </c>
      <c r="AM195" s="40">
        <f t="shared" si="172"/>
        <v>6.7152314737916141</v>
      </c>
      <c r="AN195" s="40">
        <f t="shared" si="173"/>
        <v>13.145718150107966</v>
      </c>
      <c r="AO195" s="39">
        <f t="shared" si="174"/>
        <v>-6.4304866763163515</v>
      </c>
      <c r="AP195" s="39">
        <f t="shared" si="175"/>
        <v>-5.196592553923546</v>
      </c>
    </row>
    <row r="196" spans="1:42" s="36" customFormat="1" x14ac:dyDescent="0.2">
      <c r="A196" s="37" t="s">
        <v>147</v>
      </c>
      <c r="B196" s="2">
        <v>91676</v>
      </c>
      <c r="C196" s="2">
        <v>47685</v>
      </c>
      <c r="D196" s="38">
        <v>439</v>
      </c>
      <c r="E196" s="38">
        <v>214</v>
      </c>
      <c r="F196" s="38">
        <v>871</v>
      </c>
      <c r="G196" s="38">
        <v>2</v>
      </c>
      <c r="H196" s="38">
        <f t="shared" si="154"/>
        <v>873</v>
      </c>
      <c r="I196" s="38">
        <v>739</v>
      </c>
      <c r="J196" s="38">
        <v>40</v>
      </c>
      <c r="K196" s="38">
        <v>224</v>
      </c>
      <c r="L196" s="38">
        <v>155</v>
      </c>
      <c r="M196" s="38">
        <f t="shared" si="155"/>
        <v>1097</v>
      </c>
      <c r="N196" s="38">
        <v>635</v>
      </c>
      <c r="O196" s="38">
        <v>2</v>
      </c>
      <c r="P196" s="38">
        <v>1</v>
      </c>
      <c r="Q196" s="38">
        <v>1</v>
      </c>
      <c r="R196" s="38">
        <f t="shared" si="156"/>
        <v>236</v>
      </c>
      <c r="S196" s="2">
        <v>1018</v>
      </c>
      <c r="T196" s="2">
        <v>1225</v>
      </c>
      <c r="U196" s="38">
        <v>-207</v>
      </c>
      <c r="V196" s="38">
        <f t="shared" si="157"/>
        <v>29</v>
      </c>
      <c r="W196" s="2">
        <v>91650</v>
      </c>
      <c r="X196" s="2">
        <v>47689</v>
      </c>
      <c r="Y196" s="39">
        <f t="shared" si="158"/>
        <v>4.7886033422051568</v>
      </c>
      <c r="Z196" s="39">
        <f t="shared" si="159"/>
        <v>2.3343077795715343</v>
      </c>
      <c r="AA196" s="39">
        <f t="shared" si="160"/>
        <v>48.747152619589976</v>
      </c>
      <c r="AB196" s="39">
        <f t="shared" si="161"/>
        <v>9.5226667830184564</v>
      </c>
      <c r="AC196" s="39">
        <f t="shared" si="162"/>
        <v>9.5008508224617128</v>
      </c>
      <c r="AD196" s="39">
        <f t="shared" si="163"/>
        <v>25.658648339060708</v>
      </c>
      <c r="AE196" s="39">
        <f t="shared" si="164"/>
        <v>17.754868270332189</v>
      </c>
      <c r="AF196" s="39">
        <f t="shared" si="165"/>
        <v>11.966054365373708</v>
      </c>
      <c r="AG196" s="39">
        <f t="shared" si="166"/>
        <v>6.9265674767660022</v>
      </c>
      <c r="AH196" s="39">
        <f t="shared" si="167"/>
        <v>2.574283345695711</v>
      </c>
      <c r="AI196" s="39">
        <f t="shared" si="168"/>
        <v>2.2909507445589923</v>
      </c>
      <c r="AJ196" s="39">
        <f t="shared" si="169"/>
        <v>2.2962112514351323</v>
      </c>
      <c r="AK196" s="39">
        <f t="shared" si="170"/>
        <v>1.1481056257175661</v>
      </c>
      <c r="AL196" s="39">
        <f t="shared" si="171"/>
        <v>3.4364261168384878</v>
      </c>
      <c r="AM196" s="40">
        <f t="shared" si="172"/>
        <v>11.104323923382347</v>
      </c>
      <c r="AN196" s="40">
        <f t="shared" si="173"/>
        <v>13.36227584100528</v>
      </c>
      <c r="AO196" s="39">
        <f t="shared" si="174"/>
        <v>-2.2579519176229326</v>
      </c>
      <c r="AP196" s="39">
        <f t="shared" si="175"/>
        <v>0.31633142807277809</v>
      </c>
    </row>
    <row r="197" spans="1:42" s="36" customFormat="1" x14ac:dyDescent="0.2">
      <c r="A197" s="37" t="s">
        <v>107</v>
      </c>
      <c r="B197" s="2">
        <v>51373</v>
      </c>
      <c r="C197" s="2">
        <v>26334</v>
      </c>
      <c r="D197" s="38">
        <v>254</v>
      </c>
      <c r="E197" s="38">
        <v>178</v>
      </c>
      <c r="F197" s="38">
        <v>427</v>
      </c>
      <c r="G197" s="38">
        <v>1</v>
      </c>
      <c r="H197" s="38">
        <f t="shared" si="154"/>
        <v>428</v>
      </c>
      <c r="I197" s="38">
        <v>280</v>
      </c>
      <c r="J197" s="38">
        <v>23</v>
      </c>
      <c r="K197" s="38">
        <v>199</v>
      </c>
      <c r="L197" s="38">
        <v>158</v>
      </c>
      <c r="M197" s="38">
        <f t="shared" si="155"/>
        <v>627</v>
      </c>
      <c r="N197" s="38">
        <v>364</v>
      </c>
      <c r="O197" s="38">
        <v>2</v>
      </c>
      <c r="P197" s="38">
        <v>2</v>
      </c>
      <c r="Q197" s="38">
        <v>2</v>
      </c>
      <c r="R197" s="38">
        <f t="shared" si="156"/>
        <v>63</v>
      </c>
      <c r="S197" s="2">
        <v>602</v>
      </c>
      <c r="T197" s="2">
        <v>876</v>
      </c>
      <c r="U197" s="38">
        <v>-274</v>
      </c>
      <c r="V197" s="38">
        <f t="shared" si="157"/>
        <v>-211</v>
      </c>
      <c r="W197" s="2">
        <v>51201</v>
      </c>
      <c r="X197" s="2">
        <v>26237</v>
      </c>
      <c r="Y197" s="39">
        <f t="shared" si="158"/>
        <v>4.9442314056021646</v>
      </c>
      <c r="Z197" s="39">
        <f t="shared" si="159"/>
        <v>3.4648550795164774</v>
      </c>
      <c r="AA197" s="39">
        <f t="shared" si="160"/>
        <v>70.078740157480311</v>
      </c>
      <c r="AB197" s="39">
        <f t="shared" si="161"/>
        <v>8.3312245732193961</v>
      </c>
      <c r="AC197" s="39">
        <f t="shared" si="162"/>
        <v>8.3117590952445823</v>
      </c>
      <c r="AD197" s="39">
        <f t="shared" si="163"/>
        <v>46.495327102803742</v>
      </c>
      <c r="AE197" s="39">
        <f t="shared" si="164"/>
        <v>36.915887850467286</v>
      </c>
      <c r="AF197" s="39">
        <f t="shared" si="165"/>
        <v>12.204854690206918</v>
      </c>
      <c r="AG197" s="39">
        <f t="shared" si="166"/>
        <v>7.0854339828314483</v>
      </c>
      <c r="AH197" s="39">
        <f t="shared" si="167"/>
        <v>1.2263251124131354</v>
      </c>
      <c r="AI197" s="39">
        <f t="shared" si="168"/>
        <v>2.3364485981308412</v>
      </c>
      <c r="AJ197" s="39">
        <f t="shared" si="169"/>
        <v>4.6838407494145198</v>
      </c>
      <c r="AK197" s="39">
        <f t="shared" si="170"/>
        <v>4.6838407494145198</v>
      </c>
      <c r="AL197" s="39">
        <f t="shared" si="171"/>
        <v>7.009345794392523</v>
      </c>
      <c r="AM197" s="40">
        <f t="shared" si="172"/>
        <v>11.718217740836627</v>
      </c>
      <c r="AN197" s="40">
        <f t="shared" si="173"/>
        <v>17.051758705935026</v>
      </c>
      <c r="AO197" s="39">
        <f t="shared" si="174"/>
        <v>-5.3335409650983978</v>
      </c>
      <c r="AP197" s="39">
        <f t="shared" si="175"/>
        <v>-4.1072158526852629</v>
      </c>
    </row>
    <row r="198" spans="1:42" s="36" customFormat="1" x14ac:dyDescent="0.2">
      <c r="A198" s="37" t="s">
        <v>108</v>
      </c>
      <c r="B198" s="2">
        <v>18657</v>
      </c>
      <c r="C198" s="2">
        <v>9595</v>
      </c>
      <c r="D198" s="38">
        <v>82</v>
      </c>
      <c r="E198" s="38">
        <v>48</v>
      </c>
      <c r="F198" s="38">
        <v>157</v>
      </c>
      <c r="G198" s="38">
        <v>1</v>
      </c>
      <c r="H198" s="38">
        <f t="shared" si="154"/>
        <v>158</v>
      </c>
      <c r="I198" s="38">
        <v>130</v>
      </c>
      <c r="J198" s="38">
        <v>10</v>
      </c>
      <c r="K198" s="38">
        <v>49</v>
      </c>
      <c r="L198" s="38">
        <v>45</v>
      </c>
      <c r="M198" s="38">
        <f t="shared" si="155"/>
        <v>207</v>
      </c>
      <c r="N198" s="38">
        <v>163</v>
      </c>
      <c r="O198" s="38">
        <v>3</v>
      </c>
      <c r="P198" s="38">
        <v>2</v>
      </c>
      <c r="Q198" s="38">
        <v>2</v>
      </c>
      <c r="R198" s="38">
        <f t="shared" si="156"/>
        <v>-6</v>
      </c>
      <c r="S198" s="2">
        <v>200</v>
      </c>
      <c r="T198" s="2">
        <v>235</v>
      </c>
      <c r="U198" s="38">
        <v>-35</v>
      </c>
      <c r="V198" s="38">
        <f t="shared" si="157"/>
        <v>-41</v>
      </c>
      <c r="W198" s="2">
        <v>18617</v>
      </c>
      <c r="X198" s="2">
        <v>9577</v>
      </c>
      <c r="Y198" s="39">
        <f t="shared" si="158"/>
        <v>4.3951331939754521</v>
      </c>
      <c r="Z198" s="39">
        <f t="shared" si="159"/>
        <v>2.5727608940344107</v>
      </c>
      <c r="AA198" s="39">
        <f t="shared" si="160"/>
        <v>58.536585365853654</v>
      </c>
      <c r="AB198" s="39">
        <f t="shared" si="161"/>
        <v>8.4686712761966021</v>
      </c>
      <c r="AC198" s="39">
        <f t="shared" si="162"/>
        <v>8.4150720909042196</v>
      </c>
      <c r="AD198" s="39">
        <f t="shared" si="163"/>
        <v>31.0126582278481</v>
      </c>
      <c r="AE198" s="39">
        <f t="shared" si="164"/>
        <v>28.481012658227851</v>
      </c>
      <c r="AF198" s="39">
        <f t="shared" si="165"/>
        <v>11.095031355523396</v>
      </c>
      <c r="AG198" s="39">
        <f t="shared" si="166"/>
        <v>8.7366672026585199</v>
      </c>
      <c r="AH198" s="39">
        <f t="shared" si="167"/>
        <v>-0.32159511175430133</v>
      </c>
      <c r="AI198" s="39">
        <f t="shared" si="168"/>
        <v>6.3291139240506329</v>
      </c>
      <c r="AJ198" s="39">
        <f t="shared" si="169"/>
        <v>19.108280254777068</v>
      </c>
      <c r="AK198" s="39">
        <f t="shared" si="170"/>
        <v>12.738853503184714</v>
      </c>
      <c r="AL198" s="39">
        <f t="shared" si="171"/>
        <v>18.9873417721519</v>
      </c>
      <c r="AM198" s="40">
        <f t="shared" si="172"/>
        <v>10.719837058476712</v>
      </c>
      <c r="AN198" s="40">
        <f t="shared" si="173"/>
        <v>12.595808543710136</v>
      </c>
      <c r="AO198" s="39">
        <f t="shared" si="174"/>
        <v>-1.8759714852334246</v>
      </c>
      <c r="AP198" s="39">
        <f t="shared" si="175"/>
        <v>-2.1975665969877261</v>
      </c>
    </row>
    <row r="199" spans="1:42" s="36" customFormat="1" x14ac:dyDescent="0.2">
      <c r="A199" s="37" t="s">
        <v>202</v>
      </c>
      <c r="B199" s="2">
        <v>6087</v>
      </c>
      <c r="C199" s="2">
        <v>3073</v>
      </c>
      <c r="D199" s="38">
        <v>29</v>
      </c>
      <c r="E199" s="38">
        <v>10</v>
      </c>
      <c r="F199" s="38">
        <v>57</v>
      </c>
      <c r="G199" s="38">
        <v>1</v>
      </c>
      <c r="H199" s="38">
        <f t="shared" si="154"/>
        <v>58</v>
      </c>
      <c r="I199" s="38">
        <v>49</v>
      </c>
      <c r="J199" s="38">
        <v>6</v>
      </c>
      <c r="K199" s="38">
        <v>13</v>
      </c>
      <c r="L199" s="38">
        <v>11</v>
      </c>
      <c r="M199" s="38">
        <f t="shared" si="155"/>
        <v>71</v>
      </c>
      <c r="N199" s="38">
        <v>48</v>
      </c>
      <c r="O199" s="38">
        <v>0</v>
      </c>
      <c r="P199" s="38">
        <v>0</v>
      </c>
      <c r="Q199" s="38">
        <v>0</v>
      </c>
      <c r="R199" s="38">
        <f t="shared" si="156"/>
        <v>9</v>
      </c>
      <c r="S199" s="2">
        <v>89</v>
      </c>
      <c r="T199" s="2">
        <v>75</v>
      </c>
      <c r="U199" s="38">
        <v>14</v>
      </c>
      <c r="V199" s="38">
        <f t="shared" si="157"/>
        <v>23</v>
      </c>
      <c r="W199" s="2">
        <v>6101</v>
      </c>
      <c r="X199" s="2">
        <v>3083</v>
      </c>
      <c r="Y199" s="39">
        <f t="shared" si="158"/>
        <v>4.7642516839165436</v>
      </c>
      <c r="Z199" s="39">
        <f t="shared" si="159"/>
        <v>1.6428454082470838</v>
      </c>
      <c r="AA199" s="39">
        <f t="shared" si="160"/>
        <v>34.482758620689658</v>
      </c>
      <c r="AB199" s="39">
        <f t="shared" si="161"/>
        <v>9.5285033678330873</v>
      </c>
      <c r="AC199" s="39">
        <f t="shared" si="162"/>
        <v>9.3642188270083793</v>
      </c>
      <c r="AD199" s="39">
        <f t="shared" si="163"/>
        <v>22.413793103448278</v>
      </c>
      <c r="AE199" s="39">
        <f t="shared" si="164"/>
        <v>18.96551724137931</v>
      </c>
      <c r="AF199" s="39">
        <f t="shared" si="165"/>
        <v>11.664202398554295</v>
      </c>
      <c r="AG199" s="39">
        <f t="shared" si="166"/>
        <v>7.8856579595860037</v>
      </c>
      <c r="AH199" s="39">
        <f t="shared" si="167"/>
        <v>1.4785608674223756</v>
      </c>
      <c r="AI199" s="39">
        <f t="shared" si="168"/>
        <v>17.241379310344826</v>
      </c>
      <c r="AJ199" s="39">
        <f t="shared" si="169"/>
        <v>0</v>
      </c>
      <c r="AK199" s="39">
        <f t="shared" si="170"/>
        <v>0</v>
      </c>
      <c r="AL199" s="39">
        <f t="shared" si="171"/>
        <v>17.241379310344826</v>
      </c>
      <c r="AM199" s="40">
        <f t="shared" si="172"/>
        <v>14.621324133399046</v>
      </c>
      <c r="AN199" s="40">
        <f t="shared" si="173"/>
        <v>12.32134056185313</v>
      </c>
      <c r="AO199" s="39">
        <f t="shared" si="174"/>
        <v>2.2999835715459178</v>
      </c>
      <c r="AP199" s="39">
        <f t="shared" si="175"/>
        <v>3.778544438968293</v>
      </c>
    </row>
    <row r="200" spans="1:42" s="36" customFormat="1" x14ac:dyDescent="0.2">
      <c r="A200" s="37" t="s">
        <v>203</v>
      </c>
      <c r="B200" s="2">
        <v>2944</v>
      </c>
      <c r="C200" s="2">
        <v>1526</v>
      </c>
      <c r="D200" s="38">
        <v>11</v>
      </c>
      <c r="E200" s="38">
        <v>9</v>
      </c>
      <c r="F200" s="38">
        <v>27</v>
      </c>
      <c r="G200" s="38">
        <v>0</v>
      </c>
      <c r="H200" s="38">
        <f t="shared" si="154"/>
        <v>27</v>
      </c>
      <c r="I200" s="38">
        <v>26</v>
      </c>
      <c r="J200" s="38">
        <v>1</v>
      </c>
      <c r="K200" s="38">
        <v>12</v>
      </c>
      <c r="L200" s="38">
        <v>11</v>
      </c>
      <c r="M200" s="38">
        <f t="shared" si="155"/>
        <v>39</v>
      </c>
      <c r="N200" s="38">
        <v>24</v>
      </c>
      <c r="O200" s="38">
        <v>0</v>
      </c>
      <c r="P200" s="38">
        <v>0</v>
      </c>
      <c r="Q200" s="38">
        <v>0</v>
      </c>
      <c r="R200" s="38">
        <f t="shared" si="156"/>
        <v>3</v>
      </c>
      <c r="S200" s="2">
        <v>31</v>
      </c>
      <c r="T200" s="2">
        <v>26</v>
      </c>
      <c r="U200" s="38">
        <v>5</v>
      </c>
      <c r="V200" s="38">
        <f t="shared" si="157"/>
        <v>8</v>
      </c>
      <c r="W200" s="2">
        <v>2950</v>
      </c>
      <c r="X200" s="2">
        <v>1526</v>
      </c>
      <c r="Y200" s="39">
        <f t="shared" si="158"/>
        <v>3.7364130434782612</v>
      </c>
      <c r="Z200" s="39">
        <f t="shared" si="159"/>
        <v>3.0570652173913047</v>
      </c>
      <c r="AA200" s="39">
        <f t="shared" si="160"/>
        <v>81.818181818181827</v>
      </c>
      <c r="AB200" s="39">
        <f t="shared" si="161"/>
        <v>9.171195652173914</v>
      </c>
      <c r="AC200" s="39">
        <f t="shared" si="162"/>
        <v>9.171195652173914</v>
      </c>
      <c r="AD200" s="39">
        <f t="shared" si="163"/>
        <v>44.444444444444443</v>
      </c>
      <c r="AE200" s="39">
        <f t="shared" si="164"/>
        <v>40.74074074074074</v>
      </c>
      <c r="AF200" s="39">
        <f t="shared" si="165"/>
        <v>13.247282608695652</v>
      </c>
      <c r="AG200" s="39">
        <f t="shared" si="166"/>
        <v>8.1521739130434785</v>
      </c>
      <c r="AH200" s="39">
        <f t="shared" si="167"/>
        <v>1.0190217391304348</v>
      </c>
      <c r="AI200" s="39">
        <f t="shared" si="168"/>
        <v>0</v>
      </c>
      <c r="AJ200" s="39">
        <f t="shared" si="169"/>
        <v>0</v>
      </c>
      <c r="AK200" s="39">
        <f t="shared" si="170"/>
        <v>0</v>
      </c>
      <c r="AL200" s="39">
        <f t="shared" si="171"/>
        <v>0</v>
      </c>
      <c r="AM200" s="40">
        <f t="shared" si="172"/>
        <v>10.529891304347826</v>
      </c>
      <c r="AN200" s="40">
        <f t="shared" si="173"/>
        <v>8.8315217391304337</v>
      </c>
      <c r="AO200" s="39">
        <f t="shared" si="174"/>
        <v>1.6983695652173914</v>
      </c>
      <c r="AP200" s="39">
        <f t="shared" si="175"/>
        <v>2.7173913043478262</v>
      </c>
    </row>
    <row r="201" spans="1:42" s="36" customFormat="1" x14ac:dyDescent="0.2">
      <c r="A201" s="37" t="s">
        <v>135</v>
      </c>
      <c r="B201" s="2">
        <v>13041</v>
      </c>
      <c r="C201" s="2">
        <v>6687</v>
      </c>
      <c r="D201" s="38">
        <v>48</v>
      </c>
      <c r="E201" s="38">
        <v>55</v>
      </c>
      <c r="F201" s="38">
        <v>123</v>
      </c>
      <c r="G201" s="38">
        <v>2</v>
      </c>
      <c r="H201" s="38">
        <f t="shared" si="154"/>
        <v>125</v>
      </c>
      <c r="I201" s="38">
        <v>78</v>
      </c>
      <c r="J201" s="38">
        <v>13</v>
      </c>
      <c r="K201" s="38">
        <v>56</v>
      </c>
      <c r="L201" s="38">
        <v>45</v>
      </c>
      <c r="M201" s="38">
        <f t="shared" si="155"/>
        <v>181</v>
      </c>
      <c r="N201" s="38">
        <v>129</v>
      </c>
      <c r="O201" s="38">
        <v>2</v>
      </c>
      <c r="P201" s="38">
        <v>0</v>
      </c>
      <c r="Q201" s="38">
        <v>0</v>
      </c>
      <c r="R201" s="38">
        <f t="shared" si="156"/>
        <v>-6</v>
      </c>
      <c r="S201" s="2">
        <v>142</v>
      </c>
      <c r="T201" s="2">
        <v>273</v>
      </c>
      <c r="U201" s="38">
        <v>-131</v>
      </c>
      <c r="V201" s="38">
        <f t="shared" si="157"/>
        <v>-137</v>
      </c>
      <c r="W201" s="2">
        <v>12961</v>
      </c>
      <c r="X201" s="2">
        <v>6648</v>
      </c>
      <c r="Y201" s="39">
        <f t="shared" si="158"/>
        <v>3.680699332873246</v>
      </c>
      <c r="Z201" s="39">
        <f t="shared" si="159"/>
        <v>4.2174679855839274</v>
      </c>
      <c r="AA201" s="39">
        <f t="shared" si="160"/>
        <v>114.58333333333333</v>
      </c>
      <c r="AB201" s="39">
        <f t="shared" si="161"/>
        <v>9.5851545126907443</v>
      </c>
      <c r="AC201" s="39">
        <f t="shared" si="162"/>
        <v>9.4317920404876929</v>
      </c>
      <c r="AD201" s="39">
        <f t="shared" si="163"/>
        <v>44.800000000000004</v>
      </c>
      <c r="AE201" s="39">
        <f t="shared" si="164"/>
        <v>36</v>
      </c>
      <c r="AF201" s="39">
        <f t="shared" si="165"/>
        <v>13.879303734376197</v>
      </c>
      <c r="AG201" s="39">
        <f t="shared" si="166"/>
        <v>9.8918794570968487</v>
      </c>
      <c r="AH201" s="39">
        <f t="shared" si="167"/>
        <v>-0.46008741660915575</v>
      </c>
      <c r="AI201" s="39">
        <f t="shared" si="168"/>
        <v>16</v>
      </c>
      <c r="AJ201" s="39">
        <f t="shared" si="169"/>
        <v>16.260162601626018</v>
      </c>
      <c r="AK201" s="39">
        <f t="shared" si="170"/>
        <v>0</v>
      </c>
      <c r="AL201" s="39">
        <f t="shared" si="171"/>
        <v>16</v>
      </c>
      <c r="AM201" s="40">
        <f t="shared" si="172"/>
        <v>10.888735526416687</v>
      </c>
      <c r="AN201" s="40">
        <f t="shared" si="173"/>
        <v>20.933977455716587</v>
      </c>
      <c r="AO201" s="39">
        <f t="shared" si="174"/>
        <v>-10.0452419292999</v>
      </c>
      <c r="AP201" s="39">
        <f t="shared" si="175"/>
        <v>-10.505329345909056</v>
      </c>
    </row>
    <row r="202" spans="1:42" s="36" customFormat="1" x14ac:dyDescent="0.2">
      <c r="A202" s="37" t="s">
        <v>136</v>
      </c>
      <c r="B202" s="2">
        <v>24421</v>
      </c>
      <c r="C202" s="2">
        <v>12823</v>
      </c>
      <c r="D202" s="38">
        <v>96</v>
      </c>
      <c r="E202" s="38">
        <v>73</v>
      </c>
      <c r="F202" s="38">
        <v>230</v>
      </c>
      <c r="G202" s="38">
        <v>0</v>
      </c>
      <c r="H202" s="38">
        <f t="shared" si="154"/>
        <v>230</v>
      </c>
      <c r="I202" s="38">
        <v>124</v>
      </c>
      <c r="J202" s="38">
        <v>16</v>
      </c>
      <c r="K202" s="38">
        <v>128</v>
      </c>
      <c r="L202" s="38">
        <v>114</v>
      </c>
      <c r="M202" s="38">
        <f t="shared" si="155"/>
        <v>358</v>
      </c>
      <c r="N202" s="38">
        <v>225</v>
      </c>
      <c r="O202" s="38">
        <v>2</v>
      </c>
      <c r="P202" s="38">
        <v>1</v>
      </c>
      <c r="Q202" s="38">
        <v>1</v>
      </c>
      <c r="R202" s="38">
        <f t="shared" si="156"/>
        <v>5</v>
      </c>
      <c r="S202" s="2">
        <v>328</v>
      </c>
      <c r="T202" s="2">
        <v>384</v>
      </c>
      <c r="U202" s="38">
        <v>-56</v>
      </c>
      <c r="V202" s="38">
        <f t="shared" si="157"/>
        <v>-51</v>
      </c>
      <c r="W202" s="2">
        <v>24374</v>
      </c>
      <c r="X202" s="2">
        <v>12802</v>
      </c>
      <c r="Y202" s="39">
        <f t="shared" si="158"/>
        <v>3.9310429548339543</v>
      </c>
      <c r="Z202" s="39">
        <f t="shared" si="159"/>
        <v>2.9892305802383197</v>
      </c>
      <c r="AA202" s="39">
        <f t="shared" si="160"/>
        <v>76.041666666666657</v>
      </c>
      <c r="AB202" s="39">
        <f t="shared" si="161"/>
        <v>9.4181237459563487</v>
      </c>
      <c r="AC202" s="39">
        <f t="shared" si="162"/>
        <v>9.4181237459563487</v>
      </c>
      <c r="AD202" s="39">
        <f t="shared" si="163"/>
        <v>55.652173913043477</v>
      </c>
      <c r="AE202" s="39">
        <f t="shared" si="164"/>
        <v>49.565217391304351</v>
      </c>
      <c r="AF202" s="39">
        <f t="shared" si="165"/>
        <v>14.659514352401622</v>
      </c>
      <c r="AG202" s="39">
        <f t="shared" si="166"/>
        <v>9.2133819253920795</v>
      </c>
      <c r="AH202" s="39">
        <f t="shared" si="167"/>
        <v>0.20474182056426846</v>
      </c>
      <c r="AI202" s="39">
        <f t="shared" si="168"/>
        <v>0</v>
      </c>
      <c r="AJ202" s="39">
        <f t="shared" si="169"/>
        <v>8.695652173913043</v>
      </c>
      <c r="AK202" s="39">
        <f t="shared" si="170"/>
        <v>4.3478260869565215</v>
      </c>
      <c r="AL202" s="39">
        <f t="shared" si="171"/>
        <v>4.3478260869565215</v>
      </c>
      <c r="AM202" s="40">
        <f t="shared" si="172"/>
        <v>13.43106342901601</v>
      </c>
      <c r="AN202" s="40">
        <f t="shared" si="173"/>
        <v>15.724171819335817</v>
      </c>
      <c r="AO202" s="39">
        <f t="shared" si="174"/>
        <v>-2.2931083903198068</v>
      </c>
      <c r="AP202" s="39">
        <f t="shared" si="175"/>
        <v>-2.088366569755538</v>
      </c>
    </row>
    <row r="203" spans="1:42" s="36" customFormat="1" x14ac:dyDescent="0.2">
      <c r="A203" s="37" t="s">
        <v>161</v>
      </c>
      <c r="B203" s="2">
        <v>19164</v>
      </c>
      <c r="C203" s="2">
        <v>10120</v>
      </c>
      <c r="D203" s="38">
        <v>81</v>
      </c>
      <c r="E203" s="38">
        <v>82</v>
      </c>
      <c r="F203" s="38">
        <v>196</v>
      </c>
      <c r="G203" s="38">
        <v>1</v>
      </c>
      <c r="H203" s="38">
        <f t="shared" si="154"/>
        <v>197</v>
      </c>
      <c r="I203" s="38">
        <v>101</v>
      </c>
      <c r="J203" s="38">
        <v>20</v>
      </c>
      <c r="K203" s="38">
        <v>126</v>
      </c>
      <c r="L203" s="38">
        <v>102</v>
      </c>
      <c r="M203" s="38">
        <f t="shared" si="155"/>
        <v>323</v>
      </c>
      <c r="N203" s="38">
        <v>221</v>
      </c>
      <c r="O203" s="38">
        <v>5</v>
      </c>
      <c r="P203" s="38">
        <v>3</v>
      </c>
      <c r="Q203" s="38">
        <v>2</v>
      </c>
      <c r="R203" s="38">
        <f t="shared" si="156"/>
        <v>-25</v>
      </c>
      <c r="S203" s="2">
        <v>284</v>
      </c>
      <c r="T203" s="2">
        <v>398</v>
      </c>
      <c r="U203" s="38">
        <v>-114</v>
      </c>
      <c r="V203" s="38">
        <f t="shared" si="157"/>
        <v>-139</v>
      </c>
      <c r="W203" s="2">
        <v>19092</v>
      </c>
      <c r="X203" s="2">
        <v>10104</v>
      </c>
      <c r="Y203" s="39">
        <f t="shared" si="158"/>
        <v>4.2266750156543518</v>
      </c>
      <c r="Z203" s="39">
        <f t="shared" si="159"/>
        <v>4.2788561886871213</v>
      </c>
      <c r="AA203" s="39">
        <f t="shared" si="160"/>
        <v>101.23456790123457</v>
      </c>
      <c r="AB203" s="39">
        <f t="shared" si="161"/>
        <v>10.279691087455646</v>
      </c>
      <c r="AC203" s="39">
        <f t="shared" si="162"/>
        <v>10.227509914422876</v>
      </c>
      <c r="AD203" s="39">
        <f t="shared" si="163"/>
        <v>63.959390862944169</v>
      </c>
      <c r="AE203" s="39">
        <f t="shared" si="164"/>
        <v>51.776649746192895</v>
      </c>
      <c r="AF203" s="39">
        <f t="shared" si="165"/>
        <v>16.854518889584636</v>
      </c>
      <c r="AG203" s="39">
        <f t="shared" si="166"/>
        <v>11.532039240242121</v>
      </c>
      <c r="AH203" s="39">
        <f t="shared" si="167"/>
        <v>-1.3045293258192445</v>
      </c>
      <c r="AI203" s="39">
        <f t="shared" si="168"/>
        <v>5.0761421319796947</v>
      </c>
      <c r="AJ203" s="39">
        <f t="shared" si="169"/>
        <v>25.510204081632654</v>
      </c>
      <c r="AK203" s="39">
        <f t="shared" si="170"/>
        <v>15.306122448979592</v>
      </c>
      <c r="AL203" s="39">
        <f t="shared" si="171"/>
        <v>15.228426395939087</v>
      </c>
      <c r="AM203" s="40">
        <f t="shared" si="172"/>
        <v>14.819453141306617</v>
      </c>
      <c r="AN203" s="40">
        <f t="shared" si="173"/>
        <v>20.76810686704237</v>
      </c>
      <c r="AO203" s="39">
        <f t="shared" si="174"/>
        <v>-5.9486537257357543</v>
      </c>
      <c r="AP203" s="39">
        <f t="shared" si="175"/>
        <v>-7.2531830515549984</v>
      </c>
    </row>
    <row r="204" spans="1:42" s="36" customFormat="1" x14ac:dyDescent="0.2">
      <c r="A204" s="46" t="s">
        <v>124</v>
      </c>
      <c r="B204" s="2">
        <v>29945</v>
      </c>
      <c r="C204" s="2">
        <v>15641</v>
      </c>
      <c r="D204" s="38">
        <v>161</v>
      </c>
      <c r="E204" s="38">
        <v>51</v>
      </c>
      <c r="F204" s="38">
        <v>286</v>
      </c>
      <c r="G204" s="38">
        <v>2</v>
      </c>
      <c r="H204" s="38">
        <f t="shared" si="154"/>
        <v>288</v>
      </c>
      <c r="I204" s="38">
        <v>208</v>
      </c>
      <c r="J204" s="38">
        <v>10</v>
      </c>
      <c r="K204" s="38">
        <v>118</v>
      </c>
      <c r="L204" s="38">
        <v>82</v>
      </c>
      <c r="M204" s="38">
        <f t="shared" si="155"/>
        <v>406</v>
      </c>
      <c r="N204" s="38">
        <v>266</v>
      </c>
      <c r="O204" s="38">
        <v>1</v>
      </c>
      <c r="P204" s="38">
        <v>1</v>
      </c>
      <c r="Q204" s="38">
        <v>1</v>
      </c>
      <c r="R204" s="38">
        <f t="shared" si="156"/>
        <v>20</v>
      </c>
      <c r="S204" s="2">
        <v>339</v>
      </c>
      <c r="T204" s="2">
        <v>430</v>
      </c>
      <c r="U204" s="38">
        <v>-91</v>
      </c>
      <c r="V204" s="38">
        <f t="shared" si="157"/>
        <v>-71</v>
      </c>
      <c r="W204" s="2">
        <v>29908</v>
      </c>
      <c r="X204" s="2">
        <v>15619</v>
      </c>
      <c r="Y204" s="39">
        <f t="shared" si="158"/>
        <v>5.3765236266488561</v>
      </c>
      <c r="Z204" s="39">
        <f t="shared" si="159"/>
        <v>1.7031223910502589</v>
      </c>
      <c r="AA204" s="39">
        <f t="shared" si="160"/>
        <v>31.677018633540371</v>
      </c>
      <c r="AB204" s="39">
        <f t="shared" si="161"/>
        <v>9.6176323259308738</v>
      </c>
      <c r="AC204" s="39">
        <f t="shared" si="162"/>
        <v>9.5508432125563534</v>
      </c>
      <c r="AD204" s="39">
        <f t="shared" si="163"/>
        <v>40.972222222222221</v>
      </c>
      <c r="AE204" s="39">
        <f t="shared" si="164"/>
        <v>28.472222222222221</v>
      </c>
      <c r="AF204" s="39">
        <f t="shared" si="165"/>
        <v>13.558190015027551</v>
      </c>
      <c r="AG204" s="39">
        <f t="shared" si="166"/>
        <v>8.8829520788111527</v>
      </c>
      <c r="AH204" s="39">
        <f t="shared" si="167"/>
        <v>0.66789113374519959</v>
      </c>
      <c r="AI204" s="39">
        <f t="shared" si="168"/>
        <v>6.9444444444444438</v>
      </c>
      <c r="AJ204" s="39">
        <f t="shared" si="169"/>
        <v>3.4965034965034967</v>
      </c>
      <c r="AK204" s="39">
        <f t="shared" si="170"/>
        <v>3.4965034965034967</v>
      </c>
      <c r="AL204" s="39">
        <f t="shared" si="171"/>
        <v>10.416666666666666</v>
      </c>
      <c r="AM204" s="40">
        <f t="shared" si="172"/>
        <v>11.320754716981131</v>
      </c>
      <c r="AN204" s="40">
        <f t="shared" si="173"/>
        <v>14.359659375521789</v>
      </c>
      <c r="AO204" s="39">
        <f t="shared" si="174"/>
        <v>-3.0389046585406581</v>
      </c>
      <c r="AP204" s="39">
        <f t="shared" si="175"/>
        <v>-2.3710135247954582</v>
      </c>
    </row>
    <row r="205" spans="1:42" s="36" customFormat="1" x14ac:dyDescent="0.2">
      <c r="A205" s="37" t="s">
        <v>148</v>
      </c>
      <c r="B205" s="2">
        <v>12425</v>
      </c>
      <c r="C205" s="2">
        <v>6315</v>
      </c>
      <c r="D205" s="38">
        <v>65</v>
      </c>
      <c r="E205" s="38">
        <v>21</v>
      </c>
      <c r="F205" s="38">
        <v>122</v>
      </c>
      <c r="G205" s="38">
        <v>1</v>
      </c>
      <c r="H205" s="38">
        <f t="shared" si="154"/>
        <v>123</v>
      </c>
      <c r="I205" s="38">
        <v>92</v>
      </c>
      <c r="J205" s="38">
        <v>16</v>
      </c>
      <c r="K205" s="38">
        <v>39</v>
      </c>
      <c r="L205" s="38">
        <v>21</v>
      </c>
      <c r="M205" s="38">
        <f t="shared" si="155"/>
        <v>162</v>
      </c>
      <c r="N205" s="38">
        <v>81</v>
      </c>
      <c r="O205" s="38">
        <v>2</v>
      </c>
      <c r="P205" s="38">
        <v>2</v>
      </c>
      <c r="Q205" s="38">
        <v>2</v>
      </c>
      <c r="R205" s="38">
        <f t="shared" si="156"/>
        <v>41</v>
      </c>
      <c r="S205" s="2">
        <v>169</v>
      </c>
      <c r="T205" s="2">
        <v>164</v>
      </c>
      <c r="U205" s="38">
        <v>5</v>
      </c>
      <c r="V205" s="38">
        <f t="shared" si="157"/>
        <v>46</v>
      </c>
      <c r="W205" s="2">
        <v>12424</v>
      </c>
      <c r="X205" s="2">
        <v>6296</v>
      </c>
      <c r="Y205" s="39">
        <f t="shared" si="158"/>
        <v>5.2313883299798798</v>
      </c>
      <c r="Z205" s="39">
        <f t="shared" si="159"/>
        <v>1.6901408450704227</v>
      </c>
      <c r="AA205" s="39">
        <f t="shared" si="160"/>
        <v>32.307692307692307</v>
      </c>
      <c r="AB205" s="39">
        <f t="shared" si="161"/>
        <v>9.8993963782696177</v>
      </c>
      <c r="AC205" s="39">
        <f t="shared" si="162"/>
        <v>9.8189134808853105</v>
      </c>
      <c r="AD205" s="39">
        <f t="shared" si="163"/>
        <v>31.707317073170731</v>
      </c>
      <c r="AE205" s="39">
        <f t="shared" si="164"/>
        <v>17.073170731707318</v>
      </c>
      <c r="AF205" s="39">
        <f t="shared" si="165"/>
        <v>13.038229376257545</v>
      </c>
      <c r="AG205" s="39">
        <f t="shared" si="166"/>
        <v>6.5191146881287727</v>
      </c>
      <c r="AH205" s="39">
        <f t="shared" si="167"/>
        <v>3.2997987927565391</v>
      </c>
      <c r="AI205" s="39">
        <f t="shared" si="168"/>
        <v>8.1300813008130088</v>
      </c>
      <c r="AJ205" s="39">
        <f t="shared" si="169"/>
        <v>16.393442622950822</v>
      </c>
      <c r="AK205" s="39">
        <f t="shared" si="170"/>
        <v>16.393442622950822</v>
      </c>
      <c r="AL205" s="39">
        <f t="shared" si="171"/>
        <v>24.390243902439025</v>
      </c>
      <c r="AM205" s="40">
        <f t="shared" si="172"/>
        <v>13.601609657947687</v>
      </c>
      <c r="AN205" s="40">
        <f t="shared" si="173"/>
        <v>13.199195171026156</v>
      </c>
      <c r="AO205" s="39">
        <f t="shared" si="174"/>
        <v>0.40241448692152915</v>
      </c>
      <c r="AP205" s="39">
        <f t="shared" si="175"/>
        <v>3.7022132796780682</v>
      </c>
    </row>
    <row r="206" spans="1:42" s="36" customFormat="1" x14ac:dyDescent="0.2">
      <c r="A206" s="37" t="s">
        <v>204</v>
      </c>
      <c r="B206" s="2">
        <v>7994</v>
      </c>
      <c r="C206" s="2">
        <v>4090</v>
      </c>
      <c r="D206" s="38">
        <v>33</v>
      </c>
      <c r="E206" s="38">
        <v>12</v>
      </c>
      <c r="F206" s="38">
        <v>95</v>
      </c>
      <c r="G206" s="38">
        <v>0</v>
      </c>
      <c r="H206" s="38">
        <f t="shared" si="154"/>
        <v>95</v>
      </c>
      <c r="I206" s="38">
        <v>46</v>
      </c>
      <c r="J206" s="38">
        <v>18</v>
      </c>
      <c r="K206" s="38">
        <v>34</v>
      </c>
      <c r="L206" s="38">
        <v>26</v>
      </c>
      <c r="M206" s="38">
        <f t="shared" si="155"/>
        <v>129</v>
      </c>
      <c r="N206" s="38">
        <v>55</v>
      </c>
      <c r="O206" s="38">
        <v>3</v>
      </c>
      <c r="P206" s="38">
        <v>0</v>
      </c>
      <c r="Q206" s="38">
        <v>0</v>
      </c>
      <c r="R206" s="38">
        <f t="shared" si="156"/>
        <v>40</v>
      </c>
      <c r="S206" s="2">
        <v>122</v>
      </c>
      <c r="T206" s="2">
        <v>99</v>
      </c>
      <c r="U206" s="38">
        <v>23</v>
      </c>
      <c r="V206" s="38">
        <f t="shared" si="157"/>
        <v>63</v>
      </c>
      <c r="W206" s="2">
        <v>8008</v>
      </c>
      <c r="X206" s="2">
        <v>4092</v>
      </c>
      <c r="Y206" s="39">
        <f t="shared" si="158"/>
        <v>4.1280960720540403</v>
      </c>
      <c r="Z206" s="39">
        <f t="shared" si="159"/>
        <v>1.5011258443832876</v>
      </c>
      <c r="AA206" s="39">
        <f t="shared" si="160"/>
        <v>36.363636363636367</v>
      </c>
      <c r="AB206" s="39">
        <f t="shared" si="161"/>
        <v>11.883912934701026</v>
      </c>
      <c r="AC206" s="39">
        <f t="shared" si="162"/>
        <v>11.883912934701026</v>
      </c>
      <c r="AD206" s="39">
        <f t="shared" si="163"/>
        <v>35.789473684210527</v>
      </c>
      <c r="AE206" s="39">
        <f t="shared" si="164"/>
        <v>27.368421052631582</v>
      </c>
      <c r="AF206" s="39">
        <f t="shared" si="165"/>
        <v>16.137102827120341</v>
      </c>
      <c r="AG206" s="39">
        <f t="shared" si="166"/>
        <v>6.8801601200900677</v>
      </c>
      <c r="AH206" s="39">
        <f t="shared" si="167"/>
        <v>5.0037528146109578</v>
      </c>
      <c r="AI206" s="39">
        <f t="shared" si="168"/>
        <v>0</v>
      </c>
      <c r="AJ206" s="39">
        <f t="shared" si="169"/>
        <v>31.578947368421055</v>
      </c>
      <c r="AK206" s="39">
        <f t="shared" si="170"/>
        <v>0</v>
      </c>
      <c r="AL206" s="39">
        <f t="shared" si="171"/>
        <v>0</v>
      </c>
      <c r="AM206" s="40">
        <f t="shared" si="172"/>
        <v>15.261446084563422</v>
      </c>
      <c r="AN206" s="40">
        <f t="shared" si="173"/>
        <v>12.384288216162121</v>
      </c>
      <c r="AO206" s="39">
        <f t="shared" si="174"/>
        <v>2.8771578684013011</v>
      </c>
      <c r="AP206" s="39">
        <f t="shared" si="175"/>
        <v>7.8809106830122593</v>
      </c>
    </row>
    <row r="207" spans="1:42" s="36" customFormat="1" x14ac:dyDescent="0.2">
      <c r="A207" s="37" t="s">
        <v>93</v>
      </c>
      <c r="B207" s="2">
        <v>15459</v>
      </c>
      <c r="C207" s="2">
        <v>7965</v>
      </c>
      <c r="D207" s="38">
        <v>75</v>
      </c>
      <c r="E207" s="38">
        <v>59</v>
      </c>
      <c r="F207" s="38">
        <v>180</v>
      </c>
      <c r="G207" s="38">
        <v>1</v>
      </c>
      <c r="H207" s="38">
        <f t="shared" si="154"/>
        <v>181</v>
      </c>
      <c r="I207" s="38">
        <v>142</v>
      </c>
      <c r="J207" s="38">
        <v>4</v>
      </c>
      <c r="K207" s="38">
        <v>43</v>
      </c>
      <c r="L207" s="38">
        <v>38</v>
      </c>
      <c r="M207" s="38">
        <f t="shared" si="155"/>
        <v>224</v>
      </c>
      <c r="N207" s="38">
        <v>122</v>
      </c>
      <c r="O207" s="38">
        <v>0</v>
      </c>
      <c r="P207" s="38">
        <v>0</v>
      </c>
      <c r="Q207" s="38">
        <v>0</v>
      </c>
      <c r="R207" s="38">
        <f t="shared" si="156"/>
        <v>58</v>
      </c>
      <c r="S207" s="2">
        <v>367</v>
      </c>
      <c r="T207" s="2">
        <v>240</v>
      </c>
      <c r="U207" s="38">
        <v>127</v>
      </c>
      <c r="V207" s="38">
        <f t="shared" si="157"/>
        <v>185</v>
      </c>
      <c r="W207" s="2">
        <v>15542</v>
      </c>
      <c r="X207" s="2">
        <v>8014</v>
      </c>
      <c r="Y207" s="39">
        <f t="shared" si="158"/>
        <v>4.8515427906074136</v>
      </c>
      <c r="Z207" s="39">
        <f t="shared" si="159"/>
        <v>3.8165469952778315</v>
      </c>
      <c r="AA207" s="39">
        <f t="shared" si="160"/>
        <v>78.666666666666657</v>
      </c>
      <c r="AB207" s="39">
        <f t="shared" si="161"/>
        <v>11.708389934665892</v>
      </c>
      <c r="AC207" s="39">
        <f t="shared" si="162"/>
        <v>11.643702697457792</v>
      </c>
      <c r="AD207" s="39">
        <f t="shared" si="163"/>
        <v>23.756906077348066</v>
      </c>
      <c r="AE207" s="39">
        <f t="shared" si="164"/>
        <v>20.994475138121548</v>
      </c>
      <c r="AF207" s="39">
        <f t="shared" si="165"/>
        <v>14.48994113461414</v>
      </c>
      <c r="AG207" s="39">
        <f t="shared" si="166"/>
        <v>7.8918429393880585</v>
      </c>
      <c r="AH207" s="39">
        <f t="shared" si="167"/>
        <v>3.7518597580697328</v>
      </c>
      <c r="AI207" s="39">
        <f t="shared" si="168"/>
        <v>5.5248618784530388</v>
      </c>
      <c r="AJ207" s="39">
        <f t="shared" si="169"/>
        <v>0</v>
      </c>
      <c r="AK207" s="39">
        <f t="shared" si="170"/>
        <v>0</v>
      </c>
      <c r="AL207" s="39">
        <f t="shared" si="171"/>
        <v>5.5248618784530388</v>
      </c>
      <c r="AM207" s="40">
        <f t="shared" si="172"/>
        <v>23.740216055372276</v>
      </c>
      <c r="AN207" s="40">
        <f t="shared" si="173"/>
        <v>15.524936929943722</v>
      </c>
      <c r="AO207" s="39">
        <f t="shared" si="174"/>
        <v>8.2152791254285535</v>
      </c>
      <c r="AP207" s="39">
        <f t="shared" si="175"/>
        <v>11.967138883498285</v>
      </c>
    </row>
    <row r="208" spans="1:42" s="36" customFormat="1" x14ac:dyDescent="0.2">
      <c r="A208" s="37" t="s">
        <v>98</v>
      </c>
      <c r="B208" s="2">
        <v>20831</v>
      </c>
      <c r="C208" s="2">
        <v>10712</v>
      </c>
      <c r="D208" s="38">
        <v>112</v>
      </c>
      <c r="E208" s="38">
        <v>99</v>
      </c>
      <c r="F208" s="38">
        <v>186</v>
      </c>
      <c r="G208" s="38">
        <v>0</v>
      </c>
      <c r="H208" s="38">
        <f t="shared" si="154"/>
        <v>186</v>
      </c>
      <c r="I208" s="38">
        <v>153</v>
      </c>
      <c r="J208" s="38">
        <v>8</v>
      </c>
      <c r="K208" s="38">
        <v>87</v>
      </c>
      <c r="L208" s="38">
        <v>76</v>
      </c>
      <c r="M208" s="38">
        <f t="shared" si="155"/>
        <v>273</v>
      </c>
      <c r="N208" s="38">
        <v>206</v>
      </c>
      <c r="O208" s="38">
        <v>2</v>
      </c>
      <c r="P208" s="38">
        <v>0</v>
      </c>
      <c r="Q208" s="38">
        <v>0</v>
      </c>
      <c r="R208" s="38">
        <f t="shared" si="156"/>
        <v>-20</v>
      </c>
      <c r="S208" s="2">
        <v>261</v>
      </c>
      <c r="T208" s="2">
        <v>319</v>
      </c>
      <c r="U208" s="38">
        <v>-58</v>
      </c>
      <c r="V208" s="38">
        <f t="shared" si="157"/>
        <v>-78</v>
      </c>
      <c r="W208" s="2">
        <v>20782</v>
      </c>
      <c r="X208" s="2">
        <v>10681</v>
      </c>
      <c r="Y208" s="39">
        <f t="shared" si="158"/>
        <v>5.3766021794440979</v>
      </c>
      <c r="Z208" s="39">
        <f t="shared" si="159"/>
        <v>4.7525322836157651</v>
      </c>
      <c r="AA208" s="39">
        <f t="shared" si="160"/>
        <v>88.392857142857139</v>
      </c>
      <c r="AB208" s="39">
        <f t="shared" si="161"/>
        <v>8.9290000480053777</v>
      </c>
      <c r="AC208" s="39">
        <f t="shared" si="162"/>
        <v>8.9290000480053777</v>
      </c>
      <c r="AD208" s="39">
        <f t="shared" si="163"/>
        <v>46.774193548387096</v>
      </c>
      <c r="AE208" s="39">
        <f t="shared" si="164"/>
        <v>40.86021505376344</v>
      </c>
      <c r="AF208" s="39">
        <f t="shared" si="165"/>
        <v>13.105467812394989</v>
      </c>
      <c r="AG208" s="39">
        <f t="shared" si="166"/>
        <v>9.8891075800489645</v>
      </c>
      <c r="AH208" s="39">
        <f t="shared" si="167"/>
        <v>-0.9601075320435889</v>
      </c>
      <c r="AI208" s="39">
        <f t="shared" si="168"/>
        <v>0</v>
      </c>
      <c r="AJ208" s="39">
        <f t="shared" si="169"/>
        <v>10.752688172043012</v>
      </c>
      <c r="AK208" s="39">
        <f t="shared" si="170"/>
        <v>0</v>
      </c>
      <c r="AL208" s="39">
        <f t="shared" si="171"/>
        <v>0</v>
      </c>
      <c r="AM208" s="40">
        <f t="shared" si="172"/>
        <v>12.529403293168835</v>
      </c>
      <c r="AN208" s="40">
        <f t="shared" si="173"/>
        <v>15.313715136095244</v>
      </c>
      <c r="AO208" s="39">
        <f t="shared" si="174"/>
        <v>-2.7843118429264075</v>
      </c>
      <c r="AP208" s="39">
        <f t="shared" si="175"/>
        <v>-3.7444193749699966</v>
      </c>
    </row>
    <row r="209" spans="1:42" s="36" customFormat="1" x14ac:dyDescent="0.2">
      <c r="A209" s="37" t="s">
        <v>205</v>
      </c>
      <c r="B209" s="2">
        <v>17224</v>
      </c>
      <c r="C209" s="2">
        <v>8834</v>
      </c>
      <c r="D209" s="38">
        <v>94</v>
      </c>
      <c r="E209" s="38">
        <v>60</v>
      </c>
      <c r="F209" s="38">
        <v>171</v>
      </c>
      <c r="G209" s="38">
        <v>0</v>
      </c>
      <c r="H209" s="38">
        <f t="shared" si="154"/>
        <v>171</v>
      </c>
      <c r="I209" s="38">
        <v>124</v>
      </c>
      <c r="J209" s="38">
        <v>7</v>
      </c>
      <c r="K209" s="38">
        <v>72</v>
      </c>
      <c r="L209" s="38">
        <v>59</v>
      </c>
      <c r="M209" s="38">
        <f t="shared" si="155"/>
        <v>243</v>
      </c>
      <c r="N209" s="38">
        <v>147</v>
      </c>
      <c r="O209" s="38">
        <v>0</v>
      </c>
      <c r="P209" s="38">
        <v>0</v>
      </c>
      <c r="Q209" s="38">
        <v>0</v>
      </c>
      <c r="R209" s="38">
        <f t="shared" si="156"/>
        <v>24</v>
      </c>
      <c r="S209" s="2">
        <v>211</v>
      </c>
      <c r="T209" s="2">
        <v>268</v>
      </c>
      <c r="U209" s="38">
        <v>-57</v>
      </c>
      <c r="V209" s="38">
        <f t="shared" si="157"/>
        <v>-33</v>
      </c>
      <c r="W209" s="2">
        <v>17191</v>
      </c>
      <c r="X209" s="2">
        <v>8819</v>
      </c>
      <c r="Y209" s="39">
        <f t="shared" si="158"/>
        <v>5.4575011611704598</v>
      </c>
      <c r="Z209" s="39">
        <f t="shared" si="159"/>
        <v>3.4835113794705062</v>
      </c>
      <c r="AA209" s="39">
        <f t="shared" si="160"/>
        <v>63.829787234042556</v>
      </c>
      <c r="AB209" s="39">
        <f t="shared" si="161"/>
        <v>9.9280074314909434</v>
      </c>
      <c r="AC209" s="39">
        <f t="shared" si="162"/>
        <v>9.9280074314909434</v>
      </c>
      <c r="AD209" s="39">
        <f t="shared" si="163"/>
        <v>42.105263157894733</v>
      </c>
      <c r="AE209" s="39">
        <f t="shared" si="164"/>
        <v>34.502923976608187</v>
      </c>
      <c r="AF209" s="39">
        <f t="shared" si="165"/>
        <v>14.108221086855551</v>
      </c>
      <c r="AG209" s="39">
        <f t="shared" si="166"/>
        <v>8.5346028797027405</v>
      </c>
      <c r="AH209" s="39">
        <f t="shared" si="167"/>
        <v>1.3934045517882026</v>
      </c>
      <c r="AI209" s="39">
        <f t="shared" si="168"/>
        <v>0</v>
      </c>
      <c r="AJ209" s="39">
        <f t="shared" si="169"/>
        <v>0</v>
      </c>
      <c r="AK209" s="39">
        <f t="shared" si="170"/>
        <v>0</v>
      </c>
      <c r="AL209" s="39">
        <f t="shared" si="171"/>
        <v>0</v>
      </c>
      <c r="AM209" s="40">
        <f t="shared" si="172"/>
        <v>12.250348351137946</v>
      </c>
      <c r="AN209" s="40">
        <f t="shared" si="173"/>
        <v>15.559684161634928</v>
      </c>
      <c r="AO209" s="39">
        <f t="shared" si="174"/>
        <v>-3.309335810496981</v>
      </c>
      <c r="AP209" s="39">
        <f t="shared" si="175"/>
        <v>-1.9159312587087785</v>
      </c>
    </row>
    <row r="210" spans="1:42" s="36" customFormat="1" x14ac:dyDescent="0.2">
      <c r="A210" s="37" t="s">
        <v>99</v>
      </c>
      <c r="B210" s="2">
        <v>14954</v>
      </c>
      <c r="C210" s="2">
        <v>7708</v>
      </c>
      <c r="D210" s="38">
        <v>99</v>
      </c>
      <c r="E210" s="38">
        <v>72</v>
      </c>
      <c r="F210" s="38">
        <v>139</v>
      </c>
      <c r="G210" s="38">
        <v>1</v>
      </c>
      <c r="H210" s="38">
        <f t="shared" si="154"/>
        <v>140</v>
      </c>
      <c r="I210" s="38">
        <v>107</v>
      </c>
      <c r="J210" s="38">
        <v>8</v>
      </c>
      <c r="K210" s="38">
        <v>41</v>
      </c>
      <c r="L210" s="38">
        <v>35</v>
      </c>
      <c r="M210" s="38">
        <f t="shared" si="155"/>
        <v>181</v>
      </c>
      <c r="N210" s="38">
        <v>134</v>
      </c>
      <c r="O210" s="38">
        <v>0</v>
      </c>
      <c r="P210" s="38">
        <v>0</v>
      </c>
      <c r="Q210" s="38">
        <v>0</v>
      </c>
      <c r="R210" s="38">
        <f t="shared" si="156"/>
        <v>5</v>
      </c>
      <c r="S210" s="2">
        <v>205</v>
      </c>
      <c r="T210" s="2">
        <v>239</v>
      </c>
      <c r="U210" s="38">
        <v>-34</v>
      </c>
      <c r="V210" s="38">
        <f t="shared" si="157"/>
        <v>-29</v>
      </c>
      <c r="W210" s="2">
        <v>14934</v>
      </c>
      <c r="X210" s="2">
        <v>7696</v>
      </c>
      <c r="Y210" s="39">
        <f t="shared" si="158"/>
        <v>6.6203022602648121</v>
      </c>
      <c r="Z210" s="39">
        <f t="shared" si="159"/>
        <v>4.8147652801925904</v>
      </c>
      <c r="AA210" s="39">
        <f t="shared" si="160"/>
        <v>72.727272727272734</v>
      </c>
      <c r="AB210" s="39">
        <f t="shared" si="161"/>
        <v>9.3620436003744807</v>
      </c>
      <c r="AC210" s="39">
        <f t="shared" si="162"/>
        <v>9.2951718603718056</v>
      </c>
      <c r="AD210" s="39">
        <f t="shared" si="163"/>
        <v>29.285714285714288</v>
      </c>
      <c r="AE210" s="39">
        <f t="shared" si="164"/>
        <v>25</v>
      </c>
      <c r="AF210" s="39">
        <f t="shared" si="165"/>
        <v>12.103784940484152</v>
      </c>
      <c r="AG210" s="39">
        <f t="shared" si="166"/>
        <v>8.9608131603584322</v>
      </c>
      <c r="AH210" s="39">
        <f t="shared" si="167"/>
        <v>0.33435870001337437</v>
      </c>
      <c r="AI210" s="39">
        <f t="shared" si="168"/>
        <v>7.1428571428571423</v>
      </c>
      <c r="AJ210" s="39">
        <f t="shared" si="169"/>
        <v>0</v>
      </c>
      <c r="AK210" s="39">
        <f t="shared" si="170"/>
        <v>0</v>
      </c>
      <c r="AL210" s="39">
        <f t="shared" si="171"/>
        <v>7.1428571428571423</v>
      </c>
      <c r="AM210" s="40">
        <f t="shared" si="172"/>
        <v>13.708706700548348</v>
      </c>
      <c r="AN210" s="40">
        <f t="shared" si="173"/>
        <v>15.982345860639294</v>
      </c>
      <c r="AO210" s="39">
        <f t="shared" si="174"/>
        <v>-2.2736391600909456</v>
      </c>
      <c r="AP210" s="39">
        <f t="shared" si="175"/>
        <v>-1.939280460077571</v>
      </c>
    </row>
    <row r="211" spans="1:42" s="36" customFormat="1" x14ac:dyDescent="0.2">
      <c r="A211" s="37" t="s">
        <v>206</v>
      </c>
      <c r="B211" s="2">
        <v>5658</v>
      </c>
      <c r="C211" s="2">
        <v>2938</v>
      </c>
      <c r="D211" s="38">
        <v>28</v>
      </c>
      <c r="E211" s="38">
        <v>15</v>
      </c>
      <c r="F211" s="38">
        <v>55</v>
      </c>
      <c r="G211" s="38">
        <v>0</v>
      </c>
      <c r="H211" s="38">
        <f t="shared" si="154"/>
        <v>55</v>
      </c>
      <c r="I211" s="38">
        <v>36</v>
      </c>
      <c r="J211" s="38">
        <v>3</v>
      </c>
      <c r="K211" s="38">
        <v>28</v>
      </c>
      <c r="L211" s="38">
        <v>23</v>
      </c>
      <c r="M211" s="38">
        <f t="shared" si="155"/>
        <v>83</v>
      </c>
      <c r="N211" s="38">
        <v>44</v>
      </c>
      <c r="O211" s="38">
        <v>0</v>
      </c>
      <c r="P211" s="38">
        <v>0</v>
      </c>
      <c r="Q211" s="38">
        <v>0</v>
      </c>
      <c r="R211" s="38">
        <f t="shared" si="156"/>
        <v>11</v>
      </c>
      <c r="S211" s="2">
        <v>109</v>
      </c>
      <c r="T211" s="2">
        <v>127</v>
      </c>
      <c r="U211" s="38">
        <v>-18</v>
      </c>
      <c r="V211" s="38">
        <f t="shared" si="157"/>
        <v>-7</v>
      </c>
      <c r="W211" s="2">
        <v>5670</v>
      </c>
      <c r="X211" s="2">
        <v>2955</v>
      </c>
      <c r="Y211" s="39">
        <f t="shared" si="158"/>
        <v>4.9487451396253093</v>
      </c>
      <c r="Z211" s="39">
        <f t="shared" si="159"/>
        <v>2.6511134676564159</v>
      </c>
      <c r="AA211" s="39">
        <f t="shared" si="160"/>
        <v>53.571428571428569</v>
      </c>
      <c r="AB211" s="39">
        <f t="shared" si="161"/>
        <v>9.7207493814068577</v>
      </c>
      <c r="AC211" s="39">
        <f t="shared" si="162"/>
        <v>9.7207493814068577</v>
      </c>
      <c r="AD211" s="39">
        <f t="shared" si="163"/>
        <v>50.909090909090907</v>
      </c>
      <c r="AE211" s="39">
        <f t="shared" si="164"/>
        <v>41.818181818181813</v>
      </c>
      <c r="AF211" s="39">
        <f t="shared" si="165"/>
        <v>14.669494521032167</v>
      </c>
      <c r="AG211" s="39">
        <f t="shared" si="166"/>
        <v>7.7765995051254864</v>
      </c>
      <c r="AH211" s="39">
        <f t="shared" si="167"/>
        <v>1.9441498762813716</v>
      </c>
      <c r="AI211" s="39">
        <f t="shared" si="168"/>
        <v>0</v>
      </c>
      <c r="AJ211" s="39">
        <f t="shared" si="169"/>
        <v>0</v>
      </c>
      <c r="AK211" s="39">
        <f t="shared" si="170"/>
        <v>0</v>
      </c>
      <c r="AL211" s="39">
        <f t="shared" si="171"/>
        <v>0</v>
      </c>
      <c r="AM211" s="40">
        <f t="shared" si="172"/>
        <v>19.264757864969955</v>
      </c>
      <c r="AN211" s="40">
        <f t="shared" si="173"/>
        <v>22.446094026157652</v>
      </c>
      <c r="AO211" s="39">
        <f t="shared" si="174"/>
        <v>-3.1813361611876991</v>
      </c>
      <c r="AP211" s="39">
        <f t="shared" si="175"/>
        <v>-1.2371862849063273</v>
      </c>
    </row>
    <row r="212" spans="1:42" s="36" customFormat="1" x14ac:dyDescent="0.2">
      <c r="A212" s="37" t="s">
        <v>207</v>
      </c>
      <c r="B212" s="2">
        <v>4836</v>
      </c>
      <c r="C212" s="2">
        <v>2518</v>
      </c>
      <c r="D212" s="38">
        <v>20</v>
      </c>
      <c r="E212" s="38">
        <v>11</v>
      </c>
      <c r="F212" s="38">
        <v>35</v>
      </c>
      <c r="G212" s="38">
        <v>0</v>
      </c>
      <c r="H212" s="38">
        <f t="shared" si="154"/>
        <v>35</v>
      </c>
      <c r="I212" s="38">
        <v>29</v>
      </c>
      <c r="J212" s="38">
        <v>2</v>
      </c>
      <c r="K212" s="38">
        <v>20</v>
      </c>
      <c r="L212" s="38">
        <v>18</v>
      </c>
      <c r="M212" s="38">
        <f t="shared" si="155"/>
        <v>55</v>
      </c>
      <c r="N212" s="38">
        <v>41</v>
      </c>
      <c r="O212" s="38">
        <v>0</v>
      </c>
      <c r="P212" s="38">
        <v>0</v>
      </c>
      <c r="Q212" s="38">
        <v>0</v>
      </c>
      <c r="R212" s="38">
        <f t="shared" si="156"/>
        <v>-6</v>
      </c>
      <c r="S212" s="2">
        <v>107</v>
      </c>
      <c r="T212" s="2">
        <v>100</v>
      </c>
      <c r="U212" s="38">
        <v>7</v>
      </c>
      <c r="V212" s="38">
        <f t="shared" si="157"/>
        <v>1</v>
      </c>
      <c r="W212" s="2">
        <v>4813</v>
      </c>
      <c r="X212" s="2">
        <v>2508</v>
      </c>
      <c r="Y212" s="39">
        <f t="shared" si="158"/>
        <v>4.1356492969396195</v>
      </c>
      <c r="Z212" s="39">
        <f t="shared" si="159"/>
        <v>2.2746071133167911</v>
      </c>
      <c r="AA212" s="39">
        <f t="shared" si="160"/>
        <v>55.000000000000007</v>
      </c>
      <c r="AB212" s="39">
        <f t="shared" si="161"/>
        <v>7.2373862696443343</v>
      </c>
      <c r="AC212" s="39">
        <f t="shared" si="162"/>
        <v>7.2373862696443343</v>
      </c>
      <c r="AD212" s="39">
        <f t="shared" si="163"/>
        <v>57.142857142857139</v>
      </c>
      <c r="AE212" s="39">
        <f t="shared" si="164"/>
        <v>51.428571428571423</v>
      </c>
      <c r="AF212" s="39">
        <f t="shared" si="165"/>
        <v>11.373035566583953</v>
      </c>
      <c r="AG212" s="39">
        <f t="shared" si="166"/>
        <v>8.4780810587262199</v>
      </c>
      <c r="AH212" s="39">
        <f t="shared" si="167"/>
        <v>-1.2406947890818858</v>
      </c>
      <c r="AI212" s="39">
        <f t="shared" si="168"/>
        <v>0</v>
      </c>
      <c r="AJ212" s="39">
        <f t="shared" si="169"/>
        <v>0</v>
      </c>
      <c r="AK212" s="39">
        <f t="shared" si="170"/>
        <v>0</v>
      </c>
      <c r="AL212" s="39">
        <f t="shared" si="171"/>
        <v>0</v>
      </c>
      <c r="AM212" s="40">
        <f t="shared" si="172"/>
        <v>22.125723738626967</v>
      </c>
      <c r="AN212" s="40">
        <f t="shared" si="173"/>
        <v>20.6782464846981</v>
      </c>
      <c r="AO212" s="39">
        <f t="shared" si="174"/>
        <v>1.4474772539288667</v>
      </c>
      <c r="AP212" s="39">
        <f t="shared" si="175"/>
        <v>0.20678246484698098</v>
      </c>
    </row>
    <row r="213" spans="1:42" s="36" customFormat="1" x14ac:dyDescent="0.2">
      <c r="A213" s="37" t="s">
        <v>149</v>
      </c>
      <c r="B213" s="2">
        <v>21306</v>
      </c>
      <c r="C213" s="2">
        <v>10900</v>
      </c>
      <c r="D213" s="38">
        <v>105</v>
      </c>
      <c r="E213" s="38">
        <v>41</v>
      </c>
      <c r="F213" s="38">
        <v>183</v>
      </c>
      <c r="G213" s="38">
        <v>2</v>
      </c>
      <c r="H213" s="38">
        <f t="shared" si="154"/>
        <v>185</v>
      </c>
      <c r="I213" s="38">
        <v>162</v>
      </c>
      <c r="J213" s="38">
        <v>10</v>
      </c>
      <c r="K213" s="38">
        <v>71</v>
      </c>
      <c r="L213" s="38">
        <v>42</v>
      </c>
      <c r="M213" s="38">
        <f t="shared" si="155"/>
        <v>256</v>
      </c>
      <c r="N213" s="38">
        <v>149</v>
      </c>
      <c r="O213" s="38">
        <v>0</v>
      </c>
      <c r="P213" s="38">
        <v>0</v>
      </c>
      <c r="Q213" s="38">
        <v>0</v>
      </c>
      <c r="R213" s="38">
        <f t="shared" si="156"/>
        <v>34</v>
      </c>
      <c r="S213" s="2">
        <v>162</v>
      </c>
      <c r="T213" s="2">
        <v>275</v>
      </c>
      <c r="U213" s="38">
        <v>-113</v>
      </c>
      <c r="V213" s="38">
        <f t="shared" si="157"/>
        <v>-79</v>
      </c>
      <c r="W213" s="2">
        <v>21247</v>
      </c>
      <c r="X213" s="2">
        <v>10868</v>
      </c>
      <c r="Y213" s="39">
        <f t="shared" si="158"/>
        <v>4.9281892424669103</v>
      </c>
      <c r="Z213" s="39">
        <f t="shared" si="159"/>
        <v>1.9243405613442224</v>
      </c>
      <c r="AA213" s="39">
        <f t="shared" si="160"/>
        <v>39.047619047619051</v>
      </c>
      <c r="AB213" s="39">
        <f t="shared" si="161"/>
        <v>8.6830000938702714</v>
      </c>
      <c r="AC213" s="39">
        <f t="shared" si="162"/>
        <v>8.5891298225851873</v>
      </c>
      <c r="AD213" s="39">
        <f t="shared" si="163"/>
        <v>38.378378378378379</v>
      </c>
      <c r="AE213" s="39">
        <f t="shared" si="164"/>
        <v>22.702702702702705</v>
      </c>
      <c r="AF213" s="39">
        <f t="shared" si="165"/>
        <v>12.015394724490754</v>
      </c>
      <c r="AG213" s="39">
        <f t="shared" si="166"/>
        <v>6.993335210738759</v>
      </c>
      <c r="AH213" s="39">
        <f t="shared" si="167"/>
        <v>1.5957946118464283</v>
      </c>
      <c r="AI213" s="39">
        <f t="shared" si="168"/>
        <v>10.810810810810811</v>
      </c>
      <c r="AJ213" s="39">
        <f t="shared" si="169"/>
        <v>0</v>
      </c>
      <c r="AK213" s="39">
        <f t="shared" si="170"/>
        <v>0</v>
      </c>
      <c r="AL213" s="39">
        <f t="shared" si="171"/>
        <v>10.810810810810811</v>
      </c>
      <c r="AM213" s="40">
        <f t="shared" si="172"/>
        <v>7.6034919740918054</v>
      </c>
      <c r="AN213" s="40">
        <f t="shared" si="173"/>
        <v>12.907162301699053</v>
      </c>
      <c r="AO213" s="39">
        <f t="shared" si="174"/>
        <v>-5.3036703276072465</v>
      </c>
      <c r="AP213" s="39">
        <f t="shared" si="175"/>
        <v>-3.7078757157608186</v>
      </c>
    </row>
    <row r="214" spans="1:42" s="36" customFormat="1" x14ac:dyDescent="0.2">
      <c r="A214" s="37" t="s">
        <v>162</v>
      </c>
      <c r="B214" s="2">
        <v>6273</v>
      </c>
      <c r="C214" s="2">
        <v>3219</v>
      </c>
      <c r="D214" s="38">
        <v>25</v>
      </c>
      <c r="E214" s="38">
        <v>10</v>
      </c>
      <c r="F214" s="38">
        <v>81</v>
      </c>
      <c r="G214" s="38">
        <v>1</v>
      </c>
      <c r="H214" s="38">
        <f t="shared" si="154"/>
        <v>82</v>
      </c>
      <c r="I214" s="38">
        <v>54</v>
      </c>
      <c r="J214" s="38">
        <v>14</v>
      </c>
      <c r="K214" s="38">
        <v>16</v>
      </c>
      <c r="L214" s="38">
        <v>13</v>
      </c>
      <c r="M214" s="38">
        <f t="shared" si="155"/>
        <v>98</v>
      </c>
      <c r="N214" s="38">
        <v>45</v>
      </c>
      <c r="O214" s="38">
        <v>2</v>
      </c>
      <c r="P214" s="38">
        <v>1</v>
      </c>
      <c r="Q214" s="38">
        <v>0</v>
      </c>
      <c r="R214" s="38">
        <f t="shared" si="156"/>
        <v>36</v>
      </c>
      <c r="S214" s="2">
        <v>115</v>
      </c>
      <c r="T214" s="2">
        <v>147</v>
      </c>
      <c r="U214" s="38">
        <v>-32</v>
      </c>
      <c r="V214" s="38">
        <f t="shared" si="157"/>
        <v>4</v>
      </c>
      <c r="W214" s="2">
        <v>6268</v>
      </c>
      <c r="X214" s="2">
        <v>3228</v>
      </c>
      <c r="Y214" s="39">
        <f t="shared" si="158"/>
        <v>3.985333970986769</v>
      </c>
      <c r="Z214" s="39">
        <f t="shared" si="159"/>
        <v>1.5941335883947074</v>
      </c>
      <c r="AA214" s="39">
        <f t="shared" si="160"/>
        <v>40</v>
      </c>
      <c r="AB214" s="39">
        <f t="shared" si="161"/>
        <v>13.071895424836601</v>
      </c>
      <c r="AC214" s="39">
        <f t="shared" si="162"/>
        <v>12.91248206599713</v>
      </c>
      <c r="AD214" s="39">
        <f t="shared" si="163"/>
        <v>19.512195121951219</v>
      </c>
      <c r="AE214" s="39">
        <f t="shared" si="164"/>
        <v>15.853658536585366</v>
      </c>
      <c r="AF214" s="39">
        <f t="shared" si="165"/>
        <v>15.622509166268133</v>
      </c>
      <c r="AG214" s="39">
        <f t="shared" si="166"/>
        <v>7.1736011477761839</v>
      </c>
      <c r="AH214" s="39">
        <f t="shared" si="167"/>
        <v>5.7388809182209473</v>
      </c>
      <c r="AI214" s="39">
        <f t="shared" si="168"/>
        <v>12.195121951219512</v>
      </c>
      <c r="AJ214" s="39">
        <f t="shared" si="169"/>
        <v>24.691358024691358</v>
      </c>
      <c r="AK214" s="39">
        <f t="shared" si="170"/>
        <v>12.345679012345679</v>
      </c>
      <c r="AL214" s="39">
        <f t="shared" si="171"/>
        <v>12.195121951219512</v>
      </c>
      <c r="AM214" s="40">
        <f t="shared" si="172"/>
        <v>18.332536266539133</v>
      </c>
      <c r="AN214" s="40">
        <f t="shared" si="173"/>
        <v>23.4337637494022</v>
      </c>
      <c r="AO214" s="39">
        <f t="shared" si="174"/>
        <v>-5.1012274828630639</v>
      </c>
      <c r="AP214" s="39">
        <f t="shared" si="175"/>
        <v>0.63765343535788299</v>
      </c>
    </row>
    <row r="215" spans="1:42" s="36" customFormat="1" x14ac:dyDescent="0.2">
      <c r="A215" s="37" t="s">
        <v>208</v>
      </c>
      <c r="B215" s="2">
        <v>6224</v>
      </c>
      <c r="C215" s="2">
        <v>3146</v>
      </c>
      <c r="D215" s="38">
        <v>32</v>
      </c>
      <c r="E215" s="38">
        <v>7</v>
      </c>
      <c r="F215" s="38">
        <v>86</v>
      </c>
      <c r="G215" s="38">
        <v>0</v>
      </c>
      <c r="H215" s="38">
        <f t="shared" si="154"/>
        <v>86</v>
      </c>
      <c r="I215" s="38">
        <v>77</v>
      </c>
      <c r="J215" s="38">
        <v>3</v>
      </c>
      <c r="K215" s="38">
        <v>19</v>
      </c>
      <c r="L215" s="38">
        <v>12</v>
      </c>
      <c r="M215" s="38">
        <f t="shared" si="155"/>
        <v>105</v>
      </c>
      <c r="N215" s="38">
        <v>54</v>
      </c>
      <c r="O215" s="38">
        <v>0</v>
      </c>
      <c r="P215" s="38">
        <v>0</v>
      </c>
      <c r="Q215" s="38">
        <v>0</v>
      </c>
      <c r="R215" s="38">
        <f t="shared" si="156"/>
        <v>32</v>
      </c>
      <c r="S215" s="2">
        <v>89</v>
      </c>
      <c r="T215" s="2">
        <v>50</v>
      </c>
      <c r="U215" s="38">
        <v>39</v>
      </c>
      <c r="V215" s="38">
        <f t="shared" si="157"/>
        <v>71</v>
      </c>
      <c r="W215" s="2">
        <v>6260</v>
      </c>
      <c r="X215" s="2">
        <v>3163</v>
      </c>
      <c r="Y215" s="39">
        <f t="shared" si="158"/>
        <v>5.1413881748071972</v>
      </c>
      <c r="Z215" s="39">
        <f t="shared" si="159"/>
        <v>1.1246786632390746</v>
      </c>
      <c r="AA215" s="39">
        <f t="shared" si="160"/>
        <v>21.875</v>
      </c>
      <c r="AB215" s="39">
        <f t="shared" si="161"/>
        <v>13.817480719794345</v>
      </c>
      <c r="AC215" s="39">
        <f t="shared" si="162"/>
        <v>13.817480719794345</v>
      </c>
      <c r="AD215" s="39">
        <f t="shared" si="163"/>
        <v>22.093023255813954</v>
      </c>
      <c r="AE215" s="39">
        <f t="shared" si="164"/>
        <v>13.953488372093023</v>
      </c>
      <c r="AF215" s="39">
        <f t="shared" si="165"/>
        <v>16.87017994858612</v>
      </c>
      <c r="AG215" s="39">
        <f t="shared" si="166"/>
        <v>8.6760925449871475</v>
      </c>
      <c r="AH215" s="39">
        <f t="shared" si="167"/>
        <v>5.1413881748071972</v>
      </c>
      <c r="AI215" s="39">
        <f t="shared" si="168"/>
        <v>0</v>
      </c>
      <c r="AJ215" s="39">
        <f t="shared" si="169"/>
        <v>0</v>
      </c>
      <c r="AK215" s="39">
        <f t="shared" si="170"/>
        <v>0</v>
      </c>
      <c r="AL215" s="39">
        <f t="shared" si="171"/>
        <v>0</v>
      </c>
      <c r="AM215" s="40">
        <f t="shared" si="172"/>
        <v>14.29948586118252</v>
      </c>
      <c r="AN215" s="40">
        <f t="shared" si="173"/>
        <v>8.033419023136247</v>
      </c>
      <c r="AO215" s="39">
        <f t="shared" si="174"/>
        <v>6.2660668380462727</v>
      </c>
      <c r="AP215" s="39">
        <f t="shared" si="175"/>
        <v>11.40745501285347</v>
      </c>
    </row>
    <row r="216" spans="1:42" s="36" customFormat="1" x14ac:dyDescent="0.2">
      <c r="A216" s="37" t="s">
        <v>163</v>
      </c>
      <c r="B216" s="2">
        <v>38440</v>
      </c>
      <c r="C216" s="2">
        <v>19629</v>
      </c>
      <c r="D216" s="38">
        <v>192</v>
      </c>
      <c r="E216" s="38">
        <v>88</v>
      </c>
      <c r="F216" s="38">
        <v>373</v>
      </c>
      <c r="G216" s="38">
        <v>1</v>
      </c>
      <c r="H216" s="38">
        <f t="shared" si="154"/>
        <v>374</v>
      </c>
      <c r="I216" s="38">
        <v>275</v>
      </c>
      <c r="J216" s="38">
        <v>26</v>
      </c>
      <c r="K216" s="38">
        <v>155</v>
      </c>
      <c r="L216" s="38">
        <v>107</v>
      </c>
      <c r="M216" s="38">
        <f t="shared" si="155"/>
        <v>529</v>
      </c>
      <c r="N216" s="38">
        <v>323</v>
      </c>
      <c r="O216" s="38">
        <v>3</v>
      </c>
      <c r="P216" s="38">
        <v>1</v>
      </c>
      <c r="Q216" s="38">
        <v>0</v>
      </c>
      <c r="R216" s="38">
        <f t="shared" si="156"/>
        <v>50</v>
      </c>
      <c r="S216" s="2">
        <v>413</v>
      </c>
      <c r="T216" s="2">
        <v>640</v>
      </c>
      <c r="U216" s="38">
        <v>-227</v>
      </c>
      <c r="V216" s="38">
        <f t="shared" si="157"/>
        <v>-177</v>
      </c>
      <c r="W216" s="2">
        <v>38357</v>
      </c>
      <c r="X216" s="2">
        <v>19580</v>
      </c>
      <c r="Y216" s="39">
        <f t="shared" si="158"/>
        <v>4.9947970863683659</v>
      </c>
      <c r="Z216" s="39">
        <f t="shared" si="159"/>
        <v>2.2892819979188346</v>
      </c>
      <c r="AA216" s="39">
        <f t="shared" si="160"/>
        <v>45.833333333333329</v>
      </c>
      <c r="AB216" s="39">
        <f t="shared" si="161"/>
        <v>9.729448491155047</v>
      </c>
      <c r="AC216" s="39">
        <f t="shared" si="162"/>
        <v>9.7034339229968776</v>
      </c>
      <c r="AD216" s="39">
        <f t="shared" si="163"/>
        <v>41.44385026737968</v>
      </c>
      <c r="AE216" s="39">
        <f t="shared" si="164"/>
        <v>28.609625668449194</v>
      </c>
      <c r="AF216" s="39">
        <f t="shared" si="165"/>
        <v>13.761706555671177</v>
      </c>
      <c r="AG216" s="39">
        <f t="shared" si="166"/>
        <v>8.4027055150884493</v>
      </c>
      <c r="AH216" s="39">
        <f t="shared" si="167"/>
        <v>1.3007284079084287</v>
      </c>
      <c r="AI216" s="39">
        <f t="shared" si="168"/>
        <v>2.6737967914438503</v>
      </c>
      <c r="AJ216" s="39">
        <f t="shared" si="169"/>
        <v>8.0428954423592494</v>
      </c>
      <c r="AK216" s="39">
        <f t="shared" si="170"/>
        <v>2.6809651474530831</v>
      </c>
      <c r="AL216" s="39">
        <f t="shared" si="171"/>
        <v>2.6737967914438503</v>
      </c>
      <c r="AM216" s="40">
        <f t="shared" si="172"/>
        <v>10.744016649323621</v>
      </c>
      <c r="AN216" s="40">
        <f t="shared" si="173"/>
        <v>16.649323621227889</v>
      </c>
      <c r="AO216" s="39">
        <f t="shared" si="174"/>
        <v>-5.9053069719042659</v>
      </c>
      <c r="AP216" s="39">
        <f t="shared" si="175"/>
        <v>-4.6045785639958376</v>
      </c>
    </row>
    <row r="217" spans="1:42" s="36" customFormat="1" x14ac:dyDescent="0.2">
      <c r="A217" s="37" t="s">
        <v>209</v>
      </c>
      <c r="B217" s="2">
        <v>2332</v>
      </c>
      <c r="C217" s="2">
        <v>1180</v>
      </c>
      <c r="D217" s="38">
        <v>12</v>
      </c>
      <c r="E217" s="38">
        <v>3</v>
      </c>
      <c r="F217" s="38">
        <v>18</v>
      </c>
      <c r="G217" s="38">
        <v>0</v>
      </c>
      <c r="H217" s="38">
        <f t="shared" si="154"/>
        <v>18</v>
      </c>
      <c r="I217" s="38">
        <v>14</v>
      </c>
      <c r="J217" s="38">
        <v>2</v>
      </c>
      <c r="K217" s="38">
        <v>13</v>
      </c>
      <c r="L217" s="38">
        <v>9</v>
      </c>
      <c r="M217" s="38">
        <f t="shared" si="155"/>
        <v>31</v>
      </c>
      <c r="N217" s="38">
        <v>14</v>
      </c>
      <c r="O217" s="38">
        <v>0</v>
      </c>
      <c r="P217" s="38">
        <v>0</v>
      </c>
      <c r="Q217" s="38">
        <v>0</v>
      </c>
      <c r="R217" s="38">
        <f t="shared" si="156"/>
        <v>4</v>
      </c>
      <c r="S217" s="2">
        <v>31</v>
      </c>
      <c r="T217" s="2">
        <v>37</v>
      </c>
      <c r="U217" s="38">
        <v>-6</v>
      </c>
      <c r="V217" s="38">
        <f t="shared" si="157"/>
        <v>-2</v>
      </c>
      <c r="W217" s="2">
        <v>2333</v>
      </c>
      <c r="X217" s="2">
        <v>1181</v>
      </c>
      <c r="Y217" s="39">
        <f t="shared" si="158"/>
        <v>5.1457975986277873</v>
      </c>
      <c r="Z217" s="39">
        <f t="shared" si="159"/>
        <v>1.2864493996569468</v>
      </c>
      <c r="AA217" s="39">
        <f t="shared" si="160"/>
        <v>25</v>
      </c>
      <c r="AB217" s="39">
        <f t="shared" si="161"/>
        <v>7.7186963979416809</v>
      </c>
      <c r="AC217" s="39">
        <f t="shared" si="162"/>
        <v>7.7186963979416809</v>
      </c>
      <c r="AD217" s="39">
        <f t="shared" si="163"/>
        <v>72.222222222222214</v>
      </c>
      <c r="AE217" s="39">
        <f t="shared" si="164"/>
        <v>50</v>
      </c>
      <c r="AF217" s="39">
        <f t="shared" si="165"/>
        <v>13.293310463121783</v>
      </c>
      <c r="AG217" s="39">
        <f t="shared" si="166"/>
        <v>6.0034305317324179</v>
      </c>
      <c r="AH217" s="39">
        <f t="shared" si="167"/>
        <v>1.7152658662092624</v>
      </c>
      <c r="AI217" s="39">
        <f t="shared" si="168"/>
        <v>0</v>
      </c>
      <c r="AJ217" s="39">
        <f t="shared" si="169"/>
        <v>0</v>
      </c>
      <c r="AK217" s="39">
        <f t="shared" si="170"/>
        <v>0</v>
      </c>
      <c r="AL217" s="39">
        <f t="shared" si="171"/>
        <v>0</v>
      </c>
      <c r="AM217" s="40">
        <f t="shared" si="172"/>
        <v>13.293310463121783</v>
      </c>
      <c r="AN217" s="40">
        <f t="shared" si="173"/>
        <v>15.866209262435676</v>
      </c>
      <c r="AO217" s="39">
        <f t="shared" si="174"/>
        <v>-2.5728987993138936</v>
      </c>
      <c r="AP217" s="39">
        <f t="shared" si="175"/>
        <v>-0.85763293310463118</v>
      </c>
    </row>
    <row r="218" spans="1:42" s="36" customFormat="1" x14ac:dyDescent="0.2">
      <c r="A218" s="37" t="s">
        <v>210</v>
      </c>
      <c r="B218" s="2">
        <v>3862</v>
      </c>
      <c r="C218" s="2">
        <v>1950</v>
      </c>
      <c r="D218" s="38">
        <v>12</v>
      </c>
      <c r="E218" s="38">
        <v>7</v>
      </c>
      <c r="F218" s="38">
        <v>32</v>
      </c>
      <c r="G218" s="38">
        <v>0</v>
      </c>
      <c r="H218" s="38">
        <f t="shared" si="154"/>
        <v>32</v>
      </c>
      <c r="I218" s="38">
        <v>25</v>
      </c>
      <c r="J218" s="38">
        <v>3</v>
      </c>
      <c r="K218" s="38">
        <v>18</v>
      </c>
      <c r="L218" s="38">
        <v>11</v>
      </c>
      <c r="M218" s="38">
        <f t="shared" si="155"/>
        <v>50</v>
      </c>
      <c r="N218" s="38">
        <v>42</v>
      </c>
      <c r="O218" s="38">
        <v>1</v>
      </c>
      <c r="P218" s="38">
        <v>1</v>
      </c>
      <c r="Q218" s="38">
        <v>0</v>
      </c>
      <c r="R218" s="38">
        <f t="shared" si="156"/>
        <v>-10</v>
      </c>
      <c r="S218" s="2">
        <v>53</v>
      </c>
      <c r="T218" s="2">
        <v>62</v>
      </c>
      <c r="U218" s="38">
        <v>-9</v>
      </c>
      <c r="V218" s="38">
        <f t="shared" si="157"/>
        <v>-19</v>
      </c>
      <c r="W218" s="2">
        <v>3852</v>
      </c>
      <c r="X218" s="2">
        <v>1945</v>
      </c>
      <c r="Y218" s="39">
        <f t="shared" si="158"/>
        <v>3.1071983428275503</v>
      </c>
      <c r="Z218" s="39">
        <f t="shared" si="159"/>
        <v>1.8125323666494044</v>
      </c>
      <c r="AA218" s="39">
        <f t="shared" si="160"/>
        <v>58.333333333333336</v>
      </c>
      <c r="AB218" s="39">
        <f t="shared" si="161"/>
        <v>8.285862247540134</v>
      </c>
      <c r="AC218" s="39">
        <f t="shared" si="162"/>
        <v>8.285862247540134</v>
      </c>
      <c r="AD218" s="39">
        <f t="shared" si="163"/>
        <v>56.25</v>
      </c>
      <c r="AE218" s="39">
        <f t="shared" si="164"/>
        <v>34.375</v>
      </c>
      <c r="AF218" s="39">
        <f t="shared" si="165"/>
        <v>12.94665976178146</v>
      </c>
      <c r="AG218" s="39">
        <f t="shared" si="166"/>
        <v>10.875194199896427</v>
      </c>
      <c r="AH218" s="39">
        <f t="shared" si="167"/>
        <v>-2.5893319523562921</v>
      </c>
      <c r="AI218" s="39">
        <f t="shared" si="168"/>
        <v>0</v>
      </c>
      <c r="AJ218" s="39">
        <f t="shared" si="169"/>
        <v>31.25</v>
      </c>
      <c r="AK218" s="39">
        <f t="shared" si="170"/>
        <v>31.25</v>
      </c>
      <c r="AL218" s="39">
        <f t="shared" si="171"/>
        <v>0</v>
      </c>
      <c r="AM218" s="40">
        <f t="shared" si="172"/>
        <v>13.723459347488348</v>
      </c>
      <c r="AN218" s="40">
        <f t="shared" si="173"/>
        <v>16.053858104609009</v>
      </c>
      <c r="AO218" s="39">
        <f t="shared" si="174"/>
        <v>-2.3303987571206632</v>
      </c>
      <c r="AP218" s="39">
        <f t="shared" si="175"/>
        <v>-4.9197307094769549</v>
      </c>
    </row>
    <row r="219" spans="1:42" s="36" customFormat="1" x14ac:dyDescent="0.2">
      <c r="A219" s="37" t="s">
        <v>211</v>
      </c>
      <c r="B219" s="2">
        <v>3589</v>
      </c>
      <c r="C219" s="2">
        <v>1847</v>
      </c>
      <c r="D219" s="38">
        <v>17</v>
      </c>
      <c r="E219" s="38">
        <v>5</v>
      </c>
      <c r="F219" s="38">
        <v>34</v>
      </c>
      <c r="G219" s="38">
        <v>0</v>
      </c>
      <c r="H219" s="38">
        <f t="shared" ref="H219:H250" si="176">SUM(F219:G219)</f>
        <v>34</v>
      </c>
      <c r="I219" s="38">
        <v>28</v>
      </c>
      <c r="J219" s="38">
        <v>0</v>
      </c>
      <c r="K219" s="38">
        <v>12</v>
      </c>
      <c r="L219" s="38">
        <v>10</v>
      </c>
      <c r="M219" s="38">
        <f t="shared" ref="M219:M250" si="177">F219+G219+K219</f>
        <v>46</v>
      </c>
      <c r="N219" s="38">
        <v>38</v>
      </c>
      <c r="O219" s="38">
        <v>0</v>
      </c>
      <c r="P219" s="38">
        <v>0</v>
      </c>
      <c r="Q219" s="38">
        <v>0</v>
      </c>
      <c r="R219" s="38">
        <f t="shared" ref="R219:R250" si="178">F219-N219</f>
        <v>-4</v>
      </c>
      <c r="S219" s="2">
        <v>62</v>
      </c>
      <c r="T219" s="2">
        <v>32</v>
      </c>
      <c r="U219" s="38">
        <v>30</v>
      </c>
      <c r="V219" s="38">
        <f t="shared" ref="V219:V250" si="179">R219+U219</f>
        <v>26</v>
      </c>
      <c r="W219" s="2">
        <v>3622</v>
      </c>
      <c r="X219" s="2">
        <v>1843</v>
      </c>
      <c r="Y219" s="39">
        <f t="shared" ref="Y219:Y250" si="180">D219/B219*1000</f>
        <v>4.7366954583449425</v>
      </c>
      <c r="Z219" s="39">
        <f t="shared" ref="Z219:Z250" si="181">E219/B219*1000</f>
        <v>1.3931457230426303</v>
      </c>
      <c r="AA219" s="39">
        <f t="shared" ref="AA219:AA250" si="182">E219/D219*100</f>
        <v>29.411764705882355</v>
      </c>
      <c r="AB219" s="39">
        <f t="shared" ref="AB219:AB250" si="183">H219/B219*1000</f>
        <v>9.4733909166898851</v>
      </c>
      <c r="AC219" s="39">
        <f t="shared" ref="AC219:AC250" si="184">F219/B219*1000</f>
        <v>9.4733909166898851</v>
      </c>
      <c r="AD219" s="39">
        <f t="shared" ref="AD219:AD250" si="185">K219/H219*100</f>
        <v>35.294117647058826</v>
      </c>
      <c r="AE219" s="39">
        <f t="shared" ref="AE219:AE250" si="186">L219/H219*100</f>
        <v>29.411764705882355</v>
      </c>
      <c r="AF219" s="39">
        <f t="shared" ref="AF219:AF250" si="187">M219/B219*1000</f>
        <v>12.8169406519922</v>
      </c>
      <c r="AG219" s="39">
        <f t="shared" ref="AG219:AG250" si="188">N219/B219*1000</f>
        <v>10.587907495123989</v>
      </c>
      <c r="AH219" s="39">
        <f t="shared" ref="AH219:AH250" si="189">R219/B219*1000</f>
        <v>-1.1145165784341042</v>
      </c>
      <c r="AI219" s="39">
        <f t="shared" ref="AI219:AI250" si="190">G219/H219*1000</f>
        <v>0</v>
      </c>
      <c r="AJ219" s="39">
        <f t="shared" ref="AJ219:AJ250" si="191">O219/F219*1000</f>
        <v>0</v>
      </c>
      <c r="AK219" s="39">
        <f t="shared" ref="AK219:AK250" si="192">P219/F219*1000</f>
        <v>0</v>
      </c>
      <c r="AL219" s="39">
        <f t="shared" ref="AL219:AL250" si="193">(G219+Q219)/H219*1000</f>
        <v>0</v>
      </c>
      <c r="AM219" s="40">
        <f t="shared" ref="AM219:AM250" si="194">S219/B219*1000</f>
        <v>17.275006965728615</v>
      </c>
      <c r="AN219" s="40">
        <f t="shared" ref="AN219:AN250" si="195">T219/B219*1000</f>
        <v>8.9161326274728339</v>
      </c>
      <c r="AO219" s="39">
        <f t="shared" ref="AO219:AO250" si="196">U219/B219*1000</f>
        <v>8.3588743382557809</v>
      </c>
      <c r="AP219" s="39">
        <f t="shared" ref="AP219:AP250" si="197">V219/B219*1000</f>
        <v>7.2443577598216775</v>
      </c>
    </row>
    <row r="220" spans="1:42" s="36" customFormat="1" x14ac:dyDescent="0.2">
      <c r="A220" s="37" t="s">
        <v>150</v>
      </c>
      <c r="B220" s="2">
        <v>16428</v>
      </c>
      <c r="C220" s="2">
        <v>8260</v>
      </c>
      <c r="D220" s="38">
        <v>101</v>
      </c>
      <c r="E220" s="38">
        <v>17</v>
      </c>
      <c r="F220" s="38">
        <v>201</v>
      </c>
      <c r="G220" s="38">
        <v>0</v>
      </c>
      <c r="H220" s="38">
        <f t="shared" si="176"/>
        <v>201</v>
      </c>
      <c r="I220" s="38">
        <v>175</v>
      </c>
      <c r="J220" s="38">
        <v>16</v>
      </c>
      <c r="K220" s="38">
        <v>44</v>
      </c>
      <c r="L220" s="38">
        <v>15</v>
      </c>
      <c r="M220" s="38">
        <f t="shared" si="177"/>
        <v>245</v>
      </c>
      <c r="N220" s="38">
        <v>85</v>
      </c>
      <c r="O220" s="38">
        <v>1</v>
      </c>
      <c r="P220" s="38">
        <v>0</v>
      </c>
      <c r="Q220" s="38">
        <v>0</v>
      </c>
      <c r="R220" s="38">
        <f t="shared" si="178"/>
        <v>116</v>
      </c>
      <c r="S220" s="2">
        <v>173</v>
      </c>
      <c r="T220" s="2">
        <v>230</v>
      </c>
      <c r="U220" s="38">
        <v>-57</v>
      </c>
      <c r="V220" s="38">
        <f t="shared" si="179"/>
        <v>59</v>
      </c>
      <c r="W220" s="2">
        <v>16422</v>
      </c>
      <c r="X220" s="2">
        <v>8244</v>
      </c>
      <c r="Y220" s="39">
        <f t="shared" si="180"/>
        <v>6.1480399318237158</v>
      </c>
      <c r="Z220" s="39">
        <f t="shared" si="181"/>
        <v>1.0348186023861699</v>
      </c>
      <c r="AA220" s="39">
        <f t="shared" si="182"/>
        <v>16.831683168316832</v>
      </c>
      <c r="AB220" s="39">
        <f t="shared" si="183"/>
        <v>12.235208181154126</v>
      </c>
      <c r="AC220" s="39">
        <f t="shared" si="184"/>
        <v>12.235208181154126</v>
      </c>
      <c r="AD220" s="39">
        <f t="shared" si="185"/>
        <v>21.890547263681594</v>
      </c>
      <c r="AE220" s="39">
        <f t="shared" si="186"/>
        <v>7.4626865671641784</v>
      </c>
      <c r="AF220" s="39">
        <f t="shared" si="187"/>
        <v>14.913562210859508</v>
      </c>
      <c r="AG220" s="39">
        <f t="shared" si="188"/>
        <v>5.1740930119308501</v>
      </c>
      <c r="AH220" s="39">
        <f t="shared" si="189"/>
        <v>7.0611151692232772</v>
      </c>
      <c r="AI220" s="39">
        <f t="shared" si="190"/>
        <v>0</v>
      </c>
      <c r="AJ220" s="39">
        <f t="shared" si="191"/>
        <v>4.9751243781094523</v>
      </c>
      <c r="AK220" s="39">
        <f t="shared" si="192"/>
        <v>0</v>
      </c>
      <c r="AL220" s="39">
        <f t="shared" si="193"/>
        <v>0</v>
      </c>
      <c r="AM220" s="40">
        <f t="shared" si="194"/>
        <v>10.530801071341612</v>
      </c>
      <c r="AN220" s="40">
        <f t="shared" si="195"/>
        <v>14.000486973459946</v>
      </c>
      <c r="AO220" s="39">
        <f t="shared" si="196"/>
        <v>-3.4696859021183344</v>
      </c>
      <c r="AP220" s="39">
        <f t="shared" si="197"/>
        <v>3.5914292671049428</v>
      </c>
    </row>
    <row r="221" spans="1:42" s="36" customFormat="1" x14ac:dyDescent="0.2">
      <c r="A221" s="37" t="s">
        <v>212</v>
      </c>
      <c r="B221" s="2">
        <v>9976</v>
      </c>
      <c r="C221" s="2">
        <v>5164</v>
      </c>
      <c r="D221" s="38">
        <v>45</v>
      </c>
      <c r="E221" s="38">
        <v>32</v>
      </c>
      <c r="F221" s="38">
        <v>76</v>
      </c>
      <c r="G221" s="38">
        <v>0</v>
      </c>
      <c r="H221" s="38">
        <f t="shared" si="176"/>
        <v>76</v>
      </c>
      <c r="I221" s="38">
        <v>50</v>
      </c>
      <c r="J221" s="38">
        <v>4</v>
      </c>
      <c r="K221" s="38">
        <v>33</v>
      </c>
      <c r="L221" s="38">
        <v>30</v>
      </c>
      <c r="M221" s="38">
        <f t="shared" si="177"/>
        <v>109</v>
      </c>
      <c r="N221" s="38">
        <v>89</v>
      </c>
      <c r="O221" s="38">
        <v>0</v>
      </c>
      <c r="P221" s="38">
        <v>0</v>
      </c>
      <c r="Q221" s="38">
        <v>0</v>
      </c>
      <c r="R221" s="38">
        <f t="shared" si="178"/>
        <v>-13</v>
      </c>
      <c r="S221" s="2">
        <v>85</v>
      </c>
      <c r="T221" s="2">
        <v>134</v>
      </c>
      <c r="U221" s="38">
        <v>-49</v>
      </c>
      <c r="V221" s="38">
        <f t="shared" si="179"/>
        <v>-62</v>
      </c>
      <c r="W221" s="2">
        <v>9941</v>
      </c>
      <c r="X221" s="2">
        <v>5140</v>
      </c>
      <c r="Y221" s="39">
        <f t="shared" si="180"/>
        <v>4.510825982357658</v>
      </c>
      <c r="Z221" s="39">
        <f t="shared" si="181"/>
        <v>3.2076984763432237</v>
      </c>
      <c r="AA221" s="39">
        <f t="shared" si="182"/>
        <v>71.111111111111114</v>
      </c>
      <c r="AB221" s="39">
        <f t="shared" si="183"/>
        <v>7.6182838813151559</v>
      </c>
      <c r="AC221" s="39">
        <f t="shared" si="184"/>
        <v>7.6182838813151559</v>
      </c>
      <c r="AD221" s="39">
        <f t="shared" si="185"/>
        <v>43.421052631578952</v>
      </c>
      <c r="AE221" s="39">
        <f t="shared" si="186"/>
        <v>39.473684210526315</v>
      </c>
      <c r="AF221" s="39">
        <f t="shared" si="187"/>
        <v>10.926222935044105</v>
      </c>
      <c r="AG221" s="39">
        <f t="shared" si="188"/>
        <v>8.9214113873295915</v>
      </c>
      <c r="AH221" s="39">
        <f t="shared" si="189"/>
        <v>-1.3031275060144347</v>
      </c>
      <c r="AI221" s="39">
        <f t="shared" si="190"/>
        <v>0</v>
      </c>
      <c r="AJ221" s="39">
        <f t="shared" si="191"/>
        <v>0</v>
      </c>
      <c r="AK221" s="39">
        <f t="shared" si="192"/>
        <v>0</v>
      </c>
      <c r="AL221" s="39">
        <f t="shared" si="193"/>
        <v>0</v>
      </c>
      <c r="AM221" s="40">
        <f t="shared" si="194"/>
        <v>8.5204490777866884</v>
      </c>
      <c r="AN221" s="40">
        <f t="shared" si="195"/>
        <v>13.432237369687249</v>
      </c>
      <c r="AO221" s="39">
        <f t="shared" si="196"/>
        <v>-4.9117882919005611</v>
      </c>
      <c r="AP221" s="39">
        <f t="shared" si="197"/>
        <v>-6.2149157979149958</v>
      </c>
    </row>
    <row r="222" spans="1:42" s="36" customFormat="1" x14ac:dyDescent="0.2">
      <c r="A222" s="43" t="s">
        <v>213</v>
      </c>
      <c r="B222" s="2">
        <v>4535</v>
      </c>
      <c r="C222" s="2">
        <v>2284</v>
      </c>
      <c r="D222" s="38">
        <v>20</v>
      </c>
      <c r="E222" s="38">
        <v>16</v>
      </c>
      <c r="F222" s="38">
        <v>42</v>
      </c>
      <c r="G222" s="38">
        <v>0</v>
      </c>
      <c r="H222" s="38">
        <f t="shared" si="176"/>
        <v>42</v>
      </c>
      <c r="I222" s="38">
        <v>34</v>
      </c>
      <c r="J222" s="38">
        <v>4</v>
      </c>
      <c r="K222" s="38">
        <v>11</v>
      </c>
      <c r="L222" s="38">
        <v>9</v>
      </c>
      <c r="M222" s="38">
        <f t="shared" si="177"/>
        <v>53</v>
      </c>
      <c r="N222" s="38">
        <v>62</v>
      </c>
      <c r="O222" s="38">
        <v>0</v>
      </c>
      <c r="P222" s="38">
        <v>0</v>
      </c>
      <c r="Q222" s="38">
        <v>0</v>
      </c>
      <c r="R222" s="38">
        <f t="shared" si="178"/>
        <v>-20</v>
      </c>
      <c r="S222" s="2">
        <v>109</v>
      </c>
      <c r="T222" s="2">
        <v>61</v>
      </c>
      <c r="U222" s="38">
        <v>48</v>
      </c>
      <c r="V222" s="38">
        <f t="shared" si="179"/>
        <v>28</v>
      </c>
      <c r="W222" s="2">
        <v>4551</v>
      </c>
      <c r="X222" s="2">
        <v>2286</v>
      </c>
      <c r="Y222" s="39">
        <f t="shared" si="180"/>
        <v>4.4101433296582142</v>
      </c>
      <c r="Z222" s="39">
        <f t="shared" si="181"/>
        <v>3.5281146637265715</v>
      </c>
      <c r="AA222" s="39">
        <f t="shared" si="182"/>
        <v>80</v>
      </c>
      <c r="AB222" s="39">
        <f t="shared" si="183"/>
        <v>9.2613009922822496</v>
      </c>
      <c r="AC222" s="39">
        <f t="shared" si="184"/>
        <v>9.2613009922822496</v>
      </c>
      <c r="AD222" s="39">
        <f t="shared" si="185"/>
        <v>26.190476190476193</v>
      </c>
      <c r="AE222" s="39">
        <f t="shared" si="186"/>
        <v>21.428571428571427</v>
      </c>
      <c r="AF222" s="39">
        <f t="shared" si="187"/>
        <v>11.686879823594266</v>
      </c>
      <c r="AG222" s="39">
        <f t="shared" si="188"/>
        <v>13.671444321940463</v>
      </c>
      <c r="AH222" s="39">
        <f t="shared" si="189"/>
        <v>-4.4101433296582142</v>
      </c>
      <c r="AI222" s="39">
        <f t="shared" si="190"/>
        <v>0</v>
      </c>
      <c r="AJ222" s="39">
        <f t="shared" si="191"/>
        <v>0</v>
      </c>
      <c r="AK222" s="39">
        <f t="shared" si="192"/>
        <v>0</v>
      </c>
      <c r="AL222" s="39">
        <f t="shared" si="193"/>
        <v>0</v>
      </c>
      <c r="AM222" s="40">
        <f t="shared" si="194"/>
        <v>24.035281146637267</v>
      </c>
      <c r="AN222" s="40">
        <f t="shared" si="195"/>
        <v>13.450937155457552</v>
      </c>
      <c r="AO222" s="39">
        <f t="shared" si="196"/>
        <v>10.584343991179713</v>
      </c>
      <c r="AP222" s="39">
        <f t="shared" si="197"/>
        <v>6.1742006615214997</v>
      </c>
    </row>
    <row r="223" spans="1:42" s="36" customFormat="1" x14ac:dyDescent="0.2">
      <c r="A223" s="43" t="s">
        <v>151</v>
      </c>
      <c r="B223" s="2">
        <v>10848</v>
      </c>
      <c r="C223" s="2">
        <v>5380</v>
      </c>
      <c r="D223" s="38">
        <v>56</v>
      </c>
      <c r="E223" s="38">
        <v>15</v>
      </c>
      <c r="F223" s="38">
        <v>101</v>
      </c>
      <c r="G223" s="38">
        <v>2</v>
      </c>
      <c r="H223" s="38">
        <f t="shared" si="176"/>
        <v>103</v>
      </c>
      <c r="I223" s="38">
        <v>88</v>
      </c>
      <c r="J223" s="38">
        <v>6</v>
      </c>
      <c r="K223" s="38">
        <v>32</v>
      </c>
      <c r="L223" s="38">
        <v>26</v>
      </c>
      <c r="M223" s="38">
        <f t="shared" si="177"/>
        <v>135</v>
      </c>
      <c r="N223" s="38">
        <v>62</v>
      </c>
      <c r="O223" s="38">
        <v>1</v>
      </c>
      <c r="P223" s="38">
        <v>1</v>
      </c>
      <c r="Q223" s="38">
        <v>1</v>
      </c>
      <c r="R223" s="38">
        <f t="shared" si="178"/>
        <v>39</v>
      </c>
      <c r="S223" s="2">
        <v>99</v>
      </c>
      <c r="T223" s="2">
        <v>116</v>
      </c>
      <c r="U223" s="38">
        <v>-17</v>
      </c>
      <c r="V223" s="38">
        <f t="shared" si="179"/>
        <v>22</v>
      </c>
      <c r="W223" s="2">
        <v>10851</v>
      </c>
      <c r="X223" s="2">
        <v>5394</v>
      </c>
      <c r="Y223" s="39">
        <f t="shared" si="180"/>
        <v>5.1622418879056049</v>
      </c>
      <c r="Z223" s="39">
        <f t="shared" si="181"/>
        <v>1.3827433628318584</v>
      </c>
      <c r="AA223" s="39">
        <f t="shared" si="182"/>
        <v>26.785714285714285</v>
      </c>
      <c r="AB223" s="39">
        <f t="shared" si="183"/>
        <v>9.4948377581120944</v>
      </c>
      <c r="AC223" s="39">
        <f t="shared" si="184"/>
        <v>9.3104719764011801</v>
      </c>
      <c r="AD223" s="39">
        <f t="shared" si="185"/>
        <v>31.067961165048541</v>
      </c>
      <c r="AE223" s="39">
        <f t="shared" si="186"/>
        <v>25.242718446601941</v>
      </c>
      <c r="AF223" s="39">
        <f t="shared" si="187"/>
        <v>12.444690265486726</v>
      </c>
      <c r="AG223" s="39">
        <f t="shared" si="188"/>
        <v>5.7153392330383479</v>
      </c>
      <c r="AH223" s="39">
        <f t="shared" si="189"/>
        <v>3.5951327433628317</v>
      </c>
      <c r="AI223" s="39">
        <f t="shared" si="190"/>
        <v>19.417475728155338</v>
      </c>
      <c r="AJ223" s="39">
        <f t="shared" si="191"/>
        <v>9.9009900990099009</v>
      </c>
      <c r="AK223" s="39">
        <f t="shared" si="192"/>
        <v>9.9009900990099009</v>
      </c>
      <c r="AL223" s="39">
        <f t="shared" si="193"/>
        <v>29.126213592233011</v>
      </c>
      <c r="AM223" s="40">
        <f t="shared" si="194"/>
        <v>9.1261061946902657</v>
      </c>
      <c r="AN223" s="40">
        <f t="shared" si="195"/>
        <v>10.693215339233038</v>
      </c>
      <c r="AO223" s="39">
        <f t="shared" si="196"/>
        <v>-1.5671091445427729</v>
      </c>
      <c r="AP223" s="39">
        <f t="shared" si="197"/>
        <v>2.028023598820059</v>
      </c>
    </row>
    <row r="224" spans="1:42" s="36" customFormat="1" x14ac:dyDescent="0.2">
      <c r="A224" s="43" t="s">
        <v>214</v>
      </c>
      <c r="B224" s="2">
        <v>8518</v>
      </c>
      <c r="C224" s="2">
        <v>4420</v>
      </c>
      <c r="D224" s="38">
        <v>41</v>
      </c>
      <c r="E224" s="38">
        <v>23</v>
      </c>
      <c r="F224" s="38">
        <v>63</v>
      </c>
      <c r="G224" s="38">
        <v>0</v>
      </c>
      <c r="H224" s="38">
        <f t="shared" si="176"/>
        <v>63</v>
      </c>
      <c r="I224" s="38">
        <v>48</v>
      </c>
      <c r="J224" s="38">
        <v>5</v>
      </c>
      <c r="K224" s="38">
        <v>33</v>
      </c>
      <c r="L224" s="38">
        <v>27</v>
      </c>
      <c r="M224" s="38">
        <f t="shared" si="177"/>
        <v>96</v>
      </c>
      <c r="N224" s="38">
        <v>123</v>
      </c>
      <c r="O224" s="38">
        <v>0</v>
      </c>
      <c r="P224" s="38">
        <v>0</v>
      </c>
      <c r="Q224" s="38">
        <v>0</v>
      </c>
      <c r="R224" s="38">
        <f t="shared" si="178"/>
        <v>-60</v>
      </c>
      <c r="S224" s="2">
        <v>316</v>
      </c>
      <c r="T224" s="2">
        <v>96</v>
      </c>
      <c r="U224" s="38">
        <v>220</v>
      </c>
      <c r="V224" s="38">
        <f t="shared" si="179"/>
        <v>160</v>
      </c>
      <c r="W224" s="2">
        <v>8593</v>
      </c>
      <c r="X224" s="2">
        <v>4469</v>
      </c>
      <c r="Y224" s="39">
        <f t="shared" si="180"/>
        <v>4.8133364639586755</v>
      </c>
      <c r="Z224" s="39">
        <f t="shared" si="181"/>
        <v>2.7001643578304768</v>
      </c>
      <c r="AA224" s="39">
        <f t="shared" si="182"/>
        <v>56.09756097560976</v>
      </c>
      <c r="AB224" s="39">
        <f t="shared" si="183"/>
        <v>7.3961023714486975</v>
      </c>
      <c r="AC224" s="39">
        <f t="shared" si="184"/>
        <v>7.3961023714486975</v>
      </c>
      <c r="AD224" s="39">
        <f t="shared" si="185"/>
        <v>52.380952380952387</v>
      </c>
      <c r="AE224" s="39">
        <f t="shared" si="186"/>
        <v>42.857142857142854</v>
      </c>
      <c r="AF224" s="39">
        <f t="shared" si="187"/>
        <v>11.270251232683728</v>
      </c>
      <c r="AG224" s="39">
        <f t="shared" si="188"/>
        <v>14.440009391876027</v>
      </c>
      <c r="AH224" s="39">
        <f t="shared" si="189"/>
        <v>-7.04390702042733</v>
      </c>
      <c r="AI224" s="39">
        <f t="shared" si="190"/>
        <v>0</v>
      </c>
      <c r="AJ224" s="39">
        <f t="shared" si="191"/>
        <v>0</v>
      </c>
      <c r="AK224" s="39">
        <f t="shared" si="192"/>
        <v>0</v>
      </c>
      <c r="AL224" s="39">
        <f t="shared" si="193"/>
        <v>0</v>
      </c>
      <c r="AM224" s="40">
        <f t="shared" si="194"/>
        <v>37.097910307583945</v>
      </c>
      <c r="AN224" s="40">
        <f t="shared" si="195"/>
        <v>11.270251232683728</v>
      </c>
      <c r="AO224" s="39">
        <f t="shared" si="196"/>
        <v>25.827659074900211</v>
      </c>
      <c r="AP224" s="39">
        <f t="shared" si="197"/>
        <v>18.783752054472881</v>
      </c>
    </row>
    <row r="225" spans="1:42" s="36" customFormat="1" x14ac:dyDescent="0.2">
      <c r="A225" s="43" t="s">
        <v>215</v>
      </c>
      <c r="B225" s="2">
        <v>4886</v>
      </c>
      <c r="C225" s="2">
        <v>2571</v>
      </c>
      <c r="D225" s="38">
        <v>31</v>
      </c>
      <c r="E225" s="38">
        <v>16</v>
      </c>
      <c r="F225" s="38">
        <v>55</v>
      </c>
      <c r="G225" s="38">
        <v>0</v>
      </c>
      <c r="H225" s="38">
        <f t="shared" si="176"/>
        <v>55</v>
      </c>
      <c r="I225" s="38">
        <v>46</v>
      </c>
      <c r="J225" s="38">
        <v>5</v>
      </c>
      <c r="K225" s="38">
        <v>16</v>
      </c>
      <c r="L225" s="38">
        <v>11</v>
      </c>
      <c r="M225" s="38">
        <f t="shared" si="177"/>
        <v>71</v>
      </c>
      <c r="N225" s="38">
        <v>48</v>
      </c>
      <c r="O225" s="38">
        <v>0</v>
      </c>
      <c r="P225" s="38">
        <v>0</v>
      </c>
      <c r="Q225" s="38">
        <v>0</v>
      </c>
      <c r="R225" s="38">
        <f t="shared" si="178"/>
        <v>7</v>
      </c>
      <c r="S225" s="2">
        <v>142</v>
      </c>
      <c r="T225" s="2">
        <v>56</v>
      </c>
      <c r="U225" s="38">
        <v>86</v>
      </c>
      <c r="V225" s="38">
        <f t="shared" si="179"/>
        <v>93</v>
      </c>
      <c r="W225" s="2">
        <v>4929</v>
      </c>
      <c r="X225" s="2">
        <v>2593</v>
      </c>
      <c r="Y225" s="39">
        <f t="shared" si="180"/>
        <v>6.3446582071223911</v>
      </c>
      <c r="Z225" s="39">
        <f t="shared" si="181"/>
        <v>3.2746623004502662</v>
      </c>
      <c r="AA225" s="39">
        <f t="shared" si="182"/>
        <v>51.612903225806448</v>
      </c>
      <c r="AB225" s="39">
        <f t="shared" si="183"/>
        <v>11.256651657797789</v>
      </c>
      <c r="AC225" s="39">
        <f t="shared" si="184"/>
        <v>11.256651657797789</v>
      </c>
      <c r="AD225" s="39">
        <f t="shared" si="185"/>
        <v>29.09090909090909</v>
      </c>
      <c r="AE225" s="39">
        <f t="shared" si="186"/>
        <v>20</v>
      </c>
      <c r="AF225" s="39">
        <f t="shared" si="187"/>
        <v>14.531313958248056</v>
      </c>
      <c r="AG225" s="39">
        <f t="shared" si="188"/>
        <v>9.8239869013507981</v>
      </c>
      <c r="AH225" s="39">
        <f t="shared" si="189"/>
        <v>1.4326647564469914</v>
      </c>
      <c r="AI225" s="39">
        <f t="shared" si="190"/>
        <v>0</v>
      </c>
      <c r="AJ225" s="39">
        <f t="shared" si="191"/>
        <v>0</v>
      </c>
      <c r="AK225" s="39">
        <f t="shared" si="192"/>
        <v>0</v>
      </c>
      <c r="AL225" s="39">
        <f t="shared" si="193"/>
        <v>0</v>
      </c>
      <c r="AM225" s="40">
        <f t="shared" si="194"/>
        <v>29.062627916496112</v>
      </c>
      <c r="AN225" s="40">
        <f t="shared" si="195"/>
        <v>11.461318051575931</v>
      </c>
      <c r="AO225" s="39">
        <f t="shared" si="196"/>
        <v>17.601309864920179</v>
      </c>
      <c r="AP225" s="39">
        <f t="shared" si="197"/>
        <v>19.033974621367172</v>
      </c>
    </row>
    <row r="226" spans="1:42" s="36" customFormat="1" x14ac:dyDescent="0.2">
      <c r="A226" s="43" t="s">
        <v>152</v>
      </c>
      <c r="B226" s="2">
        <v>12350</v>
      </c>
      <c r="C226" s="2">
        <v>6348</v>
      </c>
      <c r="D226" s="38">
        <v>61</v>
      </c>
      <c r="E226" s="38">
        <v>21</v>
      </c>
      <c r="F226" s="38">
        <v>109</v>
      </c>
      <c r="G226" s="38">
        <v>2</v>
      </c>
      <c r="H226" s="38">
        <f t="shared" si="176"/>
        <v>111</v>
      </c>
      <c r="I226" s="38">
        <v>102</v>
      </c>
      <c r="J226" s="38">
        <v>8</v>
      </c>
      <c r="K226" s="38">
        <v>46</v>
      </c>
      <c r="L226" s="38">
        <v>38</v>
      </c>
      <c r="M226" s="38">
        <f t="shared" si="177"/>
        <v>157</v>
      </c>
      <c r="N226" s="38">
        <v>73</v>
      </c>
      <c r="O226" s="38">
        <v>0</v>
      </c>
      <c r="P226" s="38">
        <v>0</v>
      </c>
      <c r="Q226" s="38">
        <v>0</v>
      </c>
      <c r="R226" s="38">
        <f t="shared" si="178"/>
        <v>36</v>
      </c>
      <c r="S226" s="2">
        <v>106</v>
      </c>
      <c r="T226" s="2">
        <v>289</v>
      </c>
      <c r="U226" s="38">
        <v>-183</v>
      </c>
      <c r="V226" s="38">
        <f t="shared" si="179"/>
        <v>-147</v>
      </c>
      <c r="W226" s="2">
        <v>12237</v>
      </c>
      <c r="X226" s="2">
        <v>6298</v>
      </c>
      <c r="Y226" s="39">
        <f t="shared" si="180"/>
        <v>4.9392712550607287</v>
      </c>
      <c r="Z226" s="39">
        <f t="shared" si="181"/>
        <v>1.7004048582995952</v>
      </c>
      <c r="AA226" s="39">
        <f t="shared" si="182"/>
        <v>34.42622950819672</v>
      </c>
      <c r="AB226" s="39">
        <f t="shared" si="183"/>
        <v>8.9878542510121449</v>
      </c>
      <c r="AC226" s="39">
        <f t="shared" si="184"/>
        <v>8.8259109311740893</v>
      </c>
      <c r="AD226" s="39">
        <f t="shared" si="185"/>
        <v>41.441441441441441</v>
      </c>
      <c r="AE226" s="39">
        <f t="shared" si="186"/>
        <v>34.234234234234236</v>
      </c>
      <c r="AF226" s="39">
        <f t="shared" si="187"/>
        <v>12.712550607287449</v>
      </c>
      <c r="AG226" s="39">
        <f t="shared" si="188"/>
        <v>5.9109311740890691</v>
      </c>
      <c r="AH226" s="39">
        <f t="shared" si="189"/>
        <v>2.9149797570850202</v>
      </c>
      <c r="AI226" s="39">
        <f t="shared" si="190"/>
        <v>18.018018018018019</v>
      </c>
      <c r="AJ226" s="39">
        <f t="shared" si="191"/>
        <v>0</v>
      </c>
      <c r="AK226" s="39">
        <f t="shared" si="192"/>
        <v>0</v>
      </c>
      <c r="AL226" s="39">
        <f t="shared" si="193"/>
        <v>18.018018018018019</v>
      </c>
      <c r="AM226" s="40">
        <f t="shared" si="194"/>
        <v>8.5829959514170042</v>
      </c>
      <c r="AN226" s="40">
        <f t="shared" si="195"/>
        <v>23.400809716599191</v>
      </c>
      <c r="AO226" s="39">
        <f t="shared" si="196"/>
        <v>-14.817813765182185</v>
      </c>
      <c r="AP226" s="39">
        <f t="shared" si="197"/>
        <v>-11.902834008097166</v>
      </c>
    </row>
    <row r="227" spans="1:42" s="36" customFormat="1" x14ac:dyDescent="0.2">
      <c r="A227" s="43" t="s">
        <v>216</v>
      </c>
      <c r="B227" s="2">
        <v>7504</v>
      </c>
      <c r="C227" s="2">
        <v>3925</v>
      </c>
      <c r="D227" s="38">
        <v>33</v>
      </c>
      <c r="E227" s="38">
        <v>16</v>
      </c>
      <c r="F227" s="38">
        <v>64</v>
      </c>
      <c r="G227" s="38">
        <v>0</v>
      </c>
      <c r="H227" s="38">
        <f t="shared" si="176"/>
        <v>64</v>
      </c>
      <c r="I227" s="38">
        <v>44</v>
      </c>
      <c r="J227" s="38">
        <v>1</v>
      </c>
      <c r="K227" s="38">
        <v>16</v>
      </c>
      <c r="L227" s="38">
        <v>12</v>
      </c>
      <c r="M227" s="38">
        <f t="shared" si="177"/>
        <v>80</v>
      </c>
      <c r="N227" s="38">
        <v>74</v>
      </c>
      <c r="O227" s="38">
        <v>1</v>
      </c>
      <c r="P227" s="38">
        <v>0</v>
      </c>
      <c r="Q227" s="38">
        <v>0</v>
      </c>
      <c r="R227" s="38">
        <f t="shared" si="178"/>
        <v>-10</v>
      </c>
      <c r="S227" s="2">
        <v>94</v>
      </c>
      <c r="T227" s="2">
        <v>81</v>
      </c>
      <c r="U227" s="38">
        <v>13</v>
      </c>
      <c r="V227" s="38">
        <f t="shared" si="179"/>
        <v>3</v>
      </c>
      <c r="W227" s="2">
        <v>7513</v>
      </c>
      <c r="X227" s="2">
        <v>3934</v>
      </c>
      <c r="Y227" s="39">
        <f t="shared" si="180"/>
        <v>4.3976545842217485</v>
      </c>
      <c r="Z227" s="39">
        <f t="shared" si="181"/>
        <v>2.1321961620469083</v>
      </c>
      <c r="AA227" s="39">
        <f t="shared" si="182"/>
        <v>48.484848484848484</v>
      </c>
      <c r="AB227" s="39">
        <f t="shared" si="183"/>
        <v>8.5287846481876333</v>
      </c>
      <c r="AC227" s="39">
        <f t="shared" si="184"/>
        <v>8.5287846481876333</v>
      </c>
      <c r="AD227" s="39">
        <f t="shared" si="185"/>
        <v>25</v>
      </c>
      <c r="AE227" s="39">
        <f t="shared" si="186"/>
        <v>18.75</v>
      </c>
      <c r="AF227" s="39">
        <f t="shared" si="187"/>
        <v>10.660980810234541</v>
      </c>
      <c r="AG227" s="39">
        <f t="shared" si="188"/>
        <v>9.8614072494669518</v>
      </c>
      <c r="AH227" s="39">
        <f t="shared" si="189"/>
        <v>-1.3326226012793176</v>
      </c>
      <c r="AI227" s="39">
        <f t="shared" si="190"/>
        <v>0</v>
      </c>
      <c r="AJ227" s="39">
        <f t="shared" si="191"/>
        <v>15.625</v>
      </c>
      <c r="AK227" s="39">
        <f t="shared" si="192"/>
        <v>0</v>
      </c>
      <c r="AL227" s="39">
        <f t="shared" si="193"/>
        <v>0</v>
      </c>
      <c r="AM227" s="40">
        <f t="shared" si="194"/>
        <v>12.526652452025587</v>
      </c>
      <c r="AN227" s="40">
        <f t="shared" si="195"/>
        <v>10.794243070362473</v>
      </c>
      <c r="AO227" s="39">
        <f t="shared" si="196"/>
        <v>1.732409381663113</v>
      </c>
      <c r="AP227" s="39">
        <f t="shared" si="197"/>
        <v>0.39978678038379528</v>
      </c>
    </row>
    <row r="228" spans="1:42" s="36" customFormat="1" x14ac:dyDescent="0.2">
      <c r="A228" s="43" t="s">
        <v>217</v>
      </c>
      <c r="B228" s="2">
        <v>7989</v>
      </c>
      <c r="C228" s="2">
        <v>4228</v>
      </c>
      <c r="D228" s="38">
        <v>35</v>
      </c>
      <c r="E228" s="38">
        <v>18</v>
      </c>
      <c r="F228" s="38">
        <v>75</v>
      </c>
      <c r="G228" s="38">
        <v>0</v>
      </c>
      <c r="H228" s="38">
        <f t="shared" si="176"/>
        <v>75</v>
      </c>
      <c r="I228" s="38">
        <v>45</v>
      </c>
      <c r="J228" s="38">
        <v>10</v>
      </c>
      <c r="K228" s="38">
        <v>27</v>
      </c>
      <c r="L228" s="38">
        <v>21</v>
      </c>
      <c r="M228" s="38">
        <f t="shared" si="177"/>
        <v>102</v>
      </c>
      <c r="N228" s="38">
        <v>97</v>
      </c>
      <c r="O228" s="38">
        <v>0</v>
      </c>
      <c r="P228" s="38">
        <v>0</v>
      </c>
      <c r="Q228" s="38">
        <v>0</v>
      </c>
      <c r="R228" s="38">
        <f t="shared" si="178"/>
        <v>-22</v>
      </c>
      <c r="S228" s="2">
        <v>116</v>
      </c>
      <c r="T228" s="2">
        <v>124</v>
      </c>
      <c r="U228" s="38">
        <v>-8</v>
      </c>
      <c r="V228" s="38">
        <f t="shared" si="179"/>
        <v>-30</v>
      </c>
      <c r="W228" s="2">
        <v>7943</v>
      </c>
      <c r="X228" s="2">
        <v>4201</v>
      </c>
      <c r="Y228" s="39">
        <f t="shared" si="180"/>
        <v>4.3810239078733257</v>
      </c>
      <c r="Z228" s="39">
        <f t="shared" si="181"/>
        <v>2.2530980097634248</v>
      </c>
      <c r="AA228" s="39">
        <f t="shared" si="182"/>
        <v>51.428571428571423</v>
      </c>
      <c r="AB228" s="39">
        <f t="shared" si="183"/>
        <v>9.3879083740142697</v>
      </c>
      <c r="AC228" s="39">
        <f t="shared" si="184"/>
        <v>9.3879083740142697</v>
      </c>
      <c r="AD228" s="39">
        <f t="shared" si="185"/>
        <v>36</v>
      </c>
      <c r="AE228" s="39">
        <f t="shared" si="186"/>
        <v>28.000000000000004</v>
      </c>
      <c r="AF228" s="39">
        <f t="shared" si="187"/>
        <v>12.767555388659407</v>
      </c>
      <c r="AG228" s="39">
        <f t="shared" si="188"/>
        <v>12.141694830391788</v>
      </c>
      <c r="AH228" s="39">
        <f t="shared" si="189"/>
        <v>-2.7537864563775187</v>
      </c>
      <c r="AI228" s="39">
        <f t="shared" si="190"/>
        <v>0</v>
      </c>
      <c r="AJ228" s="39">
        <f t="shared" si="191"/>
        <v>0</v>
      </c>
      <c r="AK228" s="39">
        <f t="shared" si="192"/>
        <v>0</v>
      </c>
      <c r="AL228" s="39">
        <f t="shared" si="193"/>
        <v>0</v>
      </c>
      <c r="AM228" s="40">
        <f t="shared" si="194"/>
        <v>14.519964951808738</v>
      </c>
      <c r="AN228" s="40">
        <f t="shared" si="195"/>
        <v>15.521341845036925</v>
      </c>
      <c r="AO228" s="39">
        <f t="shared" si="196"/>
        <v>-1.0013768932281888</v>
      </c>
      <c r="AP228" s="39">
        <f t="shared" si="197"/>
        <v>-3.755163349605708</v>
      </c>
    </row>
    <row r="229" spans="1:42" s="36" customFormat="1" x14ac:dyDescent="0.2">
      <c r="A229" s="43" t="s">
        <v>114</v>
      </c>
      <c r="B229" s="2">
        <v>24357</v>
      </c>
      <c r="C229" s="2">
        <v>12552</v>
      </c>
      <c r="D229" s="38">
        <v>123</v>
      </c>
      <c r="E229" s="38">
        <v>92</v>
      </c>
      <c r="F229" s="38">
        <v>219</v>
      </c>
      <c r="G229" s="38">
        <v>2</v>
      </c>
      <c r="H229" s="38">
        <f t="shared" si="176"/>
        <v>221</v>
      </c>
      <c r="I229" s="38">
        <v>150</v>
      </c>
      <c r="J229" s="38">
        <v>12</v>
      </c>
      <c r="K229" s="38">
        <v>115</v>
      </c>
      <c r="L229" s="38">
        <v>89</v>
      </c>
      <c r="M229" s="38">
        <f t="shared" si="177"/>
        <v>336</v>
      </c>
      <c r="N229" s="38">
        <v>195</v>
      </c>
      <c r="O229" s="38">
        <v>1</v>
      </c>
      <c r="P229" s="38">
        <v>0</v>
      </c>
      <c r="Q229" s="38">
        <v>0</v>
      </c>
      <c r="R229" s="38">
        <f t="shared" si="178"/>
        <v>24</v>
      </c>
      <c r="S229" s="2">
        <v>355</v>
      </c>
      <c r="T229" s="2">
        <v>561</v>
      </c>
      <c r="U229" s="38">
        <v>-206</v>
      </c>
      <c r="V229" s="38">
        <f t="shared" si="179"/>
        <v>-182</v>
      </c>
      <c r="W229" s="2">
        <v>24256</v>
      </c>
      <c r="X229" s="2">
        <v>12494</v>
      </c>
      <c r="Y229" s="39">
        <f t="shared" si="180"/>
        <v>5.0498829905160729</v>
      </c>
      <c r="Z229" s="39">
        <f t="shared" si="181"/>
        <v>3.7771482530689333</v>
      </c>
      <c r="AA229" s="39">
        <f t="shared" si="182"/>
        <v>74.796747967479675</v>
      </c>
      <c r="AB229" s="39">
        <f t="shared" si="183"/>
        <v>9.0733669992199371</v>
      </c>
      <c r="AC229" s="39">
        <f t="shared" si="184"/>
        <v>8.9912550806749607</v>
      </c>
      <c r="AD229" s="39">
        <f t="shared" si="185"/>
        <v>52.036199095022631</v>
      </c>
      <c r="AE229" s="39">
        <f t="shared" si="186"/>
        <v>40.271493212669682</v>
      </c>
      <c r="AF229" s="39">
        <f t="shared" si="187"/>
        <v>13.794802315556103</v>
      </c>
      <c r="AG229" s="39">
        <f t="shared" si="188"/>
        <v>8.0059120581352392</v>
      </c>
      <c r="AH229" s="39">
        <f t="shared" si="189"/>
        <v>0.98534302253972172</v>
      </c>
      <c r="AI229" s="39">
        <f t="shared" si="190"/>
        <v>9.0497737556561102</v>
      </c>
      <c r="AJ229" s="39">
        <f t="shared" si="191"/>
        <v>4.5662100456620998</v>
      </c>
      <c r="AK229" s="39">
        <f t="shared" si="192"/>
        <v>0</v>
      </c>
      <c r="AL229" s="39">
        <f t="shared" si="193"/>
        <v>9.0497737556561102</v>
      </c>
      <c r="AM229" s="40">
        <f t="shared" si="194"/>
        <v>14.574865541733383</v>
      </c>
      <c r="AN229" s="40">
        <f t="shared" si="195"/>
        <v>23.032393151865993</v>
      </c>
      <c r="AO229" s="39">
        <f t="shared" si="196"/>
        <v>-8.45752761013261</v>
      </c>
      <c r="AP229" s="39">
        <f t="shared" si="197"/>
        <v>-7.4721845875928894</v>
      </c>
    </row>
    <row r="230" spans="1:42" s="36" customFormat="1" x14ac:dyDescent="0.2">
      <c r="A230" s="43" t="s">
        <v>218</v>
      </c>
      <c r="B230" s="2">
        <v>12546</v>
      </c>
      <c r="C230" s="2">
        <v>6516</v>
      </c>
      <c r="D230" s="38">
        <v>57</v>
      </c>
      <c r="E230" s="38">
        <v>42</v>
      </c>
      <c r="F230" s="38">
        <v>118</v>
      </c>
      <c r="G230" s="38">
        <v>0</v>
      </c>
      <c r="H230" s="38">
        <f t="shared" si="176"/>
        <v>118</v>
      </c>
      <c r="I230" s="38">
        <v>82</v>
      </c>
      <c r="J230" s="38">
        <v>7</v>
      </c>
      <c r="K230" s="38">
        <v>48</v>
      </c>
      <c r="L230" s="38">
        <v>34</v>
      </c>
      <c r="M230" s="38">
        <f t="shared" si="177"/>
        <v>166</v>
      </c>
      <c r="N230" s="38">
        <v>114</v>
      </c>
      <c r="O230" s="38">
        <v>0</v>
      </c>
      <c r="P230" s="38">
        <v>0</v>
      </c>
      <c r="Q230" s="38">
        <v>0</v>
      </c>
      <c r="R230" s="38">
        <f t="shared" si="178"/>
        <v>4</v>
      </c>
      <c r="S230" s="2">
        <v>339</v>
      </c>
      <c r="T230" s="2">
        <v>278</v>
      </c>
      <c r="U230" s="38">
        <v>61</v>
      </c>
      <c r="V230" s="38">
        <f t="shared" si="179"/>
        <v>65</v>
      </c>
      <c r="W230" s="2">
        <v>12546</v>
      </c>
      <c r="X230" s="2">
        <v>6517</v>
      </c>
      <c r="Y230" s="39">
        <f t="shared" si="180"/>
        <v>4.543280726924916</v>
      </c>
      <c r="Z230" s="39">
        <f t="shared" si="181"/>
        <v>3.3476805356288857</v>
      </c>
      <c r="AA230" s="39">
        <f t="shared" si="182"/>
        <v>73.68421052631578</v>
      </c>
      <c r="AB230" s="39">
        <f t="shared" si="183"/>
        <v>9.4053881715287737</v>
      </c>
      <c r="AC230" s="39">
        <f t="shared" si="184"/>
        <v>9.4053881715287737</v>
      </c>
      <c r="AD230" s="39">
        <f t="shared" si="185"/>
        <v>40.677966101694921</v>
      </c>
      <c r="AE230" s="39">
        <f t="shared" si="186"/>
        <v>28.8135593220339</v>
      </c>
      <c r="AF230" s="39">
        <f t="shared" si="187"/>
        <v>13.231308783676072</v>
      </c>
      <c r="AG230" s="39">
        <f t="shared" si="188"/>
        <v>9.086561453849832</v>
      </c>
      <c r="AH230" s="39">
        <f t="shared" si="189"/>
        <v>0.3188267176789415</v>
      </c>
      <c r="AI230" s="39">
        <f t="shared" si="190"/>
        <v>0</v>
      </c>
      <c r="AJ230" s="39">
        <f t="shared" si="191"/>
        <v>0</v>
      </c>
      <c r="AK230" s="39">
        <f t="shared" si="192"/>
        <v>0</v>
      </c>
      <c r="AL230" s="39">
        <f t="shared" si="193"/>
        <v>0</v>
      </c>
      <c r="AM230" s="40">
        <f t="shared" si="194"/>
        <v>27.020564323290291</v>
      </c>
      <c r="AN230" s="40">
        <f t="shared" si="195"/>
        <v>22.158456878686433</v>
      </c>
      <c r="AO230" s="39">
        <f t="shared" si="196"/>
        <v>4.8621074446038577</v>
      </c>
      <c r="AP230" s="39">
        <f t="shared" si="197"/>
        <v>5.1809341622827993</v>
      </c>
    </row>
    <row r="231" spans="1:42" s="36" customFormat="1" x14ac:dyDescent="0.2">
      <c r="A231" s="43" t="s">
        <v>219</v>
      </c>
      <c r="B231" s="2">
        <v>5066</v>
      </c>
      <c r="C231" s="2">
        <v>2560</v>
      </c>
      <c r="D231" s="38">
        <v>20</v>
      </c>
      <c r="E231" s="38">
        <v>8</v>
      </c>
      <c r="F231" s="38">
        <v>54</v>
      </c>
      <c r="G231" s="38">
        <v>1</v>
      </c>
      <c r="H231" s="38">
        <f t="shared" si="176"/>
        <v>55</v>
      </c>
      <c r="I231" s="38">
        <v>41</v>
      </c>
      <c r="J231" s="38">
        <v>5</v>
      </c>
      <c r="K231" s="38">
        <v>15</v>
      </c>
      <c r="L231" s="38">
        <v>13</v>
      </c>
      <c r="M231" s="38">
        <f t="shared" si="177"/>
        <v>70</v>
      </c>
      <c r="N231" s="38">
        <v>71</v>
      </c>
      <c r="O231" s="38">
        <v>1</v>
      </c>
      <c r="P231" s="38">
        <v>1</v>
      </c>
      <c r="Q231" s="38">
        <v>0</v>
      </c>
      <c r="R231" s="38">
        <f t="shared" si="178"/>
        <v>-17</v>
      </c>
      <c r="S231" s="2">
        <v>71</v>
      </c>
      <c r="T231" s="2">
        <v>55</v>
      </c>
      <c r="U231" s="38">
        <v>16</v>
      </c>
      <c r="V231" s="38">
        <f t="shared" si="179"/>
        <v>-1</v>
      </c>
      <c r="W231" s="2">
        <v>5055</v>
      </c>
      <c r="X231" s="2">
        <v>2557</v>
      </c>
      <c r="Y231" s="39">
        <f t="shared" si="180"/>
        <v>3.9478878799842083</v>
      </c>
      <c r="Z231" s="39">
        <f t="shared" si="181"/>
        <v>1.5791551519936833</v>
      </c>
      <c r="AA231" s="39">
        <f t="shared" si="182"/>
        <v>40</v>
      </c>
      <c r="AB231" s="39">
        <f t="shared" si="183"/>
        <v>10.856691669956573</v>
      </c>
      <c r="AC231" s="39">
        <f t="shared" si="184"/>
        <v>10.659297275957362</v>
      </c>
      <c r="AD231" s="39">
        <f t="shared" si="185"/>
        <v>27.27272727272727</v>
      </c>
      <c r="AE231" s="39">
        <f t="shared" si="186"/>
        <v>23.636363636363637</v>
      </c>
      <c r="AF231" s="39">
        <f t="shared" si="187"/>
        <v>13.817607579944731</v>
      </c>
      <c r="AG231" s="39">
        <f t="shared" si="188"/>
        <v>14.01500197394394</v>
      </c>
      <c r="AH231" s="39">
        <f t="shared" si="189"/>
        <v>-3.3557046979865772</v>
      </c>
      <c r="AI231" s="39">
        <f t="shared" si="190"/>
        <v>18.18181818181818</v>
      </c>
      <c r="AJ231" s="39">
        <f t="shared" si="191"/>
        <v>18.518518518518519</v>
      </c>
      <c r="AK231" s="39">
        <f t="shared" si="192"/>
        <v>18.518518518518519</v>
      </c>
      <c r="AL231" s="39">
        <f t="shared" si="193"/>
        <v>18.18181818181818</v>
      </c>
      <c r="AM231" s="40">
        <f t="shared" si="194"/>
        <v>14.01500197394394</v>
      </c>
      <c r="AN231" s="40">
        <f t="shared" si="195"/>
        <v>10.856691669956573</v>
      </c>
      <c r="AO231" s="39">
        <f t="shared" si="196"/>
        <v>3.1583103039873666</v>
      </c>
      <c r="AP231" s="39">
        <f t="shared" si="197"/>
        <v>-0.19739439399921041</v>
      </c>
    </row>
    <row r="232" spans="1:42" s="36" customFormat="1" x14ac:dyDescent="0.2">
      <c r="A232" s="43" t="s">
        <v>220</v>
      </c>
      <c r="B232" s="2">
        <v>11066</v>
      </c>
      <c r="C232" s="2">
        <v>5731</v>
      </c>
      <c r="D232" s="38">
        <v>53</v>
      </c>
      <c r="E232" s="38">
        <v>47</v>
      </c>
      <c r="F232" s="38">
        <v>76</v>
      </c>
      <c r="G232" s="38">
        <v>0</v>
      </c>
      <c r="H232" s="38">
        <f t="shared" si="176"/>
        <v>76</v>
      </c>
      <c r="I232" s="38">
        <v>45</v>
      </c>
      <c r="J232" s="38">
        <v>3</v>
      </c>
      <c r="K232" s="38">
        <v>48</v>
      </c>
      <c r="L232" s="38">
        <v>43</v>
      </c>
      <c r="M232" s="38">
        <f t="shared" si="177"/>
        <v>124</v>
      </c>
      <c r="N232" s="38">
        <v>116</v>
      </c>
      <c r="O232" s="38">
        <v>0</v>
      </c>
      <c r="P232" s="38">
        <v>0</v>
      </c>
      <c r="Q232" s="38">
        <v>0</v>
      </c>
      <c r="R232" s="38">
        <f t="shared" si="178"/>
        <v>-40</v>
      </c>
      <c r="S232" s="2">
        <v>165</v>
      </c>
      <c r="T232" s="2">
        <v>206</v>
      </c>
      <c r="U232" s="38">
        <v>-41</v>
      </c>
      <c r="V232" s="38">
        <f t="shared" si="179"/>
        <v>-81</v>
      </c>
      <c r="W232" s="2">
        <v>11041</v>
      </c>
      <c r="X232" s="2">
        <v>5713</v>
      </c>
      <c r="Y232" s="39">
        <f t="shared" si="180"/>
        <v>4.7894451472980304</v>
      </c>
      <c r="Z232" s="39">
        <f t="shared" si="181"/>
        <v>4.2472438098680643</v>
      </c>
      <c r="AA232" s="39">
        <f t="shared" si="182"/>
        <v>88.679245283018872</v>
      </c>
      <c r="AB232" s="39">
        <f t="shared" si="183"/>
        <v>6.8678836074462311</v>
      </c>
      <c r="AC232" s="39">
        <f t="shared" si="184"/>
        <v>6.8678836074462311</v>
      </c>
      <c r="AD232" s="39">
        <f t="shared" si="185"/>
        <v>63.157894736842103</v>
      </c>
      <c r="AE232" s="39">
        <f t="shared" si="186"/>
        <v>56.578947368421048</v>
      </c>
      <c r="AF232" s="39">
        <f t="shared" si="187"/>
        <v>11.205494306885958</v>
      </c>
      <c r="AG232" s="39">
        <f t="shared" si="188"/>
        <v>10.482559190312669</v>
      </c>
      <c r="AH232" s="39">
        <f t="shared" si="189"/>
        <v>-3.6146755828664379</v>
      </c>
      <c r="AI232" s="39">
        <f t="shared" si="190"/>
        <v>0</v>
      </c>
      <c r="AJ232" s="39">
        <f t="shared" si="191"/>
        <v>0</v>
      </c>
      <c r="AK232" s="39">
        <f t="shared" si="192"/>
        <v>0</v>
      </c>
      <c r="AL232" s="39">
        <f t="shared" si="193"/>
        <v>0</v>
      </c>
      <c r="AM232" s="40">
        <f t="shared" si="194"/>
        <v>14.910536779324055</v>
      </c>
      <c r="AN232" s="40">
        <f t="shared" si="195"/>
        <v>18.615579251762153</v>
      </c>
      <c r="AO232" s="39">
        <f t="shared" si="196"/>
        <v>-3.7050424724380986</v>
      </c>
      <c r="AP232" s="39">
        <f t="shared" si="197"/>
        <v>-7.319718055304536</v>
      </c>
    </row>
    <row r="233" spans="1:42" s="36" customFormat="1" x14ac:dyDescent="0.2">
      <c r="A233" s="43" t="s">
        <v>221</v>
      </c>
      <c r="B233" s="2">
        <v>10473</v>
      </c>
      <c r="C233" s="2">
        <v>5355</v>
      </c>
      <c r="D233" s="38">
        <v>41</v>
      </c>
      <c r="E233" s="38">
        <v>26</v>
      </c>
      <c r="F233" s="38">
        <v>86</v>
      </c>
      <c r="G233" s="38">
        <v>1</v>
      </c>
      <c r="H233" s="38">
        <f t="shared" si="176"/>
        <v>87</v>
      </c>
      <c r="I233" s="38">
        <v>59</v>
      </c>
      <c r="J233" s="38">
        <v>7</v>
      </c>
      <c r="K233" s="38">
        <v>43</v>
      </c>
      <c r="L233" s="38">
        <v>38</v>
      </c>
      <c r="M233" s="38">
        <f t="shared" si="177"/>
        <v>130</v>
      </c>
      <c r="N233" s="38">
        <v>140</v>
      </c>
      <c r="O233" s="38">
        <v>0</v>
      </c>
      <c r="P233" s="38">
        <v>0</v>
      </c>
      <c r="Q233" s="38">
        <v>0</v>
      </c>
      <c r="R233" s="38">
        <f t="shared" si="178"/>
        <v>-54</v>
      </c>
      <c r="S233" s="2">
        <v>165</v>
      </c>
      <c r="T233" s="2">
        <v>148</v>
      </c>
      <c r="U233" s="38">
        <v>17</v>
      </c>
      <c r="V233" s="38">
        <f t="shared" si="179"/>
        <v>-37</v>
      </c>
      <c r="W233" s="2">
        <v>10460</v>
      </c>
      <c r="X233" s="2">
        <v>5340</v>
      </c>
      <c r="Y233" s="39">
        <f t="shared" si="180"/>
        <v>3.9148286068939173</v>
      </c>
      <c r="Z233" s="39">
        <f t="shared" si="181"/>
        <v>2.4825742385180942</v>
      </c>
      <c r="AA233" s="39">
        <f t="shared" si="182"/>
        <v>63.414634146341463</v>
      </c>
      <c r="AB233" s="39">
        <f t="shared" si="183"/>
        <v>8.3070753365797767</v>
      </c>
      <c r="AC233" s="39">
        <f t="shared" si="184"/>
        <v>8.2115917120213879</v>
      </c>
      <c r="AD233" s="39">
        <f t="shared" si="185"/>
        <v>49.425287356321839</v>
      </c>
      <c r="AE233" s="39">
        <f t="shared" si="186"/>
        <v>43.678160919540232</v>
      </c>
      <c r="AF233" s="39">
        <f t="shared" si="187"/>
        <v>12.412871192590471</v>
      </c>
      <c r="AG233" s="39">
        <f t="shared" si="188"/>
        <v>13.367707438174355</v>
      </c>
      <c r="AH233" s="39">
        <f t="shared" si="189"/>
        <v>-5.1561157261529651</v>
      </c>
      <c r="AI233" s="39">
        <f t="shared" si="190"/>
        <v>11.494252873563218</v>
      </c>
      <c r="AJ233" s="39">
        <f t="shared" si="191"/>
        <v>0</v>
      </c>
      <c r="AK233" s="39">
        <f t="shared" si="192"/>
        <v>0</v>
      </c>
      <c r="AL233" s="39">
        <f t="shared" si="193"/>
        <v>11.494252873563218</v>
      </c>
      <c r="AM233" s="40">
        <f t="shared" si="194"/>
        <v>15.754798052134058</v>
      </c>
      <c r="AN233" s="40">
        <f t="shared" si="195"/>
        <v>14.13157643464146</v>
      </c>
      <c r="AO233" s="39">
        <f t="shared" si="196"/>
        <v>1.6232216174926</v>
      </c>
      <c r="AP233" s="39">
        <f t="shared" si="197"/>
        <v>-3.5328941086603649</v>
      </c>
    </row>
    <row r="234" spans="1:42" s="36" customFormat="1" x14ac:dyDescent="0.2">
      <c r="A234" s="43" t="s">
        <v>222</v>
      </c>
      <c r="B234" s="2">
        <v>4099</v>
      </c>
      <c r="C234" s="2">
        <v>2137</v>
      </c>
      <c r="D234" s="38">
        <v>19</v>
      </c>
      <c r="E234" s="38">
        <v>4</v>
      </c>
      <c r="F234" s="38">
        <v>44</v>
      </c>
      <c r="G234" s="38">
        <v>0</v>
      </c>
      <c r="H234" s="38">
        <f t="shared" si="176"/>
        <v>44</v>
      </c>
      <c r="I234" s="38">
        <v>22</v>
      </c>
      <c r="J234" s="38">
        <v>3</v>
      </c>
      <c r="K234" s="38">
        <v>21</v>
      </c>
      <c r="L234" s="38">
        <v>15</v>
      </c>
      <c r="M234" s="38">
        <f t="shared" si="177"/>
        <v>65</v>
      </c>
      <c r="N234" s="38">
        <v>57</v>
      </c>
      <c r="O234" s="38">
        <v>0</v>
      </c>
      <c r="P234" s="38">
        <v>0</v>
      </c>
      <c r="Q234" s="38">
        <v>0</v>
      </c>
      <c r="R234" s="38">
        <f t="shared" si="178"/>
        <v>-13</v>
      </c>
      <c r="S234" s="2">
        <v>52</v>
      </c>
      <c r="T234" s="2">
        <v>48</v>
      </c>
      <c r="U234" s="38">
        <v>4</v>
      </c>
      <c r="V234" s="38">
        <f t="shared" si="179"/>
        <v>-9</v>
      </c>
      <c r="W234" s="2">
        <v>4083</v>
      </c>
      <c r="X234" s="2">
        <v>2127</v>
      </c>
      <c r="Y234" s="39">
        <f t="shared" si="180"/>
        <v>4.6352768968040987</v>
      </c>
      <c r="Z234" s="39">
        <f t="shared" si="181"/>
        <v>0.97584776774823123</v>
      </c>
      <c r="AA234" s="39">
        <f t="shared" si="182"/>
        <v>21.052631578947366</v>
      </c>
      <c r="AB234" s="39">
        <f t="shared" si="183"/>
        <v>10.734325445230544</v>
      </c>
      <c r="AC234" s="39">
        <f t="shared" si="184"/>
        <v>10.734325445230544</v>
      </c>
      <c r="AD234" s="39">
        <f t="shared" si="185"/>
        <v>47.727272727272727</v>
      </c>
      <c r="AE234" s="39">
        <f t="shared" si="186"/>
        <v>34.090909090909086</v>
      </c>
      <c r="AF234" s="39">
        <f t="shared" si="187"/>
        <v>15.857526225908757</v>
      </c>
      <c r="AG234" s="39">
        <f t="shared" si="188"/>
        <v>13.905830690412296</v>
      </c>
      <c r="AH234" s="39">
        <f t="shared" si="189"/>
        <v>-3.1715052451817516</v>
      </c>
      <c r="AI234" s="39">
        <f t="shared" si="190"/>
        <v>0</v>
      </c>
      <c r="AJ234" s="39">
        <f t="shared" si="191"/>
        <v>0</v>
      </c>
      <c r="AK234" s="39">
        <f t="shared" si="192"/>
        <v>0</v>
      </c>
      <c r="AL234" s="39">
        <f t="shared" si="193"/>
        <v>0</v>
      </c>
      <c r="AM234" s="40">
        <f t="shared" si="194"/>
        <v>12.686020980727006</v>
      </c>
      <c r="AN234" s="40">
        <f t="shared" si="195"/>
        <v>11.710173212978775</v>
      </c>
      <c r="AO234" s="39">
        <f t="shared" si="196"/>
        <v>0.97584776774823123</v>
      </c>
      <c r="AP234" s="39">
        <f t="shared" si="197"/>
        <v>-2.1956574774335205</v>
      </c>
    </row>
    <row r="235" spans="1:42" s="36" customFormat="1" x14ac:dyDescent="0.2">
      <c r="A235" s="43" t="s">
        <v>223</v>
      </c>
      <c r="B235" s="2">
        <v>4170</v>
      </c>
      <c r="C235" s="2">
        <v>2141</v>
      </c>
      <c r="D235" s="38">
        <v>24</v>
      </c>
      <c r="E235" s="38">
        <v>9</v>
      </c>
      <c r="F235" s="38">
        <v>27</v>
      </c>
      <c r="G235" s="38">
        <v>0</v>
      </c>
      <c r="H235" s="38">
        <f t="shared" si="176"/>
        <v>27</v>
      </c>
      <c r="I235" s="38">
        <v>17</v>
      </c>
      <c r="J235" s="38">
        <v>3</v>
      </c>
      <c r="K235" s="38">
        <v>13</v>
      </c>
      <c r="L235" s="38">
        <v>10</v>
      </c>
      <c r="M235" s="38">
        <f t="shared" si="177"/>
        <v>40</v>
      </c>
      <c r="N235" s="38">
        <v>24</v>
      </c>
      <c r="O235" s="38">
        <v>0</v>
      </c>
      <c r="P235" s="38">
        <v>0</v>
      </c>
      <c r="Q235" s="38">
        <v>0</v>
      </c>
      <c r="R235" s="38">
        <f t="shared" si="178"/>
        <v>3</v>
      </c>
      <c r="S235" s="2">
        <v>52</v>
      </c>
      <c r="T235" s="2">
        <v>120</v>
      </c>
      <c r="U235" s="38">
        <v>-68</v>
      </c>
      <c r="V235" s="38">
        <f t="shared" si="179"/>
        <v>-65</v>
      </c>
      <c r="W235" s="2">
        <v>4107</v>
      </c>
      <c r="X235" s="2">
        <v>2109</v>
      </c>
      <c r="Y235" s="39">
        <f t="shared" si="180"/>
        <v>5.7553956834532372</v>
      </c>
      <c r="Z235" s="39">
        <f t="shared" si="181"/>
        <v>2.1582733812949639</v>
      </c>
      <c r="AA235" s="39">
        <f t="shared" si="182"/>
        <v>37.5</v>
      </c>
      <c r="AB235" s="39">
        <f t="shared" si="183"/>
        <v>6.4748201438848918</v>
      </c>
      <c r="AC235" s="39">
        <f t="shared" si="184"/>
        <v>6.4748201438848918</v>
      </c>
      <c r="AD235" s="39">
        <f t="shared" si="185"/>
        <v>48.148148148148145</v>
      </c>
      <c r="AE235" s="39">
        <f t="shared" si="186"/>
        <v>37.037037037037038</v>
      </c>
      <c r="AF235" s="39">
        <f t="shared" si="187"/>
        <v>9.592326139088728</v>
      </c>
      <c r="AG235" s="39">
        <f t="shared" si="188"/>
        <v>5.7553956834532372</v>
      </c>
      <c r="AH235" s="39">
        <f t="shared" si="189"/>
        <v>0.71942446043165464</v>
      </c>
      <c r="AI235" s="39">
        <f t="shared" si="190"/>
        <v>0</v>
      </c>
      <c r="AJ235" s="39">
        <f t="shared" si="191"/>
        <v>0</v>
      </c>
      <c r="AK235" s="39">
        <f t="shared" si="192"/>
        <v>0</v>
      </c>
      <c r="AL235" s="39">
        <f t="shared" si="193"/>
        <v>0</v>
      </c>
      <c r="AM235" s="40">
        <f t="shared" si="194"/>
        <v>12.470023980815348</v>
      </c>
      <c r="AN235" s="40">
        <f t="shared" si="195"/>
        <v>28.776978417266189</v>
      </c>
      <c r="AO235" s="39">
        <f t="shared" si="196"/>
        <v>-16.306954436450841</v>
      </c>
      <c r="AP235" s="39">
        <f t="shared" si="197"/>
        <v>-15.587529976019185</v>
      </c>
    </row>
    <row r="236" spans="1:42" s="36" customFormat="1" x14ac:dyDescent="0.2">
      <c r="A236" s="43" t="s">
        <v>115</v>
      </c>
      <c r="B236" s="2">
        <v>28707</v>
      </c>
      <c r="C236" s="2">
        <v>14849</v>
      </c>
      <c r="D236" s="38">
        <v>149</v>
      </c>
      <c r="E236" s="38">
        <v>108</v>
      </c>
      <c r="F236" s="38">
        <v>280</v>
      </c>
      <c r="G236" s="38">
        <v>0</v>
      </c>
      <c r="H236" s="38">
        <f t="shared" si="176"/>
        <v>280</v>
      </c>
      <c r="I236" s="38">
        <v>221</v>
      </c>
      <c r="J236" s="38">
        <v>15</v>
      </c>
      <c r="K236" s="38">
        <v>113</v>
      </c>
      <c r="L236" s="38">
        <v>82</v>
      </c>
      <c r="M236" s="38">
        <f t="shared" si="177"/>
        <v>393</v>
      </c>
      <c r="N236" s="38">
        <v>277</v>
      </c>
      <c r="O236" s="38">
        <v>1</v>
      </c>
      <c r="P236" s="38">
        <v>1</v>
      </c>
      <c r="Q236" s="38">
        <v>1</v>
      </c>
      <c r="R236" s="38">
        <f t="shared" si="178"/>
        <v>3</v>
      </c>
      <c r="S236" s="2">
        <v>505</v>
      </c>
      <c r="T236" s="2">
        <v>514</v>
      </c>
      <c r="U236" s="38">
        <v>-9</v>
      </c>
      <c r="V236" s="38">
        <f t="shared" si="179"/>
        <v>-6</v>
      </c>
      <c r="W236" s="2">
        <v>28685</v>
      </c>
      <c r="X236" s="2">
        <v>14858</v>
      </c>
      <c r="Y236" s="39">
        <f t="shared" si="180"/>
        <v>5.1903716863482776</v>
      </c>
      <c r="Z236" s="39">
        <f t="shared" si="181"/>
        <v>3.7621486048698922</v>
      </c>
      <c r="AA236" s="39">
        <f t="shared" si="182"/>
        <v>72.483221476510067</v>
      </c>
      <c r="AB236" s="39">
        <f t="shared" si="183"/>
        <v>9.7537186052182392</v>
      </c>
      <c r="AC236" s="39">
        <f t="shared" si="184"/>
        <v>9.7537186052182392</v>
      </c>
      <c r="AD236" s="39">
        <f t="shared" si="185"/>
        <v>40.357142857142861</v>
      </c>
      <c r="AE236" s="39">
        <f t="shared" si="186"/>
        <v>29.285714285714288</v>
      </c>
      <c r="AF236" s="39">
        <f t="shared" si="187"/>
        <v>13.690040756609886</v>
      </c>
      <c r="AG236" s="39">
        <f t="shared" si="188"/>
        <v>9.6492144773051862</v>
      </c>
      <c r="AH236" s="39">
        <f t="shared" si="189"/>
        <v>0.10450412791305257</v>
      </c>
      <c r="AI236" s="39">
        <f t="shared" si="190"/>
        <v>0</v>
      </c>
      <c r="AJ236" s="39">
        <f t="shared" si="191"/>
        <v>3.5714285714285712</v>
      </c>
      <c r="AK236" s="39">
        <f t="shared" si="192"/>
        <v>3.5714285714285712</v>
      </c>
      <c r="AL236" s="39">
        <f t="shared" si="193"/>
        <v>3.5714285714285712</v>
      </c>
      <c r="AM236" s="40">
        <f t="shared" si="194"/>
        <v>17.591528198697183</v>
      </c>
      <c r="AN236" s="40">
        <f t="shared" si="195"/>
        <v>17.905040582436339</v>
      </c>
      <c r="AO236" s="39">
        <f t="shared" si="196"/>
        <v>-0.31351238373915769</v>
      </c>
      <c r="AP236" s="39">
        <f t="shared" si="197"/>
        <v>-0.20900825582610513</v>
      </c>
    </row>
    <row r="237" spans="1:42" s="36" customFormat="1" x14ac:dyDescent="0.2">
      <c r="A237" s="43" t="s">
        <v>224</v>
      </c>
      <c r="B237" s="2">
        <v>7983</v>
      </c>
      <c r="C237" s="2">
        <v>4177</v>
      </c>
      <c r="D237" s="38">
        <v>34</v>
      </c>
      <c r="E237" s="38">
        <v>37</v>
      </c>
      <c r="F237" s="38">
        <v>68</v>
      </c>
      <c r="G237" s="38">
        <v>0</v>
      </c>
      <c r="H237" s="38">
        <f t="shared" si="176"/>
        <v>68</v>
      </c>
      <c r="I237" s="38">
        <v>42</v>
      </c>
      <c r="J237" s="38">
        <v>6</v>
      </c>
      <c r="K237" s="38">
        <v>34</v>
      </c>
      <c r="L237" s="38">
        <v>31</v>
      </c>
      <c r="M237" s="38">
        <f t="shared" si="177"/>
        <v>102</v>
      </c>
      <c r="N237" s="38">
        <v>113</v>
      </c>
      <c r="O237" s="38">
        <v>0</v>
      </c>
      <c r="P237" s="38">
        <v>0</v>
      </c>
      <c r="Q237" s="38">
        <v>0</v>
      </c>
      <c r="R237" s="38">
        <f t="shared" si="178"/>
        <v>-45</v>
      </c>
      <c r="S237" s="2">
        <v>161</v>
      </c>
      <c r="T237" s="2">
        <v>120</v>
      </c>
      <c r="U237" s="38">
        <v>41</v>
      </c>
      <c r="V237" s="38">
        <f t="shared" si="179"/>
        <v>-4</v>
      </c>
      <c r="W237" s="2">
        <v>7987</v>
      </c>
      <c r="X237" s="2">
        <v>4179</v>
      </c>
      <c r="Y237" s="39">
        <f t="shared" si="180"/>
        <v>4.2590504822748345</v>
      </c>
      <c r="Z237" s="39">
        <f t="shared" si="181"/>
        <v>4.6348490542402603</v>
      </c>
      <c r="AA237" s="39">
        <f t="shared" si="182"/>
        <v>108.8235294117647</v>
      </c>
      <c r="AB237" s="39">
        <f t="shared" si="183"/>
        <v>8.518100964549669</v>
      </c>
      <c r="AC237" s="39">
        <f t="shared" si="184"/>
        <v>8.518100964549669</v>
      </c>
      <c r="AD237" s="39">
        <f t="shared" si="185"/>
        <v>50</v>
      </c>
      <c r="AE237" s="39">
        <f t="shared" si="186"/>
        <v>45.588235294117645</v>
      </c>
      <c r="AF237" s="39">
        <f t="shared" si="187"/>
        <v>12.777151446824501</v>
      </c>
      <c r="AG237" s="39">
        <f t="shared" si="188"/>
        <v>14.155079544031066</v>
      </c>
      <c r="AH237" s="39">
        <f t="shared" si="189"/>
        <v>-5.636978579481398</v>
      </c>
      <c r="AI237" s="39">
        <f t="shared" si="190"/>
        <v>0</v>
      </c>
      <c r="AJ237" s="39">
        <f t="shared" si="191"/>
        <v>0</v>
      </c>
      <c r="AK237" s="39">
        <f t="shared" si="192"/>
        <v>0</v>
      </c>
      <c r="AL237" s="39">
        <f t="shared" si="193"/>
        <v>0</v>
      </c>
      <c r="AM237" s="40">
        <f t="shared" si="194"/>
        <v>20.167856695477891</v>
      </c>
      <c r="AN237" s="40">
        <f t="shared" si="195"/>
        <v>15.031942878617061</v>
      </c>
      <c r="AO237" s="39">
        <f t="shared" si="196"/>
        <v>5.13591381686083</v>
      </c>
      <c r="AP237" s="39">
        <f t="shared" si="197"/>
        <v>-0.50106476262056876</v>
      </c>
    </row>
    <row r="238" spans="1:42" s="36" customFormat="1" x14ac:dyDescent="0.2">
      <c r="A238" s="43" t="s">
        <v>164</v>
      </c>
      <c r="B238" s="2">
        <v>23220</v>
      </c>
      <c r="C238" s="2">
        <v>11950</v>
      </c>
      <c r="D238" s="38">
        <v>114</v>
      </c>
      <c r="E238" s="38">
        <v>58</v>
      </c>
      <c r="F238" s="38">
        <v>361</v>
      </c>
      <c r="G238" s="38">
        <v>2</v>
      </c>
      <c r="H238" s="38">
        <f t="shared" si="176"/>
        <v>363</v>
      </c>
      <c r="I238" s="38">
        <v>200</v>
      </c>
      <c r="J238" s="38">
        <v>66</v>
      </c>
      <c r="K238" s="38">
        <v>132</v>
      </c>
      <c r="L238" s="38">
        <v>91</v>
      </c>
      <c r="M238" s="38">
        <f t="shared" si="177"/>
        <v>495</v>
      </c>
      <c r="N238" s="38">
        <v>224</v>
      </c>
      <c r="O238" s="38">
        <v>8</v>
      </c>
      <c r="P238" s="38">
        <v>4</v>
      </c>
      <c r="Q238" s="38">
        <v>2</v>
      </c>
      <c r="R238" s="38">
        <f t="shared" si="178"/>
        <v>137</v>
      </c>
      <c r="S238" s="2">
        <v>384</v>
      </c>
      <c r="T238" s="2">
        <v>385</v>
      </c>
      <c r="U238" s="38">
        <v>-1</v>
      </c>
      <c r="V238" s="38">
        <f t="shared" si="179"/>
        <v>136</v>
      </c>
      <c r="W238" s="2">
        <v>23288</v>
      </c>
      <c r="X238" s="2">
        <v>12003</v>
      </c>
      <c r="Y238" s="39">
        <f t="shared" si="180"/>
        <v>4.9095607235142111</v>
      </c>
      <c r="Z238" s="39">
        <f t="shared" si="181"/>
        <v>2.4978466838931959</v>
      </c>
      <c r="AA238" s="39">
        <f t="shared" si="182"/>
        <v>50.877192982456144</v>
      </c>
      <c r="AB238" s="39">
        <f t="shared" si="183"/>
        <v>15.633074935400519</v>
      </c>
      <c r="AC238" s="39">
        <f t="shared" si="184"/>
        <v>15.546942291128337</v>
      </c>
      <c r="AD238" s="39">
        <f t="shared" si="185"/>
        <v>36.363636363636367</v>
      </c>
      <c r="AE238" s="39">
        <f t="shared" si="186"/>
        <v>25.068870523415974</v>
      </c>
      <c r="AF238" s="39">
        <f t="shared" si="187"/>
        <v>21.31782945736434</v>
      </c>
      <c r="AG238" s="39">
        <f t="shared" si="188"/>
        <v>9.6468561584840646</v>
      </c>
      <c r="AH238" s="39">
        <f t="shared" si="189"/>
        <v>5.9000861326442724</v>
      </c>
      <c r="AI238" s="39">
        <f t="shared" si="190"/>
        <v>5.5096418732782375</v>
      </c>
      <c r="AJ238" s="39">
        <f t="shared" si="191"/>
        <v>22.1606648199446</v>
      </c>
      <c r="AK238" s="39">
        <f t="shared" si="192"/>
        <v>11.0803324099723</v>
      </c>
      <c r="AL238" s="39">
        <f t="shared" si="193"/>
        <v>11.019283746556475</v>
      </c>
      <c r="AM238" s="40">
        <f t="shared" si="194"/>
        <v>16.537467700258397</v>
      </c>
      <c r="AN238" s="40">
        <f t="shared" si="195"/>
        <v>16.580534022394488</v>
      </c>
      <c r="AO238" s="39">
        <f t="shared" si="196"/>
        <v>-4.3066322136089574E-2</v>
      </c>
      <c r="AP238" s="39">
        <f t="shared" si="197"/>
        <v>5.8570198105081825</v>
      </c>
    </row>
    <row r="239" spans="1:42" s="36" customFormat="1" x14ac:dyDescent="0.2">
      <c r="A239" s="43" t="s">
        <v>225</v>
      </c>
      <c r="B239" s="2">
        <v>4293</v>
      </c>
      <c r="C239" s="2">
        <v>2302</v>
      </c>
      <c r="D239" s="38">
        <v>21</v>
      </c>
      <c r="E239" s="38">
        <v>5</v>
      </c>
      <c r="F239" s="38">
        <v>23</v>
      </c>
      <c r="G239" s="38">
        <v>0</v>
      </c>
      <c r="H239" s="38">
        <f t="shared" si="176"/>
        <v>23</v>
      </c>
      <c r="I239" s="38">
        <v>22</v>
      </c>
      <c r="J239" s="38">
        <v>0</v>
      </c>
      <c r="K239" s="38">
        <v>13</v>
      </c>
      <c r="L239" s="38">
        <v>10</v>
      </c>
      <c r="M239" s="38">
        <f t="shared" si="177"/>
        <v>36</v>
      </c>
      <c r="N239" s="38">
        <v>63</v>
      </c>
      <c r="O239" s="38">
        <v>0</v>
      </c>
      <c r="P239" s="38">
        <v>0</v>
      </c>
      <c r="Q239" s="38">
        <v>0</v>
      </c>
      <c r="R239" s="38">
        <f t="shared" si="178"/>
        <v>-40</v>
      </c>
      <c r="S239" s="2">
        <v>81</v>
      </c>
      <c r="T239" s="2">
        <v>69</v>
      </c>
      <c r="U239" s="38">
        <v>12</v>
      </c>
      <c r="V239" s="38">
        <f t="shared" si="179"/>
        <v>-28</v>
      </c>
      <c r="W239" s="2">
        <v>4281</v>
      </c>
      <c r="X239" s="2">
        <v>2289</v>
      </c>
      <c r="Y239" s="39">
        <f t="shared" si="180"/>
        <v>4.8916841369671555</v>
      </c>
      <c r="Z239" s="39">
        <f t="shared" si="181"/>
        <v>1.1646866992778944</v>
      </c>
      <c r="AA239" s="39">
        <f t="shared" si="182"/>
        <v>23.809523809523807</v>
      </c>
      <c r="AB239" s="39">
        <f t="shared" si="183"/>
        <v>5.3575588166783135</v>
      </c>
      <c r="AC239" s="39">
        <f t="shared" si="184"/>
        <v>5.3575588166783135</v>
      </c>
      <c r="AD239" s="39">
        <f t="shared" si="185"/>
        <v>56.521739130434781</v>
      </c>
      <c r="AE239" s="39">
        <f t="shared" si="186"/>
        <v>43.478260869565219</v>
      </c>
      <c r="AF239" s="39">
        <f t="shared" si="187"/>
        <v>8.3857442348008391</v>
      </c>
      <c r="AG239" s="39">
        <f t="shared" si="188"/>
        <v>14.675052410901468</v>
      </c>
      <c r="AH239" s="39">
        <f t="shared" si="189"/>
        <v>-9.3174935942231549</v>
      </c>
      <c r="AI239" s="39">
        <f t="shared" si="190"/>
        <v>0</v>
      </c>
      <c r="AJ239" s="39">
        <f t="shared" si="191"/>
        <v>0</v>
      </c>
      <c r="AK239" s="39">
        <f t="shared" si="192"/>
        <v>0</v>
      </c>
      <c r="AL239" s="39">
        <f t="shared" si="193"/>
        <v>0</v>
      </c>
      <c r="AM239" s="40">
        <f t="shared" si="194"/>
        <v>18.867924528301884</v>
      </c>
      <c r="AN239" s="40">
        <f t="shared" si="195"/>
        <v>16.07267645003494</v>
      </c>
      <c r="AO239" s="39">
        <f t="shared" si="196"/>
        <v>2.7952480782669462</v>
      </c>
      <c r="AP239" s="39">
        <f t="shared" si="197"/>
        <v>-6.5222455159562074</v>
      </c>
    </row>
    <row r="240" spans="1:42" s="36" customFormat="1" x14ac:dyDescent="0.2">
      <c r="A240" s="43" t="s">
        <v>109</v>
      </c>
      <c r="B240" s="2">
        <v>56766</v>
      </c>
      <c r="C240" s="2">
        <v>29560</v>
      </c>
      <c r="D240" s="38">
        <v>312</v>
      </c>
      <c r="E240" s="38">
        <v>185</v>
      </c>
      <c r="F240" s="38">
        <v>495</v>
      </c>
      <c r="G240" s="38">
        <v>0</v>
      </c>
      <c r="H240" s="38">
        <f t="shared" si="176"/>
        <v>495</v>
      </c>
      <c r="I240" s="38">
        <v>386</v>
      </c>
      <c r="J240" s="38">
        <v>33</v>
      </c>
      <c r="K240" s="38">
        <v>177</v>
      </c>
      <c r="L240" s="38">
        <v>152</v>
      </c>
      <c r="M240" s="38">
        <f t="shared" si="177"/>
        <v>672</v>
      </c>
      <c r="N240" s="38">
        <v>523</v>
      </c>
      <c r="O240" s="38">
        <v>4</v>
      </c>
      <c r="P240" s="38">
        <v>3</v>
      </c>
      <c r="Q240" s="38">
        <v>2</v>
      </c>
      <c r="R240" s="38">
        <f t="shared" si="178"/>
        <v>-28</v>
      </c>
      <c r="S240" s="2">
        <v>814</v>
      </c>
      <c r="T240" s="2">
        <v>776</v>
      </c>
      <c r="U240" s="38">
        <v>38</v>
      </c>
      <c r="V240" s="38">
        <f t="shared" si="179"/>
        <v>10</v>
      </c>
      <c r="W240" s="2">
        <v>56760</v>
      </c>
      <c r="X240" s="2">
        <v>29531</v>
      </c>
      <c r="Y240" s="39">
        <f t="shared" si="180"/>
        <v>5.4962477539372161</v>
      </c>
      <c r="Z240" s="39">
        <f t="shared" si="181"/>
        <v>3.2589930592255927</v>
      </c>
      <c r="AA240" s="39">
        <f t="shared" si="182"/>
        <v>59.294871794871796</v>
      </c>
      <c r="AB240" s="39">
        <f t="shared" si="183"/>
        <v>8.7200084557657753</v>
      </c>
      <c r="AC240" s="39">
        <f t="shared" si="184"/>
        <v>8.7200084557657753</v>
      </c>
      <c r="AD240" s="39">
        <f t="shared" si="185"/>
        <v>35.757575757575758</v>
      </c>
      <c r="AE240" s="39">
        <f t="shared" si="186"/>
        <v>30.707070707070706</v>
      </c>
      <c r="AF240" s="39">
        <f t="shared" si="187"/>
        <v>11.838072085403235</v>
      </c>
      <c r="AG240" s="39">
        <f t="shared" si="188"/>
        <v>9.2132614593242437</v>
      </c>
      <c r="AH240" s="39">
        <f t="shared" si="189"/>
        <v>-0.49325300355846813</v>
      </c>
      <c r="AI240" s="39">
        <f t="shared" si="190"/>
        <v>0</v>
      </c>
      <c r="AJ240" s="39">
        <f t="shared" si="191"/>
        <v>8.0808080808080813</v>
      </c>
      <c r="AK240" s="39">
        <f t="shared" si="192"/>
        <v>6.0606060606060606</v>
      </c>
      <c r="AL240" s="39">
        <f t="shared" si="193"/>
        <v>4.0404040404040407</v>
      </c>
      <c r="AM240" s="40">
        <f t="shared" si="194"/>
        <v>14.339569460592609</v>
      </c>
      <c r="AN240" s="40">
        <f t="shared" si="195"/>
        <v>13.670154670048973</v>
      </c>
      <c r="AO240" s="39">
        <f t="shared" si="196"/>
        <v>0.66941479054363529</v>
      </c>
      <c r="AP240" s="39">
        <f t="shared" si="197"/>
        <v>0.17616178698516718</v>
      </c>
    </row>
    <row r="241" spans="1:42" s="36" customFormat="1" x14ac:dyDescent="0.2">
      <c r="A241" s="43" t="s">
        <v>100</v>
      </c>
      <c r="B241" s="2">
        <v>68774</v>
      </c>
      <c r="C241" s="2">
        <v>35462</v>
      </c>
      <c r="D241" s="38">
        <v>376</v>
      </c>
      <c r="E241" s="38">
        <v>231</v>
      </c>
      <c r="F241" s="38">
        <v>671</v>
      </c>
      <c r="G241" s="38">
        <v>0</v>
      </c>
      <c r="H241" s="38">
        <f t="shared" si="176"/>
        <v>671</v>
      </c>
      <c r="I241" s="38">
        <v>506</v>
      </c>
      <c r="J241" s="38">
        <v>35</v>
      </c>
      <c r="K241" s="38">
        <v>250</v>
      </c>
      <c r="L241" s="38">
        <v>203</v>
      </c>
      <c r="M241" s="38">
        <f t="shared" si="177"/>
        <v>921</v>
      </c>
      <c r="N241" s="38">
        <v>492</v>
      </c>
      <c r="O241" s="38">
        <v>3</v>
      </c>
      <c r="P241" s="38">
        <v>1</v>
      </c>
      <c r="Q241" s="38">
        <v>0</v>
      </c>
      <c r="R241" s="38">
        <f t="shared" si="178"/>
        <v>179</v>
      </c>
      <c r="S241" s="2">
        <v>705</v>
      </c>
      <c r="T241" s="2">
        <v>1246</v>
      </c>
      <c r="U241" s="38">
        <v>-541</v>
      </c>
      <c r="V241" s="38">
        <f t="shared" si="179"/>
        <v>-362</v>
      </c>
      <c r="W241" s="2">
        <v>68466</v>
      </c>
      <c r="X241" s="2">
        <v>35309</v>
      </c>
      <c r="Y241" s="39">
        <f t="shared" si="180"/>
        <v>5.4671823654287959</v>
      </c>
      <c r="Z241" s="39">
        <f t="shared" si="181"/>
        <v>3.3588274638671591</v>
      </c>
      <c r="AA241" s="39">
        <f t="shared" si="182"/>
        <v>61.436170212765958</v>
      </c>
      <c r="AB241" s="39">
        <f t="shared" si="183"/>
        <v>9.756594061709368</v>
      </c>
      <c r="AC241" s="39">
        <f t="shared" si="184"/>
        <v>9.756594061709368</v>
      </c>
      <c r="AD241" s="39">
        <f t="shared" si="185"/>
        <v>37.257824143070046</v>
      </c>
      <c r="AE241" s="39">
        <f t="shared" si="186"/>
        <v>30.253353204172878</v>
      </c>
      <c r="AF241" s="39">
        <f t="shared" si="187"/>
        <v>13.391688719574258</v>
      </c>
      <c r="AG241" s="39">
        <f t="shared" si="188"/>
        <v>7.1538662866781051</v>
      </c>
      <c r="AH241" s="39">
        <f t="shared" si="189"/>
        <v>2.6027277750312616</v>
      </c>
      <c r="AI241" s="39">
        <f t="shared" si="190"/>
        <v>0</v>
      </c>
      <c r="AJ241" s="39">
        <f t="shared" si="191"/>
        <v>4.4709388971684056</v>
      </c>
      <c r="AK241" s="39">
        <f t="shared" si="192"/>
        <v>1.4903129657228018</v>
      </c>
      <c r="AL241" s="39">
        <f t="shared" si="193"/>
        <v>0</v>
      </c>
      <c r="AM241" s="40">
        <f t="shared" si="194"/>
        <v>10.250966935178992</v>
      </c>
      <c r="AN241" s="40">
        <f t="shared" si="195"/>
        <v>18.117311774798615</v>
      </c>
      <c r="AO241" s="39">
        <f t="shared" si="196"/>
        <v>-7.8663448396196225</v>
      </c>
      <c r="AP241" s="39">
        <f t="shared" si="197"/>
        <v>-5.2636170645883613</v>
      </c>
    </row>
    <row r="242" spans="1:42" s="36" customFormat="1" x14ac:dyDescent="0.2">
      <c r="A242" s="43" t="s">
        <v>226</v>
      </c>
      <c r="B242" s="2">
        <v>7542</v>
      </c>
      <c r="C242" s="2">
        <v>3824</v>
      </c>
      <c r="D242" s="38">
        <v>37</v>
      </c>
      <c r="E242" s="38">
        <v>11</v>
      </c>
      <c r="F242" s="38">
        <v>87</v>
      </c>
      <c r="G242" s="38">
        <v>0</v>
      </c>
      <c r="H242" s="38">
        <f t="shared" si="176"/>
        <v>87</v>
      </c>
      <c r="I242" s="38">
        <v>76</v>
      </c>
      <c r="J242" s="38">
        <v>3</v>
      </c>
      <c r="K242" s="38">
        <v>23</v>
      </c>
      <c r="L242" s="38">
        <v>13</v>
      </c>
      <c r="M242" s="38">
        <f t="shared" si="177"/>
        <v>110</v>
      </c>
      <c r="N242" s="38">
        <v>47</v>
      </c>
      <c r="O242" s="38">
        <v>0</v>
      </c>
      <c r="P242" s="38">
        <v>0</v>
      </c>
      <c r="Q242" s="38">
        <v>0</v>
      </c>
      <c r="R242" s="38">
        <f t="shared" si="178"/>
        <v>40</v>
      </c>
      <c r="S242" s="2">
        <v>81</v>
      </c>
      <c r="T242" s="2">
        <v>142</v>
      </c>
      <c r="U242" s="38">
        <v>-61</v>
      </c>
      <c r="V242" s="38">
        <f t="shared" si="179"/>
        <v>-21</v>
      </c>
      <c r="W242" s="2">
        <v>7530</v>
      </c>
      <c r="X242" s="2">
        <v>3819</v>
      </c>
      <c r="Y242" s="39">
        <f t="shared" si="180"/>
        <v>4.9058605144523995</v>
      </c>
      <c r="Z242" s="39">
        <f t="shared" si="181"/>
        <v>1.458499071864227</v>
      </c>
      <c r="AA242" s="39">
        <f t="shared" si="182"/>
        <v>29.72972972972973</v>
      </c>
      <c r="AB242" s="39">
        <f t="shared" si="183"/>
        <v>11.535401750198886</v>
      </c>
      <c r="AC242" s="39">
        <f t="shared" si="184"/>
        <v>11.535401750198886</v>
      </c>
      <c r="AD242" s="39">
        <f t="shared" si="185"/>
        <v>26.436781609195403</v>
      </c>
      <c r="AE242" s="39">
        <f t="shared" si="186"/>
        <v>14.942528735632186</v>
      </c>
      <c r="AF242" s="39">
        <f t="shared" si="187"/>
        <v>14.58499071864227</v>
      </c>
      <c r="AG242" s="39">
        <f t="shared" si="188"/>
        <v>6.231768761601697</v>
      </c>
      <c r="AH242" s="39">
        <f t="shared" si="189"/>
        <v>5.3036329885971893</v>
      </c>
      <c r="AI242" s="39">
        <f t="shared" si="190"/>
        <v>0</v>
      </c>
      <c r="AJ242" s="39">
        <f t="shared" si="191"/>
        <v>0</v>
      </c>
      <c r="AK242" s="39">
        <f t="shared" si="192"/>
        <v>0</v>
      </c>
      <c r="AL242" s="39">
        <f t="shared" si="193"/>
        <v>0</v>
      </c>
      <c r="AM242" s="40">
        <f t="shared" si="194"/>
        <v>10.739856801909307</v>
      </c>
      <c r="AN242" s="40">
        <f t="shared" si="195"/>
        <v>18.82789710952002</v>
      </c>
      <c r="AO242" s="39">
        <f t="shared" si="196"/>
        <v>-8.088040307610715</v>
      </c>
      <c r="AP242" s="39">
        <f t="shared" si="197"/>
        <v>-2.7844073190135243</v>
      </c>
    </row>
    <row r="243" spans="1:42" s="36" customFormat="1" x14ac:dyDescent="0.2">
      <c r="A243" s="43" t="s">
        <v>125</v>
      </c>
      <c r="B243" s="2">
        <v>6942</v>
      </c>
      <c r="C243" s="2">
        <v>3600</v>
      </c>
      <c r="D243" s="38">
        <v>27</v>
      </c>
      <c r="E243" s="38">
        <v>13</v>
      </c>
      <c r="F243" s="38">
        <v>61</v>
      </c>
      <c r="G243" s="38">
        <v>0</v>
      </c>
      <c r="H243" s="38">
        <f t="shared" si="176"/>
        <v>61</v>
      </c>
      <c r="I243" s="38">
        <v>46</v>
      </c>
      <c r="J243" s="38">
        <v>6</v>
      </c>
      <c r="K243" s="38">
        <v>15</v>
      </c>
      <c r="L243" s="38">
        <v>13</v>
      </c>
      <c r="M243" s="38">
        <f t="shared" si="177"/>
        <v>76</v>
      </c>
      <c r="N243" s="38">
        <v>124</v>
      </c>
      <c r="O243" s="38">
        <v>0</v>
      </c>
      <c r="P243" s="38">
        <v>0</v>
      </c>
      <c r="Q243" s="38">
        <v>0</v>
      </c>
      <c r="R243" s="38">
        <f t="shared" si="178"/>
        <v>-63</v>
      </c>
      <c r="S243" s="2">
        <v>198</v>
      </c>
      <c r="T243" s="2">
        <v>112</v>
      </c>
      <c r="U243" s="38">
        <v>86</v>
      </c>
      <c r="V243" s="38">
        <f t="shared" si="179"/>
        <v>23</v>
      </c>
      <c r="W243" s="2">
        <v>6964</v>
      </c>
      <c r="X243" s="2">
        <v>3615</v>
      </c>
      <c r="Y243" s="39">
        <f t="shared" si="180"/>
        <v>3.8893690579083837</v>
      </c>
      <c r="Z243" s="39">
        <f t="shared" si="181"/>
        <v>1.8726591760299625</v>
      </c>
      <c r="AA243" s="39">
        <f t="shared" si="182"/>
        <v>48.148148148148145</v>
      </c>
      <c r="AB243" s="39">
        <f t="shared" si="183"/>
        <v>8.7870930567559782</v>
      </c>
      <c r="AC243" s="39">
        <f t="shared" si="184"/>
        <v>8.7870930567559782</v>
      </c>
      <c r="AD243" s="39">
        <f t="shared" si="185"/>
        <v>24.590163934426229</v>
      </c>
      <c r="AE243" s="39">
        <f t="shared" si="186"/>
        <v>21.311475409836063</v>
      </c>
      <c r="AF243" s="39">
        <f t="shared" si="187"/>
        <v>10.947853644482858</v>
      </c>
      <c r="AG243" s="39">
        <f t="shared" si="188"/>
        <v>17.862287525208874</v>
      </c>
      <c r="AH243" s="39">
        <f t="shared" si="189"/>
        <v>-9.0751944684528958</v>
      </c>
      <c r="AI243" s="39">
        <f t="shared" si="190"/>
        <v>0</v>
      </c>
      <c r="AJ243" s="39">
        <f t="shared" si="191"/>
        <v>0</v>
      </c>
      <c r="AK243" s="39">
        <f t="shared" si="192"/>
        <v>0</v>
      </c>
      <c r="AL243" s="39">
        <f t="shared" si="193"/>
        <v>0</v>
      </c>
      <c r="AM243" s="40">
        <f t="shared" si="194"/>
        <v>28.522039757994815</v>
      </c>
      <c r="AN243" s="40">
        <f t="shared" si="195"/>
        <v>16.133679055027368</v>
      </c>
      <c r="AO243" s="39">
        <f t="shared" si="196"/>
        <v>12.388360702967445</v>
      </c>
      <c r="AP243" s="39">
        <f t="shared" si="197"/>
        <v>3.3131662345145489</v>
      </c>
    </row>
    <row r="244" spans="1:42" s="36" customFormat="1" x14ac:dyDescent="0.2">
      <c r="A244" s="43" t="s">
        <v>227</v>
      </c>
      <c r="B244" s="2">
        <v>7774</v>
      </c>
      <c r="C244" s="2">
        <v>3947</v>
      </c>
      <c r="D244" s="38">
        <v>37</v>
      </c>
      <c r="E244" s="38">
        <v>13</v>
      </c>
      <c r="F244" s="38">
        <v>76</v>
      </c>
      <c r="G244" s="38">
        <v>0</v>
      </c>
      <c r="H244" s="38">
        <f t="shared" si="176"/>
        <v>76</v>
      </c>
      <c r="I244" s="38">
        <v>64</v>
      </c>
      <c r="J244" s="38">
        <v>2</v>
      </c>
      <c r="K244" s="38">
        <v>18</v>
      </c>
      <c r="L244" s="38">
        <v>15</v>
      </c>
      <c r="M244" s="38">
        <f t="shared" si="177"/>
        <v>94</v>
      </c>
      <c r="N244" s="38">
        <v>86</v>
      </c>
      <c r="O244" s="38">
        <v>0</v>
      </c>
      <c r="P244" s="38">
        <v>0</v>
      </c>
      <c r="Q244" s="38">
        <v>0</v>
      </c>
      <c r="R244" s="38">
        <f t="shared" si="178"/>
        <v>-10</v>
      </c>
      <c r="S244" s="2">
        <v>67</v>
      </c>
      <c r="T244" s="2">
        <v>86</v>
      </c>
      <c r="U244" s="38">
        <v>-19</v>
      </c>
      <c r="V244" s="38">
        <f t="shared" si="179"/>
        <v>-29</v>
      </c>
      <c r="W244" s="2">
        <v>7756</v>
      </c>
      <c r="X244" s="2">
        <v>3935</v>
      </c>
      <c r="Y244" s="39">
        <f t="shared" si="180"/>
        <v>4.7594545922305116</v>
      </c>
      <c r="Z244" s="39">
        <f t="shared" si="181"/>
        <v>1.6722408026755853</v>
      </c>
      <c r="AA244" s="39">
        <f t="shared" si="182"/>
        <v>35.135135135135137</v>
      </c>
      <c r="AB244" s="39">
        <f t="shared" si="183"/>
        <v>9.7761770002572685</v>
      </c>
      <c r="AC244" s="39">
        <f t="shared" si="184"/>
        <v>9.7761770002572685</v>
      </c>
      <c r="AD244" s="39">
        <f t="shared" si="185"/>
        <v>23.684210526315788</v>
      </c>
      <c r="AE244" s="39">
        <f t="shared" si="186"/>
        <v>19.736842105263158</v>
      </c>
      <c r="AF244" s="39">
        <f t="shared" si="187"/>
        <v>12.091587342423463</v>
      </c>
      <c r="AG244" s="39">
        <f t="shared" si="188"/>
        <v>11.062516079238486</v>
      </c>
      <c r="AH244" s="39">
        <f t="shared" si="189"/>
        <v>-1.2863390789812195</v>
      </c>
      <c r="AI244" s="39">
        <f t="shared" si="190"/>
        <v>0</v>
      </c>
      <c r="AJ244" s="39">
        <f t="shared" si="191"/>
        <v>0</v>
      </c>
      <c r="AK244" s="39">
        <f t="shared" si="192"/>
        <v>0</v>
      </c>
      <c r="AL244" s="39">
        <f t="shared" si="193"/>
        <v>0</v>
      </c>
      <c r="AM244" s="40">
        <f t="shared" si="194"/>
        <v>8.6184718291741707</v>
      </c>
      <c r="AN244" s="40">
        <f t="shared" si="195"/>
        <v>11.062516079238486</v>
      </c>
      <c r="AO244" s="39">
        <f t="shared" si="196"/>
        <v>-2.4440442500643171</v>
      </c>
      <c r="AP244" s="39">
        <f t="shared" si="197"/>
        <v>-3.7303833290455364</v>
      </c>
    </row>
    <row r="245" spans="1:42" s="36" customFormat="1" x14ac:dyDescent="0.2">
      <c r="A245" s="43" t="s">
        <v>126</v>
      </c>
      <c r="B245" s="2">
        <v>9420</v>
      </c>
      <c r="C245" s="2">
        <v>4668</v>
      </c>
      <c r="D245" s="38">
        <v>71</v>
      </c>
      <c r="E245" s="38">
        <v>16</v>
      </c>
      <c r="F245" s="38">
        <v>119</v>
      </c>
      <c r="G245" s="38">
        <v>0</v>
      </c>
      <c r="H245" s="38">
        <f t="shared" si="176"/>
        <v>119</v>
      </c>
      <c r="I245" s="38">
        <v>105</v>
      </c>
      <c r="J245" s="38">
        <v>4</v>
      </c>
      <c r="K245" s="38">
        <v>20</v>
      </c>
      <c r="L245" s="38">
        <v>16</v>
      </c>
      <c r="M245" s="38">
        <f t="shared" si="177"/>
        <v>139</v>
      </c>
      <c r="N245" s="38">
        <v>67</v>
      </c>
      <c r="O245" s="38">
        <v>1</v>
      </c>
      <c r="P245" s="38">
        <v>1</v>
      </c>
      <c r="Q245" s="38">
        <v>1</v>
      </c>
      <c r="R245" s="38">
        <f t="shared" si="178"/>
        <v>52</v>
      </c>
      <c r="S245" s="2">
        <v>79</v>
      </c>
      <c r="T245" s="2">
        <v>158</v>
      </c>
      <c r="U245" s="38">
        <v>-79</v>
      </c>
      <c r="V245" s="38">
        <f t="shared" si="179"/>
        <v>-27</v>
      </c>
      <c r="W245" s="2">
        <v>9402</v>
      </c>
      <c r="X245" s="2">
        <v>4643</v>
      </c>
      <c r="Y245" s="39">
        <f t="shared" si="180"/>
        <v>7.5371549893842884</v>
      </c>
      <c r="Z245" s="39">
        <f t="shared" si="181"/>
        <v>1.6985138004246285</v>
      </c>
      <c r="AA245" s="39">
        <f t="shared" si="182"/>
        <v>22.535211267605636</v>
      </c>
      <c r="AB245" s="39">
        <f t="shared" si="183"/>
        <v>12.632696390658175</v>
      </c>
      <c r="AC245" s="39">
        <f t="shared" si="184"/>
        <v>12.632696390658175</v>
      </c>
      <c r="AD245" s="39">
        <f t="shared" si="185"/>
        <v>16.806722689075631</v>
      </c>
      <c r="AE245" s="39">
        <f t="shared" si="186"/>
        <v>13.445378151260504</v>
      </c>
      <c r="AF245" s="39">
        <f t="shared" si="187"/>
        <v>14.75583864118896</v>
      </c>
      <c r="AG245" s="39">
        <f t="shared" si="188"/>
        <v>7.1125265392781314</v>
      </c>
      <c r="AH245" s="39">
        <f t="shared" si="189"/>
        <v>5.5201698513800421</v>
      </c>
      <c r="AI245" s="39">
        <f t="shared" si="190"/>
        <v>0</v>
      </c>
      <c r="AJ245" s="39">
        <f t="shared" si="191"/>
        <v>8.4033613445378155</v>
      </c>
      <c r="AK245" s="39">
        <f t="shared" si="192"/>
        <v>8.4033613445378155</v>
      </c>
      <c r="AL245" s="39">
        <f t="shared" si="193"/>
        <v>8.4033613445378155</v>
      </c>
      <c r="AM245" s="40">
        <f t="shared" si="194"/>
        <v>8.3864118895966033</v>
      </c>
      <c r="AN245" s="40">
        <f t="shared" si="195"/>
        <v>16.772823779193207</v>
      </c>
      <c r="AO245" s="39">
        <f t="shared" si="196"/>
        <v>-8.3864118895966033</v>
      </c>
      <c r="AP245" s="39">
        <f t="shared" si="197"/>
        <v>-2.8662420382165603</v>
      </c>
    </row>
    <row r="246" spans="1:42" s="36" customFormat="1" x14ac:dyDescent="0.2">
      <c r="A246" s="43" t="s">
        <v>228</v>
      </c>
      <c r="B246" s="2">
        <v>9520</v>
      </c>
      <c r="C246" s="2">
        <v>4866</v>
      </c>
      <c r="D246" s="38">
        <v>48</v>
      </c>
      <c r="E246" s="38">
        <v>28</v>
      </c>
      <c r="F246" s="38">
        <v>123</v>
      </c>
      <c r="G246" s="38">
        <v>1</v>
      </c>
      <c r="H246" s="38">
        <f t="shared" si="176"/>
        <v>124</v>
      </c>
      <c r="I246" s="38">
        <v>71</v>
      </c>
      <c r="J246" s="38">
        <v>10</v>
      </c>
      <c r="K246" s="38">
        <v>47</v>
      </c>
      <c r="L246" s="38">
        <v>36</v>
      </c>
      <c r="M246" s="38">
        <f t="shared" si="177"/>
        <v>171</v>
      </c>
      <c r="N246" s="38">
        <v>66</v>
      </c>
      <c r="O246" s="38">
        <v>2</v>
      </c>
      <c r="P246" s="38">
        <v>2</v>
      </c>
      <c r="Q246" s="38">
        <v>1</v>
      </c>
      <c r="R246" s="38">
        <f t="shared" si="178"/>
        <v>57</v>
      </c>
      <c r="S246" s="2">
        <v>176</v>
      </c>
      <c r="T246" s="2">
        <v>184</v>
      </c>
      <c r="U246" s="38">
        <v>-8</v>
      </c>
      <c r="V246" s="38">
        <f t="shared" si="179"/>
        <v>49</v>
      </c>
      <c r="W246" s="2">
        <v>9553</v>
      </c>
      <c r="X246" s="2">
        <v>4886</v>
      </c>
      <c r="Y246" s="39">
        <f t="shared" si="180"/>
        <v>5.0420168067226898</v>
      </c>
      <c r="Z246" s="39">
        <f t="shared" si="181"/>
        <v>2.9411764705882351</v>
      </c>
      <c r="AA246" s="39">
        <f t="shared" si="182"/>
        <v>58.333333333333336</v>
      </c>
      <c r="AB246" s="39">
        <f t="shared" si="183"/>
        <v>13.025210084033613</v>
      </c>
      <c r="AC246" s="39">
        <f t="shared" si="184"/>
        <v>12.920168067226889</v>
      </c>
      <c r="AD246" s="39">
        <f t="shared" si="185"/>
        <v>37.903225806451616</v>
      </c>
      <c r="AE246" s="39">
        <f t="shared" si="186"/>
        <v>29.032258064516132</v>
      </c>
      <c r="AF246" s="39">
        <f t="shared" si="187"/>
        <v>17.962184873949578</v>
      </c>
      <c r="AG246" s="39">
        <f t="shared" si="188"/>
        <v>6.9327731092436968</v>
      </c>
      <c r="AH246" s="39">
        <f t="shared" si="189"/>
        <v>5.9873949579831933</v>
      </c>
      <c r="AI246" s="39">
        <f t="shared" si="190"/>
        <v>8.064516129032258</v>
      </c>
      <c r="AJ246" s="39">
        <f t="shared" si="191"/>
        <v>16.260162601626018</v>
      </c>
      <c r="AK246" s="39">
        <f t="shared" si="192"/>
        <v>16.260162601626018</v>
      </c>
      <c r="AL246" s="39">
        <f t="shared" si="193"/>
        <v>16.129032258064516</v>
      </c>
      <c r="AM246" s="40">
        <f t="shared" si="194"/>
        <v>18.487394957983195</v>
      </c>
      <c r="AN246" s="40">
        <f t="shared" si="195"/>
        <v>19.327731092436977</v>
      </c>
      <c r="AO246" s="39">
        <f t="shared" si="196"/>
        <v>-0.84033613445378152</v>
      </c>
      <c r="AP246" s="39">
        <f t="shared" si="197"/>
        <v>5.1470588235294121</v>
      </c>
    </row>
    <row r="247" spans="1:42" s="36" customFormat="1" x14ac:dyDescent="0.2">
      <c r="A247" s="43" t="s">
        <v>137</v>
      </c>
      <c r="B247" s="2">
        <v>13824</v>
      </c>
      <c r="C247" s="2">
        <v>7177</v>
      </c>
      <c r="D247" s="38">
        <v>49</v>
      </c>
      <c r="E247" s="38">
        <v>55</v>
      </c>
      <c r="F247" s="38">
        <v>112</v>
      </c>
      <c r="G247" s="38">
        <v>1</v>
      </c>
      <c r="H247" s="38">
        <f t="shared" si="176"/>
        <v>113</v>
      </c>
      <c r="I247" s="38">
        <v>52</v>
      </c>
      <c r="J247" s="38">
        <v>13</v>
      </c>
      <c r="K247" s="38">
        <v>57</v>
      </c>
      <c r="L247" s="38">
        <v>40</v>
      </c>
      <c r="M247" s="38">
        <f t="shared" si="177"/>
        <v>170</v>
      </c>
      <c r="N247" s="38">
        <v>117</v>
      </c>
      <c r="O247" s="38">
        <v>0</v>
      </c>
      <c r="P247" s="38">
        <v>0</v>
      </c>
      <c r="Q247" s="38">
        <v>0</v>
      </c>
      <c r="R247" s="38">
        <f t="shared" si="178"/>
        <v>-5</v>
      </c>
      <c r="S247" s="2">
        <v>319</v>
      </c>
      <c r="T247" s="2">
        <v>403</v>
      </c>
      <c r="U247" s="38">
        <v>-84</v>
      </c>
      <c r="V247" s="38">
        <f t="shared" si="179"/>
        <v>-89</v>
      </c>
      <c r="W247" s="2">
        <v>13773</v>
      </c>
      <c r="X247" s="2">
        <v>7167</v>
      </c>
      <c r="Y247" s="39">
        <f t="shared" si="180"/>
        <v>3.5445601851851851</v>
      </c>
      <c r="Z247" s="39">
        <f t="shared" si="181"/>
        <v>3.9785879629629632</v>
      </c>
      <c r="AA247" s="39">
        <f t="shared" si="182"/>
        <v>112.24489795918366</v>
      </c>
      <c r="AB247" s="39">
        <f t="shared" si="183"/>
        <v>8.1741898148148149</v>
      </c>
      <c r="AC247" s="39">
        <f t="shared" si="184"/>
        <v>8.1018518518518512</v>
      </c>
      <c r="AD247" s="39">
        <f t="shared" si="185"/>
        <v>50.442477876106196</v>
      </c>
      <c r="AE247" s="39">
        <f t="shared" si="186"/>
        <v>35.398230088495573</v>
      </c>
      <c r="AF247" s="39">
        <f t="shared" si="187"/>
        <v>12.297453703703704</v>
      </c>
      <c r="AG247" s="39">
        <f t="shared" si="188"/>
        <v>8.4635416666666661</v>
      </c>
      <c r="AH247" s="39">
        <f t="shared" si="189"/>
        <v>-0.36168981481481477</v>
      </c>
      <c r="AI247" s="39">
        <f t="shared" si="190"/>
        <v>8.8495575221238933</v>
      </c>
      <c r="AJ247" s="39">
        <f t="shared" si="191"/>
        <v>0</v>
      </c>
      <c r="AK247" s="39">
        <f t="shared" si="192"/>
        <v>0</v>
      </c>
      <c r="AL247" s="39">
        <f t="shared" si="193"/>
        <v>8.8495575221238933</v>
      </c>
      <c r="AM247" s="40">
        <f t="shared" si="194"/>
        <v>23.075810185185187</v>
      </c>
      <c r="AN247" s="40">
        <f t="shared" si="195"/>
        <v>29.152199074074073</v>
      </c>
      <c r="AO247" s="39">
        <f t="shared" si="196"/>
        <v>-6.0763888888888893</v>
      </c>
      <c r="AP247" s="39">
        <f t="shared" si="197"/>
        <v>-6.4380787037037033</v>
      </c>
    </row>
    <row r="248" spans="1:42" s="36" customFormat="1" x14ac:dyDescent="0.2">
      <c r="A248" s="43" t="s">
        <v>229</v>
      </c>
      <c r="B248" s="2">
        <v>8916</v>
      </c>
      <c r="C248" s="2">
        <v>4654</v>
      </c>
      <c r="D248" s="38">
        <v>37</v>
      </c>
      <c r="E248" s="38">
        <v>30</v>
      </c>
      <c r="F248" s="38">
        <v>82</v>
      </c>
      <c r="G248" s="38">
        <v>0</v>
      </c>
      <c r="H248" s="38">
        <f t="shared" si="176"/>
        <v>82</v>
      </c>
      <c r="I248" s="38">
        <v>47</v>
      </c>
      <c r="J248" s="38">
        <v>10</v>
      </c>
      <c r="K248" s="38">
        <v>42</v>
      </c>
      <c r="L248" s="38">
        <v>35</v>
      </c>
      <c r="M248" s="38">
        <f t="shared" si="177"/>
        <v>124</v>
      </c>
      <c r="N248" s="38">
        <v>95</v>
      </c>
      <c r="O248" s="38">
        <v>0</v>
      </c>
      <c r="P248" s="38">
        <v>0</v>
      </c>
      <c r="Q248" s="38">
        <v>0</v>
      </c>
      <c r="R248" s="38">
        <f t="shared" si="178"/>
        <v>-13</v>
      </c>
      <c r="S248" s="2">
        <v>75</v>
      </c>
      <c r="T248" s="2">
        <v>149</v>
      </c>
      <c r="U248" s="38">
        <v>-74</v>
      </c>
      <c r="V248" s="38">
        <f t="shared" si="179"/>
        <v>-87</v>
      </c>
      <c r="W248" s="2">
        <v>8881</v>
      </c>
      <c r="X248" s="2">
        <v>4641</v>
      </c>
      <c r="Y248" s="39">
        <f t="shared" si="180"/>
        <v>4.1498429789143119</v>
      </c>
      <c r="Z248" s="39">
        <f t="shared" si="181"/>
        <v>3.3647375504710633</v>
      </c>
      <c r="AA248" s="39">
        <f t="shared" si="182"/>
        <v>81.081081081081081</v>
      </c>
      <c r="AB248" s="39">
        <f t="shared" si="183"/>
        <v>9.1969493046209063</v>
      </c>
      <c r="AC248" s="39">
        <f t="shared" si="184"/>
        <v>9.1969493046209063</v>
      </c>
      <c r="AD248" s="39">
        <f t="shared" si="185"/>
        <v>51.219512195121951</v>
      </c>
      <c r="AE248" s="39">
        <f t="shared" si="186"/>
        <v>42.68292682926829</v>
      </c>
      <c r="AF248" s="39">
        <f t="shared" si="187"/>
        <v>13.907581875280396</v>
      </c>
      <c r="AG248" s="39">
        <f t="shared" si="188"/>
        <v>10.655002243158368</v>
      </c>
      <c r="AH248" s="39">
        <f t="shared" si="189"/>
        <v>-1.4580529385374608</v>
      </c>
      <c r="AI248" s="39">
        <f t="shared" si="190"/>
        <v>0</v>
      </c>
      <c r="AJ248" s="39">
        <f t="shared" si="191"/>
        <v>0</v>
      </c>
      <c r="AK248" s="39">
        <f t="shared" si="192"/>
        <v>0</v>
      </c>
      <c r="AL248" s="39">
        <f t="shared" si="193"/>
        <v>0</v>
      </c>
      <c r="AM248" s="40">
        <f t="shared" si="194"/>
        <v>8.4118438761776595</v>
      </c>
      <c r="AN248" s="40">
        <f t="shared" si="195"/>
        <v>16.711529834006281</v>
      </c>
      <c r="AO248" s="39">
        <f t="shared" si="196"/>
        <v>-8.2996859578286237</v>
      </c>
      <c r="AP248" s="39">
        <f t="shared" si="197"/>
        <v>-9.7577388963660834</v>
      </c>
    </row>
    <row r="249" spans="1:42" s="36" customFormat="1" x14ac:dyDescent="0.2">
      <c r="A249" s="43" t="s">
        <v>230</v>
      </c>
      <c r="B249" s="2">
        <v>4703</v>
      </c>
      <c r="C249" s="2">
        <v>2426</v>
      </c>
      <c r="D249" s="38">
        <v>22</v>
      </c>
      <c r="E249" s="38">
        <v>10</v>
      </c>
      <c r="F249" s="38">
        <v>62</v>
      </c>
      <c r="G249" s="38">
        <v>0</v>
      </c>
      <c r="H249" s="38">
        <f t="shared" si="176"/>
        <v>62</v>
      </c>
      <c r="I249" s="38">
        <v>38</v>
      </c>
      <c r="J249" s="38">
        <v>8</v>
      </c>
      <c r="K249" s="38">
        <v>10</v>
      </c>
      <c r="L249" s="38">
        <v>4</v>
      </c>
      <c r="M249" s="38">
        <f t="shared" si="177"/>
        <v>72</v>
      </c>
      <c r="N249" s="38">
        <v>49</v>
      </c>
      <c r="O249" s="38">
        <v>0</v>
      </c>
      <c r="P249" s="38">
        <v>0</v>
      </c>
      <c r="Q249" s="38">
        <v>0</v>
      </c>
      <c r="R249" s="38">
        <f t="shared" si="178"/>
        <v>13</v>
      </c>
      <c r="S249" s="2">
        <v>203</v>
      </c>
      <c r="T249" s="2">
        <v>63</v>
      </c>
      <c r="U249" s="38">
        <v>140</v>
      </c>
      <c r="V249" s="38">
        <f t="shared" si="179"/>
        <v>153</v>
      </c>
      <c r="W249" s="2">
        <v>4796</v>
      </c>
      <c r="X249" s="2">
        <v>2474</v>
      </c>
      <c r="Y249" s="39">
        <f t="shared" si="180"/>
        <v>4.6778651924303638</v>
      </c>
      <c r="Z249" s="39">
        <f t="shared" si="181"/>
        <v>2.1263023601956199</v>
      </c>
      <c r="AA249" s="39">
        <f t="shared" si="182"/>
        <v>45.454545454545453</v>
      </c>
      <c r="AB249" s="39">
        <f t="shared" si="183"/>
        <v>13.183074633212843</v>
      </c>
      <c r="AC249" s="39">
        <f t="shared" si="184"/>
        <v>13.183074633212843</v>
      </c>
      <c r="AD249" s="39">
        <f t="shared" si="185"/>
        <v>16.129032258064516</v>
      </c>
      <c r="AE249" s="39">
        <f t="shared" si="186"/>
        <v>6.4516129032258061</v>
      </c>
      <c r="AF249" s="39">
        <f t="shared" si="187"/>
        <v>15.309376993408463</v>
      </c>
      <c r="AG249" s="39">
        <f t="shared" si="188"/>
        <v>10.418881564958538</v>
      </c>
      <c r="AH249" s="39">
        <f t="shared" si="189"/>
        <v>2.7641930682543059</v>
      </c>
      <c r="AI249" s="39">
        <f t="shared" si="190"/>
        <v>0</v>
      </c>
      <c r="AJ249" s="39">
        <f t="shared" si="191"/>
        <v>0</v>
      </c>
      <c r="AK249" s="39">
        <f t="shared" si="192"/>
        <v>0</v>
      </c>
      <c r="AL249" s="39">
        <f t="shared" si="193"/>
        <v>0</v>
      </c>
      <c r="AM249" s="40">
        <f t="shared" si="194"/>
        <v>43.163937911971082</v>
      </c>
      <c r="AN249" s="40">
        <f t="shared" si="195"/>
        <v>13.395704869232404</v>
      </c>
      <c r="AO249" s="39">
        <f t="shared" si="196"/>
        <v>29.768233042738679</v>
      </c>
      <c r="AP249" s="39">
        <f t="shared" si="197"/>
        <v>32.532426110992979</v>
      </c>
    </row>
    <row r="250" spans="1:42" s="36" customFormat="1" x14ac:dyDescent="0.2">
      <c r="A250" s="43" t="s">
        <v>231</v>
      </c>
      <c r="B250" s="2">
        <v>9430</v>
      </c>
      <c r="C250" s="2">
        <v>4847</v>
      </c>
      <c r="D250" s="38">
        <v>28</v>
      </c>
      <c r="E250" s="38">
        <v>25</v>
      </c>
      <c r="F250" s="38">
        <v>71</v>
      </c>
      <c r="G250" s="38">
        <v>0</v>
      </c>
      <c r="H250" s="38">
        <f t="shared" si="176"/>
        <v>71</v>
      </c>
      <c r="I250" s="38">
        <v>57</v>
      </c>
      <c r="J250" s="38">
        <v>6</v>
      </c>
      <c r="K250" s="38">
        <v>25</v>
      </c>
      <c r="L250" s="38">
        <v>22</v>
      </c>
      <c r="M250" s="38">
        <f t="shared" si="177"/>
        <v>96</v>
      </c>
      <c r="N250" s="38">
        <v>81</v>
      </c>
      <c r="O250" s="38">
        <v>0</v>
      </c>
      <c r="P250" s="38">
        <v>0</v>
      </c>
      <c r="Q250" s="38">
        <v>0</v>
      </c>
      <c r="R250" s="38">
        <f t="shared" si="178"/>
        <v>-10</v>
      </c>
      <c r="S250" s="2">
        <v>97</v>
      </c>
      <c r="T250" s="2">
        <v>162</v>
      </c>
      <c r="U250" s="38">
        <v>-65</v>
      </c>
      <c r="V250" s="38">
        <f t="shared" si="179"/>
        <v>-75</v>
      </c>
      <c r="W250" s="2">
        <v>9411</v>
      </c>
      <c r="X250" s="2">
        <v>4844</v>
      </c>
      <c r="Y250" s="39">
        <f t="shared" si="180"/>
        <v>2.9692470837751856</v>
      </c>
      <c r="Z250" s="39">
        <f t="shared" si="181"/>
        <v>2.6511134676564159</v>
      </c>
      <c r="AA250" s="39">
        <f t="shared" si="182"/>
        <v>89.285714285714292</v>
      </c>
      <c r="AB250" s="39">
        <f t="shared" si="183"/>
        <v>7.5291622481442202</v>
      </c>
      <c r="AC250" s="39">
        <f t="shared" si="184"/>
        <v>7.5291622481442202</v>
      </c>
      <c r="AD250" s="39">
        <f t="shared" si="185"/>
        <v>35.2112676056338</v>
      </c>
      <c r="AE250" s="39">
        <f t="shared" si="186"/>
        <v>30.985915492957744</v>
      </c>
      <c r="AF250" s="39">
        <f t="shared" si="187"/>
        <v>10.180275715800637</v>
      </c>
      <c r="AG250" s="39">
        <f t="shared" si="188"/>
        <v>8.5896076352067876</v>
      </c>
      <c r="AH250" s="39">
        <f t="shared" si="189"/>
        <v>-1.0604453870625663</v>
      </c>
      <c r="AI250" s="39">
        <f t="shared" si="190"/>
        <v>0</v>
      </c>
      <c r="AJ250" s="39">
        <f t="shared" si="191"/>
        <v>0</v>
      </c>
      <c r="AK250" s="39">
        <f t="shared" si="192"/>
        <v>0</v>
      </c>
      <c r="AL250" s="39">
        <f t="shared" si="193"/>
        <v>0</v>
      </c>
      <c r="AM250" s="40">
        <f t="shared" si="194"/>
        <v>10.286320254506894</v>
      </c>
      <c r="AN250" s="40">
        <f t="shared" si="195"/>
        <v>17.179215270413575</v>
      </c>
      <c r="AO250" s="39">
        <f t="shared" si="196"/>
        <v>-6.8928950159066806</v>
      </c>
      <c r="AP250" s="39">
        <f t="shared" si="197"/>
        <v>-7.9533404029692463</v>
      </c>
    </row>
    <row r="251" spans="1:42" s="36" customFormat="1" x14ac:dyDescent="0.2">
      <c r="A251" s="43" t="s">
        <v>153</v>
      </c>
      <c r="B251" s="2">
        <v>23097</v>
      </c>
      <c r="C251" s="2">
        <v>11781</v>
      </c>
      <c r="D251" s="38">
        <v>126</v>
      </c>
      <c r="E251" s="38">
        <v>60</v>
      </c>
      <c r="F251" s="38">
        <v>242</v>
      </c>
      <c r="G251" s="38">
        <v>0</v>
      </c>
      <c r="H251" s="38">
        <f t="shared" ref="H251:H260" si="198">SUM(F251:G251)</f>
        <v>242</v>
      </c>
      <c r="I251" s="38">
        <v>195</v>
      </c>
      <c r="J251" s="38">
        <v>19</v>
      </c>
      <c r="K251" s="38">
        <v>90</v>
      </c>
      <c r="L251" s="38">
        <v>77</v>
      </c>
      <c r="M251" s="38">
        <f t="shared" ref="M251:M260" si="199">F251+G251+K251</f>
        <v>332</v>
      </c>
      <c r="N251" s="38">
        <v>154</v>
      </c>
      <c r="O251" s="38">
        <v>4</v>
      </c>
      <c r="P251" s="38">
        <v>2</v>
      </c>
      <c r="Q251" s="38">
        <v>0</v>
      </c>
      <c r="R251" s="38">
        <f t="shared" ref="R251:R260" si="200">F251-N251</f>
        <v>88</v>
      </c>
      <c r="S251" s="2">
        <v>285</v>
      </c>
      <c r="T251" s="2">
        <v>468</v>
      </c>
      <c r="U251" s="38">
        <v>-183</v>
      </c>
      <c r="V251" s="38">
        <f t="shared" ref="V251:V260" si="201">R251+U251</f>
        <v>-95</v>
      </c>
      <c r="W251" s="2">
        <v>23014</v>
      </c>
      <c r="X251" s="2">
        <v>11731</v>
      </c>
      <c r="Y251" s="39">
        <f t="shared" ref="Y251:Y260" si="202">D251/B251*1000</f>
        <v>5.4552539290816986</v>
      </c>
      <c r="Z251" s="39">
        <f t="shared" ref="Z251:Z260" si="203">E251/B251*1000</f>
        <v>2.5977399662293803</v>
      </c>
      <c r="AA251" s="39">
        <f t="shared" ref="AA251:AA260" si="204">E251/D251*100</f>
        <v>47.619047619047613</v>
      </c>
      <c r="AB251" s="39">
        <f t="shared" ref="AB251:AB260" si="205">H251/B251*1000</f>
        <v>10.477551197125168</v>
      </c>
      <c r="AC251" s="39">
        <f t="shared" ref="AC251:AC260" si="206">F251/B251*1000</f>
        <v>10.477551197125168</v>
      </c>
      <c r="AD251" s="39">
        <f t="shared" ref="AD251:AD260" si="207">K251/H251*100</f>
        <v>37.190082644628099</v>
      </c>
      <c r="AE251" s="39">
        <f t="shared" ref="AE251:AE260" si="208">L251/H251*100</f>
        <v>31.818181818181817</v>
      </c>
      <c r="AF251" s="39">
        <f t="shared" ref="AF251:AF260" si="209">M251/B251*1000</f>
        <v>14.374161146469238</v>
      </c>
      <c r="AG251" s="39">
        <f t="shared" ref="AG251:AG260" si="210">N251/B251*1000</f>
        <v>6.6675325799887428</v>
      </c>
      <c r="AH251" s="39">
        <f t="shared" ref="AH251:AH260" si="211">R251/B251*1000</f>
        <v>3.8100186171364245</v>
      </c>
      <c r="AI251" s="39">
        <f t="shared" ref="AI251:AI260" si="212">G251/H251*1000</f>
        <v>0</v>
      </c>
      <c r="AJ251" s="39">
        <f t="shared" ref="AJ251:AJ260" si="213">O251/F251*1000</f>
        <v>16.528925619834713</v>
      </c>
      <c r="AK251" s="39">
        <f t="shared" ref="AK251:AK260" si="214">P251/F251*1000</f>
        <v>8.2644628099173563</v>
      </c>
      <c r="AL251" s="39">
        <f t="shared" ref="AL251:AL260" si="215">(G251+Q251)/H251*1000</f>
        <v>0</v>
      </c>
      <c r="AM251" s="40">
        <f t="shared" ref="AM251:AM260" si="216">S251/B251*1000</f>
        <v>12.339264839589557</v>
      </c>
      <c r="AN251" s="40">
        <f t="shared" ref="AN251:AN260" si="217">T251/B251*1000</f>
        <v>20.262371736589166</v>
      </c>
      <c r="AO251" s="39">
        <f t="shared" ref="AO251:AO260" si="218">U251/B251*1000</f>
        <v>-7.9231068969996112</v>
      </c>
      <c r="AP251" s="39">
        <f t="shared" ref="AP251:AP260" si="219">V251/B251*1000</f>
        <v>-4.1130882798631854</v>
      </c>
    </row>
    <row r="252" spans="1:42" s="36" customFormat="1" x14ac:dyDescent="0.2">
      <c r="A252" s="43" t="s">
        <v>232</v>
      </c>
      <c r="B252" s="2">
        <v>6322</v>
      </c>
      <c r="C252" s="2">
        <v>3354</v>
      </c>
      <c r="D252" s="38">
        <v>30</v>
      </c>
      <c r="E252" s="38">
        <v>26</v>
      </c>
      <c r="F252" s="38">
        <v>51</v>
      </c>
      <c r="G252" s="38">
        <v>1</v>
      </c>
      <c r="H252" s="38">
        <f t="shared" si="198"/>
        <v>52</v>
      </c>
      <c r="I252" s="38">
        <v>46</v>
      </c>
      <c r="J252" s="38">
        <v>0</v>
      </c>
      <c r="K252" s="38">
        <v>14</v>
      </c>
      <c r="L252" s="38">
        <v>12</v>
      </c>
      <c r="M252" s="38">
        <f t="shared" si="199"/>
        <v>66</v>
      </c>
      <c r="N252" s="38">
        <v>65</v>
      </c>
      <c r="O252" s="38">
        <v>0</v>
      </c>
      <c r="P252" s="38">
        <v>0</v>
      </c>
      <c r="Q252" s="38">
        <v>0</v>
      </c>
      <c r="R252" s="38">
        <f t="shared" si="200"/>
        <v>-14</v>
      </c>
      <c r="S252" s="2">
        <v>75</v>
      </c>
      <c r="T252" s="2">
        <v>91</v>
      </c>
      <c r="U252" s="38">
        <v>-16</v>
      </c>
      <c r="V252" s="38">
        <f t="shared" si="201"/>
        <v>-30</v>
      </c>
      <c r="W252" s="2">
        <v>6279</v>
      </c>
      <c r="X252" s="2">
        <v>3311</v>
      </c>
      <c r="Y252" s="39">
        <f t="shared" si="202"/>
        <v>4.7453337551407779</v>
      </c>
      <c r="Z252" s="39">
        <f t="shared" si="203"/>
        <v>4.1126225877886746</v>
      </c>
      <c r="AA252" s="39">
        <f t="shared" si="204"/>
        <v>86.666666666666671</v>
      </c>
      <c r="AB252" s="39">
        <f t="shared" si="205"/>
        <v>8.2252451755773492</v>
      </c>
      <c r="AC252" s="39">
        <f t="shared" si="206"/>
        <v>8.0670673837393228</v>
      </c>
      <c r="AD252" s="39">
        <f t="shared" si="207"/>
        <v>26.923076923076923</v>
      </c>
      <c r="AE252" s="39">
        <f t="shared" si="208"/>
        <v>23.076923076923077</v>
      </c>
      <c r="AF252" s="39">
        <f t="shared" si="209"/>
        <v>10.439734261309713</v>
      </c>
      <c r="AG252" s="39">
        <f t="shared" si="210"/>
        <v>10.281556469471687</v>
      </c>
      <c r="AH252" s="39">
        <f t="shared" si="211"/>
        <v>-2.2144890857323629</v>
      </c>
      <c r="AI252" s="39">
        <f t="shared" si="212"/>
        <v>19.230769230769234</v>
      </c>
      <c r="AJ252" s="39">
        <f t="shared" si="213"/>
        <v>0</v>
      </c>
      <c r="AK252" s="39">
        <f t="shared" si="214"/>
        <v>0</v>
      </c>
      <c r="AL252" s="39">
        <f t="shared" si="215"/>
        <v>19.230769230769234</v>
      </c>
      <c r="AM252" s="40">
        <f t="shared" si="216"/>
        <v>11.863334387851946</v>
      </c>
      <c r="AN252" s="40">
        <f t="shared" si="217"/>
        <v>14.394179057260361</v>
      </c>
      <c r="AO252" s="39">
        <f t="shared" si="218"/>
        <v>-2.530844669408415</v>
      </c>
      <c r="AP252" s="39">
        <f t="shared" si="219"/>
        <v>-4.7453337551407779</v>
      </c>
    </row>
    <row r="253" spans="1:42" s="36" customFormat="1" x14ac:dyDescent="0.2">
      <c r="A253" s="43" t="s">
        <v>233</v>
      </c>
      <c r="B253" s="2">
        <v>7287</v>
      </c>
      <c r="C253" s="2">
        <v>3757</v>
      </c>
      <c r="D253" s="38">
        <v>40</v>
      </c>
      <c r="E253" s="38">
        <v>26</v>
      </c>
      <c r="F253" s="38">
        <v>70</v>
      </c>
      <c r="G253" s="38">
        <v>0</v>
      </c>
      <c r="H253" s="38">
        <f t="shared" si="198"/>
        <v>70</v>
      </c>
      <c r="I253" s="38">
        <v>47</v>
      </c>
      <c r="J253" s="38">
        <v>9</v>
      </c>
      <c r="K253" s="38">
        <v>28</v>
      </c>
      <c r="L253" s="38">
        <v>22</v>
      </c>
      <c r="M253" s="38">
        <f t="shared" si="199"/>
        <v>98</v>
      </c>
      <c r="N253" s="38">
        <v>75</v>
      </c>
      <c r="O253" s="38">
        <v>2</v>
      </c>
      <c r="P253" s="38">
        <v>2</v>
      </c>
      <c r="Q253" s="38">
        <v>2</v>
      </c>
      <c r="R253" s="38">
        <f t="shared" si="200"/>
        <v>-5</v>
      </c>
      <c r="S253" s="2">
        <v>214</v>
      </c>
      <c r="T253" s="2">
        <v>188</v>
      </c>
      <c r="U253" s="38">
        <v>26</v>
      </c>
      <c r="V253" s="38">
        <f t="shared" si="201"/>
        <v>21</v>
      </c>
      <c r="W253" s="2">
        <v>7268</v>
      </c>
      <c r="X253" s="2">
        <v>3746</v>
      </c>
      <c r="Y253" s="39">
        <f t="shared" si="202"/>
        <v>5.4892273912446825</v>
      </c>
      <c r="Z253" s="39">
        <f t="shared" si="203"/>
        <v>3.5679978043090439</v>
      </c>
      <c r="AA253" s="39">
        <f t="shared" si="204"/>
        <v>65</v>
      </c>
      <c r="AB253" s="39">
        <f t="shared" si="205"/>
        <v>9.6061479346781944</v>
      </c>
      <c r="AC253" s="39">
        <f t="shared" si="206"/>
        <v>9.6061479346781944</v>
      </c>
      <c r="AD253" s="39">
        <f t="shared" si="207"/>
        <v>40</v>
      </c>
      <c r="AE253" s="39">
        <f t="shared" si="208"/>
        <v>31.428571428571427</v>
      </c>
      <c r="AF253" s="39">
        <f t="shared" si="209"/>
        <v>13.448607108549471</v>
      </c>
      <c r="AG253" s="39">
        <f t="shared" si="210"/>
        <v>10.29230135858378</v>
      </c>
      <c r="AH253" s="39">
        <f t="shared" si="211"/>
        <v>-0.68615342390558531</v>
      </c>
      <c r="AI253" s="39">
        <f t="shared" si="212"/>
        <v>0</v>
      </c>
      <c r="AJ253" s="39">
        <f t="shared" si="213"/>
        <v>28.571428571428569</v>
      </c>
      <c r="AK253" s="39">
        <f t="shared" si="214"/>
        <v>28.571428571428569</v>
      </c>
      <c r="AL253" s="39">
        <f t="shared" si="215"/>
        <v>28.571428571428569</v>
      </c>
      <c r="AM253" s="40">
        <f t="shared" si="216"/>
        <v>29.367366543159051</v>
      </c>
      <c r="AN253" s="40">
        <f t="shared" si="217"/>
        <v>25.79936873885001</v>
      </c>
      <c r="AO253" s="39">
        <f t="shared" si="218"/>
        <v>3.5679978043090439</v>
      </c>
      <c r="AP253" s="39">
        <f t="shared" si="219"/>
        <v>2.8818443804034581</v>
      </c>
    </row>
    <row r="254" spans="1:42" s="36" customFormat="1" x14ac:dyDescent="0.2">
      <c r="A254" s="43" t="s">
        <v>234</v>
      </c>
      <c r="B254" s="2">
        <v>4743</v>
      </c>
      <c r="C254" s="2">
        <v>2527</v>
      </c>
      <c r="D254" s="38">
        <v>23</v>
      </c>
      <c r="E254" s="38">
        <v>9</v>
      </c>
      <c r="F254" s="38">
        <v>31</v>
      </c>
      <c r="G254" s="38">
        <v>0</v>
      </c>
      <c r="H254" s="38">
        <f t="shared" si="198"/>
        <v>31</v>
      </c>
      <c r="I254" s="38">
        <v>22</v>
      </c>
      <c r="J254" s="38">
        <v>2</v>
      </c>
      <c r="K254" s="38">
        <v>4</v>
      </c>
      <c r="L254" s="38">
        <v>2</v>
      </c>
      <c r="M254" s="38">
        <f t="shared" si="199"/>
        <v>35</v>
      </c>
      <c r="N254" s="38">
        <v>55</v>
      </c>
      <c r="O254" s="38">
        <v>0</v>
      </c>
      <c r="P254" s="38">
        <v>0</v>
      </c>
      <c r="Q254" s="38">
        <v>0</v>
      </c>
      <c r="R254" s="38">
        <f t="shared" si="200"/>
        <v>-24</v>
      </c>
      <c r="S254" s="2">
        <v>63</v>
      </c>
      <c r="T254" s="2">
        <v>125</v>
      </c>
      <c r="U254" s="38">
        <v>-62</v>
      </c>
      <c r="V254" s="38">
        <f t="shared" si="201"/>
        <v>-86</v>
      </c>
      <c r="W254" s="2">
        <v>4718</v>
      </c>
      <c r="X254" s="2">
        <v>2515</v>
      </c>
      <c r="Y254" s="39">
        <f t="shared" si="202"/>
        <v>4.8492515285684163</v>
      </c>
      <c r="Z254" s="39">
        <f t="shared" si="203"/>
        <v>1.8975332068311195</v>
      </c>
      <c r="AA254" s="39">
        <f t="shared" si="204"/>
        <v>39.130434782608695</v>
      </c>
      <c r="AB254" s="39">
        <f t="shared" si="205"/>
        <v>6.5359477124183005</v>
      </c>
      <c r="AC254" s="39">
        <f t="shared" si="206"/>
        <v>6.5359477124183005</v>
      </c>
      <c r="AD254" s="39">
        <f t="shared" si="207"/>
        <v>12.903225806451612</v>
      </c>
      <c r="AE254" s="39">
        <f t="shared" si="208"/>
        <v>6.4516129032258061</v>
      </c>
      <c r="AF254" s="39">
        <f t="shared" si="209"/>
        <v>7.3792958043432426</v>
      </c>
      <c r="AG254" s="39">
        <f t="shared" si="210"/>
        <v>11.596036263967953</v>
      </c>
      <c r="AH254" s="39">
        <f t="shared" si="211"/>
        <v>-5.0600885515496525</v>
      </c>
      <c r="AI254" s="39">
        <f t="shared" si="212"/>
        <v>0</v>
      </c>
      <c r="AJ254" s="39">
        <f t="shared" si="213"/>
        <v>0</v>
      </c>
      <c r="AK254" s="39">
        <f t="shared" si="214"/>
        <v>0</v>
      </c>
      <c r="AL254" s="39">
        <f t="shared" si="215"/>
        <v>0</v>
      </c>
      <c r="AM254" s="40">
        <f t="shared" si="216"/>
        <v>13.282732447817837</v>
      </c>
      <c r="AN254" s="40">
        <f t="shared" si="217"/>
        <v>26.354627872654437</v>
      </c>
      <c r="AO254" s="39">
        <f t="shared" si="218"/>
        <v>-13.071895424836601</v>
      </c>
      <c r="AP254" s="39">
        <f t="shared" si="219"/>
        <v>-18.131983976386255</v>
      </c>
    </row>
    <row r="255" spans="1:42" s="36" customFormat="1" x14ac:dyDescent="0.2">
      <c r="A255" s="37" t="s">
        <v>116</v>
      </c>
      <c r="B255" s="2">
        <v>13433</v>
      </c>
      <c r="C255" s="2">
        <v>6975</v>
      </c>
      <c r="D255" s="38">
        <v>63</v>
      </c>
      <c r="E255" s="38">
        <v>30</v>
      </c>
      <c r="F255" s="38">
        <v>125</v>
      </c>
      <c r="G255" s="38">
        <v>1</v>
      </c>
      <c r="H255" s="38">
        <f t="shared" si="198"/>
        <v>126</v>
      </c>
      <c r="I255" s="38">
        <v>92</v>
      </c>
      <c r="J255" s="38">
        <v>6</v>
      </c>
      <c r="K255" s="38">
        <v>34</v>
      </c>
      <c r="L255" s="38">
        <v>20</v>
      </c>
      <c r="M255" s="38">
        <f t="shared" si="199"/>
        <v>160</v>
      </c>
      <c r="N255" s="38">
        <v>144</v>
      </c>
      <c r="O255" s="38">
        <v>0</v>
      </c>
      <c r="P255" s="38">
        <v>0</v>
      </c>
      <c r="Q255" s="38">
        <v>0</v>
      </c>
      <c r="R255" s="38">
        <f t="shared" si="200"/>
        <v>-19</v>
      </c>
      <c r="S255" s="2">
        <v>158</v>
      </c>
      <c r="T255" s="2">
        <v>270</v>
      </c>
      <c r="U255" s="38">
        <v>-112</v>
      </c>
      <c r="V255" s="38">
        <f t="shared" si="201"/>
        <v>-131</v>
      </c>
      <c r="W255" s="2">
        <v>13345</v>
      </c>
      <c r="X255" s="2">
        <v>6922</v>
      </c>
      <c r="Y255" s="39">
        <f t="shared" si="202"/>
        <v>4.6899426784783742</v>
      </c>
      <c r="Z255" s="39">
        <f t="shared" si="203"/>
        <v>2.2333060373706544</v>
      </c>
      <c r="AA255" s="39">
        <f t="shared" si="204"/>
        <v>47.619047619047613</v>
      </c>
      <c r="AB255" s="39">
        <f t="shared" si="205"/>
        <v>9.3798853569567484</v>
      </c>
      <c r="AC255" s="39">
        <f t="shared" si="206"/>
        <v>9.3054418223777269</v>
      </c>
      <c r="AD255" s="39">
        <f t="shared" si="207"/>
        <v>26.984126984126984</v>
      </c>
      <c r="AE255" s="39">
        <f t="shared" si="208"/>
        <v>15.873015873015872</v>
      </c>
      <c r="AF255" s="39">
        <f t="shared" si="209"/>
        <v>11.910965532643489</v>
      </c>
      <c r="AG255" s="39">
        <f t="shared" si="210"/>
        <v>10.719868979379141</v>
      </c>
      <c r="AH255" s="39">
        <f t="shared" si="211"/>
        <v>-1.4144271570014144</v>
      </c>
      <c r="AI255" s="39">
        <f t="shared" si="212"/>
        <v>7.9365079365079358</v>
      </c>
      <c r="AJ255" s="39">
        <f t="shared" si="213"/>
        <v>0</v>
      </c>
      <c r="AK255" s="39">
        <f t="shared" si="214"/>
        <v>0</v>
      </c>
      <c r="AL255" s="39">
        <f t="shared" si="215"/>
        <v>7.9365079365079358</v>
      </c>
      <c r="AM255" s="40">
        <f t="shared" si="216"/>
        <v>11.762078463485446</v>
      </c>
      <c r="AN255" s="40">
        <f t="shared" si="217"/>
        <v>20.099754336335891</v>
      </c>
      <c r="AO255" s="39">
        <f t="shared" si="218"/>
        <v>-8.3376758728504416</v>
      </c>
      <c r="AP255" s="39">
        <f t="shared" si="219"/>
        <v>-9.7521030298518561</v>
      </c>
    </row>
    <row r="256" spans="1:42" s="36" customFormat="1" x14ac:dyDescent="0.2">
      <c r="A256" s="37" t="s">
        <v>138</v>
      </c>
      <c r="B256" s="2">
        <v>43029</v>
      </c>
      <c r="C256" s="2">
        <v>22638</v>
      </c>
      <c r="D256" s="38">
        <v>183</v>
      </c>
      <c r="E256" s="38">
        <v>151</v>
      </c>
      <c r="F256" s="38">
        <v>404</v>
      </c>
      <c r="G256" s="38">
        <v>2</v>
      </c>
      <c r="H256" s="38">
        <f t="shared" si="198"/>
        <v>406</v>
      </c>
      <c r="I256" s="38">
        <v>284</v>
      </c>
      <c r="J256" s="38">
        <v>23</v>
      </c>
      <c r="K256" s="38">
        <v>139</v>
      </c>
      <c r="L256" s="38">
        <v>107</v>
      </c>
      <c r="M256" s="38">
        <f t="shared" si="199"/>
        <v>545</v>
      </c>
      <c r="N256" s="38">
        <v>343</v>
      </c>
      <c r="O256" s="38">
        <v>1</v>
      </c>
      <c r="P256" s="38">
        <v>1</v>
      </c>
      <c r="Q256" s="38">
        <v>1</v>
      </c>
      <c r="R256" s="38">
        <f t="shared" si="200"/>
        <v>61</v>
      </c>
      <c r="S256" s="2">
        <v>672</v>
      </c>
      <c r="T256" s="2">
        <v>874</v>
      </c>
      <c r="U256" s="38">
        <v>-202</v>
      </c>
      <c r="V256" s="38">
        <f t="shared" si="201"/>
        <v>-141</v>
      </c>
      <c r="W256" s="2">
        <v>43006</v>
      </c>
      <c r="X256" s="2">
        <v>22631</v>
      </c>
      <c r="Y256" s="39">
        <f t="shared" si="202"/>
        <v>4.2529456877919545</v>
      </c>
      <c r="Z256" s="39">
        <f t="shared" si="203"/>
        <v>3.5092611959376234</v>
      </c>
      <c r="AA256" s="39">
        <f t="shared" si="204"/>
        <v>82.513661202185801</v>
      </c>
      <c r="AB256" s="39">
        <f t="shared" si="205"/>
        <v>9.4354969904018233</v>
      </c>
      <c r="AC256" s="39">
        <f t="shared" si="206"/>
        <v>9.3890167096609254</v>
      </c>
      <c r="AD256" s="39">
        <f t="shared" si="207"/>
        <v>34.236453201970448</v>
      </c>
      <c r="AE256" s="39">
        <f t="shared" si="208"/>
        <v>26.354679802955665</v>
      </c>
      <c r="AF256" s="39">
        <f t="shared" si="209"/>
        <v>12.66587650189407</v>
      </c>
      <c r="AG256" s="39">
        <f t="shared" si="210"/>
        <v>7.9713681470636093</v>
      </c>
      <c r="AH256" s="39">
        <f t="shared" si="211"/>
        <v>1.4176485625973181</v>
      </c>
      <c r="AI256" s="39">
        <f t="shared" si="212"/>
        <v>4.9261083743842367</v>
      </c>
      <c r="AJ256" s="39">
        <f t="shared" si="213"/>
        <v>2.4752475247524752</v>
      </c>
      <c r="AK256" s="39">
        <f t="shared" si="214"/>
        <v>2.4752475247524752</v>
      </c>
      <c r="AL256" s="39">
        <f t="shared" si="215"/>
        <v>7.3891625615763541</v>
      </c>
      <c r="AM256" s="40">
        <f t="shared" si="216"/>
        <v>15.617374328940947</v>
      </c>
      <c r="AN256" s="40">
        <f t="shared" si="217"/>
        <v>20.311882683771412</v>
      </c>
      <c r="AO256" s="39">
        <f t="shared" si="218"/>
        <v>-4.6945083548304627</v>
      </c>
      <c r="AP256" s="39">
        <f t="shared" si="219"/>
        <v>-3.2768597922331448</v>
      </c>
    </row>
    <row r="257" spans="1:42" s="36" customFormat="1" x14ac:dyDescent="0.2">
      <c r="A257" s="37" t="s">
        <v>139</v>
      </c>
      <c r="B257" s="2">
        <v>6468</v>
      </c>
      <c r="C257" s="2">
        <v>3331</v>
      </c>
      <c r="D257" s="38">
        <v>33</v>
      </c>
      <c r="E257" s="38">
        <v>14</v>
      </c>
      <c r="F257" s="38">
        <v>49</v>
      </c>
      <c r="G257" s="38">
        <v>0</v>
      </c>
      <c r="H257" s="38">
        <f t="shared" si="198"/>
        <v>49</v>
      </c>
      <c r="I257" s="38">
        <v>31</v>
      </c>
      <c r="J257" s="38">
        <v>6</v>
      </c>
      <c r="K257" s="38">
        <v>18</v>
      </c>
      <c r="L257" s="38">
        <v>12</v>
      </c>
      <c r="M257" s="38">
        <f t="shared" si="199"/>
        <v>67</v>
      </c>
      <c r="N257" s="38">
        <v>50</v>
      </c>
      <c r="O257" s="38">
        <v>0</v>
      </c>
      <c r="P257" s="38">
        <v>0</v>
      </c>
      <c r="Q257" s="38">
        <v>0</v>
      </c>
      <c r="R257" s="38">
        <f t="shared" si="200"/>
        <v>-1</v>
      </c>
      <c r="S257" s="2">
        <v>56</v>
      </c>
      <c r="T257" s="2">
        <v>140</v>
      </c>
      <c r="U257" s="38">
        <v>-84</v>
      </c>
      <c r="V257" s="38">
        <f t="shared" si="201"/>
        <v>-85</v>
      </c>
      <c r="W257" s="2">
        <v>6416</v>
      </c>
      <c r="X257" s="2">
        <v>3311</v>
      </c>
      <c r="Y257" s="39">
        <f t="shared" si="202"/>
        <v>5.1020408163265305</v>
      </c>
      <c r="Z257" s="39">
        <f t="shared" si="203"/>
        <v>2.1645021645021645</v>
      </c>
      <c r="AA257" s="39">
        <f t="shared" si="204"/>
        <v>42.424242424242422</v>
      </c>
      <c r="AB257" s="39">
        <f t="shared" si="205"/>
        <v>7.5757575757575761</v>
      </c>
      <c r="AC257" s="39">
        <f t="shared" si="206"/>
        <v>7.5757575757575761</v>
      </c>
      <c r="AD257" s="39">
        <f t="shared" si="207"/>
        <v>36.734693877551024</v>
      </c>
      <c r="AE257" s="39">
        <f t="shared" si="208"/>
        <v>24.489795918367346</v>
      </c>
      <c r="AF257" s="39">
        <f t="shared" si="209"/>
        <v>10.358688930117502</v>
      </c>
      <c r="AG257" s="39">
        <f t="shared" si="210"/>
        <v>7.7303648732220163</v>
      </c>
      <c r="AH257" s="39">
        <f t="shared" si="211"/>
        <v>-0.15460729746444032</v>
      </c>
      <c r="AI257" s="39">
        <f t="shared" si="212"/>
        <v>0</v>
      </c>
      <c r="AJ257" s="39">
        <f t="shared" si="213"/>
        <v>0</v>
      </c>
      <c r="AK257" s="39">
        <f t="shared" si="214"/>
        <v>0</v>
      </c>
      <c r="AL257" s="39">
        <f t="shared" si="215"/>
        <v>0</v>
      </c>
      <c r="AM257" s="40">
        <f t="shared" si="216"/>
        <v>8.6580086580086579</v>
      </c>
      <c r="AN257" s="40">
        <f t="shared" si="217"/>
        <v>21.645021645021643</v>
      </c>
      <c r="AO257" s="39">
        <f t="shared" si="218"/>
        <v>-12.987012987012989</v>
      </c>
      <c r="AP257" s="39">
        <f t="shared" si="219"/>
        <v>-13.141620284477428</v>
      </c>
    </row>
    <row r="258" spans="1:42" s="36" customFormat="1" x14ac:dyDescent="0.2">
      <c r="A258" s="37" t="s">
        <v>235</v>
      </c>
      <c r="B258" s="2">
        <v>7504</v>
      </c>
      <c r="C258" s="2">
        <v>3965</v>
      </c>
      <c r="D258" s="38">
        <v>26</v>
      </c>
      <c r="E258" s="38">
        <v>21</v>
      </c>
      <c r="F258" s="38">
        <v>61</v>
      </c>
      <c r="G258" s="38">
        <v>0</v>
      </c>
      <c r="H258" s="38">
        <f t="shared" si="198"/>
        <v>61</v>
      </c>
      <c r="I258" s="38">
        <v>33</v>
      </c>
      <c r="J258" s="38">
        <v>6</v>
      </c>
      <c r="K258" s="38">
        <v>20</v>
      </c>
      <c r="L258" s="38">
        <v>15</v>
      </c>
      <c r="M258" s="38">
        <f t="shared" si="199"/>
        <v>81</v>
      </c>
      <c r="N258" s="38">
        <v>84</v>
      </c>
      <c r="O258" s="38">
        <v>0</v>
      </c>
      <c r="P258" s="38">
        <v>0</v>
      </c>
      <c r="Q258" s="38">
        <v>0</v>
      </c>
      <c r="R258" s="38">
        <f t="shared" si="200"/>
        <v>-23</v>
      </c>
      <c r="S258" s="2">
        <v>136</v>
      </c>
      <c r="T258" s="44">
        <v>104</v>
      </c>
      <c r="U258" s="38">
        <v>32</v>
      </c>
      <c r="V258" s="38">
        <f t="shared" si="201"/>
        <v>9</v>
      </c>
      <c r="W258" s="2">
        <v>7495</v>
      </c>
      <c r="X258" s="2">
        <v>3964</v>
      </c>
      <c r="Y258" s="39">
        <f t="shared" si="202"/>
        <v>3.464818763326226</v>
      </c>
      <c r="Z258" s="39">
        <f t="shared" si="203"/>
        <v>2.7985074626865671</v>
      </c>
      <c r="AA258" s="39">
        <f t="shared" si="204"/>
        <v>80.769230769230774</v>
      </c>
      <c r="AB258" s="39">
        <f t="shared" si="205"/>
        <v>8.1289978678038377</v>
      </c>
      <c r="AC258" s="39">
        <f t="shared" si="206"/>
        <v>8.1289978678038377</v>
      </c>
      <c r="AD258" s="39">
        <f t="shared" si="207"/>
        <v>32.786885245901637</v>
      </c>
      <c r="AE258" s="39">
        <f t="shared" si="208"/>
        <v>24.590163934426229</v>
      </c>
      <c r="AF258" s="39">
        <f t="shared" si="209"/>
        <v>10.794243070362473</v>
      </c>
      <c r="AG258" s="39">
        <f t="shared" si="210"/>
        <v>11.194029850746269</v>
      </c>
      <c r="AH258" s="39">
        <f t="shared" si="211"/>
        <v>-3.0650319829424308</v>
      </c>
      <c r="AI258" s="39">
        <f t="shared" si="212"/>
        <v>0</v>
      </c>
      <c r="AJ258" s="39">
        <f t="shared" si="213"/>
        <v>0</v>
      </c>
      <c r="AK258" s="39">
        <f t="shared" si="214"/>
        <v>0</v>
      </c>
      <c r="AL258" s="39">
        <f t="shared" si="215"/>
        <v>0</v>
      </c>
      <c r="AM258" s="40">
        <f t="shared" si="216"/>
        <v>18.123667377398718</v>
      </c>
      <c r="AN258" s="40">
        <f t="shared" si="217"/>
        <v>13.859275053304904</v>
      </c>
      <c r="AO258" s="39">
        <f t="shared" si="218"/>
        <v>4.2643923240938166</v>
      </c>
      <c r="AP258" s="39">
        <f t="shared" si="219"/>
        <v>1.199360341151386</v>
      </c>
    </row>
    <row r="259" spans="1:42" s="36" customFormat="1" x14ac:dyDescent="0.2">
      <c r="A259" s="37" t="s">
        <v>140</v>
      </c>
      <c r="B259" s="2">
        <v>19727</v>
      </c>
      <c r="C259" s="2">
        <v>10324</v>
      </c>
      <c r="D259" s="38">
        <v>71</v>
      </c>
      <c r="E259" s="38">
        <v>74</v>
      </c>
      <c r="F259" s="38">
        <v>182</v>
      </c>
      <c r="G259" s="38">
        <v>0</v>
      </c>
      <c r="H259" s="38">
        <f t="shared" si="198"/>
        <v>182</v>
      </c>
      <c r="I259" s="38">
        <v>96</v>
      </c>
      <c r="J259" s="38">
        <v>14</v>
      </c>
      <c r="K259" s="38">
        <v>96</v>
      </c>
      <c r="L259" s="38">
        <v>70</v>
      </c>
      <c r="M259" s="38">
        <f t="shared" si="199"/>
        <v>278</v>
      </c>
      <c r="N259" s="38">
        <v>162</v>
      </c>
      <c r="O259" s="38">
        <v>1</v>
      </c>
      <c r="P259" s="38">
        <v>0</v>
      </c>
      <c r="Q259" s="38">
        <v>0</v>
      </c>
      <c r="R259" s="38">
        <f t="shared" si="200"/>
        <v>20</v>
      </c>
      <c r="S259" s="44">
        <v>359</v>
      </c>
      <c r="T259" s="44">
        <v>361</v>
      </c>
      <c r="U259" s="38">
        <v>-2</v>
      </c>
      <c r="V259" s="38">
        <f t="shared" si="201"/>
        <v>18</v>
      </c>
      <c r="W259" s="2">
        <v>19768</v>
      </c>
      <c r="X259" s="2">
        <v>10343</v>
      </c>
      <c r="Y259" s="39">
        <f t="shared" si="202"/>
        <v>3.5991280985451413</v>
      </c>
      <c r="Z259" s="39">
        <f t="shared" si="203"/>
        <v>3.7512039336949359</v>
      </c>
      <c r="AA259" s="39">
        <f t="shared" si="204"/>
        <v>104.22535211267605</v>
      </c>
      <c r="AB259" s="39">
        <f t="shared" si="205"/>
        <v>9.2259339990875464</v>
      </c>
      <c r="AC259" s="39">
        <f t="shared" si="206"/>
        <v>9.2259339990875464</v>
      </c>
      <c r="AD259" s="39">
        <f t="shared" si="207"/>
        <v>52.747252747252752</v>
      </c>
      <c r="AE259" s="39">
        <f t="shared" si="208"/>
        <v>38.461538461538467</v>
      </c>
      <c r="AF259" s="39">
        <f t="shared" si="209"/>
        <v>14.092360723880976</v>
      </c>
      <c r="AG259" s="39">
        <f t="shared" si="210"/>
        <v>8.2120950980889127</v>
      </c>
      <c r="AH259" s="39">
        <f t="shared" si="211"/>
        <v>1.0138389009986313</v>
      </c>
      <c r="AI259" s="39">
        <f t="shared" si="212"/>
        <v>0</v>
      </c>
      <c r="AJ259" s="39">
        <f t="shared" si="213"/>
        <v>5.4945054945054945</v>
      </c>
      <c r="AK259" s="39">
        <f t="shared" si="214"/>
        <v>0</v>
      </c>
      <c r="AL259" s="39">
        <f t="shared" si="215"/>
        <v>0</v>
      </c>
      <c r="AM259" s="40">
        <f t="shared" si="216"/>
        <v>18.19840827292543</v>
      </c>
      <c r="AN259" s="40">
        <f t="shared" si="217"/>
        <v>18.299792163025298</v>
      </c>
      <c r="AO259" s="39">
        <f t="shared" si="218"/>
        <v>-0.10138389009986314</v>
      </c>
      <c r="AP259" s="39">
        <f t="shared" si="219"/>
        <v>0.91245501089876813</v>
      </c>
    </row>
    <row r="260" spans="1:42" s="36" customFormat="1" x14ac:dyDescent="0.2">
      <c r="A260" s="37" t="s">
        <v>127</v>
      </c>
      <c r="B260" s="2">
        <v>85544</v>
      </c>
      <c r="C260" s="2">
        <v>44513</v>
      </c>
      <c r="D260" s="36">
        <v>464</v>
      </c>
      <c r="E260" s="36">
        <v>256</v>
      </c>
      <c r="F260" s="36">
        <v>777</v>
      </c>
      <c r="G260" s="36">
        <v>3</v>
      </c>
      <c r="H260" s="38">
        <f t="shared" si="198"/>
        <v>780</v>
      </c>
      <c r="I260" s="36">
        <v>598</v>
      </c>
      <c r="J260" s="36">
        <v>48</v>
      </c>
      <c r="K260" s="36">
        <v>356</v>
      </c>
      <c r="L260" s="36">
        <v>273</v>
      </c>
      <c r="M260" s="38">
        <f t="shared" si="199"/>
        <v>1136</v>
      </c>
      <c r="N260" s="36">
        <v>734</v>
      </c>
      <c r="O260" s="36">
        <v>2</v>
      </c>
      <c r="P260" s="36">
        <v>1</v>
      </c>
      <c r="Q260" s="36">
        <v>0</v>
      </c>
      <c r="R260" s="38">
        <f t="shared" si="200"/>
        <v>43</v>
      </c>
      <c r="S260" s="44">
        <v>999</v>
      </c>
      <c r="T260" s="44">
        <v>990</v>
      </c>
      <c r="U260" s="36">
        <v>9</v>
      </c>
      <c r="V260" s="38">
        <f t="shared" si="201"/>
        <v>52</v>
      </c>
      <c r="W260" s="2">
        <v>85477</v>
      </c>
      <c r="X260" s="2">
        <v>44442</v>
      </c>
      <c r="Y260" s="39">
        <f t="shared" si="202"/>
        <v>5.4241092303376037</v>
      </c>
      <c r="Z260" s="39">
        <f t="shared" si="203"/>
        <v>2.9926119891517815</v>
      </c>
      <c r="AA260" s="39">
        <f t="shared" si="204"/>
        <v>55.172413793103445</v>
      </c>
      <c r="AB260" s="39">
        <f t="shared" si="205"/>
        <v>9.118114654446833</v>
      </c>
      <c r="AC260" s="39">
        <f t="shared" si="206"/>
        <v>9.0830449826989614</v>
      </c>
      <c r="AD260" s="39">
        <f t="shared" si="207"/>
        <v>45.641025641025642</v>
      </c>
      <c r="AE260" s="39">
        <f t="shared" si="208"/>
        <v>35</v>
      </c>
      <c r="AF260" s="39">
        <f t="shared" si="209"/>
        <v>13.279715701861031</v>
      </c>
      <c r="AG260" s="39">
        <f t="shared" si="210"/>
        <v>8.5803796876461238</v>
      </c>
      <c r="AH260" s="39">
        <f t="shared" si="211"/>
        <v>0.5026652950528383</v>
      </c>
      <c r="AI260" s="39">
        <f t="shared" si="212"/>
        <v>3.8461538461538463</v>
      </c>
      <c r="AJ260" s="39">
        <f t="shared" si="213"/>
        <v>2.574002574002574</v>
      </c>
      <c r="AK260" s="39">
        <f t="shared" si="214"/>
        <v>1.287001287001287</v>
      </c>
      <c r="AL260" s="39">
        <f t="shared" si="215"/>
        <v>3.8461538461538463</v>
      </c>
      <c r="AM260" s="40">
        <f t="shared" si="216"/>
        <v>11.678200692041523</v>
      </c>
      <c r="AN260" s="40">
        <f t="shared" si="217"/>
        <v>11.572991676797905</v>
      </c>
      <c r="AO260" s="39">
        <f t="shared" si="218"/>
        <v>0.10520901524361732</v>
      </c>
      <c r="AP260" s="39">
        <f t="shared" si="219"/>
        <v>0.60787431029645567</v>
      </c>
    </row>
    <row r="261" spans="1:42" s="36" customFormat="1" x14ac:dyDescent="0.2">
      <c r="B261" s="44"/>
      <c r="C261" s="44"/>
      <c r="S261" s="45"/>
      <c r="T261" s="44"/>
    </row>
    <row r="262" spans="1:42" s="36" customFormat="1" x14ac:dyDescent="0.2">
      <c r="B262" s="44"/>
      <c r="C262" s="44"/>
      <c r="S262" s="45"/>
      <c r="T262" s="44"/>
    </row>
    <row r="263" spans="1:42" s="36" customFormat="1" x14ac:dyDescent="0.2">
      <c r="B263" s="44"/>
      <c r="C263" s="44"/>
      <c r="S263" s="45"/>
      <c r="T263" s="44"/>
    </row>
    <row r="264" spans="1:42" s="36" customFormat="1" x14ac:dyDescent="0.2">
      <c r="B264" s="44"/>
      <c r="C264" s="44"/>
      <c r="S264" s="45"/>
      <c r="T264" s="44"/>
    </row>
    <row r="265" spans="1:42" s="36" customFormat="1" x14ac:dyDescent="0.2">
      <c r="B265" s="44"/>
      <c r="C265" s="44"/>
      <c r="S265" s="45"/>
      <c r="T265" s="44"/>
    </row>
    <row r="266" spans="1:42" s="36" customFormat="1" x14ac:dyDescent="0.2">
      <c r="B266" s="44"/>
      <c r="C266" s="44"/>
      <c r="S266" s="45"/>
      <c r="T266" s="44"/>
    </row>
    <row r="267" spans="1:42" s="36" customFormat="1" x14ac:dyDescent="0.2">
      <c r="B267" s="44"/>
      <c r="C267" s="44"/>
      <c r="S267" s="45"/>
      <c r="T267" s="44"/>
    </row>
    <row r="268" spans="1:42" s="36" customFormat="1" x14ac:dyDescent="0.2">
      <c r="B268" s="44"/>
      <c r="C268" s="44"/>
      <c r="S268" s="45"/>
      <c r="T268" s="44"/>
    </row>
    <row r="269" spans="1:42" s="36" customFormat="1" x14ac:dyDescent="0.2">
      <c r="B269" s="44"/>
      <c r="C269" s="44"/>
      <c r="S269" s="45"/>
      <c r="T269" s="44"/>
    </row>
    <row r="270" spans="1:42" s="36" customFormat="1" x14ac:dyDescent="0.2">
      <c r="B270" s="44"/>
      <c r="C270" s="44"/>
      <c r="S270" s="45"/>
      <c r="T270" s="44"/>
    </row>
    <row r="271" spans="1:42" s="36" customFormat="1" x14ac:dyDescent="0.2">
      <c r="B271" s="44"/>
      <c r="C271" s="44"/>
      <c r="S271" s="45"/>
      <c r="T271" s="44"/>
    </row>
    <row r="272" spans="1:42" s="36" customFormat="1" x14ac:dyDescent="0.2">
      <c r="B272" s="44"/>
      <c r="C272" s="44"/>
      <c r="S272" s="45"/>
      <c r="T272" s="44"/>
    </row>
    <row r="273" spans="2:20" s="36" customFormat="1" x14ac:dyDescent="0.2">
      <c r="B273" s="44"/>
      <c r="C273" s="44"/>
      <c r="S273" s="45"/>
      <c r="T273" s="44"/>
    </row>
    <row r="274" spans="2:20" s="36" customFormat="1" x14ac:dyDescent="0.2">
      <c r="B274" s="44"/>
      <c r="C274" s="44"/>
      <c r="S274" s="45"/>
      <c r="T274" s="44"/>
    </row>
    <row r="275" spans="2:20" s="36" customFormat="1" x14ac:dyDescent="0.2">
      <c r="B275" s="44"/>
      <c r="C275" s="44"/>
      <c r="S275" s="45"/>
      <c r="T275" s="44"/>
    </row>
    <row r="276" spans="2:20" s="36" customFormat="1" x14ac:dyDescent="0.2">
      <c r="B276" s="44"/>
      <c r="C276" s="44"/>
      <c r="S276" s="45"/>
      <c r="T276" s="44"/>
    </row>
    <row r="277" spans="2:20" s="36" customFormat="1" x14ac:dyDescent="0.2">
      <c r="B277" s="44"/>
      <c r="C277" s="44"/>
      <c r="S277" s="45"/>
      <c r="T277" s="44"/>
    </row>
    <row r="278" spans="2:20" s="36" customFormat="1" x14ac:dyDescent="0.2">
      <c r="B278" s="44"/>
      <c r="C278" s="44"/>
      <c r="S278" s="45"/>
      <c r="T278" s="44"/>
    </row>
    <row r="279" spans="2:20" s="36" customFormat="1" x14ac:dyDescent="0.2">
      <c r="B279" s="44"/>
      <c r="C279" s="44"/>
      <c r="S279" s="45"/>
      <c r="T279" s="44"/>
    </row>
    <row r="280" spans="2:20" s="36" customFormat="1" x14ac:dyDescent="0.2">
      <c r="B280" s="44"/>
      <c r="C280" s="44"/>
      <c r="S280" s="45"/>
      <c r="T280" s="44"/>
    </row>
    <row r="281" spans="2:20" s="36" customFormat="1" x14ac:dyDescent="0.2">
      <c r="B281" s="44"/>
      <c r="C281" s="44"/>
      <c r="S281" s="45"/>
      <c r="T281" s="44"/>
    </row>
    <row r="282" spans="2:20" s="36" customFormat="1" x14ac:dyDescent="0.2">
      <c r="B282" s="44"/>
      <c r="C282" s="44"/>
      <c r="S282" s="45"/>
      <c r="T282" s="44"/>
    </row>
    <row r="283" spans="2:20" s="36" customFormat="1" x14ac:dyDescent="0.2">
      <c r="B283" s="44"/>
      <c r="C283" s="44"/>
      <c r="S283" s="45"/>
      <c r="T283" s="44"/>
    </row>
    <row r="284" spans="2:20" s="36" customFormat="1" x14ac:dyDescent="0.2">
      <c r="B284" s="44"/>
      <c r="C284" s="44"/>
      <c r="S284" s="45"/>
      <c r="T284" s="44"/>
    </row>
    <row r="285" spans="2:20" s="36" customFormat="1" x14ac:dyDescent="0.2">
      <c r="B285" s="44"/>
      <c r="C285" s="44"/>
      <c r="S285" s="45"/>
      <c r="T285" s="44"/>
    </row>
    <row r="286" spans="2:20" s="36" customFormat="1" x14ac:dyDescent="0.2">
      <c r="B286" s="44"/>
      <c r="C286" s="44"/>
      <c r="S286" s="45"/>
      <c r="T286" s="44"/>
    </row>
    <row r="287" spans="2:20" s="36" customFormat="1" x14ac:dyDescent="0.2">
      <c r="B287" s="44"/>
      <c r="C287" s="44"/>
      <c r="S287" s="45"/>
      <c r="T287" s="44"/>
    </row>
    <row r="288" spans="2:20" s="36" customFormat="1" x14ac:dyDescent="0.2">
      <c r="B288" s="44"/>
      <c r="C288" s="44"/>
      <c r="S288" s="45"/>
      <c r="T288" s="44"/>
    </row>
    <row r="289" spans="2:20" s="36" customFormat="1" x14ac:dyDescent="0.2">
      <c r="B289" s="44"/>
      <c r="C289" s="44"/>
      <c r="S289" s="45"/>
      <c r="T289" s="44"/>
    </row>
    <row r="290" spans="2:20" s="36" customFormat="1" x14ac:dyDescent="0.2">
      <c r="B290" s="44"/>
      <c r="C290" s="44"/>
      <c r="S290" s="45"/>
      <c r="T290" s="44"/>
    </row>
    <row r="291" spans="2:20" s="36" customFormat="1" x14ac:dyDescent="0.2">
      <c r="B291" s="44"/>
      <c r="C291" s="44"/>
      <c r="S291" s="45"/>
      <c r="T291" s="44"/>
    </row>
    <row r="292" spans="2:20" s="36" customFormat="1" x14ac:dyDescent="0.2">
      <c r="B292" s="44"/>
      <c r="C292" s="44"/>
      <c r="S292" s="45"/>
      <c r="T292" s="44"/>
    </row>
    <row r="293" spans="2:20" s="36" customFormat="1" x14ac:dyDescent="0.2">
      <c r="S293" s="45"/>
      <c r="T293" s="44"/>
    </row>
    <row r="294" spans="2:20" s="36" customFormat="1" x14ac:dyDescent="0.2">
      <c r="S294" s="45"/>
      <c r="T294" s="44"/>
    </row>
    <row r="295" spans="2:20" s="36" customFormat="1" x14ac:dyDescent="0.2">
      <c r="S295" s="45"/>
      <c r="T295" s="44"/>
    </row>
    <row r="296" spans="2:20" s="36" customFormat="1" x14ac:dyDescent="0.2">
      <c r="S296" s="45"/>
      <c r="T296" s="44"/>
    </row>
    <row r="297" spans="2:20" s="36" customFormat="1" x14ac:dyDescent="0.2">
      <c r="S297" s="45"/>
      <c r="T297" s="44"/>
    </row>
    <row r="298" spans="2:20" s="36" customFormat="1" x14ac:dyDescent="0.2">
      <c r="S298" s="45"/>
      <c r="T298" s="44"/>
    </row>
    <row r="299" spans="2:20" s="36" customFormat="1" x14ac:dyDescent="0.2">
      <c r="S299" s="45"/>
      <c r="T299" s="44"/>
    </row>
    <row r="300" spans="2:20" s="36" customFormat="1" x14ac:dyDescent="0.2">
      <c r="S300" s="45"/>
      <c r="T300" s="44"/>
    </row>
    <row r="301" spans="2:20" s="36" customFormat="1" x14ac:dyDescent="0.2">
      <c r="S301" s="45"/>
      <c r="T301" s="44"/>
    </row>
    <row r="302" spans="2:20" s="36" customFormat="1" x14ac:dyDescent="0.2">
      <c r="S302" s="45"/>
      <c r="T302" s="44"/>
    </row>
    <row r="303" spans="2:20" s="36" customFormat="1" x14ac:dyDescent="0.2">
      <c r="S303" s="45"/>
      <c r="T303" s="44"/>
    </row>
    <row r="304" spans="2:20" s="36" customFormat="1" x14ac:dyDescent="0.2">
      <c r="S304" s="45"/>
      <c r="T304" s="44"/>
    </row>
    <row r="305" spans="19:20" s="36" customFormat="1" x14ac:dyDescent="0.2">
      <c r="S305" s="45"/>
      <c r="T305" s="44"/>
    </row>
    <row r="306" spans="19:20" s="36" customFormat="1" x14ac:dyDescent="0.2">
      <c r="S306" s="45"/>
      <c r="T306" s="44"/>
    </row>
    <row r="307" spans="19:20" s="36" customFormat="1" x14ac:dyDescent="0.2">
      <c r="S307" s="45"/>
      <c r="T307" s="44"/>
    </row>
    <row r="308" spans="19:20" s="36" customFormat="1" x14ac:dyDescent="0.2">
      <c r="S308" s="45"/>
      <c r="T308" s="44"/>
    </row>
    <row r="309" spans="19:20" s="36" customFormat="1" x14ac:dyDescent="0.2">
      <c r="S309" s="45"/>
      <c r="T309" s="44"/>
    </row>
    <row r="310" spans="19:20" s="36" customFormat="1" x14ac:dyDescent="0.2">
      <c r="S310" s="45"/>
      <c r="T310" s="44"/>
    </row>
    <row r="311" spans="19:20" s="36" customFormat="1" x14ac:dyDescent="0.2">
      <c r="S311" s="45"/>
      <c r="T311" s="44"/>
    </row>
    <row r="312" spans="19:20" s="36" customFormat="1" x14ac:dyDescent="0.2">
      <c r="S312" s="45"/>
      <c r="T312" s="44"/>
    </row>
    <row r="313" spans="19:20" s="36" customFormat="1" x14ac:dyDescent="0.2">
      <c r="S313" s="45"/>
      <c r="T313" s="44"/>
    </row>
    <row r="314" spans="19:20" s="36" customFormat="1" x14ac:dyDescent="0.2">
      <c r="S314" s="45"/>
      <c r="T314" s="44"/>
    </row>
    <row r="315" spans="19:20" s="36" customFormat="1" x14ac:dyDescent="0.2">
      <c r="S315" s="45"/>
      <c r="T315" s="44"/>
    </row>
    <row r="316" spans="19:20" s="36" customFormat="1" x14ac:dyDescent="0.2">
      <c r="S316" s="45"/>
      <c r="T316" s="44"/>
    </row>
    <row r="317" spans="19:20" s="36" customFormat="1" x14ac:dyDescent="0.2">
      <c r="S317" s="45"/>
      <c r="T317" s="44"/>
    </row>
    <row r="318" spans="19:20" s="36" customFormat="1" x14ac:dyDescent="0.2">
      <c r="S318" s="45"/>
      <c r="T318" s="44"/>
    </row>
    <row r="319" spans="19:20" s="36" customFormat="1" x14ac:dyDescent="0.2">
      <c r="S319" s="45"/>
      <c r="T319" s="44"/>
    </row>
    <row r="320" spans="19:20" s="36" customFormat="1" x14ac:dyDescent="0.2">
      <c r="S320" s="45"/>
      <c r="T320" s="44"/>
    </row>
    <row r="321" spans="19:20" s="36" customFormat="1" x14ac:dyDescent="0.2">
      <c r="S321" s="45"/>
      <c r="T321" s="44"/>
    </row>
    <row r="322" spans="19:20" s="36" customFormat="1" x14ac:dyDescent="0.2">
      <c r="S322" s="45"/>
      <c r="T322" s="44"/>
    </row>
    <row r="323" spans="19:20" s="36" customFormat="1" x14ac:dyDescent="0.2">
      <c r="S323" s="45"/>
      <c r="T323" s="44"/>
    </row>
    <row r="324" spans="19:20" s="36" customFormat="1" x14ac:dyDescent="0.2">
      <c r="S324" s="45"/>
      <c r="T324" s="44"/>
    </row>
    <row r="325" spans="19:20" s="36" customFormat="1" x14ac:dyDescent="0.2">
      <c r="S325" s="45"/>
      <c r="T325" s="44"/>
    </row>
    <row r="326" spans="19:20" s="36" customFormat="1" x14ac:dyDescent="0.2">
      <c r="S326" s="45"/>
      <c r="T326" s="44"/>
    </row>
    <row r="327" spans="19:20" s="36" customFormat="1" x14ac:dyDescent="0.2">
      <c r="S327" s="45"/>
      <c r="T327" s="44"/>
    </row>
    <row r="328" spans="19:20" s="36" customFormat="1" x14ac:dyDescent="0.2">
      <c r="S328" s="45"/>
      <c r="T328" s="44"/>
    </row>
    <row r="329" spans="19:20" s="36" customFormat="1" x14ac:dyDescent="0.2">
      <c r="S329" s="45"/>
      <c r="T329" s="44"/>
    </row>
    <row r="330" spans="19:20" s="36" customFormat="1" x14ac:dyDescent="0.2">
      <c r="S330" s="45"/>
      <c r="T330" s="44"/>
    </row>
    <row r="331" spans="19:20" s="36" customFormat="1" x14ac:dyDescent="0.2">
      <c r="S331" s="45"/>
      <c r="T331" s="44"/>
    </row>
    <row r="332" spans="19:20" s="36" customFormat="1" x14ac:dyDescent="0.2">
      <c r="S332" s="45"/>
      <c r="T332" s="44"/>
    </row>
    <row r="333" spans="19:20" s="36" customFormat="1" x14ac:dyDescent="0.2">
      <c r="S333" s="45"/>
      <c r="T333" s="44"/>
    </row>
    <row r="334" spans="19:20" s="36" customFormat="1" x14ac:dyDescent="0.2">
      <c r="S334" s="45"/>
      <c r="T334" s="44"/>
    </row>
    <row r="335" spans="19:20" s="36" customFormat="1" x14ac:dyDescent="0.2">
      <c r="S335" s="45"/>
      <c r="T335" s="44"/>
    </row>
    <row r="336" spans="19:20" s="36" customFormat="1" x14ac:dyDescent="0.2">
      <c r="S336" s="45"/>
      <c r="T336" s="44"/>
    </row>
    <row r="337" spans="19:20" s="36" customFormat="1" x14ac:dyDescent="0.2">
      <c r="S337" s="45"/>
      <c r="T337" s="44"/>
    </row>
    <row r="338" spans="19:20" s="36" customFormat="1" x14ac:dyDescent="0.2">
      <c r="S338" s="45"/>
      <c r="T338" s="44"/>
    </row>
    <row r="339" spans="19:20" s="36" customFormat="1" x14ac:dyDescent="0.2">
      <c r="S339" s="45"/>
      <c r="T339" s="44"/>
    </row>
    <row r="340" spans="19:20" s="36" customFormat="1" x14ac:dyDescent="0.2">
      <c r="S340" s="45"/>
      <c r="T340" s="44"/>
    </row>
    <row r="341" spans="19:20" s="36" customFormat="1" x14ac:dyDescent="0.2">
      <c r="S341" s="45"/>
      <c r="T341" s="44"/>
    </row>
    <row r="342" spans="19:20" s="36" customFormat="1" x14ac:dyDescent="0.2">
      <c r="S342" s="45"/>
      <c r="T342" s="44"/>
    </row>
    <row r="343" spans="19:20" s="36" customFormat="1" x14ac:dyDescent="0.2">
      <c r="S343" s="45"/>
      <c r="T343" s="44"/>
    </row>
    <row r="344" spans="19:20" s="36" customFormat="1" x14ac:dyDescent="0.2">
      <c r="S344" s="45"/>
      <c r="T344" s="44"/>
    </row>
    <row r="345" spans="19:20" s="36" customFormat="1" x14ac:dyDescent="0.2">
      <c r="S345" s="45"/>
      <c r="T345" s="44"/>
    </row>
    <row r="346" spans="19:20" s="36" customFormat="1" x14ac:dyDescent="0.2">
      <c r="S346" s="45"/>
      <c r="T346" s="44"/>
    </row>
    <row r="347" spans="19:20" s="36" customFormat="1" x14ac:dyDescent="0.2">
      <c r="S347" s="45"/>
      <c r="T347" s="44"/>
    </row>
    <row r="348" spans="19:20" s="36" customFormat="1" x14ac:dyDescent="0.2">
      <c r="S348" s="45"/>
      <c r="T348" s="44"/>
    </row>
    <row r="349" spans="19:20" s="36" customFormat="1" x14ac:dyDescent="0.2">
      <c r="S349" s="45"/>
      <c r="T349" s="44"/>
    </row>
    <row r="350" spans="19:20" s="36" customFormat="1" x14ac:dyDescent="0.2">
      <c r="S350" s="45"/>
      <c r="T350" s="44"/>
    </row>
    <row r="351" spans="19:20" s="36" customFormat="1" x14ac:dyDescent="0.2">
      <c r="S351" s="45"/>
      <c r="T351" s="44"/>
    </row>
    <row r="352" spans="19:20" s="36" customFormat="1" x14ac:dyDescent="0.2">
      <c r="S352" s="45"/>
      <c r="T352" s="44"/>
    </row>
    <row r="353" spans="19:20" s="36" customFormat="1" x14ac:dyDescent="0.2">
      <c r="S353" s="45"/>
      <c r="T353" s="44"/>
    </row>
    <row r="354" spans="19:20" s="36" customFormat="1" x14ac:dyDescent="0.2">
      <c r="S354" s="45"/>
      <c r="T354" s="44"/>
    </row>
    <row r="355" spans="19:20" s="36" customFormat="1" x14ac:dyDescent="0.2">
      <c r="S355" s="45"/>
      <c r="T355" s="44"/>
    </row>
    <row r="356" spans="19:20" s="36" customFormat="1" x14ac:dyDescent="0.2">
      <c r="S356" s="45"/>
      <c r="T356" s="44"/>
    </row>
    <row r="357" spans="19:20" s="36" customFormat="1" x14ac:dyDescent="0.2">
      <c r="S357" s="45"/>
      <c r="T357" s="44"/>
    </row>
    <row r="358" spans="19:20" s="36" customFormat="1" x14ac:dyDescent="0.2">
      <c r="S358" s="45"/>
      <c r="T358" s="44"/>
    </row>
    <row r="359" spans="19:20" s="36" customFormat="1" x14ac:dyDescent="0.2">
      <c r="S359" s="45"/>
      <c r="T359" s="44"/>
    </row>
    <row r="360" spans="19:20" s="36" customFormat="1" x14ac:dyDescent="0.2">
      <c r="S360" s="45"/>
      <c r="T360" s="44"/>
    </row>
    <row r="361" spans="19:20" s="36" customFormat="1" x14ac:dyDescent="0.2">
      <c r="S361" s="45"/>
      <c r="T361" s="44"/>
    </row>
    <row r="362" spans="19:20" s="36" customFormat="1" x14ac:dyDescent="0.2">
      <c r="S362" s="45"/>
      <c r="T362" s="44"/>
    </row>
    <row r="363" spans="19:20" s="36" customFormat="1" x14ac:dyDescent="0.2">
      <c r="S363" s="45"/>
      <c r="T363" s="44"/>
    </row>
    <row r="364" spans="19:20" s="36" customFormat="1" x14ac:dyDescent="0.2">
      <c r="S364" s="45"/>
      <c r="T364" s="44"/>
    </row>
    <row r="365" spans="19:20" s="36" customFormat="1" x14ac:dyDescent="0.2">
      <c r="S365" s="45"/>
      <c r="T365" s="44"/>
    </row>
    <row r="366" spans="19:20" s="36" customFormat="1" x14ac:dyDescent="0.2">
      <c r="S366" s="45"/>
      <c r="T366" s="44"/>
    </row>
    <row r="367" spans="19:20" s="36" customFormat="1" x14ac:dyDescent="0.2">
      <c r="S367" s="45"/>
      <c r="T367" s="44"/>
    </row>
    <row r="368" spans="19:20" s="36" customFormat="1" x14ac:dyDescent="0.2">
      <c r="S368" s="45"/>
      <c r="T368" s="44"/>
    </row>
    <row r="369" spans="19:20" s="36" customFormat="1" x14ac:dyDescent="0.2">
      <c r="S369" s="45"/>
      <c r="T369" s="44"/>
    </row>
    <row r="370" spans="19:20" s="36" customFormat="1" x14ac:dyDescent="0.2">
      <c r="S370" s="45"/>
      <c r="T370" s="44"/>
    </row>
    <row r="371" spans="19:20" s="36" customFormat="1" x14ac:dyDescent="0.2">
      <c r="S371" s="45"/>
      <c r="T371" s="44"/>
    </row>
    <row r="372" spans="19:20" s="36" customFormat="1" x14ac:dyDescent="0.2">
      <c r="S372" s="45"/>
      <c r="T372" s="44"/>
    </row>
    <row r="373" spans="19:20" s="36" customFormat="1" x14ac:dyDescent="0.2">
      <c r="S373" s="45"/>
      <c r="T373" s="44"/>
    </row>
    <row r="374" spans="19:20" s="36" customFormat="1" x14ac:dyDescent="0.2">
      <c r="S374" s="45"/>
      <c r="T374" s="44"/>
    </row>
    <row r="375" spans="19:20" s="36" customFormat="1" x14ac:dyDescent="0.2">
      <c r="S375" s="45"/>
      <c r="T375" s="44"/>
    </row>
    <row r="376" spans="19:20" s="36" customFormat="1" x14ac:dyDescent="0.2">
      <c r="S376" s="45"/>
      <c r="T376" s="44"/>
    </row>
    <row r="377" spans="19:20" s="36" customFormat="1" x14ac:dyDescent="0.2">
      <c r="S377" s="45"/>
      <c r="T377" s="44"/>
    </row>
    <row r="378" spans="19:20" s="36" customFormat="1" x14ac:dyDescent="0.2">
      <c r="S378" s="45"/>
      <c r="T378" s="44"/>
    </row>
    <row r="379" spans="19:20" s="36" customFormat="1" x14ac:dyDescent="0.2">
      <c r="S379" s="45"/>
      <c r="T379" s="44"/>
    </row>
    <row r="380" spans="19:20" s="36" customFormat="1" x14ac:dyDescent="0.2">
      <c r="S380" s="45"/>
      <c r="T380" s="44"/>
    </row>
    <row r="381" spans="19:20" s="36" customFormat="1" x14ac:dyDescent="0.2">
      <c r="S381" s="45"/>
      <c r="T381" s="44"/>
    </row>
    <row r="382" spans="19:20" s="36" customFormat="1" x14ac:dyDescent="0.2">
      <c r="S382" s="45"/>
      <c r="T382" s="44"/>
    </row>
    <row r="383" spans="19:20" s="36" customFormat="1" x14ac:dyDescent="0.2">
      <c r="S383" s="45"/>
      <c r="T383" s="44"/>
    </row>
    <row r="384" spans="19:20" s="36" customFormat="1" x14ac:dyDescent="0.2">
      <c r="S384" s="45"/>
      <c r="T384" s="44"/>
    </row>
    <row r="385" spans="1:21" s="36" customFormat="1" x14ac:dyDescent="0.2">
      <c r="S385" s="45"/>
      <c r="T385" s="44"/>
    </row>
    <row r="386" spans="1:21" s="36" customFormat="1" x14ac:dyDescent="0.2">
      <c r="S386" s="45"/>
      <c r="T386" s="44"/>
    </row>
    <row r="387" spans="1:21" s="36" customFormat="1" x14ac:dyDescent="0.2">
      <c r="S387" s="45"/>
      <c r="T387" s="44"/>
    </row>
    <row r="388" spans="1:21" s="36" customFormat="1" x14ac:dyDescent="0.2">
      <c r="S388" s="45"/>
      <c r="T388" s="44"/>
    </row>
    <row r="389" spans="1:21" s="36" customFormat="1" x14ac:dyDescent="0.2">
      <c r="S389" s="45"/>
      <c r="T389" s="44"/>
    </row>
    <row r="390" spans="1:21" s="36" customFormat="1" x14ac:dyDescent="0.2">
      <c r="S390" s="45"/>
      <c r="T390" s="44"/>
    </row>
    <row r="391" spans="1:21" s="36" customFormat="1" x14ac:dyDescent="0.2">
      <c r="S391" s="45"/>
      <c r="T391" s="44"/>
    </row>
    <row r="392" spans="1:21" s="36" customFormat="1" x14ac:dyDescent="0.2">
      <c r="S392" s="45"/>
      <c r="T392" s="44"/>
    </row>
    <row r="393" spans="1:21" s="36" customFormat="1" x14ac:dyDescent="0.2">
      <c r="S393" s="45"/>
      <c r="T393" s="44"/>
    </row>
    <row r="394" spans="1:21" s="36" customFormat="1" x14ac:dyDescent="0.2">
      <c r="S394" s="45"/>
      <c r="T394" s="5"/>
    </row>
    <row r="395" spans="1:21" s="36" customFormat="1" x14ac:dyDescent="0.2">
      <c r="S395" s="4"/>
      <c r="T395" s="5"/>
    </row>
    <row r="396" spans="1:21" s="36" customFormat="1" x14ac:dyDescent="0.2">
      <c r="D396" s="3"/>
      <c r="E396" s="3"/>
      <c r="F396" s="3"/>
      <c r="G396" s="3"/>
      <c r="I396" s="3"/>
      <c r="J396" s="3"/>
      <c r="K396" s="3"/>
      <c r="L396" s="3"/>
      <c r="N396" s="3"/>
      <c r="O396" s="3"/>
      <c r="P396" s="3"/>
      <c r="Q396" s="3"/>
      <c r="S396" s="4"/>
      <c r="T396" s="5"/>
      <c r="U396" s="3"/>
    </row>
    <row r="397" spans="1:21" x14ac:dyDescent="0.2">
      <c r="A397" s="36"/>
    </row>
  </sheetData>
  <mergeCells count="5">
    <mergeCell ref="W3:X4"/>
    <mergeCell ref="B3:C4"/>
    <mergeCell ref="N3:Q3"/>
    <mergeCell ref="O4:Q4"/>
    <mergeCell ref="N4:N5"/>
  </mergeCells>
  <phoneticPr fontId="0" type="noConversion"/>
  <pageMargins left="0.75" right="0.75" top="1" bottom="1" header="0.4921259845" footer="0.4921259845"/>
  <pageSetup paperSize="9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A1</vt:lpstr>
    </vt:vector>
  </TitlesOfParts>
  <Company>Infostat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Rozsár Július</cp:lastModifiedBy>
  <cp:lastPrinted>2007-06-12T07:20:43Z</cp:lastPrinted>
  <dcterms:created xsi:type="dcterms:W3CDTF">2007-05-29T07:13:42Z</dcterms:created>
  <dcterms:modified xsi:type="dcterms:W3CDTF">2014-04-25T07:31:25Z</dcterms:modified>
</cp:coreProperties>
</file>