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NTERNET\Pramenne dielo\PD_1996-2004_oprava_Ruzomberok\"/>
    </mc:Choice>
  </mc:AlternateContent>
  <bookViews>
    <workbookView xWindow="0" yWindow="0" windowWidth="28800" windowHeight="11835"/>
  </bookViews>
  <sheets>
    <sheet name="A1" sheetId="2" r:id="rId1"/>
  </sheets>
  <calcPr calcId="152511"/>
</workbook>
</file>

<file path=xl/calcChain.xml><?xml version="1.0" encoding="utf-8"?>
<calcChain xmlns="http://schemas.openxmlformats.org/spreadsheetml/2006/main">
  <c r="AL258" i="2" l="1"/>
  <c r="AL257" i="2"/>
  <c r="AL256" i="2"/>
  <c r="AL255" i="2"/>
  <c r="AL254" i="2"/>
  <c r="AL253" i="2"/>
  <c r="AL252" i="2"/>
  <c r="AL251" i="2"/>
  <c r="AL250" i="2"/>
  <c r="AL249" i="2"/>
  <c r="AL248" i="2"/>
  <c r="AL247" i="2"/>
  <c r="AL246" i="2"/>
  <c r="AL245" i="2"/>
  <c r="AL244" i="2"/>
  <c r="AL243" i="2"/>
  <c r="AL242" i="2"/>
  <c r="AL241" i="2"/>
  <c r="AL240" i="2"/>
  <c r="AL239" i="2"/>
  <c r="AL238" i="2"/>
  <c r="AL237" i="2"/>
  <c r="AL236" i="2"/>
  <c r="AL235" i="2"/>
  <c r="AL234" i="2"/>
  <c r="AL233" i="2"/>
  <c r="AL232" i="2"/>
  <c r="AL231" i="2"/>
  <c r="AL230" i="2"/>
  <c r="AL229" i="2"/>
  <c r="AL228" i="2"/>
  <c r="AL227" i="2"/>
  <c r="AL226" i="2"/>
  <c r="AL225" i="2"/>
  <c r="AL224" i="2"/>
  <c r="AL223" i="2"/>
  <c r="AL222" i="2"/>
  <c r="AL221" i="2"/>
  <c r="AL220" i="2"/>
  <c r="AL219" i="2"/>
  <c r="AL218" i="2"/>
  <c r="AL217" i="2"/>
  <c r="AL216" i="2"/>
  <c r="AL215" i="2"/>
  <c r="AL214" i="2"/>
  <c r="AL213" i="2"/>
  <c r="AL212" i="2"/>
  <c r="AL211" i="2"/>
  <c r="AL210" i="2"/>
  <c r="AL209" i="2"/>
  <c r="AL208" i="2"/>
  <c r="AL207" i="2"/>
  <c r="AL206" i="2"/>
  <c r="AL205" i="2"/>
  <c r="AL204" i="2"/>
  <c r="AL203" i="2"/>
  <c r="AL202" i="2"/>
  <c r="AL201" i="2"/>
  <c r="AL200" i="2"/>
  <c r="AL199" i="2"/>
  <c r="AL198" i="2"/>
  <c r="AL197" i="2"/>
  <c r="AL196" i="2"/>
  <c r="AL195" i="2"/>
  <c r="AL194" i="2"/>
  <c r="AL193" i="2"/>
  <c r="AL192" i="2"/>
  <c r="AL191" i="2"/>
  <c r="AL190" i="2"/>
  <c r="AL189" i="2"/>
  <c r="AL188" i="2"/>
  <c r="AL187" i="2"/>
  <c r="AL186" i="2"/>
  <c r="AL185" i="2"/>
  <c r="AL184" i="2"/>
  <c r="AL183" i="2"/>
  <c r="AL182" i="2"/>
  <c r="AL181" i="2"/>
  <c r="AL180" i="2"/>
  <c r="AL179" i="2"/>
  <c r="AL178" i="2"/>
  <c r="AL177" i="2"/>
  <c r="AL176" i="2"/>
  <c r="AL175" i="2"/>
  <c r="AL174" i="2"/>
  <c r="AL173" i="2"/>
  <c r="AL172" i="2"/>
  <c r="AL171" i="2"/>
  <c r="AL170" i="2"/>
  <c r="AL169" i="2"/>
  <c r="AL168" i="2"/>
  <c r="AL167" i="2"/>
  <c r="AL166" i="2"/>
  <c r="AL165" i="2"/>
  <c r="AL164" i="2"/>
  <c r="AL163" i="2"/>
  <c r="AL162" i="2"/>
  <c r="AL161" i="2"/>
  <c r="AL160" i="2"/>
  <c r="AL159" i="2"/>
  <c r="AL158" i="2"/>
  <c r="AL157" i="2"/>
  <c r="AL156" i="2"/>
  <c r="AL155" i="2"/>
  <c r="AL154" i="2"/>
  <c r="AL153" i="2"/>
  <c r="AL152" i="2"/>
  <c r="AL151" i="2"/>
  <c r="AL150" i="2"/>
  <c r="AL149" i="2"/>
  <c r="AL148" i="2"/>
  <c r="AL147" i="2"/>
  <c r="AL146" i="2"/>
  <c r="AL145" i="2"/>
  <c r="AL144" i="2"/>
  <c r="AL143" i="2"/>
  <c r="AL142" i="2"/>
  <c r="AL141" i="2"/>
  <c r="AL140" i="2"/>
  <c r="AL139" i="2"/>
  <c r="AL138" i="2"/>
  <c r="AL137" i="2"/>
  <c r="AL136" i="2"/>
  <c r="AL135" i="2"/>
  <c r="AL134" i="2"/>
  <c r="AL133" i="2"/>
  <c r="AL132" i="2"/>
  <c r="AL131" i="2"/>
  <c r="AL130" i="2"/>
  <c r="AL129" i="2"/>
  <c r="AL128" i="2"/>
  <c r="AL127" i="2"/>
  <c r="AL126" i="2"/>
  <c r="AL125" i="2"/>
  <c r="AL124" i="2"/>
  <c r="AL123" i="2"/>
  <c r="AL120" i="2"/>
  <c r="AL119" i="2"/>
  <c r="AL118" i="2"/>
  <c r="AL117" i="2"/>
  <c r="AL116" i="2"/>
  <c r="AL115" i="2"/>
  <c r="AL114" i="2"/>
  <c r="AL113" i="2"/>
  <c r="AL112" i="2"/>
  <c r="AL111" i="2"/>
  <c r="AL110" i="2"/>
  <c r="AL109" i="2"/>
  <c r="AL108" i="2"/>
  <c r="AL107" i="2"/>
  <c r="AL106" i="2"/>
  <c r="AL105" i="2"/>
  <c r="AL104" i="2"/>
  <c r="AL103" i="2"/>
  <c r="AL102" i="2"/>
  <c r="AL101" i="2"/>
  <c r="AL100" i="2"/>
  <c r="AL99" i="2"/>
  <c r="AL98" i="2"/>
  <c r="AL97" i="2"/>
  <c r="AL96" i="2"/>
  <c r="AL95" i="2"/>
  <c r="AL94" i="2"/>
  <c r="AL93" i="2"/>
  <c r="AL92" i="2"/>
  <c r="AL91" i="2"/>
  <c r="AL90" i="2"/>
  <c r="AL89" i="2"/>
  <c r="AL88" i="2"/>
  <c r="AL87" i="2"/>
  <c r="AL86" i="2"/>
  <c r="AL85" i="2"/>
  <c r="AL84" i="2"/>
  <c r="AL83" i="2"/>
  <c r="AL82" i="2"/>
  <c r="AL81" i="2"/>
  <c r="AL80" i="2"/>
  <c r="AL79" i="2"/>
  <c r="AL78" i="2"/>
  <c r="AL77" i="2"/>
  <c r="AL76" i="2"/>
  <c r="AL75" i="2"/>
  <c r="AL74" i="2"/>
  <c r="AL73" i="2"/>
  <c r="AL72" i="2"/>
  <c r="AL71" i="2"/>
  <c r="AL70" i="2"/>
  <c r="AL69" i="2"/>
  <c r="AL68" i="2"/>
  <c r="AL67" i="2"/>
  <c r="AL66" i="2"/>
  <c r="AL65" i="2"/>
  <c r="AL64" i="2"/>
  <c r="AL63" i="2"/>
  <c r="AL62" i="2"/>
  <c r="AL61" i="2"/>
  <c r="AL60" i="2"/>
  <c r="AL59" i="2"/>
  <c r="AL58" i="2"/>
  <c r="AL57" i="2"/>
  <c r="AL56" i="2"/>
  <c r="AL55" i="2"/>
  <c r="AL54" i="2"/>
  <c r="AL53" i="2"/>
  <c r="AL52" i="2"/>
  <c r="AL51" i="2"/>
  <c r="AL50" i="2"/>
  <c r="AL49" i="2"/>
  <c r="AL48" i="2"/>
  <c r="AL47" i="2"/>
  <c r="AL46" i="2"/>
  <c r="AL45" i="2"/>
  <c r="AL44" i="2"/>
  <c r="AL43" i="2"/>
  <c r="AL42" i="2"/>
  <c r="AL39" i="2"/>
  <c r="AL38" i="2"/>
  <c r="AL37" i="2"/>
  <c r="AL36" i="2"/>
  <c r="AL35" i="2"/>
  <c r="AL34" i="2"/>
  <c r="AL33" i="2"/>
  <c r="AL32" i="2"/>
  <c r="AL29" i="2"/>
  <c r="AL28" i="2"/>
  <c r="AL27" i="2"/>
  <c r="AL26" i="2"/>
  <c r="AL23" i="2"/>
  <c r="AL22" i="2"/>
  <c r="AL21" i="2"/>
  <c r="AL20" i="2"/>
  <c r="AL19" i="2"/>
  <c r="AL18" i="2"/>
  <c r="AL17" i="2"/>
  <c r="AL16" i="2"/>
  <c r="AL15" i="2"/>
  <c r="AL14" i="2"/>
  <c r="AL11" i="2"/>
  <c r="AL10" i="2"/>
  <c r="AL7" i="2"/>
  <c r="R258" i="2"/>
  <c r="V258" i="2" s="1"/>
  <c r="AP258" i="2" s="1"/>
  <c r="AO258" i="2"/>
  <c r="AN258" i="2"/>
  <c r="AM258" i="2"/>
  <c r="AK258" i="2"/>
  <c r="AJ258" i="2"/>
  <c r="H258" i="2"/>
  <c r="AI258" i="2" s="1"/>
  <c r="AH258" i="2"/>
  <c r="AG258" i="2"/>
  <c r="M258" i="2"/>
  <c r="AF258" i="2" s="1"/>
  <c r="AD258" i="2"/>
  <c r="AC258" i="2"/>
  <c r="AA258" i="2"/>
  <c r="Z258" i="2"/>
  <c r="Y258" i="2"/>
  <c r="R257" i="2"/>
  <c r="V257" i="2" s="1"/>
  <c r="AP257" i="2"/>
  <c r="AO257" i="2"/>
  <c r="AN257" i="2"/>
  <c r="AM257" i="2"/>
  <c r="AK257" i="2"/>
  <c r="AJ257" i="2"/>
  <c r="H257" i="2"/>
  <c r="AH257" i="2"/>
  <c r="AG257" i="2"/>
  <c r="M257" i="2"/>
  <c r="AF257" i="2" s="1"/>
  <c r="AE257" i="2"/>
  <c r="AC257" i="2"/>
  <c r="AA257" i="2"/>
  <c r="Z257" i="2"/>
  <c r="Y257" i="2"/>
  <c r="R256" i="2"/>
  <c r="V256" i="2"/>
  <c r="AP256" i="2" s="1"/>
  <c r="AO256" i="2"/>
  <c r="AN256" i="2"/>
  <c r="AM256" i="2"/>
  <c r="AK256" i="2"/>
  <c r="AJ256" i="2"/>
  <c r="H256" i="2"/>
  <c r="AI256" i="2" s="1"/>
  <c r="AH256" i="2"/>
  <c r="AG256" i="2"/>
  <c r="M256" i="2"/>
  <c r="AF256" i="2" s="1"/>
  <c r="AE256" i="2"/>
  <c r="AD256" i="2"/>
  <c r="AC256" i="2"/>
  <c r="AB256" i="2"/>
  <c r="AA256" i="2"/>
  <c r="Z256" i="2"/>
  <c r="Y256" i="2"/>
  <c r="R255" i="2"/>
  <c r="V255" i="2" s="1"/>
  <c r="AP255" i="2" s="1"/>
  <c r="AO255" i="2"/>
  <c r="AN255" i="2"/>
  <c r="AM255" i="2"/>
  <c r="AK255" i="2"/>
  <c r="AJ255" i="2"/>
  <c r="H255" i="2"/>
  <c r="AH255" i="2"/>
  <c r="AG255" i="2"/>
  <c r="M255" i="2"/>
  <c r="AF255" i="2" s="1"/>
  <c r="AE255" i="2"/>
  <c r="AC255" i="2"/>
  <c r="AA255" i="2"/>
  <c r="Z255" i="2"/>
  <c r="Y255" i="2"/>
  <c r="R254" i="2"/>
  <c r="V254" i="2" s="1"/>
  <c r="AP254" i="2" s="1"/>
  <c r="AO254" i="2"/>
  <c r="AN254" i="2"/>
  <c r="AM254" i="2"/>
  <c r="AK254" i="2"/>
  <c r="AJ254" i="2"/>
  <c r="H254" i="2"/>
  <c r="AI254" i="2"/>
  <c r="AH254" i="2"/>
  <c r="AG254" i="2"/>
  <c r="M254" i="2"/>
  <c r="AF254" i="2"/>
  <c r="AE254" i="2"/>
  <c r="AD254" i="2"/>
  <c r="AC254" i="2"/>
  <c r="AB254" i="2"/>
  <c r="AA254" i="2"/>
  <c r="Z254" i="2"/>
  <c r="Y254" i="2"/>
  <c r="R253" i="2"/>
  <c r="V253" i="2" s="1"/>
  <c r="AP253" i="2" s="1"/>
  <c r="AO253" i="2"/>
  <c r="AN253" i="2"/>
  <c r="AM253" i="2"/>
  <c r="AK253" i="2"/>
  <c r="AJ253" i="2"/>
  <c r="H253" i="2"/>
  <c r="AH253" i="2"/>
  <c r="AG253" i="2"/>
  <c r="M253" i="2"/>
  <c r="AF253" i="2" s="1"/>
  <c r="AE253" i="2"/>
  <c r="AC253" i="2"/>
  <c r="AA253" i="2"/>
  <c r="Z253" i="2"/>
  <c r="Y253" i="2"/>
  <c r="R252" i="2"/>
  <c r="V252" i="2" s="1"/>
  <c r="AP252" i="2" s="1"/>
  <c r="AO252" i="2"/>
  <c r="AN252" i="2"/>
  <c r="AM252" i="2"/>
  <c r="AK252" i="2"/>
  <c r="AJ252" i="2"/>
  <c r="H252" i="2"/>
  <c r="AI252" i="2"/>
  <c r="AG252" i="2"/>
  <c r="M252" i="2"/>
  <c r="AF252" i="2"/>
  <c r="AE252" i="2"/>
  <c r="AD252" i="2"/>
  <c r="AC252" i="2"/>
  <c r="AB252" i="2"/>
  <c r="AA252" i="2"/>
  <c r="Z252" i="2"/>
  <c r="Y252" i="2"/>
  <c r="R251" i="2"/>
  <c r="V251" i="2" s="1"/>
  <c r="AP251" i="2" s="1"/>
  <c r="AO251" i="2"/>
  <c r="AN251" i="2"/>
  <c r="AM251" i="2"/>
  <c r="AK251" i="2"/>
  <c r="AJ251" i="2"/>
  <c r="H251" i="2"/>
  <c r="AH251" i="2"/>
  <c r="AG251" i="2"/>
  <c r="M251" i="2"/>
  <c r="AF251" i="2" s="1"/>
  <c r="AE251" i="2"/>
  <c r="AC251" i="2"/>
  <c r="AA251" i="2"/>
  <c r="Z251" i="2"/>
  <c r="Y251" i="2"/>
  <c r="R250" i="2"/>
  <c r="V250" i="2" s="1"/>
  <c r="AP250" i="2" s="1"/>
  <c r="AO250" i="2"/>
  <c r="AN250" i="2"/>
  <c r="AM250" i="2"/>
  <c r="AK250" i="2"/>
  <c r="AJ250" i="2"/>
  <c r="H250" i="2"/>
  <c r="AI250" i="2"/>
  <c r="AH250" i="2"/>
  <c r="AG250" i="2"/>
  <c r="M250" i="2"/>
  <c r="AF250" i="2"/>
  <c r="AE250" i="2"/>
  <c r="AD250" i="2"/>
  <c r="AC250" i="2"/>
  <c r="AB250" i="2"/>
  <c r="AA250" i="2"/>
  <c r="Z250" i="2"/>
  <c r="Y250" i="2"/>
  <c r="R249" i="2"/>
  <c r="V249" i="2" s="1"/>
  <c r="AP249" i="2" s="1"/>
  <c r="AO249" i="2"/>
  <c r="AN249" i="2"/>
  <c r="AM249" i="2"/>
  <c r="AK249" i="2"/>
  <c r="AJ249" i="2"/>
  <c r="H249" i="2"/>
  <c r="AH249" i="2"/>
  <c r="AG249" i="2"/>
  <c r="M249" i="2"/>
  <c r="AF249" i="2" s="1"/>
  <c r="AE249" i="2"/>
  <c r="AC249" i="2"/>
  <c r="AA249" i="2"/>
  <c r="Z249" i="2"/>
  <c r="Y249" i="2"/>
  <c r="R248" i="2"/>
  <c r="V248" i="2" s="1"/>
  <c r="AP248" i="2" s="1"/>
  <c r="AO248" i="2"/>
  <c r="AN248" i="2"/>
  <c r="AM248" i="2"/>
  <c r="AK248" i="2"/>
  <c r="AJ248" i="2"/>
  <c r="H248" i="2"/>
  <c r="AI248" i="2" s="1"/>
  <c r="AH248" i="2"/>
  <c r="AG248" i="2"/>
  <c r="M248" i="2"/>
  <c r="AF248" i="2" s="1"/>
  <c r="AE248" i="2"/>
  <c r="AD248" i="2"/>
  <c r="AC248" i="2"/>
  <c r="AB248" i="2"/>
  <c r="AA248" i="2"/>
  <c r="Z248" i="2"/>
  <c r="Y248" i="2"/>
  <c r="R247" i="2"/>
  <c r="V247" i="2" s="1"/>
  <c r="AP247" i="2" s="1"/>
  <c r="AO247" i="2"/>
  <c r="AN247" i="2"/>
  <c r="AM247" i="2"/>
  <c r="AK247" i="2"/>
  <c r="AJ247" i="2"/>
  <c r="H247" i="2"/>
  <c r="AH247" i="2"/>
  <c r="AG247" i="2"/>
  <c r="M247" i="2"/>
  <c r="AF247" i="2" s="1"/>
  <c r="AE247" i="2"/>
  <c r="AC247" i="2"/>
  <c r="AA247" i="2"/>
  <c r="Z247" i="2"/>
  <c r="Y247" i="2"/>
  <c r="R246" i="2"/>
  <c r="V246" i="2" s="1"/>
  <c r="AP246" i="2" s="1"/>
  <c r="AO246" i="2"/>
  <c r="AN246" i="2"/>
  <c r="AM246" i="2"/>
  <c r="AK246" i="2"/>
  <c r="AJ246" i="2"/>
  <c r="H246" i="2"/>
  <c r="AI246" i="2"/>
  <c r="AH246" i="2"/>
  <c r="AG246" i="2"/>
  <c r="M246" i="2"/>
  <c r="AF246" i="2"/>
  <c r="AE246" i="2"/>
  <c r="AD246" i="2"/>
  <c r="AC246" i="2"/>
  <c r="AB246" i="2"/>
  <c r="AA246" i="2"/>
  <c r="Z246" i="2"/>
  <c r="Y246" i="2"/>
  <c r="R245" i="2"/>
  <c r="V245" i="2" s="1"/>
  <c r="AP245" i="2" s="1"/>
  <c r="AO245" i="2"/>
  <c r="AN245" i="2"/>
  <c r="AM245" i="2"/>
  <c r="AK245" i="2"/>
  <c r="AJ245" i="2"/>
  <c r="H245" i="2"/>
  <c r="AH245" i="2"/>
  <c r="AG245" i="2"/>
  <c r="M245" i="2"/>
  <c r="AF245" i="2" s="1"/>
  <c r="AE245" i="2"/>
  <c r="AC245" i="2"/>
  <c r="AA245" i="2"/>
  <c r="Z245" i="2"/>
  <c r="Y245" i="2"/>
  <c r="R244" i="2"/>
  <c r="V244" i="2" s="1"/>
  <c r="AP244" i="2" s="1"/>
  <c r="AO244" i="2"/>
  <c r="AN244" i="2"/>
  <c r="AM244" i="2"/>
  <c r="AK244" i="2"/>
  <c r="AJ244" i="2"/>
  <c r="H244" i="2"/>
  <c r="AI244" i="2"/>
  <c r="AH244" i="2"/>
  <c r="AG244" i="2"/>
  <c r="M244" i="2"/>
  <c r="AF244" i="2"/>
  <c r="AE244" i="2"/>
  <c r="AD244" i="2"/>
  <c r="AC244" i="2"/>
  <c r="AB244" i="2"/>
  <c r="AA244" i="2"/>
  <c r="Z244" i="2"/>
  <c r="Y244" i="2"/>
  <c r="R243" i="2"/>
  <c r="V243" i="2" s="1"/>
  <c r="AP243" i="2" s="1"/>
  <c r="AO243" i="2"/>
  <c r="AN243" i="2"/>
  <c r="AM243" i="2"/>
  <c r="AK243" i="2"/>
  <c r="AJ243" i="2"/>
  <c r="H243" i="2"/>
  <c r="AH243" i="2"/>
  <c r="AG243" i="2"/>
  <c r="M243" i="2"/>
  <c r="AF243" i="2" s="1"/>
  <c r="AE243" i="2"/>
  <c r="AC243" i="2"/>
  <c r="AA243" i="2"/>
  <c r="Z243" i="2"/>
  <c r="Y243" i="2"/>
  <c r="R242" i="2"/>
  <c r="V242" i="2" s="1"/>
  <c r="AP242" i="2" s="1"/>
  <c r="AO242" i="2"/>
  <c r="AN242" i="2"/>
  <c r="AM242" i="2"/>
  <c r="AK242" i="2"/>
  <c r="AJ242" i="2"/>
  <c r="H242" i="2"/>
  <c r="AI242" i="2"/>
  <c r="AH242" i="2"/>
  <c r="AG242" i="2"/>
  <c r="M242" i="2"/>
  <c r="AF242" i="2"/>
  <c r="AE242" i="2"/>
  <c r="AD242" i="2"/>
  <c r="AC242" i="2"/>
  <c r="AB242" i="2"/>
  <c r="AA242" i="2"/>
  <c r="Z242" i="2"/>
  <c r="Y242" i="2"/>
  <c r="R241" i="2"/>
  <c r="V241" i="2" s="1"/>
  <c r="AP241" i="2" s="1"/>
  <c r="AO241" i="2"/>
  <c r="AN241" i="2"/>
  <c r="AM241" i="2"/>
  <c r="AK241" i="2"/>
  <c r="AJ241" i="2"/>
  <c r="H241" i="2"/>
  <c r="AH241" i="2"/>
  <c r="AG241" i="2"/>
  <c r="M241" i="2"/>
  <c r="AF241" i="2" s="1"/>
  <c r="AE241" i="2"/>
  <c r="AC241" i="2"/>
  <c r="AA241" i="2"/>
  <c r="Z241" i="2"/>
  <c r="Y241" i="2"/>
  <c r="R240" i="2"/>
  <c r="V240" i="2" s="1"/>
  <c r="AP240" i="2" s="1"/>
  <c r="AO240" i="2"/>
  <c r="AN240" i="2"/>
  <c r="AM240" i="2"/>
  <c r="AK240" i="2"/>
  <c r="AJ240" i="2"/>
  <c r="H240" i="2"/>
  <c r="AI240" i="2" s="1"/>
  <c r="AH240" i="2"/>
  <c r="AG240" i="2"/>
  <c r="M240" i="2"/>
  <c r="AF240" i="2" s="1"/>
  <c r="AE240" i="2"/>
  <c r="AD240" i="2"/>
  <c r="AC240" i="2"/>
  <c r="AB240" i="2"/>
  <c r="AA240" i="2"/>
  <c r="Z240" i="2"/>
  <c r="Y240" i="2"/>
  <c r="R239" i="2"/>
  <c r="V239" i="2" s="1"/>
  <c r="AP239" i="2" s="1"/>
  <c r="AO239" i="2"/>
  <c r="AN239" i="2"/>
  <c r="AM239" i="2"/>
  <c r="AK239" i="2"/>
  <c r="AJ239" i="2"/>
  <c r="H239" i="2"/>
  <c r="AH239" i="2"/>
  <c r="AG239" i="2"/>
  <c r="M239" i="2"/>
  <c r="AF239" i="2" s="1"/>
  <c r="AE239" i="2"/>
  <c r="AC239" i="2"/>
  <c r="AA239" i="2"/>
  <c r="Z239" i="2"/>
  <c r="Y239" i="2"/>
  <c r="R238" i="2"/>
  <c r="V238" i="2" s="1"/>
  <c r="AP238" i="2" s="1"/>
  <c r="AO238" i="2"/>
  <c r="AN238" i="2"/>
  <c r="AM238" i="2"/>
  <c r="AK238" i="2"/>
  <c r="AJ238" i="2"/>
  <c r="H238" i="2"/>
  <c r="AI238" i="2"/>
  <c r="AH238" i="2"/>
  <c r="AG238" i="2"/>
  <c r="M238" i="2"/>
  <c r="AF238" i="2"/>
  <c r="AE238" i="2"/>
  <c r="AD238" i="2"/>
  <c r="AC238" i="2"/>
  <c r="AB238" i="2"/>
  <c r="AA238" i="2"/>
  <c r="Z238" i="2"/>
  <c r="Y238" i="2"/>
  <c r="R237" i="2"/>
  <c r="V237" i="2" s="1"/>
  <c r="AP237" i="2" s="1"/>
  <c r="AO237" i="2"/>
  <c r="AN237" i="2"/>
  <c r="AM237" i="2"/>
  <c r="AK237" i="2"/>
  <c r="AJ237" i="2"/>
  <c r="H237" i="2"/>
  <c r="AH237" i="2"/>
  <c r="AG237" i="2"/>
  <c r="M237" i="2"/>
  <c r="AF237" i="2" s="1"/>
  <c r="AE237" i="2"/>
  <c r="AC237" i="2"/>
  <c r="AA237" i="2"/>
  <c r="Z237" i="2"/>
  <c r="Y237" i="2"/>
  <c r="R236" i="2"/>
  <c r="V236" i="2"/>
  <c r="AP236" i="2" s="1"/>
  <c r="AO236" i="2"/>
  <c r="AN236" i="2"/>
  <c r="AM236" i="2"/>
  <c r="AK236" i="2"/>
  <c r="AJ236" i="2"/>
  <c r="H236" i="2"/>
  <c r="AI236" i="2" s="1"/>
  <c r="AH236" i="2"/>
  <c r="AG236" i="2"/>
  <c r="M236" i="2"/>
  <c r="AF236" i="2" s="1"/>
  <c r="AE236" i="2"/>
  <c r="AD236" i="2"/>
  <c r="AC236" i="2"/>
  <c r="AB236" i="2"/>
  <c r="AA236" i="2"/>
  <c r="Z236" i="2"/>
  <c r="Y236" i="2"/>
  <c r="R235" i="2"/>
  <c r="V235" i="2" s="1"/>
  <c r="AP235" i="2"/>
  <c r="AO235" i="2"/>
  <c r="AN235" i="2"/>
  <c r="AM235" i="2"/>
  <c r="AK235" i="2"/>
  <c r="AJ235" i="2"/>
  <c r="H235" i="2"/>
  <c r="AH235" i="2"/>
  <c r="AG235" i="2"/>
  <c r="M235" i="2"/>
  <c r="AF235" i="2" s="1"/>
  <c r="AE235" i="2"/>
  <c r="AC235" i="2"/>
  <c r="AA235" i="2"/>
  <c r="Z235" i="2"/>
  <c r="Y235" i="2"/>
  <c r="R234" i="2"/>
  <c r="V234" i="2"/>
  <c r="AP234" i="2" s="1"/>
  <c r="AO234" i="2"/>
  <c r="AN234" i="2"/>
  <c r="AM234" i="2"/>
  <c r="AK234" i="2"/>
  <c r="AJ234" i="2"/>
  <c r="H234" i="2"/>
  <c r="AI234" i="2" s="1"/>
  <c r="AH234" i="2"/>
  <c r="AG234" i="2"/>
  <c r="M234" i="2"/>
  <c r="AF234" i="2"/>
  <c r="AE234" i="2"/>
  <c r="AD234" i="2"/>
  <c r="AC234" i="2"/>
  <c r="AB234" i="2"/>
  <c r="AA234" i="2"/>
  <c r="Z234" i="2"/>
  <c r="Y234" i="2"/>
  <c r="R233" i="2"/>
  <c r="V233" i="2" s="1"/>
  <c r="AP233" i="2" s="1"/>
  <c r="AO233" i="2"/>
  <c r="AN233" i="2"/>
  <c r="AM233" i="2"/>
  <c r="AK233" i="2"/>
  <c r="AJ233" i="2"/>
  <c r="H233" i="2"/>
  <c r="AH233" i="2"/>
  <c r="AG233" i="2"/>
  <c r="M233" i="2"/>
  <c r="AF233" i="2" s="1"/>
  <c r="AE233" i="2"/>
  <c r="AC233" i="2"/>
  <c r="AA233" i="2"/>
  <c r="Z233" i="2"/>
  <c r="Y233" i="2"/>
  <c r="R232" i="2"/>
  <c r="V232" i="2" s="1"/>
  <c r="AP232" i="2" s="1"/>
  <c r="AO232" i="2"/>
  <c r="AN232" i="2"/>
  <c r="AM232" i="2"/>
  <c r="AK232" i="2"/>
  <c r="AJ232" i="2"/>
  <c r="H232" i="2"/>
  <c r="AI232" i="2"/>
  <c r="AH232" i="2"/>
  <c r="AG232" i="2"/>
  <c r="M232" i="2"/>
  <c r="AF232" i="2"/>
  <c r="AE232" i="2"/>
  <c r="AD232" i="2"/>
  <c r="AC232" i="2"/>
  <c r="AB232" i="2"/>
  <c r="AA232" i="2"/>
  <c r="Z232" i="2"/>
  <c r="Y232" i="2"/>
  <c r="R231" i="2"/>
  <c r="V231" i="2" s="1"/>
  <c r="AP231" i="2" s="1"/>
  <c r="AO231" i="2"/>
  <c r="AN231" i="2"/>
  <c r="AM231" i="2"/>
  <c r="AK231" i="2"/>
  <c r="AJ231" i="2"/>
  <c r="H231" i="2"/>
  <c r="AH231" i="2"/>
  <c r="AG231" i="2"/>
  <c r="M231" i="2"/>
  <c r="AF231" i="2" s="1"/>
  <c r="AE231" i="2"/>
  <c r="AC231" i="2"/>
  <c r="AA231" i="2"/>
  <c r="Z231" i="2"/>
  <c r="Y231" i="2"/>
  <c r="R230" i="2"/>
  <c r="V230" i="2" s="1"/>
  <c r="AP230" i="2" s="1"/>
  <c r="AO230" i="2"/>
  <c r="AN230" i="2"/>
  <c r="AM230" i="2"/>
  <c r="AK230" i="2"/>
  <c r="AJ230" i="2"/>
  <c r="H230" i="2"/>
  <c r="AI230" i="2" s="1"/>
  <c r="AH230" i="2"/>
  <c r="AG230" i="2"/>
  <c r="M230" i="2"/>
  <c r="AF230" i="2" s="1"/>
  <c r="AE230" i="2"/>
  <c r="AC230" i="2"/>
  <c r="AA230" i="2"/>
  <c r="Z230" i="2"/>
  <c r="Y230" i="2"/>
  <c r="R229" i="2"/>
  <c r="V229" i="2"/>
  <c r="AP229" i="2" s="1"/>
  <c r="AO229" i="2"/>
  <c r="AN229" i="2"/>
  <c r="AM229" i="2"/>
  <c r="AK229" i="2"/>
  <c r="AJ229" i="2"/>
  <c r="H229" i="2"/>
  <c r="AI229" i="2"/>
  <c r="AH229" i="2"/>
  <c r="AG229" i="2"/>
  <c r="M229" i="2"/>
  <c r="AF229" i="2"/>
  <c r="AE229" i="2"/>
  <c r="AD229" i="2"/>
  <c r="AC229" i="2"/>
  <c r="AB229" i="2"/>
  <c r="AA229" i="2"/>
  <c r="Z229" i="2"/>
  <c r="Y229" i="2"/>
  <c r="R228" i="2"/>
  <c r="V228" i="2" s="1"/>
  <c r="AP228" i="2" s="1"/>
  <c r="AO228" i="2"/>
  <c r="AN228" i="2"/>
  <c r="AM228" i="2"/>
  <c r="AK228" i="2"/>
  <c r="AJ228" i="2"/>
  <c r="H228" i="2"/>
  <c r="AI228" i="2" s="1"/>
  <c r="AG228" i="2"/>
  <c r="M228" i="2"/>
  <c r="AF228" i="2" s="1"/>
  <c r="AC228" i="2"/>
  <c r="AA228" i="2"/>
  <c r="Z228" i="2"/>
  <c r="Y228" i="2"/>
  <c r="R227" i="2"/>
  <c r="V227" i="2" s="1"/>
  <c r="AP227" i="2" s="1"/>
  <c r="AO227" i="2"/>
  <c r="AN227" i="2"/>
  <c r="AM227" i="2"/>
  <c r="AK227" i="2"/>
  <c r="AJ227" i="2"/>
  <c r="H227" i="2"/>
  <c r="AH227" i="2"/>
  <c r="AG227" i="2"/>
  <c r="M227" i="2"/>
  <c r="AF227" i="2" s="1"/>
  <c r="AC227" i="2"/>
  <c r="AA227" i="2"/>
  <c r="Z227" i="2"/>
  <c r="Y227" i="2"/>
  <c r="R226" i="2"/>
  <c r="V226" i="2" s="1"/>
  <c r="AP226" i="2" s="1"/>
  <c r="AO226" i="2"/>
  <c r="AN226" i="2"/>
  <c r="AM226" i="2"/>
  <c r="AK226" i="2"/>
  <c r="AJ226" i="2"/>
  <c r="H226" i="2"/>
  <c r="AI226" i="2" s="1"/>
  <c r="AH226" i="2"/>
  <c r="AG226" i="2"/>
  <c r="M226" i="2"/>
  <c r="AF226" i="2" s="1"/>
  <c r="AE226" i="2"/>
  <c r="AC226" i="2"/>
  <c r="AA226" i="2"/>
  <c r="Z226" i="2"/>
  <c r="Y226" i="2"/>
  <c r="R225" i="2"/>
  <c r="AO225" i="2"/>
  <c r="AN225" i="2"/>
  <c r="AM225" i="2"/>
  <c r="AK225" i="2"/>
  <c r="AJ225" i="2"/>
  <c r="H225" i="2"/>
  <c r="AD225" i="2" s="1"/>
  <c r="AI225" i="2"/>
  <c r="AG225" i="2"/>
  <c r="M225" i="2"/>
  <c r="AF225" i="2"/>
  <c r="AC225" i="2"/>
  <c r="AB225" i="2"/>
  <c r="AA225" i="2"/>
  <c r="Z225" i="2"/>
  <c r="Y225" i="2"/>
  <c r="R224" i="2"/>
  <c r="AO224" i="2"/>
  <c r="AN224" i="2"/>
  <c r="AM224" i="2"/>
  <c r="AK224" i="2"/>
  <c r="AJ224" i="2"/>
  <c r="H224" i="2"/>
  <c r="AI224" i="2" s="1"/>
  <c r="AG224" i="2"/>
  <c r="M224" i="2"/>
  <c r="AF224" i="2" s="1"/>
  <c r="AE224" i="2"/>
  <c r="AC224" i="2"/>
  <c r="AA224" i="2"/>
  <c r="Z224" i="2"/>
  <c r="Y224" i="2"/>
  <c r="R223" i="2"/>
  <c r="V223" i="2"/>
  <c r="AP223" i="2" s="1"/>
  <c r="AO223" i="2"/>
  <c r="AN223" i="2"/>
  <c r="AM223" i="2"/>
  <c r="AK223" i="2"/>
  <c r="AJ223" i="2"/>
  <c r="H223" i="2"/>
  <c r="AI223" i="2" s="1"/>
  <c r="AH223" i="2"/>
  <c r="AG223" i="2"/>
  <c r="M223" i="2"/>
  <c r="AF223" i="2" s="1"/>
  <c r="AE223" i="2"/>
  <c r="AC223" i="2"/>
  <c r="AB223" i="2"/>
  <c r="AA223" i="2"/>
  <c r="Z223" i="2"/>
  <c r="Y223" i="2"/>
  <c r="R222" i="2"/>
  <c r="V222" i="2" s="1"/>
  <c r="AP222" i="2" s="1"/>
  <c r="AO222" i="2"/>
  <c r="AN222" i="2"/>
  <c r="AM222" i="2"/>
  <c r="AK222" i="2"/>
  <c r="AJ222" i="2"/>
  <c r="H222" i="2"/>
  <c r="AI222" i="2" s="1"/>
  <c r="AH222" i="2"/>
  <c r="AG222" i="2"/>
  <c r="M222" i="2"/>
  <c r="AF222" i="2" s="1"/>
  <c r="AE222" i="2"/>
  <c r="AC222" i="2"/>
  <c r="AA222" i="2"/>
  <c r="Z222" i="2"/>
  <c r="Y222" i="2"/>
  <c r="R221" i="2"/>
  <c r="V221" i="2"/>
  <c r="AP221" i="2" s="1"/>
  <c r="AO221" i="2"/>
  <c r="AN221" i="2"/>
  <c r="AM221" i="2"/>
  <c r="AK221" i="2"/>
  <c r="AJ221" i="2"/>
  <c r="H221" i="2"/>
  <c r="AI221" i="2"/>
  <c r="AH221" i="2"/>
  <c r="AG221" i="2"/>
  <c r="M221" i="2"/>
  <c r="AF221" i="2"/>
  <c r="AE221" i="2"/>
  <c r="AD221" i="2"/>
  <c r="AC221" i="2"/>
  <c r="AB221" i="2"/>
  <c r="AA221" i="2"/>
  <c r="Z221" i="2"/>
  <c r="Y221" i="2"/>
  <c r="R220" i="2"/>
  <c r="V220" i="2" s="1"/>
  <c r="AP220" i="2" s="1"/>
  <c r="AO220" i="2"/>
  <c r="AN220" i="2"/>
  <c r="AM220" i="2"/>
  <c r="AK220" i="2"/>
  <c r="AJ220" i="2"/>
  <c r="H220" i="2"/>
  <c r="AI220" i="2" s="1"/>
  <c r="AG220" i="2"/>
  <c r="M220" i="2"/>
  <c r="AF220" i="2" s="1"/>
  <c r="AC220" i="2"/>
  <c r="AA220" i="2"/>
  <c r="Z220" i="2"/>
  <c r="Y220" i="2"/>
  <c r="R219" i="2"/>
  <c r="V219" i="2"/>
  <c r="AP219" i="2" s="1"/>
  <c r="AO219" i="2"/>
  <c r="AN219" i="2"/>
  <c r="AM219" i="2"/>
  <c r="AK219" i="2"/>
  <c r="AJ219" i="2"/>
  <c r="H219" i="2"/>
  <c r="AH219" i="2"/>
  <c r="AG219" i="2"/>
  <c r="M219" i="2"/>
  <c r="AF219" i="2" s="1"/>
  <c r="AC219" i="2"/>
  <c r="AA219" i="2"/>
  <c r="Z219" i="2"/>
  <c r="Y219" i="2"/>
  <c r="R218" i="2"/>
  <c r="V218" i="2" s="1"/>
  <c r="AP218" i="2" s="1"/>
  <c r="AO218" i="2"/>
  <c r="AN218" i="2"/>
  <c r="AM218" i="2"/>
  <c r="AK218" i="2"/>
  <c r="AJ218" i="2"/>
  <c r="H218" i="2"/>
  <c r="AI218" i="2" s="1"/>
  <c r="AH218" i="2"/>
  <c r="AG218" i="2"/>
  <c r="M218" i="2"/>
  <c r="AF218" i="2" s="1"/>
  <c r="AE218" i="2"/>
  <c r="AC218" i="2"/>
  <c r="AA218" i="2"/>
  <c r="Z218" i="2"/>
  <c r="Y218" i="2"/>
  <c r="R217" i="2"/>
  <c r="AO217" i="2"/>
  <c r="AN217" i="2"/>
  <c r="AM217" i="2"/>
  <c r="AK217" i="2"/>
  <c r="AJ217" i="2"/>
  <c r="H217" i="2"/>
  <c r="AE217" i="2" s="1"/>
  <c r="AI217" i="2"/>
  <c r="AG217" i="2"/>
  <c r="M217" i="2"/>
  <c r="AF217" i="2"/>
  <c r="AD217" i="2"/>
  <c r="AC217" i="2"/>
  <c r="AB217" i="2"/>
  <c r="AA217" i="2"/>
  <c r="Z217" i="2"/>
  <c r="Y217" i="2"/>
  <c r="R216" i="2"/>
  <c r="AO216" i="2"/>
  <c r="AN216" i="2"/>
  <c r="AM216" i="2"/>
  <c r="AK216" i="2"/>
  <c r="AJ216" i="2"/>
  <c r="H216" i="2"/>
  <c r="AI216" i="2" s="1"/>
  <c r="AG216" i="2"/>
  <c r="M216" i="2"/>
  <c r="AF216" i="2" s="1"/>
  <c r="AE216" i="2"/>
  <c r="AC216" i="2"/>
  <c r="AA216" i="2"/>
  <c r="Z216" i="2"/>
  <c r="Y216" i="2"/>
  <c r="R215" i="2"/>
  <c r="V215" i="2"/>
  <c r="AP215" i="2" s="1"/>
  <c r="AO215" i="2"/>
  <c r="AN215" i="2"/>
  <c r="AM215" i="2"/>
  <c r="AK215" i="2"/>
  <c r="AJ215" i="2"/>
  <c r="H215" i="2"/>
  <c r="AI215" i="2" s="1"/>
  <c r="AH215" i="2"/>
  <c r="AG215" i="2"/>
  <c r="M215" i="2"/>
  <c r="AF215" i="2" s="1"/>
  <c r="AE215" i="2"/>
  <c r="AC215" i="2"/>
  <c r="AB215" i="2"/>
  <c r="AA215" i="2"/>
  <c r="Z215" i="2"/>
  <c r="Y215" i="2"/>
  <c r="R214" i="2"/>
  <c r="V214" i="2" s="1"/>
  <c r="AP214" i="2" s="1"/>
  <c r="AO214" i="2"/>
  <c r="AN214" i="2"/>
  <c r="AM214" i="2"/>
  <c r="AK214" i="2"/>
  <c r="AJ214" i="2"/>
  <c r="H214" i="2"/>
  <c r="AI214" i="2" s="1"/>
  <c r="AH214" i="2"/>
  <c r="AG214" i="2"/>
  <c r="M214" i="2"/>
  <c r="AF214" i="2" s="1"/>
  <c r="AE214" i="2"/>
  <c r="AC214" i="2"/>
  <c r="AA214" i="2"/>
  <c r="Z214" i="2"/>
  <c r="Y214" i="2"/>
  <c r="R213" i="2"/>
  <c r="V213" i="2"/>
  <c r="AP213" i="2" s="1"/>
  <c r="AO213" i="2"/>
  <c r="AN213" i="2"/>
  <c r="AM213" i="2"/>
  <c r="AK213" i="2"/>
  <c r="AJ213" i="2"/>
  <c r="H213" i="2"/>
  <c r="AI213" i="2"/>
  <c r="AH213" i="2"/>
  <c r="AG213" i="2"/>
  <c r="M213" i="2"/>
  <c r="AF213" i="2"/>
  <c r="AE213" i="2"/>
  <c r="AD213" i="2"/>
  <c r="AC213" i="2"/>
  <c r="AB213" i="2"/>
  <c r="AA213" i="2"/>
  <c r="Z213" i="2"/>
  <c r="Y213" i="2"/>
  <c r="R212" i="2"/>
  <c r="V212" i="2" s="1"/>
  <c r="AP212" i="2" s="1"/>
  <c r="AO212" i="2"/>
  <c r="AN212" i="2"/>
  <c r="AM212" i="2"/>
  <c r="AK212" i="2"/>
  <c r="AJ212" i="2"/>
  <c r="H212" i="2"/>
  <c r="AI212" i="2" s="1"/>
  <c r="AG212" i="2"/>
  <c r="M212" i="2"/>
  <c r="AF212" i="2" s="1"/>
  <c r="AC212" i="2"/>
  <c r="AA212" i="2"/>
  <c r="Z212" i="2"/>
  <c r="Y212" i="2"/>
  <c r="R211" i="2"/>
  <c r="V211" i="2"/>
  <c r="AP211" i="2" s="1"/>
  <c r="AO211" i="2"/>
  <c r="AN211" i="2"/>
  <c r="AM211" i="2"/>
  <c r="AK211" i="2"/>
  <c r="AJ211" i="2"/>
  <c r="H211" i="2"/>
  <c r="AH211" i="2"/>
  <c r="AG211" i="2"/>
  <c r="M211" i="2"/>
  <c r="AF211" i="2" s="1"/>
  <c r="AC211" i="2"/>
  <c r="AA211" i="2"/>
  <c r="Z211" i="2"/>
  <c r="Y211" i="2"/>
  <c r="R210" i="2"/>
  <c r="V210" i="2" s="1"/>
  <c r="AP210" i="2" s="1"/>
  <c r="AO210" i="2"/>
  <c r="AN210" i="2"/>
  <c r="AM210" i="2"/>
  <c r="AK210" i="2"/>
  <c r="AJ210" i="2"/>
  <c r="H210" i="2"/>
  <c r="AI210" i="2" s="1"/>
  <c r="AH210" i="2"/>
  <c r="AG210" i="2"/>
  <c r="M210" i="2"/>
  <c r="AF210" i="2" s="1"/>
  <c r="AE210" i="2"/>
  <c r="AC210" i="2"/>
  <c r="AA210" i="2"/>
  <c r="Z210" i="2"/>
  <c r="Y210" i="2"/>
  <c r="R209" i="2"/>
  <c r="AO209" i="2"/>
  <c r="AN209" i="2"/>
  <c r="AM209" i="2"/>
  <c r="AK209" i="2"/>
  <c r="AJ209" i="2"/>
  <c r="H209" i="2"/>
  <c r="AE209" i="2" s="1"/>
  <c r="AI209" i="2"/>
  <c r="AG209" i="2"/>
  <c r="M209" i="2"/>
  <c r="AF209" i="2"/>
  <c r="AD209" i="2"/>
  <c r="AC209" i="2"/>
  <c r="AB209" i="2"/>
  <c r="AA209" i="2"/>
  <c r="Z209" i="2"/>
  <c r="Y209" i="2"/>
  <c r="R208" i="2"/>
  <c r="AO208" i="2"/>
  <c r="AN208" i="2"/>
  <c r="AM208" i="2"/>
  <c r="AK208" i="2"/>
  <c r="AJ208" i="2"/>
  <c r="H208" i="2"/>
  <c r="AI208" i="2" s="1"/>
  <c r="AG208" i="2"/>
  <c r="M208" i="2"/>
  <c r="AF208" i="2" s="1"/>
  <c r="AE208" i="2"/>
  <c r="AC208" i="2"/>
  <c r="AA208" i="2"/>
  <c r="Z208" i="2"/>
  <c r="Y208" i="2"/>
  <c r="R207" i="2"/>
  <c r="V207" i="2"/>
  <c r="AP207" i="2" s="1"/>
  <c r="AO207" i="2"/>
  <c r="AN207" i="2"/>
  <c r="AM207" i="2"/>
  <c r="AK207" i="2"/>
  <c r="AJ207" i="2"/>
  <c r="H207" i="2"/>
  <c r="AI207" i="2" s="1"/>
  <c r="AH207" i="2"/>
  <c r="AG207" i="2"/>
  <c r="M207" i="2"/>
  <c r="AF207" i="2" s="1"/>
  <c r="AE207" i="2"/>
  <c r="AC207" i="2"/>
  <c r="AB207" i="2"/>
  <c r="AA207" i="2"/>
  <c r="Z207" i="2"/>
  <c r="Y207" i="2"/>
  <c r="R206" i="2"/>
  <c r="V206" i="2" s="1"/>
  <c r="AP206" i="2" s="1"/>
  <c r="AO206" i="2"/>
  <c r="AN206" i="2"/>
  <c r="AM206" i="2"/>
  <c r="AK206" i="2"/>
  <c r="AJ206" i="2"/>
  <c r="H206" i="2"/>
  <c r="AI206" i="2" s="1"/>
  <c r="AH206" i="2"/>
  <c r="AG206" i="2"/>
  <c r="M206" i="2"/>
  <c r="AF206" i="2" s="1"/>
  <c r="AE206" i="2"/>
  <c r="AC206" i="2"/>
  <c r="AA206" i="2"/>
  <c r="Z206" i="2"/>
  <c r="Y206" i="2"/>
  <c r="R205" i="2"/>
  <c r="V205" i="2" s="1"/>
  <c r="AP205" i="2" s="1"/>
  <c r="AO205" i="2"/>
  <c r="AN205" i="2"/>
  <c r="AM205" i="2"/>
  <c r="AK205" i="2"/>
  <c r="AJ205" i="2"/>
  <c r="H205" i="2"/>
  <c r="AI205" i="2"/>
  <c r="AH205" i="2"/>
  <c r="AG205" i="2"/>
  <c r="M205" i="2"/>
  <c r="AF205" i="2"/>
  <c r="AE205" i="2"/>
  <c r="AD205" i="2"/>
  <c r="AC205" i="2"/>
  <c r="AB205" i="2"/>
  <c r="AA205" i="2"/>
  <c r="Z205" i="2"/>
  <c r="Y205" i="2"/>
  <c r="R204" i="2"/>
  <c r="V204" i="2" s="1"/>
  <c r="AP204" i="2" s="1"/>
  <c r="AO204" i="2"/>
  <c r="AN204" i="2"/>
  <c r="AM204" i="2"/>
  <c r="AK204" i="2"/>
  <c r="AJ204" i="2"/>
  <c r="H204" i="2"/>
  <c r="AI204" i="2" s="1"/>
  <c r="AG204" i="2"/>
  <c r="M204" i="2"/>
  <c r="AF204" i="2" s="1"/>
  <c r="AC204" i="2"/>
  <c r="AA204" i="2"/>
  <c r="Z204" i="2"/>
  <c r="Y204" i="2"/>
  <c r="R203" i="2"/>
  <c r="V203" i="2"/>
  <c r="AP203" i="2" s="1"/>
  <c r="AO203" i="2"/>
  <c r="AN203" i="2"/>
  <c r="AM203" i="2"/>
  <c r="AK203" i="2"/>
  <c r="AJ203" i="2"/>
  <c r="H203" i="2"/>
  <c r="AH203" i="2"/>
  <c r="AG203" i="2"/>
  <c r="M203" i="2"/>
  <c r="AF203" i="2" s="1"/>
  <c r="AC203" i="2"/>
  <c r="AA203" i="2"/>
  <c r="Z203" i="2"/>
  <c r="Y203" i="2"/>
  <c r="R202" i="2"/>
  <c r="V202" i="2" s="1"/>
  <c r="AP202" i="2" s="1"/>
  <c r="AO202" i="2"/>
  <c r="AN202" i="2"/>
  <c r="AM202" i="2"/>
  <c r="AK202" i="2"/>
  <c r="AJ202" i="2"/>
  <c r="H202" i="2"/>
  <c r="AI202" i="2" s="1"/>
  <c r="AH202" i="2"/>
  <c r="AG202" i="2"/>
  <c r="M202" i="2"/>
  <c r="AF202" i="2" s="1"/>
  <c r="AE202" i="2"/>
  <c r="AC202" i="2"/>
  <c r="AA202" i="2"/>
  <c r="Z202" i="2"/>
  <c r="Y202" i="2"/>
  <c r="R201" i="2"/>
  <c r="AO201" i="2"/>
  <c r="AN201" i="2"/>
  <c r="AM201" i="2"/>
  <c r="AK201" i="2"/>
  <c r="AJ201" i="2"/>
  <c r="H201" i="2"/>
  <c r="AI201" i="2"/>
  <c r="AG201" i="2"/>
  <c r="M201" i="2"/>
  <c r="AF201" i="2"/>
  <c r="AE201" i="2"/>
  <c r="AD201" i="2"/>
  <c r="AC201" i="2"/>
  <c r="AB201" i="2"/>
  <c r="AA201" i="2"/>
  <c r="Z201" i="2"/>
  <c r="Y201" i="2"/>
  <c r="R200" i="2"/>
  <c r="AO200" i="2"/>
  <c r="AN200" i="2"/>
  <c r="AM200" i="2"/>
  <c r="AK200" i="2"/>
  <c r="AJ200" i="2"/>
  <c r="H200" i="2"/>
  <c r="AI200" i="2" s="1"/>
  <c r="AG200" i="2"/>
  <c r="M200" i="2"/>
  <c r="AF200" i="2" s="1"/>
  <c r="AE200" i="2"/>
  <c r="AC200" i="2"/>
  <c r="AA200" i="2"/>
  <c r="Z200" i="2"/>
  <c r="Y200" i="2"/>
  <c r="R199" i="2"/>
  <c r="V199" i="2"/>
  <c r="AP199" i="2" s="1"/>
  <c r="AO199" i="2"/>
  <c r="AN199" i="2"/>
  <c r="AM199" i="2"/>
  <c r="AK199" i="2"/>
  <c r="AJ199" i="2"/>
  <c r="H199" i="2"/>
  <c r="AI199" i="2" s="1"/>
  <c r="AH199" i="2"/>
  <c r="AG199" i="2"/>
  <c r="M199" i="2"/>
  <c r="AF199" i="2" s="1"/>
  <c r="AE199" i="2"/>
  <c r="AD199" i="2"/>
  <c r="AC199" i="2"/>
  <c r="AB199" i="2"/>
  <c r="AA199" i="2"/>
  <c r="Z199" i="2"/>
  <c r="Y199" i="2"/>
  <c r="R198" i="2"/>
  <c r="V198" i="2" s="1"/>
  <c r="AP198" i="2" s="1"/>
  <c r="AO198" i="2"/>
  <c r="AN198" i="2"/>
  <c r="AM198" i="2"/>
  <c r="AK198" i="2"/>
  <c r="AJ198" i="2"/>
  <c r="H198" i="2"/>
  <c r="AI198" i="2" s="1"/>
  <c r="AH198" i="2"/>
  <c r="AG198" i="2"/>
  <c r="M198" i="2"/>
  <c r="AF198" i="2" s="1"/>
  <c r="AE198" i="2"/>
  <c r="AC198" i="2"/>
  <c r="AA198" i="2"/>
  <c r="Z198" i="2"/>
  <c r="Y198" i="2"/>
  <c r="R197" i="2"/>
  <c r="V197" i="2" s="1"/>
  <c r="AP197" i="2" s="1"/>
  <c r="AO197" i="2"/>
  <c r="AN197" i="2"/>
  <c r="AM197" i="2"/>
  <c r="AK197" i="2"/>
  <c r="AJ197" i="2"/>
  <c r="H197" i="2"/>
  <c r="AI197" i="2" s="1"/>
  <c r="AH197" i="2"/>
  <c r="AG197" i="2"/>
  <c r="M197" i="2"/>
  <c r="AF197" i="2" s="1"/>
  <c r="AE197" i="2"/>
  <c r="AD197" i="2"/>
  <c r="AC197" i="2"/>
  <c r="AB197" i="2"/>
  <c r="AA197" i="2"/>
  <c r="Z197" i="2"/>
  <c r="Y197" i="2"/>
  <c r="R196" i="2"/>
  <c r="V196" i="2" s="1"/>
  <c r="AP196" i="2" s="1"/>
  <c r="AO196" i="2"/>
  <c r="AN196" i="2"/>
  <c r="AM196" i="2"/>
  <c r="AK196" i="2"/>
  <c r="AJ196" i="2"/>
  <c r="H196" i="2"/>
  <c r="AI196" i="2" s="1"/>
  <c r="AH196" i="2"/>
  <c r="AG196" i="2"/>
  <c r="M196" i="2"/>
  <c r="AF196" i="2" s="1"/>
  <c r="AE196" i="2"/>
  <c r="AC196" i="2"/>
  <c r="AA196" i="2"/>
  <c r="Z196" i="2"/>
  <c r="Y196" i="2"/>
  <c r="R195" i="2"/>
  <c r="V195" i="2"/>
  <c r="AP195" i="2" s="1"/>
  <c r="AO195" i="2"/>
  <c r="AN195" i="2"/>
  <c r="AM195" i="2"/>
  <c r="AK195" i="2"/>
  <c r="AJ195" i="2"/>
  <c r="H195" i="2"/>
  <c r="AH195" i="2"/>
  <c r="AG195" i="2"/>
  <c r="M195" i="2"/>
  <c r="AF195" i="2" s="1"/>
  <c r="AC195" i="2"/>
  <c r="AA195" i="2"/>
  <c r="Z195" i="2"/>
  <c r="Y195" i="2"/>
  <c r="R194" i="2"/>
  <c r="V194" i="2" s="1"/>
  <c r="AP194" i="2" s="1"/>
  <c r="AO194" i="2"/>
  <c r="AN194" i="2"/>
  <c r="AM194" i="2"/>
  <c r="AK194" i="2"/>
  <c r="AJ194" i="2"/>
  <c r="H194" i="2"/>
  <c r="AI194" i="2" s="1"/>
  <c r="AH194" i="2"/>
  <c r="AG194" i="2"/>
  <c r="M194" i="2"/>
  <c r="AF194" i="2" s="1"/>
  <c r="AE194" i="2"/>
  <c r="AC194" i="2"/>
  <c r="AA194" i="2"/>
  <c r="Z194" i="2"/>
  <c r="Y194" i="2"/>
  <c r="R193" i="2"/>
  <c r="AO193" i="2"/>
  <c r="AN193" i="2"/>
  <c r="AM193" i="2"/>
  <c r="AK193" i="2"/>
  <c r="AJ193" i="2"/>
  <c r="H193" i="2"/>
  <c r="AE193" i="2" s="1"/>
  <c r="AI193" i="2"/>
  <c r="AG193" i="2"/>
  <c r="M193" i="2"/>
  <c r="AF193" i="2"/>
  <c r="AD193" i="2"/>
  <c r="AC193" i="2"/>
  <c r="AB193" i="2"/>
  <c r="AA193" i="2"/>
  <c r="Z193" i="2"/>
  <c r="Y193" i="2"/>
  <c r="R192" i="2"/>
  <c r="AO192" i="2"/>
  <c r="AN192" i="2"/>
  <c r="AM192" i="2"/>
  <c r="AK192" i="2"/>
  <c r="AJ192" i="2"/>
  <c r="H192" i="2"/>
  <c r="AI192" i="2" s="1"/>
  <c r="AG192" i="2"/>
  <c r="M192" i="2"/>
  <c r="AF192" i="2" s="1"/>
  <c r="AE192" i="2"/>
  <c r="AC192" i="2"/>
  <c r="AA192" i="2"/>
  <c r="Z192" i="2"/>
  <c r="Y192" i="2"/>
  <c r="R191" i="2"/>
  <c r="V191" i="2"/>
  <c r="AP191" i="2" s="1"/>
  <c r="AO191" i="2"/>
  <c r="AN191" i="2"/>
  <c r="AM191" i="2"/>
  <c r="AK191" i="2"/>
  <c r="AJ191" i="2"/>
  <c r="H191" i="2"/>
  <c r="AI191" i="2" s="1"/>
  <c r="AH191" i="2"/>
  <c r="AG191" i="2"/>
  <c r="M191" i="2"/>
  <c r="AF191" i="2" s="1"/>
  <c r="AE191" i="2"/>
  <c r="AD191" i="2"/>
  <c r="AC191" i="2"/>
  <c r="AB191" i="2"/>
  <c r="AA191" i="2"/>
  <c r="Z191" i="2"/>
  <c r="Y191" i="2"/>
  <c r="R190" i="2"/>
  <c r="V190" i="2" s="1"/>
  <c r="AP190" i="2" s="1"/>
  <c r="AO190" i="2"/>
  <c r="AN190" i="2"/>
  <c r="AM190" i="2"/>
  <c r="AK190" i="2"/>
  <c r="AJ190" i="2"/>
  <c r="H190" i="2"/>
  <c r="AI190" i="2" s="1"/>
  <c r="AH190" i="2"/>
  <c r="AG190" i="2"/>
  <c r="M190" i="2"/>
  <c r="AF190" i="2" s="1"/>
  <c r="AE190" i="2"/>
  <c r="AC190" i="2"/>
  <c r="AA190" i="2"/>
  <c r="Z190" i="2"/>
  <c r="Y190" i="2"/>
  <c r="R189" i="2"/>
  <c r="V189" i="2" s="1"/>
  <c r="AP189" i="2" s="1"/>
  <c r="AO189" i="2"/>
  <c r="AN189" i="2"/>
  <c r="AM189" i="2"/>
  <c r="AK189" i="2"/>
  <c r="AJ189" i="2"/>
  <c r="H189" i="2"/>
  <c r="AI189" i="2"/>
  <c r="AH189" i="2"/>
  <c r="AG189" i="2"/>
  <c r="M189" i="2"/>
  <c r="AF189" i="2"/>
  <c r="AE189" i="2"/>
  <c r="AD189" i="2"/>
  <c r="AC189" i="2"/>
  <c r="AB189" i="2"/>
  <c r="AA189" i="2"/>
  <c r="Z189" i="2"/>
  <c r="Y189" i="2"/>
  <c r="R188" i="2"/>
  <c r="V188" i="2" s="1"/>
  <c r="AP188" i="2" s="1"/>
  <c r="AO188" i="2"/>
  <c r="AN188" i="2"/>
  <c r="AM188" i="2"/>
  <c r="AK188" i="2"/>
  <c r="AJ188" i="2"/>
  <c r="H188" i="2"/>
  <c r="AI188" i="2" s="1"/>
  <c r="AG188" i="2"/>
  <c r="M188" i="2"/>
  <c r="AF188" i="2" s="1"/>
  <c r="AC188" i="2"/>
  <c r="AA188" i="2"/>
  <c r="Z188" i="2"/>
  <c r="Y188" i="2"/>
  <c r="R187" i="2"/>
  <c r="V187" i="2"/>
  <c r="AP187" i="2" s="1"/>
  <c r="AO187" i="2"/>
  <c r="AN187" i="2"/>
  <c r="AM187" i="2"/>
  <c r="AK187" i="2"/>
  <c r="AJ187" i="2"/>
  <c r="H187" i="2"/>
  <c r="AH187" i="2"/>
  <c r="AG187" i="2"/>
  <c r="M187" i="2"/>
  <c r="AF187" i="2" s="1"/>
  <c r="AC187" i="2"/>
  <c r="AA187" i="2"/>
  <c r="Z187" i="2"/>
  <c r="Y187" i="2"/>
  <c r="R186" i="2"/>
  <c r="V186" i="2" s="1"/>
  <c r="AP186" i="2" s="1"/>
  <c r="AO186" i="2"/>
  <c r="AN186" i="2"/>
  <c r="AM186" i="2"/>
  <c r="AK186" i="2"/>
  <c r="AJ186" i="2"/>
  <c r="H186" i="2"/>
  <c r="AI186" i="2" s="1"/>
  <c r="AH186" i="2"/>
  <c r="AG186" i="2"/>
  <c r="M186" i="2"/>
  <c r="AF186" i="2" s="1"/>
  <c r="AE186" i="2"/>
  <c r="AC186" i="2"/>
  <c r="AA186" i="2"/>
  <c r="Z186" i="2"/>
  <c r="Y186" i="2"/>
  <c r="R185" i="2"/>
  <c r="AO185" i="2"/>
  <c r="AN185" i="2"/>
  <c r="AM185" i="2"/>
  <c r="AK185" i="2"/>
  <c r="AJ185" i="2"/>
  <c r="H185" i="2"/>
  <c r="AE185" i="2" s="1"/>
  <c r="AI185" i="2"/>
  <c r="AG185" i="2"/>
  <c r="M185" i="2"/>
  <c r="AF185" i="2"/>
  <c r="AD185" i="2"/>
  <c r="AC185" i="2"/>
  <c r="AB185" i="2"/>
  <c r="AA185" i="2"/>
  <c r="Z185" i="2"/>
  <c r="Y185" i="2"/>
  <c r="R184" i="2"/>
  <c r="AO184" i="2"/>
  <c r="AN184" i="2"/>
  <c r="AM184" i="2"/>
  <c r="AK184" i="2"/>
  <c r="AJ184" i="2"/>
  <c r="H184" i="2"/>
  <c r="AI184" i="2" s="1"/>
  <c r="AG184" i="2"/>
  <c r="M184" i="2"/>
  <c r="AF184" i="2" s="1"/>
  <c r="AE184" i="2"/>
  <c r="AC184" i="2"/>
  <c r="AA184" i="2"/>
  <c r="Z184" i="2"/>
  <c r="Y184" i="2"/>
  <c r="R183" i="2"/>
  <c r="V183" i="2"/>
  <c r="AP183" i="2" s="1"/>
  <c r="AO183" i="2"/>
  <c r="AN183" i="2"/>
  <c r="AM183" i="2"/>
  <c r="AK183" i="2"/>
  <c r="AJ183" i="2"/>
  <c r="H183" i="2"/>
  <c r="AI183" i="2" s="1"/>
  <c r="AH183" i="2"/>
  <c r="AG183" i="2"/>
  <c r="M183" i="2"/>
  <c r="AF183" i="2" s="1"/>
  <c r="AE183" i="2"/>
  <c r="AC183" i="2"/>
  <c r="AB183" i="2"/>
  <c r="AA183" i="2"/>
  <c r="Z183" i="2"/>
  <c r="Y183" i="2"/>
  <c r="R182" i="2"/>
  <c r="V182" i="2" s="1"/>
  <c r="AP182" i="2"/>
  <c r="AO182" i="2"/>
  <c r="AN182" i="2"/>
  <c r="AM182" i="2"/>
  <c r="AK182" i="2"/>
  <c r="AJ182" i="2"/>
  <c r="H182" i="2"/>
  <c r="AH182" i="2"/>
  <c r="AG182" i="2"/>
  <c r="M182" i="2"/>
  <c r="AF182" i="2" s="1"/>
  <c r="AE182" i="2"/>
  <c r="AC182" i="2"/>
  <c r="AA182" i="2"/>
  <c r="Z182" i="2"/>
  <c r="Y182" i="2"/>
  <c r="R181" i="2"/>
  <c r="V181" i="2"/>
  <c r="AP181" i="2" s="1"/>
  <c r="AO181" i="2"/>
  <c r="AN181" i="2"/>
  <c r="AM181" i="2"/>
  <c r="AK181" i="2"/>
  <c r="AJ181" i="2"/>
  <c r="H181" i="2"/>
  <c r="AI181" i="2" s="1"/>
  <c r="AH181" i="2"/>
  <c r="AG181" i="2"/>
  <c r="M181" i="2"/>
  <c r="AF181" i="2" s="1"/>
  <c r="AE181" i="2"/>
  <c r="AC181" i="2"/>
  <c r="AB181" i="2"/>
  <c r="AA181" i="2"/>
  <c r="Z181" i="2"/>
  <c r="Y181" i="2"/>
  <c r="R180" i="2"/>
  <c r="V180" i="2" s="1"/>
  <c r="AP180" i="2"/>
  <c r="AO180" i="2"/>
  <c r="AN180" i="2"/>
  <c r="AM180" i="2"/>
  <c r="AK180" i="2"/>
  <c r="AJ180" i="2"/>
  <c r="H180" i="2"/>
  <c r="AH180" i="2"/>
  <c r="AG180" i="2"/>
  <c r="M180" i="2"/>
  <c r="AF180" i="2" s="1"/>
  <c r="AE180" i="2"/>
  <c r="AC180" i="2"/>
  <c r="AA180" i="2"/>
  <c r="Z180" i="2"/>
  <c r="Y180" i="2"/>
  <c r="R179" i="2"/>
  <c r="V179" i="2"/>
  <c r="AP179" i="2" s="1"/>
  <c r="AO179" i="2"/>
  <c r="AN179" i="2"/>
  <c r="AM179" i="2"/>
  <c r="AK179" i="2"/>
  <c r="AJ179" i="2"/>
  <c r="H179" i="2"/>
  <c r="AI179" i="2" s="1"/>
  <c r="AH179" i="2"/>
  <c r="AG179" i="2"/>
  <c r="M179" i="2"/>
  <c r="AF179" i="2" s="1"/>
  <c r="AE179" i="2"/>
  <c r="AD179" i="2"/>
  <c r="AC179" i="2"/>
  <c r="AB179" i="2"/>
  <c r="AA179" i="2"/>
  <c r="Z179" i="2"/>
  <c r="Y179" i="2"/>
  <c r="R178" i="2"/>
  <c r="V178" i="2" s="1"/>
  <c r="AP178" i="2"/>
  <c r="AO178" i="2"/>
  <c r="AN178" i="2"/>
  <c r="AM178" i="2"/>
  <c r="AK178" i="2"/>
  <c r="AJ178" i="2"/>
  <c r="H178" i="2"/>
  <c r="AH178" i="2"/>
  <c r="AG178" i="2"/>
  <c r="M178" i="2"/>
  <c r="AF178" i="2" s="1"/>
  <c r="AE178" i="2"/>
  <c r="AC178" i="2"/>
  <c r="AA178" i="2"/>
  <c r="Z178" i="2"/>
  <c r="Y178" i="2"/>
  <c r="R177" i="2"/>
  <c r="V177" i="2"/>
  <c r="AP177" i="2" s="1"/>
  <c r="AO177" i="2"/>
  <c r="AN177" i="2"/>
  <c r="AM177" i="2"/>
  <c r="AK177" i="2"/>
  <c r="AJ177" i="2"/>
  <c r="H177" i="2"/>
  <c r="AI177" i="2" s="1"/>
  <c r="AH177" i="2"/>
  <c r="AG177" i="2"/>
  <c r="M177" i="2"/>
  <c r="AF177" i="2" s="1"/>
  <c r="AE177" i="2"/>
  <c r="AD177" i="2"/>
  <c r="AC177" i="2"/>
  <c r="AB177" i="2"/>
  <c r="AA177" i="2"/>
  <c r="Z177" i="2"/>
  <c r="Y177" i="2"/>
  <c r="R176" i="2"/>
  <c r="V176" i="2" s="1"/>
  <c r="AP176" i="2"/>
  <c r="AO176" i="2"/>
  <c r="AN176" i="2"/>
  <c r="AM176" i="2"/>
  <c r="AK176" i="2"/>
  <c r="AJ176" i="2"/>
  <c r="H176" i="2"/>
  <c r="AH176" i="2"/>
  <c r="AG176" i="2"/>
  <c r="M176" i="2"/>
  <c r="AF176" i="2" s="1"/>
  <c r="AE176" i="2"/>
  <c r="AC176" i="2"/>
  <c r="AA176" i="2"/>
  <c r="Z176" i="2"/>
  <c r="Y176" i="2"/>
  <c r="R175" i="2"/>
  <c r="V175" i="2"/>
  <c r="AP175" i="2" s="1"/>
  <c r="AO175" i="2"/>
  <c r="AN175" i="2"/>
  <c r="AM175" i="2"/>
  <c r="AK175" i="2"/>
  <c r="AJ175" i="2"/>
  <c r="H175" i="2"/>
  <c r="AI175" i="2"/>
  <c r="AH175" i="2"/>
  <c r="AG175" i="2"/>
  <c r="M175" i="2"/>
  <c r="AF175" i="2"/>
  <c r="AE175" i="2"/>
  <c r="AD175" i="2"/>
  <c r="AC175" i="2"/>
  <c r="AB175" i="2"/>
  <c r="AA175" i="2"/>
  <c r="Z175" i="2"/>
  <c r="Y175" i="2"/>
  <c r="R174" i="2"/>
  <c r="V174" i="2" s="1"/>
  <c r="AP174" i="2"/>
  <c r="AO174" i="2"/>
  <c r="AN174" i="2"/>
  <c r="AM174" i="2"/>
  <c r="AK174" i="2"/>
  <c r="AJ174" i="2"/>
  <c r="H174" i="2"/>
  <c r="AI174" i="2" s="1"/>
  <c r="AH174" i="2"/>
  <c r="AG174" i="2"/>
  <c r="M174" i="2"/>
  <c r="AF174" i="2" s="1"/>
  <c r="AE174" i="2"/>
  <c r="AC174" i="2"/>
  <c r="AA174" i="2"/>
  <c r="Z174" i="2"/>
  <c r="Y174" i="2"/>
  <c r="R173" i="2"/>
  <c r="V173" i="2"/>
  <c r="AP173" i="2" s="1"/>
  <c r="AO173" i="2"/>
  <c r="AN173" i="2"/>
  <c r="AM173" i="2"/>
  <c r="AK173" i="2"/>
  <c r="AJ173" i="2"/>
  <c r="H173" i="2"/>
  <c r="AI173" i="2" s="1"/>
  <c r="AH173" i="2"/>
  <c r="AG173" i="2"/>
  <c r="M173" i="2"/>
  <c r="AF173" i="2" s="1"/>
  <c r="AE173" i="2"/>
  <c r="AC173" i="2"/>
  <c r="AB173" i="2"/>
  <c r="AA173" i="2"/>
  <c r="Z173" i="2"/>
  <c r="Y173" i="2"/>
  <c r="R172" i="2"/>
  <c r="V172" i="2" s="1"/>
  <c r="AP172" i="2" s="1"/>
  <c r="AO172" i="2"/>
  <c r="AN172" i="2"/>
  <c r="AM172" i="2"/>
  <c r="AK172" i="2"/>
  <c r="AJ172" i="2"/>
  <c r="H172" i="2"/>
  <c r="AI172" i="2" s="1"/>
  <c r="AH172" i="2"/>
  <c r="AG172" i="2"/>
  <c r="M172" i="2"/>
  <c r="AF172" i="2" s="1"/>
  <c r="AE172" i="2"/>
  <c r="AC172" i="2"/>
  <c r="AA172" i="2"/>
  <c r="Z172" i="2"/>
  <c r="Y172" i="2"/>
  <c r="R171" i="2"/>
  <c r="V171" i="2"/>
  <c r="AP171" i="2" s="1"/>
  <c r="AO171" i="2"/>
  <c r="AN171" i="2"/>
  <c r="AM171" i="2"/>
  <c r="AK171" i="2"/>
  <c r="AJ171" i="2"/>
  <c r="H171" i="2"/>
  <c r="AI171" i="2"/>
  <c r="AH171" i="2"/>
  <c r="AG171" i="2"/>
  <c r="M171" i="2"/>
  <c r="AF171" i="2"/>
  <c r="AE171" i="2"/>
  <c r="AD171" i="2"/>
  <c r="AC171" i="2"/>
  <c r="AB171" i="2"/>
  <c r="AA171" i="2"/>
  <c r="Z171" i="2"/>
  <c r="Y171" i="2"/>
  <c r="R170" i="2"/>
  <c r="V170" i="2" s="1"/>
  <c r="AP170" i="2" s="1"/>
  <c r="AO170" i="2"/>
  <c r="AN170" i="2"/>
  <c r="AM170" i="2"/>
  <c r="AK170" i="2"/>
  <c r="AJ170" i="2"/>
  <c r="H170" i="2"/>
  <c r="AI170" i="2" s="1"/>
  <c r="AH170" i="2"/>
  <c r="AG170" i="2"/>
  <c r="M170" i="2"/>
  <c r="AF170" i="2" s="1"/>
  <c r="AE170" i="2"/>
  <c r="AC170" i="2"/>
  <c r="AA170" i="2"/>
  <c r="Z170" i="2"/>
  <c r="Y170" i="2"/>
  <c r="R169" i="2"/>
  <c r="V169" i="2"/>
  <c r="AP169" i="2" s="1"/>
  <c r="AO169" i="2"/>
  <c r="AN169" i="2"/>
  <c r="AM169" i="2"/>
  <c r="AK169" i="2"/>
  <c r="AJ169" i="2"/>
  <c r="H169" i="2"/>
  <c r="AH169" i="2"/>
  <c r="AG169" i="2"/>
  <c r="M169" i="2"/>
  <c r="AF169" i="2" s="1"/>
  <c r="AC169" i="2"/>
  <c r="AA169" i="2"/>
  <c r="Z169" i="2"/>
  <c r="Y169" i="2"/>
  <c r="R168" i="2"/>
  <c r="V168" i="2" s="1"/>
  <c r="AP168" i="2" s="1"/>
  <c r="AO168" i="2"/>
  <c r="AN168" i="2"/>
  <c r="AM168" i="2"/>
  <c r="AK168" i="2"/>
  <c r="AJ168" i="2"/>
  <c r="H168" i="2"/>
  <c r="AI168" i="2" s="1"/>
  <c r="AH168" i="2"/>
  <c r="AG168" i="2"/>
  <c r="M168" i="2"/>
  <c r="AF168" i="2" s="1"/>
  <c r="AE168" i="2"/>
  <c r="AC168" i="2"/>
  <c r="AA168" i="2"/>
  <c r="Z168" i="2"/>
  <c r="Y168" i="2"/>
  <c r="R167" i="2"/>
  <c r="AO167" i="2"/>
  <c r="AN167" i="2"/>
  <c r="AM167" i="2"/>
  <c r="AK167" i="2"/>
  <c r="AJ167" i="2"/>
  <c r="H167" i="2"/>
  <c r="AD167" i="2" s="1"/>
  <c r="AI167" i="2"/>
  <c r="AG167" i="2"/>
  <c r="M167" i="2"/>
  <c r="AF167" i="2"/>
  <c r="AC167" i="2"/>
  <c r="AB167" i="2"/>
  <c r="AA167" i="2"/>
  <c r="Z167" i="2"/>
  <c r="Y167" i="2"/>
  <c r="R166" i="2"/>
  <c r="AO166" i="2"/>
  <c r="AN166" i="2"/>
  <c r="AM166" i="2"/>
  <c r="AK166" i="2"/>
  <c r="AJ166" i="2"/>
  <c r="H166" i="2"/>
  <c r="AI166" i="2" s="1"/>
  <c r="AG166" i="2"/>
  <c r="M166" i="2"/>
  <c r="AF166" i="2" s="1"/>
  <c r="AE166" i="2"/>
  <c r="AC166" i="2"/>
  <c r="AA166" i="2"/>
  <c r="Z166" i="2"/>
  <c r="Y166" i="2"/>
  <c r="R165" i="2"/>
  <c r="V165" i="2"/>
  <c r="AP165" i="2" s="1"/>
  <c r="AO165" i="2"/>
  <c r="AN165" i="2"/>
  <c r="AM165" i="2"/>
  <c r="AK165" i="2"/>
  <c r="AJ165" i="2"/>
  <c r="H165" i="2"/>
  <c r="AI165" i="2"/>
  <c r="AH165" i="2"/>
  <c r="AG165" i="2"/>
  <c r="M165" i="2"/>
  <c r="AF165" i="2"/>
  <c r="AE165" i="2"/>
  <c r="AD165" i="2"/>
  <c r="AC165" i="2"/>
  <c r="AB165" i="2"/>
  <c r="AA165" i="2"/>
  <c r="Z165" i="2"/>
  <c r="Y165" i="2"/>
  <c r="R164" i="2"/>
  <c r="V164" i="2" s="1"/>
  <c r="AP164" i="2" s="1"/>
  <c r="AO164" i="2"/>
  <c r="AN164" i="2"/>
  <c r="AM164" i="2"/>
  <c r="AK164" i="2"/>
  <c r="AJ164" i="2"/>
  <c r="H164" i="2"/>
  <c r="AI164" i="2" s="1"/>
  <c r="AH164" i="2"/>
  <c r="AG164" i="2"/>
  <c r="M164" i="2"/>
  <c r="AF164" i="2" s="1"/>
  <c r="AE164" i="2"/>
  <c r="AC164" i="2"/>
  <c r="AA164" i="2"/>
  <c r="Z164" i="2"/>
  <c r="Y164" i="2"/>
  <c r="R163" i="2"/>
  <c r="V163" i="2" s="1"/>
  <c r="AP163" i="2" s="1"/>
  <c r="AO163" i="2"/>
  <c r="AN163" i="2"/>
  <c r="AM163" i="2"/>
  <c r="AK163" i="2"/>
  <c r="AJ163" i="2"/>
  <c r="H163" i="2"/>
  <c r="AI163" i="2"/>
  <c r="AH163" i="2"/>
  <c r="AG163" i="2"/>
  <c r="M163" i="2"/>
  <c r="AF163" i="2"/>
  <c r="AE163" i="2"/>
  <c r="AD163" i="2"/>
  <c r="AC163" i="2"/>
  <c r="AB163" i="2"/>
  <c r="AA163" i="2"/>
  <c r="Z163" i="2"/>
  <c r="Y163" i="2"/>
  <c r="R162" i="2"/>
  <c r="V162" i="2" s="1"/>
  <c r="AP162" i="2" s="1"/>
  <c r="AO162" i="2"/>
  <c r="AN162" i="2"/>
  <c r="AM162" i="2"/>
  <c r="AK162" i="2"/>
  <c r="AJ162" i="2"/>
  <c r="H162" i="2"/>
  <c r="AI162" i="2" s="1"/>
  <c r="AH162" i="2"/>
  <c r="AG162" i="2"/>
  <c r="M162" i="2"/>
  <c r="AF162" i="2" s="1"/>
  <c r="AE162" i="2"/>
  <c r="AC162" i="2"/>
  <c r="AA162" i="2"/>
  <c r="Z162" i="2"/>
  <c r="Y162" i="2"/>
  <c r="R161" i="2"/>
  <c r="V161" i="2"/>
  <c r="AP161" i="2" s="1"/>
  <c r="AO161" i="2"/>
  <c r="AN161" i="2"/>
  <c r="AM161" i="2"/>
  <c r="AK161" i="2"/>
  <c r="AJ161" i="2"/>
  <c r="H161" i="2"/>
  <c r="AH161" i="2"/>
  <c r="AG161" i="2"/>
  <c r="M161" i="2"/>
  <c r="AF161" i="2" s="1"/>
  <c r="AC161" i="2"/>
  <c r="AA161" i="2"/>
  <c r="Z161" i="2"/>
  <c r="Y161" i="2"/>
  <c r="R160" i="2"/>
  <c r="V160" i="2" s="1"/>
  <c r="AP160" i="2" s="1"/>
  <c r="AO160" i="2"/>
  <c r="AN160" i="2"/>
  <c r="AM160" i="2"/>
  <c r="AK160" i="2"/>
  <c r="AJ160" i="2"/>
  <c r="H160" i="2"/>
  <c r="AI160" i="2" s="1"/>
  <c r="AH160" i="2"/>
  <c r="AG160" i="2"/>
  <c r="M160" i="2"/>
  <c r="AF160" i="2" s="1"/>
  <c r="AE160" i="2"/>
  <c r="AC160" i="2"/>
  <c r="AA160" i="2"/>
  <c r="Z160" i="2"/>
  <c r="Y160" i="2"/>
  <c r="R159" i="2"/>
  <c r="AO159" i="2"/>
  <c r="AN159" i="2"/>
  <c r="AM159" i="2"/>
  <c r="AK159" i="2"/>
  <c r="AJ159" i="2"/>
  <c r="H159" i="2"/>
  <c r="AE159" i="2" s="1"/>
  <c r="AI159" i="2"/>
  <c r="AG159" i="2"/>
  <c r="M159" i="2"/>
  <c r="AF159" i="2"/>
  <c r="AD159" i="2"/>
  <c r="AC159" i="2"/>
  <c r="AB159" i="2"/>
  <c r="AA159" i="2"/>
  <c r="Z159" i="2"/>
  <c r="Y159" i="2"/>
  <c r="R158" i="2"/>
  <c r="AO158" i="2"/>
  <c r="AN158" i="2"/>
  <c r="AM158" i="2"/>
  <c r="AK158" i="2"/>
  <c r="AJ158" i="2"/>
  <c r="H158" i="2"/>
  <c r="AI158" i="2" s="1"/>
  <c r="AG158" i="2"/>
  <c r="M158" i="2"/>
  <c r="AF158" i="2" s="1"/>
  <c r="AE158" i="2"/>
  <c r="AC158" i="2"/>
  <c r="AA158" i="2"/>
  <c r="Z158" i="2"/>
  <c r="Y158" i="2"/>
  <c r="R157" i="2"/>
  <c r="V157" i="2"/>
  <c r="AP157" i="2" s="1"/>
  <c r="AO157" i="2"/>
  <c r="AN157" i="2"/>
  <c r="AM157" i="2"/>
  <c r="AK157" i="2"/>
  <c r="AJ157" i="2"/>
  <c r="H157" i="2"/>
  <c r="AI157" i="2" s="1"/>
  <c r="AH157" i="2"/>
  <c r="AG157" i="2"/>
  <c r="M157" i="2"/>
  <c r="AF157" i="2" s="1"/>
  <c r="AE157" i="2"/>
  <c r="AC157" i="2"/>
  <c r="AB157" i="2"/>
  <c r="AA157" i="2"/>
  <c r="Z157" i="2"/>
  <c r="Y157" i="2"/>
  <c r="R156" i="2"/>
  <c r="V156" i="2" s="1"/>
  <c r="AP156" i="2" s="1"/>
  <c r="AO156" i="2"/>
  <c r="AN156" i="2"/>
  <c r="AM156" i="2"/>
  <c r="AK156" i="2"/>
  <c r="AJ156" i="2"/>
  <c r="H156" i="2"/>
  <c r="AI156" i="2" s="1"/>
  <c r="AH156" i="2"/>
  <c r="AG156" i="2"/>
  <c r="M156" i="2"/>
  <c r="AF156" i="2" s="1"/>
  <c r="AE156" i="2"/>
  <c r="AC156" i="2"/>
  <c r="AA156" i="2"/>
  <c r="Z156" i="2"/>
  <c r="Y156" i="2"/>
  <c r="R155" i="2"/>
  <c r="V155" i="2"/>
  <c r="AP155" i="2" s="1"/>
  <c r="AO155" i="2"/>
  <c r="AN155" i="2"/>
  <c r="AM155" i="2"/>
  <c r="AK155" i="2"/>
  <c r="AJ155" i="2"/>
  <c r="H155" i="2"/>
  <c r="AI155" i="2"/>
  <c r="AH155" i="2"/>
  <c r="AG155" i="2"/>
  <c r="M155" i="2"/>
  <c r="AF155" i="2"/>
  <c r="AE155" i="2"/>
  <c r="AD155" i="2"/>
  <c r="AC155" i="2"/>
  <c r="AB155" i="2"/>
  <c r="AA155" i="2"/>
  <c r="Z155" i="2"/>
  <c r="Y155" i="2"/>
  <c r="R154" i="2"/>
  <c r="V154" i="2" s="1"/>
  <c r="AP154" i="2" s="1"/>
  <c r="AO154" i="2"/>
  <c r="AN154" i="2"/>
  <c r="AM154" i="2"/>
  <c r="AK154" i="2"/>
  <c r="AJ154" i="2"/>
  <c r="H154" i="2"/>
  <c r="AI154" i="2" s="1"/>
  <c r="AH154" i="2"/>
  <c r="AG154" i="2"/>
  <c r="M154" i="2"/>
  <c r="AF154" i="2" s="1"/>
  <c r="AE154" i="2"/>
  <c r="AC154" i="2"/>
  <c r="AA154" i="2"/>
  <c r="Z154" i="2"/>
  <c r="Y154" i="2"/>
  <c r="R153" i="2"/>
  <c r="V153" i="2"/>
  <c r="AP153" i="2" s="1"/>
  <c r="AO153" i="2"/>
  <c r="AN153" i="2"/>
  <c r="AM153" i="2"/>
  <c r="AK153" i="2"/>
  <c r="AJ153" i="2"/>
  <c r="H153" i="2"/>
  <c r="AH153" i="2"/>
  <c r="AG153" i="2"/>
  <c r="M153" i="2"/>
  <c r="AF153" i="2" s="1"/>
  <c r="AC153" i="2"/>
  <c r="AA153" i="2"/>
  <c r="Z153" i="2"/>
  <c r="Y153" i="2"/>
  <c r="R152" i="2"/>
  <c r="V152" i="2" s="1"/>
  <c r="AP152" i="2" s="1"/>
  <c r="AO152" i="2"/>
  <c r="AN152" i="2"/>
  <c r="AM152" i="2"/>
  <c r="AK152" i="2"/>
  <c r="AJ152" i="2"/>
  <c r="H152" i="2"/>
  <c r="AI152" i="2" s="1"/>
  <c r="AH152" i="2"/>
  <c r="AG152" i="2"/>
  <c r="M152" i="2"/>
  <c r="AF152" i="2" s="1"/>
  <c r="AE152" i="2"/>
  <c r="AC152" i="2"/>
  <c r="AA152" i="2"/>
  <c r="Z152" i="2"/>
  <c r="Y152" i="2"/>
  <c r="R151" i="2"/>
  <c r="AO151" i="2"/>
  <c r="AN151" i="2"/>
  <c r="AM151" i="2"/>
  <c r="AK151" i="2"/>
  <c r="AJ151" i="2"/>
  <c r="H151" i="2"/>
  <c r="AD151" i="2" s="1"/>
  <c r="AI151" i="2"/>
  <c r="AG151" i="2"/>
  <c r="M151" i="2"/>
  <c r="AF151" i="2"/>
  <c r="AC151" i="2"/>
  <c r="AB151" i="2"/>
  <c r="AA151" i="2"/>
  <c r="Z151" i="2"/>
  <c r="Y151" i="2"/>
  <c r="R150" i="2"/>
  <c r="AO150" i="2"/>
  <c r="AN150" i="2"/>
  <c r="AM150" i="2"/>
  <c r="AK150" i="2"/>
  <c r="AJ150" i="2"/>
  <c r="H150" i="2"/>
  <c r="AI150" i="2" s="1"/>
  <c r="AG150" i="2"/>
  <c r="M150" i="2"/>
  <c r="AF150" i="2" s="1"/>
  <c r="AE150" i="2"/>
  <c r="AC150" i="2"/>
  <c r="AA150" i="2"/>
  <c r="Z150" i="2"/>
  <c r="Y150" i="2"/>
  <c r="R149" i="2"/>
  <c r="V149" i="2"/>
  <c r="AP149" i="2" s="1"/>
  <c r="AO149" i="2"/>
  <c r="AN149" i="2"/>
  <c r="AM149" i="2"/>
  <c r="AK149" i="2"/>
  <c r="AJ149" i="2"/>
  <c r="H149" i="2"/>
  <c r="AI149" i="2" s="1"/>
  <c r="AH149" i="2"/>
  <c r="AG149" i="2"/>
  <c r="M149" i="2"/>
  <c r="AF149" i="2" s="1"/>
  <c r="AE149" i="2"/>
  <c r="AC149" i="2"/>
  <c r="AB149" i="2"/>
  <c r="AA149" i="2"/>
  <c r="Z149" i="2"/>
  <c r="Y149" i="2"/>
  <c r="R148" i="2"/>
  <c r="V148" i="2" s="1"/>
  <c r="AP148" i="2" s="1"/>
  <c r="AO148" i="2"/>
  <c r="AN148" i="2"/>
  <c r="AM148" i="2"/>
  <c r="AK148" i="2"/>
  <c r="AJ148" i="2"/>
  <c r="H148" i="2"/>
  <c r="AH148" i="2"/>
  <c r="AG148" i="2"/>
  <c r="M148" i="2"/>
  <c r="AF148" i="2" s="1"/>
  <c r="AE148" i="2"/>
  <c r="AC148" i="2"/>
  <c r="AA148" i="2"/>
  <c r="Z148" i="2"/>
  <c r="Y148" i="2"/>
  <c r="R147" i="2"/>
  <c r="V147" i="2"/>
  <c r="AP147" i="2" s="1"/>
  <c r="AO147" i="2"/>
  <c r="AN147" i="2"/>
  <c r="AM147" i="2"/>
  <c r="AK147" i="2"/>
  <c r="AJ147" i="2"/>
  <c r="H147" i="2"/>
  <c r="AI147" i="2"/>
  <c r="AH147" i="2"/>
  <c r="AG147" i="2"/>
  <c r="M147" i="2"/>
  <c r="AF147" i="2"/>
  <c r="AE147" i="2"/>
  <c r="AD147" i="2"/>
  <c r="AC147" i="2"/>
  <c r="AB147" i="2"/>
  <c r="AA147" i="2"/>
  <c r="Z147" i="2"/>
  <c r="Y147" i="2"/>
  <c r="R146" i="2"/>
  <c r="V146" i="2" s="1"/>
  <c r="AP146" i="2" s="1"/>
  <c r="AO146" i="2"/>
  <c r="AN146" i="2"/>
  <c r="AM146" i="2"/>
  <c r="AK146" i="2"/>
  <c r="AJ146" i="2"/>
  <c r="H146" i="2"/>
  <c r="AB146" i="2" s="1"/>
  <c r="AG146" i="2"/>
  <c r="M146" i="2"/>
  <c r="AF146" i="2" s="1"/>
  <c r="AC146" i="2"/>
  <c r="AA146" i="2"/>
  <c r="Z146" i="2"/>
  <c r="Y146" i="2"/>
  <c r="R145" i="2"/>
  <c r="V145" i="2"/>
  <c r="AP145" i="2" s="1"/>
  <c r="AO145" i="2"/>
  <c r="AN145" i="2"/>
  <c r="AM145" i="2"/>
  <c r="AK145" i="2"/>
  <c r="AJ145" i="2"/>
  <c r="H145" i="2"/>
  <c r="AI145" i="2"/>
  <c r="AH145" i="2"/>
  <c r="AG145" i="2"/>
  <c r="M145" i="2"/>
  <c r="AF145" i="2"/>
  <c r="AE145" i="2"/>
  <c r="AD145" i="2"/>
  <c r="AC145" i="2"/>
  <c r="AB145" i="2"/>
  <c r="AA145" i="2"/>
  <c r="Z145" i="2"/>
  <c r="Y145" i="2"/>
  <c r="R144" i="2"/>
  <c r="V144" i="2" s="1"/>
  <c r="AP144" i="2" s="1"/>
  <c r="AO144" i="2"/>
  <c r="AN144" i="2"/>
  <c r="AM144" i="2"/>
  <c r="AK144" i="2"/>
  <c r="AJ144" i="2"/>
  <c r="H144" i="2"/>
  <c r="AI144" i="2" s="1"/>
  <c r="AH144" i="2"/>
  <c r="AG144" i="2"/>
  <c r="M144" i="2"/>
  <c r="AF144" i="2" s="1"/>
  <c r="AE144" i="2"/>
  <c r="AC144" i="2"/>
  <c r="AA144" i="2"/>
  <c r="Z144" i="2"/>
  <c r="Y144" i="2"/>
  <c r="R143" i="2"/>
  <c r="V143" i="2"/>
  <c r="AP143" i="2" s="1"/>
  <c r="AO143" i="2"/>
  <c r="AN143" i="2"/>
  <c r="AM143" i="2"/>
  <c r="AK143" i="2"/>
  <c r="AJ143" i="2"/>
  <c r="H143" i="2"/>
  <c r="AH143" i="2"/>
  <c r="AG143" i="2"/>
  <c r="M143" i="2"/>
  <c r="AF143" i="2" s="1"/>
  <c r="AC143" i="2"/>
  <c r="AA143" i="2"/>
  <c r="Z143" i="2"/>
  <c r="Y143" i="2"/>
  <c r="R142" i="2"/>
  <c r="V142" i="2" s="1"/>
  <c r="AP142" i="2" s="1"/>
  <c r="AO142" i="2"/>
  <c r="AN142" i="2"/>
  <c r="AM142" i="2"/>
  <c r="AK142" i="2"/>
  <c r="AJ142" i="2"/>
  <c r="H142" i="2"/>
  <c r="AI142" i="2" s="1"/>
  <c r="AH142" i="2"/>
  <c r="AG142" i="2"/>
  <c r="M142" i="2"/>
  <c r="AF142" i="2" s="1"/>
  <c r="AE142" i="2"/>
  <c r="AC142" i="2"/>
  <c r="AA142" i="2"/>
  <c r="Z142" i="2"/>
  <c r="Y142" i="2"/>
  <c r="R141" i="2"/>
  <c r="AO141" i="2"/>
  <c r="AN141" i="2"/>
  <c r="AM141" i="2"/>
  <c r="AK141" i="2"/>
  <c r="AJ141" i="2"/>
  <c r="H141" i="2"/>
  <c r="AE141" i="2" s="1"/>
  <c r="AI141" i="2"/>
  <c r="AG141" i="2"/>
  <c r="M141" i="2"/>
  <c r="AF141" i="2"/>
  <c r="AD141" i="2"/>
  <c r="AC141" i="2"/>
  <c r="AB141" i="2"/>
  <c r="AA141" i="2"/>
  <c r="Z141" i="2"/>
  <c r="Y141" i="2"/>
  <c r="R140" i="2"/>
  <c r="AO140" i="2"/>
  <c r="AN140" i="2"/>
  <c r="AM140" i="2"/>
  <c r="AK140" i="2"/>
  <c r="AJ140" i="2"/>
  <c r="H140" i="2"/>
  <c r="AI140" i="2" s="1"/>
  <c r="AG140" i="2"/>
  <c r="M140" i="2"/>
  <c r="AF140" i="2" s="1"/>
  <c r="AE140" i="2"/>
  <c r="AC140" i="2"/>
  <c r="AA140" i="2"/>
  <c r="Z140" i="2"/>
  <c r="Y140" i="2"/>
  <c r="R139" i="2"/>
  <c r="V139" i="2"/>
  <c r="AP139" i="2" s="1"/>
  <c r="AO139" i="2"/>
  <c r="AN139" i="2"/>
  <c r="AM139" i="2"/>
  <c r="AK139" i="2"/>
  <c r="AJ139" i="2"/>
  <c r="H139" i="2"/>
  <c r="AI139" i="2" s="1"/>
  <c r="AH139" i="2"/>
  <c r="AG139" i="2"/>
  <c r="M139" i="2"/>
  <c r="AF139" i="2" s="1"/>
  <c r="AE139" i="2"/>
  <c r="AC139" i="2"/>
  <c r="AB139" i="2"/>
  <c r="AA139" i="2"/>
  <c r="Z139" i="2"/>
  <c r="Y139" i="2"/>
  <c r="R138" i="2"/>
  <c r="V138" i="2" s="1"/>
  <c r="AP138" i="2" s="1"/>
  <c r="AO138" i="2"/>
  <c r="AN138" i="2"/>
  <c r="AM138" i="2"/>
  <c r="AK138" i="2"/>
  <c r="AJ138" i="2"/>
  <c r="H138" i="2"/>
  <c r="AI138" i="2" s="1"/>
  <c r="AH138" i="2"/>
  <c r="AG138" i="2"/>
  <c r="M138" i="2"/>
  <c r="AF138" i="2" s="1"/>
  <c r="AE138" i="2"/>
  <c r="AC138" i="2"/>
  <c r="AA138" i="2"/>
  <c r="Z138" i="2"/>
  <c r="Y138" i="2"/>
  <c r="R137" i="2"/>
  <c r="V137" i="2"/>
  <c r="AP137" i="2" s="1"/>
  <c r="AO137" i="2"/>
  <c r="AN137" i="2"/>
  <c r="AM137" i="2"/>
  <c r="AK137" i="2"/>
  <c r="AJ137" i="2"/>
  <c r="H137" i="2"/>
  <c r="AI137" i="2"/>
  <c r="AH137" i="2"/>
  <c r="AG137" i="2"/>
  <c r="M137" i="2"/>
  <c r="AF137" i="2"/>
  <c r="AE137" i="2"/>
  <c r="AD137" i="2"/>
  <c r="AC137" i="2"/>
  <c r="AB137" i="2"/>
  <c r="AA137" i="2"/>
  <c r="Z137" i="2"/>
  <c r="Y137" i="2"/>
  <c r="R136" i="2"/>
  <c r="V136" i="2" s="1"/>
  <c r="AP136" i="2" s="1"/>
  <c r="AO136" i="2"/>
  <c r="AN136" i="2"/>
  <c r="AM136" i="2"/>
  <c r="AK136" i="2"/>
  <c r="AJ136" i="2"/>
  <c r="H136" i="2"/>
  <c r="AG136" i="2"/>
  <c r="M136" i="2"/>
  <c r="AF136" i="2" s="1"/>
  <c r="AE136" i="2"/>
  <c r="AC136" i="2"/>
  <c r="AA136" i="2"/>
  <c r="Z136" i="2"/>
  <c r="Y136" i="2"/>
  <c r="R135" i="2"/>
  <c r="V135" i="2"/>
  <c r="AP135" i="2" s="1"/>
  <c r="AO135" i="2"/>
  <c r="AN135" i="2"/>
  <c r="AM135" i="2"/>
  <c r="AK135" i="2"/>
  <c r="AJ135" i="2"/>
  <c r="H135" i="2"/>
  <c r="AI135" i="2"/>
  <c r="AH135" i="2"/>
  <c r="AG135" i="2"/>
  <c r="M135" i="2"/>
  <c r="AF135" i="2"/>
  <c r="AE135" i="2"/>
  <c r="AD135" i="2"/>
  <c r="AC135" i="2"/>
  <c r="AB135" i="2"/>
  <c r="AA135" i="2"/>
  <c r="Z135" i="2"/>
  <c r="Y135" i="2"/>
  <c r="R134" i="2"/>
  <c r="V134" i="2" s="1"/>
  <c r="AP134" i="2" s="1"/>
  <c r="AO134" i="2"/>
  <c r="AN134" i="2"/>
  <c r="AM134" i="2"/>
  <c r="AK134" i="2"/>
  <c r="AJ134" i="2"/>
  <c r="H134" i="2"/>
  <c r="AG134" i="2"/>
  <c r="M134" i="2"/>
  <c r="AF134" i="2" s="1"/>
  <c r="AC134" i="2"/>
  <c r="AA134" i="2"/>
  <c r="Z134" i="2"/>
  <c r="Y134" i="2"/>
  <c r="R133" i="2"/>
  <c r="V133" i="2"/>
  <c r="AP133" i="2" s="1"/>
  <c r="AO133" i="2"/>
  <c r="AN133" i="2"/>
  <c r="AM133" i="2"/>
  <c r="AK133" i="2"/>
  <c r="AJ133" i="2"/>
  <c r="H133" i="2"/>
  <c r="AD133" i="2" s="1"/>
  <c r="AI133" i="2"/>
  <c r="AH133" i="2"/>
  <c r="AG133" i="2"/>
  <c r="M133" i="2"/>
  <c r="AF133" i="2"/>
  <c r="AE133" i="2"/>
  <c r="AC133" i="2"/>
  <c r="AB133" i="2"/>
  <c r="AA133" i="2"/>
  <c r="Z133" i="2"/>
  <c r="Y133" i="2"/>
  <c r="R132" i="2"/>
  <c r="V132" i="2" s="1"/>
  <c r="AP132" i="2" s="1"/>
  <c r="AO132" i="2"/>
  <c r="AN132" i="2"/>
  <c r="AM132" i="2"/>
  <c r="AK132" i="2"/>
  <c r="AJ132" i="2"/>
  <c r="H132" i="2"/>
  <c r="AI132" i="2" s="1"/>
  <c r="AG132" i="2"/>
  <c r="M132" i="2"/>
  <c r="AF132" i="2" s="1"/>
  <c r="AE132" i="2"/>
  <c r="AD132" i="2"/>
  <c r="AC132" i="2"/>
  <c r="AB132" i="2"/>
  <c r="AA132" i="2"/>
  <c r="Z132" i="2"/>
  <c r="Y132" i="2"/>
  <c r="R131" i="2"/>
  <c r="AO131" i="2"/>
  <c r="AN131" i="2"/>
  <c r="AM131" i="2"/>
  <c r="AK131" i="2"/>
  <c r="AJ131" i="2"/>
  <c r="H131" i="2"/>
  <c r="AD131" i="2" s="1"/>
  <c r="AI131" i="2"/>
  <c r="AG131" i="2"/>
  <c r="M131" i="2"/>
  <c r="AF131" i="2"/>
  <c r="AC131" i="2"/>
  <c r="AB131" i="2"/>
  <c r="AA131" i="2"/>
  <c r="Z131" i="2"/>
  <c r="Y131" i="2"/>
  <c r="R130" i="2"/>
  <c r="AO130" i="2"/>
  <c r="AN130" i="2"/>
  <c r="AM130" i="2"/>
  <c r="AK130" i="2"/>
  <c r="AJ130" i="2"/>
  <c r="H130" i="2"/>
  <c r="AI130" i="2" s="1"/>
  <c r="AG130" i="2"/>
  <c r="M130" i="2"/>
  <c r="AF130" i="2" s="1"/>
  <c r="AE130" i="2"/>
  <c r="AD130" i="2"/>
  <c r="AC130" i="2"/>
  <c r="AB130" i="2"/>
  <c r="AA130" i="2"/>
  <c r="Z130" i="2"/>
  <c r="Y130" i="2"/>
  <c r="R129" i="2"/>
  <c r="V129" i="2" s="1"/>
  <c r="AP129" i="2" s="1"/>
  <c r="AO129" i="2"/>
  <c r="AN129" i="2"/>
  <c r="AM129" i="2"/>
  <c r="AK129" i="2"/>
  <c r="AJ129" i="2"/>
  <c r="H129" i="2"/>
  <c r="AH129" i="2"/>
  <c r="AG129" i="2"/>
  <c r="M129" i="2"/>
  <c r="AF129" i="2" s="1"/>
  <c r="AC129" i="2"/>
  <c r="AA129" i="2"/>
  <c r="Z129" i="2"/>
  <c r="Y129" i="2"/>
  <c r="R128" i="2"/>
  <c r="V128" i="2" s="1"/>
  <c r="AP128" i="2" s="1"/>
  <c r="AO128" i="2"/>
  <c r="AN128" i="2"/>
  <c r="AM128" i="2"/>
  <c r="AK128" i="2"/>
  <c r="AJ128" i="2"/>
  <c r="H128" i="2"/>
  <c r="AI128" i="2" s="1"/>
  <c r="AH128" i="2"/>
  <c r="AG128" i="2"/>
  <c r="M128" i="2"/>
  <c r="AF128" i="2" s="1"/>
  <c r="AE128" i="2"/>
  <c r="AD128" i="2"/>
  <c r="AC128" i="2"/>
  <c r="AA128" i="2"/>
  <c r="Z128" i="2"/>
  <c r="Y128" i="2"/>
  <c r="R127" i="2"/>
  <c r="V127" i="2"/>
  <c r="AP127" i="2" s="1"/>
  <c r="AO127" i="2"/>
  <c r="AN127" i="2"/>
  <c r="AM127" i="2"/>
  <c r="AK127" i="2"/>
  <c r="AJ127" i="2"/>
  <c r="H127" i="2"/>
  <c r="AI127" i="2"/>
  <c r="AH127" i="2"/>
  <c r="AG127" i="2"/>
  <c r="M127" i="2"/>
  <c r="AF127" i="2"/>
  <c r="AE127" i="2"/>
  <c r="AD127" i="2"/>
  <c r="AC127" i="2"/>
  <c r="AB127" i="2"/>
  <c r="AA127" i="2"/>
  <c r="Z127" i="2"/>
  <c r="Y127" i="2"/>
  <c r="R126" i="2"/>
  <c r="V126" i="2" s="1"/>
  <c r="AP126" i="2" s="1"/>
  <c r="AO126" i="2"/>
  <c r="AN126" i="2"/>
  <c r="AM126" i="2"/>
  <c r="AK126" i="2"/>
  <c r="AJ126" i="2"/>
  <c r="H126" i="2"/>
  <c r="AH126" i="2"/>
  <c r="AG126" i="2"/>
  <c r="M126" i="2"/>
  <c r="AF126" i="2" s="1"/>
  <c r="AE126" i="2"/>
  <c r="AC126" i="2"/>
  <c r="AB126" i="2"/>
  <c r="AA126" i="2"/>
  <c r="Z126" i="2"/>
  <c r="Y126" i="2"/>
  <c r="R125" i="2"/>
  <c r="V125" i="2" s="1"/>
  <c r="AP125" i="2" s="1"/>
  <c r="AO125" i="2"/>
  <c r="AN125" i="2"/>
  <c r="AM125" i="2"/>
  <c r="AK125" i="2"/>
  <c r="AJ125" i="2"/>
  <c r="H125" i="2"/>
  <c r="AD125" i="2" s="1"/>
  <c r="AI125" i="2"/>
  <c r="AG125" i="2"/>
  <c r="M125" i="2"/>
  <c r="AF125" i="2"/>
  <c r="AC125" i="2"/>
  <c r="AB125" i="2"/>
  <c r="AA125" i="2"/>
  <c r="Z125" i="2"/>
  <c r="Y125" i="2"/>
  <c r="R124" i="2"/>
  <c r="V124" i="2" s="1"/>
  <c r="AP124" i="2" s="1"/>
  <c r="AO124" i="2"/>
  <c r="AN124" i="2"/>
  <c r="AM124" i="2"/>
  <c r="AK124" i="2"/>
  <c r="AJ124" i="2"/>
  <c r="H124" i="2"/>
  <c r="AI124" i="2" s="1"/>
  <c r="AG124" i="2"/>
  <c r="M124" i="2"/>
  <c r="AF124" i="2" s="1"/>
  <c r="AE124" i="2"/>
  <c r="AD124" i="2"/>
  <c r="AC124" i="2"/>
  <c r="AA124" i="2"/>
  <c r="Z124" i="2"/>
  <c r="Y124" i="2"/>
  <c r="R123" i="2"/>
  <c r="V123" i="2"/>
  <c r="AP123" i="2" s="1"/>
  <c r="AO123" i="2"/>
  <c r="AN123" i="2"/>
  <c r="AM123" i="2"/>
  <c r="AK123" i="2"/>
  <c r="AJ123" i="2"/>
  <c r="H123" i="2"/>
  <c r="AD123" i="2" s="1"/>
  <c r="AH123" i="2"/>
  <c r="AG123" i="2"/>
  <c r="M123" i="2"/>
  <c r="AF123" i="2" s="1"/>
  <c r="AC123" i="2"/>
  <c r="AB123" i="2"/>
  <c r="AA123" i="2"/>
  <c r="Z123" i="2"/>
  <c r="Y123" i="2"/>
  <c r="R120" i="2"/>
  <c r="V120" i="2" s="1"/>
  <c r="AP120" i="2" s="1"/>
  <c r="AO120" i="2"/>
  <c r="AN120" i="2"/>
  <c r="AM120" i="2"/>
  <c r="AK120" i="2"/>
  <c r="AJ120" i="2"/>
  <c r="H120" i="2"/>
  <c r="AD120" i="2" s="1"/>
  <c r="AI120" i="2"/>
  <c r="AH120" i="2"/>
  <c r="AG120" i="2"/>
  <c r="M120" i="2"/>
  <c r="AF120" i="2"/>
  <c r="AE120" i="2"/>
  <c r="AC120" i="2"/>
  <c r="AB120" i="2"/>
  <c r="AA120" i="2"/>
  <c r="Z120" i="2"/>
  <c r="Y120" i="2"/>
  <c r="R119" i="2"/>
  <c r="V119" i="2"/>
  <c r="AP119" i="2" s="1"/>
  <c r="AO119" i="2"/>
  <c r="AN119" i="2"/>
  <c r="AM119" i="2"/>
  <c r="AK119" i="2"/>
  <c r="AJ119" i="2"/>
  <c r="H119" i="2"/>
  <c r="AD119" i="2" s="1"/>
  <c r="AI119" i="2"/>
  <c r="AH119" i="2"/>
  <c r="AG119" i="2"/>
  <c r="M119" i="2"/>
  <c r="AF119" i="2"/>
  <c r="AE119" i="2"/>
  <c r="AC119" i="2"/>
  <c r="AB119" i="2"/>
  <c r="AA119" i="2"/>
  <c r="Z119" i="2"/>
  <c r="Y119" i="2"/>
  <c r="R118" i="2"/>
  <c r="V118" i="2" s="1"/>
  <c r="AP118" i="2" s="1"/>
  <c r="AO118" i="2"/>
  <c r="AN118" i="2"/>
  <c r="AM118" i="2"/>
  <c r="AK118" i="2"/>
  <c r="AJ118" i="2"/>
  <c r="H118" i="2"/>
  <c r="AI118" i="2"/>
  <c r="AH118" i="2"/>
  <c r="AG118" i="2"/>
  <c r="M118" i="2"/>
  <c r="AF118" i="2"/>
  <c r="AE118" i="2"/>
  <c r="AD118" i="2"/>
  <c r="AC118" i="2"/>
  <c r="AB118" i="2"/>
  <c r="AA118" i="2"/>
  <c r="Z118" i="2"/>
  <c r="Y118" i="2"/>
  <c r="R117" i="2"/>
  <c r="V117" i="2" s="1"/>
  <c r="AP117" i="2" s="1"/>
  <c r="AO117" i="2"/>
  <c r="AN117" i="2"/>
  <c r="AM117" i="2"/>
  <c r="AK117" i="2"/>
  <c r="AJ117" i="2"/>
  <c r="H117" i="2"/>
  <c r="AD117" i="2" s="1"/>
  <c r="AH117" i="2"/>
  <c r="AG117" i="2"/>
  <c r="M117" i="2"/>
  <c r="AF117" i="2" s="1"/>
  <c r="AC117" i="2"/>
  <c r="AB117" i="2"/>
  <c r="AA117" i="2"/>
  <c r="Z117" i="2"/>
  <c r="Y117" i="2"/>
  <c r="R116" i="2"/>
  <c r="V116" i="2" s="1"/>
  <c r="AP116" i="2" s="1"/>
  <c r="AO116" i="2"/>
  <c r="AN116" i="2"/>
  <c r="AM116" i="2"/>
  <c r="AK116" i="2"/>
  <c r="AJ116" i="2"/>
  <c r="H116" i="2"/>
  <c r="AD116" i="2" s="1"/>
  <c r="AI116" i="2"/>
  <c r="AG116" i="2"/>
  <c r="M116" i="2"/>
  <c r="AF116" i="2"/>
  <c r="AC116" i="2"/>
  <c r="AB116" i="2"/>
  <c r="AA116" i="2"/>
  <c r="Z116" i="2"/>
  <c r="Y116" i="2"/>
  <c r="R115" i="2"/>
  <c r="V115" i="2" s="1"/>
  <c r="AP115" i="2" s="1"/>
  <c r="AO115" i="2"/>
  <c r="AN115" i="2"/>
  <c r="AM115" i="2"/>
  <c r="AK115" i="2"/>
  <c r="AJ115" i="2"/>
  <c r="H115" i="2"/>
  <c r="AD115" i="2" s="1"/>
  <c r="AI115" i="2"/>
  <c r="AG115" i="2"/>
  <c r="M115" i="2"/>
  <c r="AF115" i="2"/>
  <c r="AC115" i="2"/>
  <c r="AB115" i="2"/>
  <c r="AA115" i="2"/>
  <c r="Z115" i="2"/>
  <c r="Y115" i="2"/>
  <c r="R114" i="2"/>
  <c r="V114" i="2" s="1"/>
  <c r="AP114" i="2" s="1"/>
  <c r="AO114" i="2"/>
  <c r="AN114" i="2"/>
  <c r="AM114" i="2"/>
  <c r="AK114" i="2"/>
  <c r="AJ114" i="2"/>
  <c r="H114" i="2"/>
  <c r="AD114" i="2" s="1"/>
  <c r="AI114" i="2"/>
  <c r="AH114" i="2"/>
  <c r="AG114" i="2"/>
  <c r="M114" i="2"/>
  <c r="AF114" i="2"/>
  <c r="AE114" i="2"/>
  <c r="AC114" i="2"/>
  <c r="AB114" i="2"/>
  <c r="AA114" i="2"/>
  <c r="Z114" i="2"/>
  <c r="Y114" i="2"/>
  <c r="R113" i="2"/>
  <c r="V113" i="2" s="1"/>
  <c r="AP113" i="2" s="1"/>
  <c r="AO113" i="2"/>
  <c r="AN113" i="2"/>
  <c r="AM113" i="2"/>
  <c r="AK113" i="2"/>
  <c r="AJ113" i="2"/>
  <c r="H113" i="2"/>
  <c r="AI113" i="2" s="1"/>
  <c r="AG113" i="2"/>
  <c r="M113" i="2"/>
  <c r="AF113" i="2" s="1"/>
  <c r="AE113" i="2"/>
  <c r="AD113" i="2"/>
  <c r="AC113" i="2"/>
  <c r="AB113" i="2"/>
  <c r="AA113" i="2"/>
  <c r="Z113" i="2"/>
  <c r="Y113" i="2"/>
  <c r="R112" i="2"/>
  <c r="V112" i="2" s="1"/>
  <c r="AP112" i="2" s="1"/>
  <c r="AO112" i="2"/>
  <c r="AN112" i="2"/>
  <c r="AM112" i="2"/>
  <c r="AK112" i="2"/>
  <c r="AJ112" i="2"/>
  <c r="H112" i="2"/>
  <c r="AD112" i="2" s="1"/>
  <c r="AI112" i="2"/>
  <c r="AG112" i="2"/>
  <c r="M112" i="2"/>
  <c r="AF112" i="2"/>
  <c r="AC112" i="2"/>
  <c r="AB112" i="2"/>
  <c r="AA112" i="2"/>
  <c r="Z112" i="2"/>
  <c r="Y112" i="2"/>
  <c r="R111" i="2"/>
  <c r="V111" i="2" s="1"/>
  <c r="AP111" i="2" s="1"/>
  <c r="AO111" i="2"/>
  <c r="AN111" i="2"/>
  <c r="AM111" i="2"/>
  <c r="AK111" i="2"/>
  <c r="AJ111" i="2"/>
  <c r="H111" i="2"/>
  <c r="AI111" i="2" s="1"/>
  <c r="AG111" i="2"/>
  <c r="M111" i="2"/>
  <c r="AF111" i="2" s="1"/>
  <c r="AE111" i="2"/>
  <c r="AD111" i="2"/>
  <c r="AC111" i="2"/>
  <c r="AA111" i="2"/>
  <c r="Z111" i="2"/>
  <c r="Y111" i="2"/>
  <c r="R110" i="2"/>
  <c r="V110" i="2"/>
  <c r="AP110" i="2" s="1"/>
  <c r="AO110" i="2"/>
  <c r="AN110" i="2"/>
  <c r="AM110" i="2"/>
  <c r="AK110" i="2"/>
  <c r="AJ110" i="2"/>
  <c r="H110" i="2"/>
  <c r="AE110" i="2" s="1"/>
  <c r="AH110" i="2"/>
  <c r="AG110" i="2"/>
  <c r="M110" i="2"/>
  <c r="AF110" i="2" s="1"/>
  <c r="AC110" i="2"/>
  <c r="AA110" i="2"/>
  <c r="Z110" i="2"/>
  <c r="Y110" i="2"/>
  <c r="R109" i="2"/>
  <c r="V109" i="2" s="1"/>
  <c r="AP109" i="2" s="1"/>
  <c r="AO109" i="2"/>
  <c r="AN109" i="2"/>
  <c r="AM109" i="2"/>
  <c r="AK109" i="2"/>
  <c r="AJ109" i="2"/>
  <c r="H109" i="2"/>
  <c r="AI109" i="2" s="1"/>
  <c r="AH109" i="2"/>
  <c r="AG109" i="2"/>
  <c r="M109" i="2"/>
  <c r="AF109" i="2" s="1"/>
  <c r="AE109" i="2"/>
  <c r="AD109" i="2"/>
  <c r="AC109" i="2"/>
  <c r="AA109" i="2"/>
  <c r="Z109" i="2"/>
  <c r="Y109" i="2"/>
  <c r="R108" i="2"/>
  <c r="V108" i="2"/>
  <c r="AP108" i="2" s="1"/>
  <c r="AO108" i="2"/>
  <c r="AN108" i="2"/>
  <c r="AM108" i="2"/>
  <c r="AK108" i="2"/>
  <c r="AJ108" i="2"/>
  <c r="H108" i="2"/>
  <c r="AI108" i="2"/>
  <c r="AH108" i="2"/>
  <c r="AG108" i="2"/>
  <c r="M108" i="2"/>
  <c r="AF108" i="2"/>
  <c r="AE108" i="2"/>
  <c r="AD108" i="2"/>
  <c r="AC108" i="2"/>
  <c r="AB108" i="2"/>
  <c r="AA108" i="2"/>
  <c r="Z108" i="2"/>
  <c r="Y108" i="2"/>
  <c r="R107" i="2"/>
  <c r="V107" i="2" s="1"/>
  <c r="AP107" i="2" s="1"/>
  <c r="AO107" i="2"/>
  <c r="AN107" i="2"/>
  <c r="AM107" i="2"/>
  <c r="AK107" i="2"/>
  <c r="AJ107" i="2"/>
  <c r="H107" i="2"/>
  <c r="AD107" i="2" s="1"/>
  <c r="AH107" i="2"/>
  <c r="AG107" i="2"/>
  <c r="M107" i="2"/>
  <c r="AF107" i="2" s="1"/>
  <c r="AC107" i="2"/>
  <c r="AB107" i="2"/>
  <c r="AA107" i="2"/>
  <c r="Z107" i="2"/>
  <c r="Y107" i="2"/>
  <c r="R106" i="2"/>
  <c r="V106" i="2" s="1"/>
  <c r="AP106" i="2" s="1"/>
  <c r="AO106" i="2"/>
  <c r="AN106" i="2"/>
  <c r="AM106" i="2"/>
  <c r="AK106" i="2"/>
  <c r="AJ106" i="2"/>
  <c r="H106" i="2"/>
  <c r="AI106" i="2" s="1"/>
  <c r="AG106" i="2"/>
  <c r="M106" i="2"/>
  <c r="AF106" i="2" s="1"/>
  <c r="AE106" i="2"/>
  <c r="AD106" i="2"/>
  <c r="AC106" i="2"/>
  <c r="AA106" i="2"/>
  <c r="Z106" i="2"/>
  <c r="Y106" i="2"/>
  <c r="R105" i="2"/>
  <c r="V105" i="2" s="1"/>
  <c r="AP105" i="2" s="1"/>
  <c r="AO105" i="2"/>
  <c r="AN105" i="2"/>
  <c r="AM105" i="2"/>
  <c r="AK105" i="2"/>
  <c r="AJ105" i="2"/>
  <c r="H105" i="2"/>
  <c r="AI105" i="2" s="1"/>
  <c r="AH105" i="2"/>
  <c r="AG105" i="2"/>
  <c r="M105" i="2"/>
  <c r="AF105" i="2" s="1"/>
  <c r="AE105" i="2"/>
  <c r="AD105" i="2"/>
  <c r="AC105" i="2"/>
  <c r="AA105" i="2"/>
  <c r="Z105" i="2"/>
  <c r="Y105" i="2"/>
  <c r="R104" i="2"/>
  <c r="V104" i="2" s="1"/>
  <c r="AP104" i="2" s="1"/>
  <c r="AO104" i="2"/>
  <c r="AN104" i="2"/>
  <c r="AM104" i="2"/>
  <c r="AK104" i="2"/>
  <c r="AJ104" i="2"/>
  <c r="H104" i="2"/>
  <c r="AD104" i="2" s="1"/>
  <c r="AH104" i="2"/>
  <c r="AG104" i="2"/>
  <c r="M104" i="2"/>
  <c r="AF104" i="2" s="1"/>
  <c r="AC104" i="2"/>
  <c r="AB104" i="2"/>
  <c r="AA104" i="2"/>
  <c r="Z104" i="2"/>
  <c r="Y104" i="2"/>
  <c r="R103" i="2"/>
  <c r="V103" i="2" s="1"/>
  <c r="AP103" i="2" s="1"/>
  <c r="AO103" i="2"/>
  <c r="AN103" i="2"/>
  <c r="AM103" i="2"/>
  <c r="AK103" i="2"/>
  <c r="AJ103" i="2"/>
  <c r="H103" i="2"/>
  <c r="AD103" i="2" s="1"/>
  <c r="AI103" i="2"/>
  <c r="AG103" i="2"/>
  <c r="M103" i="2"/>
  <c r="AF103" i="2"/>
  <c r="AC103" i="2"/>
  <c r="AB103" i="2"/>
  <c r="AA103" i="2"/>
  <c r="Z103" i="2"/>
  <c r="Y103" i="2"/>
  <c r="R102" i="2"/>
  <c r="V102" i="2" s="1"/>
  <c r="AP102" i="2" s="1"/>
  <c r="AO102" i="2"/>
  <c r="AN102" i="2"/>
  <c r="AM102" i="2"/>
  <c r="AK102" i="2"/>
  <c r="AJ102" i="2"/>
  <c r="H102" i="2"/>
  <c r="AI102" i="2" s="1"/>
  <c r="AG102" i="2"/>
  <c r="M102" i="2"/>
  <c r="AF102" i="2" s="1"/>
  <c r="AE102" i="2"/>
  <c r="AD102" i="2"/>
  <c r="AC102" i="2"/>
  <c r="AA102" i="2"/>
  <c r="Z102" i="2"/>
  <c r="Y102" i="2"/>
  <c r="R101" i="2"/>
  <c r="V101" i="2"/>
  <c r="AP101" i="2" s="1"/>
  <c r="AO101" i="2"/>
  <c r="AN101" i="2"/>
  <c r="AM101" i="2"/>
  <c r="AK101" i="2"/>
  <c r="AJ101" i="2"/>
  <c r="H101" i="2"/>
  <c r="AE101" i="2" s="1"/>
  <c r="AH101" i="2"/>
  <c r="AG101" i="2"/>
  <c r="M101" i="2"/>
  <c r="AF101" i="2" s="1"/>
  <c r="AC101" i="2"/>
  <c r="AA101" i="2"/>
  <c r="Z101" i="2"/>
  <c r="Y101" i="2"/>
  <c r="R100" i="2"/>
  <c r="V100" i="2" s="1"/>
  <c r="AP100" i="2" s="1"/>
  <c r="AO100" i="2"/>
  <c r="AN100" i="2"/>
  <c r="AM100" i="2"/>
  <c r="AK100" i="2"/>
  <c r="AJ100" i="2"/>
  <c r="H100" i="2"/>
  <c r="AD100" i="2" s="1"/>
  <c r="AI100" i="2"/>
  <c r="AH100" i="2"/>
  <c r="AG100" i="2"/>
  <c r="M100" i="2"/>
  <c r="AF100" i="2"/>
  <c r="AC100" i="2"/>
  <c r="AB100" i="2"/>
  <c r="AA100" i="2"/>
  <c r="Z100" i="2"/>
  <c r="Y100" i="2"/>
  <c r="R99" i="2"/>
  <c r="V99" i="2" s="1"/>
  <c r="AP99" i="2" s="1"/>
  <c r="AO99" i="2"/>
  <c r="AN99" i="2"/>
  <c r="AM99" i="2"/>
  <c r="AK99" i="2"/>
  <c r="AJ99" i="2"/>
  <c r="H99" i="2"/>
  <c r="AI99" i="2" s="1"/>
  <c r="AG99" i="2"/>
  <c r="M99" i="2"/>
  <c r="AF99" i="2" s="1"/>
  <c r="AE99" i="2"/>
  <c r="AD99" i="2"/>
  <c r="AC99" i="2"/>
  <c r="AA99" i="2"/>
  <c r="Z99" i="2"/>
  <c r="Y99" i="2"/>
  <c r="R98" i="2"/>
  <c r="V98" i="2"/>
  <c r="AP98" i="2" s="1"/>
  <c r="AO98" i="2"/>
  <c r="AN98" i="2"/>
  <c r="AM98" i="2"/>
  <c r="AK98" i="2"/>
  <c r="AJ98" i="2"/>
  <c r="H98" i="2"/>
  <c r="AE98" i="2" s="1"/>
  <c r="AH98" i="2"/>
  <c r="AG98" i="2"/>
  <c r="M98" i="2"/>
  <c r="AF98" i="2" s="1"/>
  <c r="AC98" i="2"/>
  <c r="AA98" i="2"/>
  <c r="Z98" i="2"/>
  <c r="Y98" i="2"/>
  <c r="R97" i="2"/>
  <c r="V97" i="2" s="1"/>
  <c r="AP97" i="2" s="1"/>
  <c r="AO97" i="2"/>
  <c r="AN97" i="2"/>
  <c r="AM97" i="2"/>
  <c r="AK97" i="2"/>
  <c r="AJ97" i="2"/>
  <c r="H97" i="2"/>
  <c r="AD97" i="2" s="1"/>
  <c r="AI97" i="2"/>
  <c r="AH97" i="2"/>
  <c r="AG97" i="2"/>
  <c r="M97" i="2"/>
  <c r="AF97" i="2"/>
  <c r="AC97" i="2"/>
  <c r="AB97" i="2"/>
  <c r="AA97" i="2"/>
  <c r="Z97" i="2"/>
  <c r="Y97" i="2"/>
  <c r="R96" i="2"/>
  <c r="V96" i="2" s="1"/>
  <c r="AP96" i="2" s="1"/>
  <c r="AO96" i="2"/>
  <c r="AN96" i="2"/>
  <c r="AM96" i="2"/>
  <c r="AK96" i="2"/>
  <c r="AJ96" i="2"/>
  <c r="H96" i="2"/>
  <c r="AI96" i="2" s="1"/>
  <c r="AG96" i="2"/>
  <c r="M96" i="2"/>
  <c r="AF96" i="2" s="1"/>
  <c r="AE96" i="2"/>
  <c r="AD96" i="2"/>
  <c r="AC96" i="2"/>
  <c r="AB96" i="2"/>
  <c r="AA96" i="2"/>
  <c r="Z96" i="2"/>
  <c r="Y96" i="2"/>
  <c r="R95" i="2"/>
  <c r="V95" i="2"/>
  <c r="AP95" i="2" s="1"/>
  <c r="AO95" i="2"/>
  <c r="AN95" i="2"/>
  <c r="AM95" i="2"/>
  <c r="AK95" i="2"/>
  <c r="AJ95" i="2"/>
  <c r="H95" i="2"/>
  <c r="AE95" i="2" s="1"/>
  <c r="AH95" i="2"/>
  <c r="AG95" i="2"/>
  <c r="M95" i="2"/>
  <c r="AF95" i="2" s="1"/>
  <c r="AC95" i="2"/>
  <c r="AA95" i="2"/>
  <c r="Z95" i="2"/>
  <c r="Y95" i="2"/>
  <c r="R94" i="2"/>
  <c r="V94" i="2" s="1"/>
  <c r="AP94" i="2" s="1"/>
  <c r="AO94" i="2"/>
  <c r="AN94" i="2"/>
  <c r="AM94" i="2"/>
  <c r="AK94" i="2"/>
  <c r="AJ94" i="2"/>
  <c r="H94" i="2"/>
  <c r="AI94" i="2" s="1"/>
  <c r="AH94" i="2"/>
  <c r="AG94" i="2"/>
  <c r="M94" i="2"/>
  <c r="AF94" i="2" s="1"/>
  <c r="AE94" i="2"/>
  <c r="AD94" i="2"/>
  <c r="AC94" i="2"/>
  <c r="AA94" i="2"/>
  <c r="Z94" i="2"/>
  <c r="Y94" i="2"/>
  <c r="R93" i="2"/>
  <c r="V93" i="2"/>
  <c r="AP93" i="2" s="1"/>
  <c r="AO93" i="2"/>
  <c r="AN93" i="2"/>
  <c r="AM93" i="2"/>
  <c r="AK93" i="2"/>
  <c r="AJ93" i="2"/>
  <c r="H93" i="2"/>
  <c r="AI93" i="2"/>
  <c r="AH93" i="2"/>
  <c r="AG93" i="2"/>
  <c r="M93" i="2"/>
  <c r="AF93" i="2"/>
  <c r="AE93" i="2"/>
  <c r="AD93" i="2"/>
  <c r="AC93" i="2"/>
  <c r="AB93" i="2"/>
  <c r="AA93" i="2"/>
  <c r="Z93" i="2"/>
  <c r="Y93" i="2"/>
  <c r="R92" i="2"/>
  <c r="V92" i="2" s="1"/>
  <c r="AP92" i="2" s="1"/>
  <c r="AO92" i="2"/>
  <c r="AN92" i="2"/>
  <c r="AM92" i="2"/>
  <c r="AK92" i="2"/>
  <c r="AJ92" i="2"/>
  <c r="H92" i="2"/>
  <c r="AI92" i="2" s="1"/>
  <c r="AH92" i="2"/>
  <c r="AG92" i="2"/>
  <c r="M92" i="2"/>
  <c r="AF92" i="2" s="1"/>
  <c r="AE92" i="2"/>
  <c r="AC92" i="2"/>
  <c r="AA92" i="2"/>
  <c r="Z92" i="2"/>
  <c r="Y92" i="2"/>
  <c r="R91" i="2"/>
  <c r="V91" i="2"/>
  <c r="AP91" i="2" s="1"/>
  <c r="AO91" i="2"/>
  <c r="AN91" i="2"/>
  <c r="AM91" i="2"/>
  <c r="AK91" i="2"/>
  <c r="AJ91" i="2"/>
  <c r="H91" i="2"/>
  <c r="AD91" i="2" s="1"/>
  <c r="AI91" i="2"/>
  <c r="AH91" i="2"/>
  <c r="AG91" i="2"/>
  <c r="M91" i="2"/>
  <c r="AF91" i="2"/>
  <c r="AE91" i="2"/>
  <c r="AC91" i="2"/>
  <c r="AB91" i="2"/>
  <c r="AA91" i="2"/>
  <c r="Z91" i="2"/>
  <c r="Y91" i="2"/>
  <c r="R90" i="2"/>
  <c r="V90" i="2" s="1"/>
  <c r="AP90" i="2" s="1"/>
  <c r="AO90" i="2"/>
  <c r="AN90" i="2"/>
  <c r="AM90" i="2"/>
  <c r="AK90" i="2"/>
  <c r="AJ90" i="2"/>
  <c r="H90" i="2"/>
  <c r="AI90" i="2" s="1"/>
  <c r="AG90" i="2"/>
  <c r="M90" i="2"/>
  <c r="AF90" i="2" s="1"/>
  <c r="AE90" i="2"/>
  <c r="AD90" i="2"/>
  <c r="AC90" i="2"/>
  <c r="AB90" i="2"/>
  <c r="AA90" i="2"/>
  <c r="Z90" i="2"/>
  <c r="Y90" i="2"/>
  <c r="R89" i="2"/>
  <c r="V89" i="2" s="1"/>
  <c r="AP89" i="2" s="1"/>
  <c r="AO89" i="2"/>
  <c r="AN89" i="2"/>
  <c r="AM89" i="2"/>
  <c r="AK89" i="2"/>
  <c r="AJ89" i="2"/>
  <c r="H89" i="2"/>
  <c r="AD89" i="2" s="1"/>
  <c r="AI89" i="2"/>
  <c r="AG89" i="2"/>
  <c r="M89" i="2"/>
  <c r="AF89" i="2" s="1"/>
  <c r="AE89" i="2"/>
  <c r="AC89" i="2"/>
  <c r="AB89" i="2"/>
  <c r="AA89" i="2"/>
  <c r="Z89" i="2"/>
  <c r="Y89" i="2"/>
  <c r="R88" i="2"/>
  <c r="V88" i="2" s="1"/>
  <c r="AP88" i="2" s="1"/>
  <c r="AO88" i="2"/>
  <c r="AN88" i="2"/>
  <c r="AM88" i="2"/>
  <c r="AK88" i="2"/>
  <c r="AJ88" i="2"/>
  <c r="H88" i="2"/>
  <c r="AI88" i="2"/>
  <c r="AH88" i="2"/>
  <c r="AG88" i="2"/>
  <c r="M88" i="2"/>
  <c r="AF88" i="2"/>
  <c r="AE88" i="2"/>
  <c r="AD88" i="2"/>
  <c r="AC88" i="2"/>
  <c r="AB88" i="2"/>
  <c r="AA88" i="2"/>
  <c r="Z88" i="2"/>
  <c r="Y88" i="2"/>
  <c r="R87" i="2"/>
  <c r="V87" i="2" s="1"/>
  <c r="AP87" i="2" s="1"/>
  <c r="AO87" i="2"/>
  <c r="AN87" i="2"/>
  <c r="AM87" i="2"/>
  <c r="AK87" i="2"/>
  <c r="AJ87" i="2"/>
  <c r="H87" i="2"/>
  <c r="AI87" i="2" s="1"/>
  <c r="AH87" i="2"/>
  <c r="AG87" i="2"/>
  <c r="M87" i="2"/>
  <c r="AF87" i="2" s="1"/>
  <c r="AE87" i="2"/>
  <c r="AC87" i="2"/>
  <c r="AA87" i="2"/>
  <c r="Z87" i="2"/>
  <c r="Y87" i="2"/>
  <c r="R86" i="2"/>
  <c r="V86" i="2"/>
  <c r="AP86" i="2" s="1"/>
  <c r="AO86" i="2"/>
  <c r="AN86" i="2"/>
  <c r="AM86" i="2"/>
  <c r="AK86" i="2"/>
  <c r="AJ86" i="2"/>
  <c r="H86" i="2"/>
  <c r="AI86" i="2"/>
  <c r="AH86" i="2"/>
  <c r="AG86" i="2"/>
  <c r="M86" i="2"/>
  <c r="AF86" i="2"/>
  <c r="AE86" i="2"/>
  <c r="AD86" i="2"/>
  <c r="AC86" i="2"/>
  <c r="AB86" i="2"/>
  <c r="AA86" i="2"/>
  <c r="Z86" i="2"/>
  <c r="Y86" i="2"/>
  <c r="R85" i="2"/>
  <c r="V85" i="2" s="1"/>
  <c r="AP85" i="2" s="1"/>
  <c r="AO85" i="2"/>
  <c r="AN85" i="2"/>
  <c r="AM85" i="2"/>
  <c r="AK85" i="2"/>
  <c r="AJ85" i="2"/>
  <c r="H85" i="2"/>
  <c r="AI85" i="2" s="1"/>
  <c r="AG85" i="2"/>
  <c r="M85" i="2"/>
  <c r="AF85" i="2" s="1"/>
  <c r="AE85" i="2"/>
  <c r="AD85" i="2"/>
  <c r="AC85" i="2"/>
  <c r="AB85" i="2"/>
  <c r="AA85" i="2"/>
  <c r="Z85" i="2"/>
  <c r="Y85" i="2"/>
  <c r="R84" i="2"/>
  <c r="V84" i="2" s="1"/>
  <c r="AP84" i="2" s="1"/>
  <c r="AO84" i="2"/>
  <c r="AN84" i="2"/>
  <c r="AM84" i="2"/>
  <c r="AK84" i="2"/>
  <c r="AJ84" i="2"/>
  <c r="H84" i="2"/>
  <c r="AD84" i="2" s="1"/>
  <c r="AI84" i="2"/>
  <c r="AG84" i="2"/>
  <c r="M84" i="2"/>
  <c r="AF84" i="2"/>
  <c r="AC84" i="2"/>
  <c r="AB84" i="2"/>
  <c r="AA84" i="2"/>
  <c r="Z84" i="2"/>
  <c r="Y84" i="2"/>
  <c r="R83" i="2"/>
  <c r="V83" i="2" s="1"/>
  <c r="AP83" i="2" s="1"/>
  <c r="AO83" i="2"/>
  <c r="AN83" i="2"/>
  <c r="AM83" i="2"/>
  <c r="AK83" i="2"/>
  <c r="AJ83" i="2"/>
  <c r="H83" i="2"/>
  <c r="AI83" i="2" s="1"/>
  <c r="AG83" i="2"/>
  <c r="M83" i="2"/>
  <c r="AF83" i="2" s="1"/>
  <c r="AE83" i="2"/>
  <c r="AC83" i="2"/>
  <c r="AB83" i="2"/>
  <c r="AA83" i="2"/>
  <c r="Z83" i="2"/>
  <c r="Y83" i="2"/>
  <c r="R82" i="2"/>
  <c r="V82" i="2" s="1"/>
  <c r="AP82" i="2" s="1"/>
  <c r="AO82" i="2"/>
  <c r="AN82" i="2"/>
  <c r="AM82" i="2"/>
  <c r="AK82" i="2"/>
  <c r="AJ82" i="2"/>
  <c r="H82" i="2"/>
  <c r="AE82" i="2" s="1"/>
  <c r="AI82" i="2"/>
  <c r="AG82" i="2"/>
  <c r="M82" i="2"/>
  <c r="AF82" i="2"/>
  <c r="AD82" i="2"/>
  <c r="AC82" i="2"/>
  <c r="AB82" i="2"/>
  <c r="AA82" i="2"/>
  <c r="Z82" i="2"/>
  <c r="Y82" i="2"/>
  <c r="R81" i="2"/>
  <c r="V81" i="2" s="1"/>
  <c r="AP81" i="2" s="1"/>
  <c r="AO81" i="2"/>
  <c r="AN81" i="2"/>
  <c r="AM81" i="2"/>
  <c r="AK81" i="2"/>
  <c r="AJ81" i="2"/>
  <c r="H81" i="2"/>
  <c r="AI81" i="2" s="1"/>
  <c r="AG81" i="2"/>
  <c r="M81" i="2"/>
  <c r="AF81" i="2" s="1"/>
  <c r="AE81" i="2"/>
  <c r="AC81" i="2"/>
  <c r="AA81" i="2"/>
  <c r="Z81" i="2"/>
  <c r="Y81" i="2"/>
  <c r="R80" i="2"/>
  <c r="V80" i="2"/>
  <c r="AP80" i="2" s="1"/>
  <c r="AO80" i="2"/>
  <c r="AN80" i="2"/>
  <c r="AM80" i="2"/>
  <c r="AK80" i="2"/>
  <c r="AJ80" i="2"/>
  <c r="H80" i="2"/>
  <c r="AI80" i="2"/>
  <c r="AH80" i="2"/>
  <c r="AG80" i="2"/>
  <c r="M80" i="2"/>
  <c r="AF80" i="2" s="1"/>
  <c r="AE80" i="2"/>
  <c r="AD80" i="2"/>
  <c r="AC80" i="2"/>
  <c r="AB80" i="2"/>
  <c r="AA80" i="2"/>
  <c r="Z80" i="2"/>
  <c r="Y80" i="2"/>
  <c r="R79" i="2"/>
  <c r="V79" i="2" s="1"/>
  <c r="AP79" i="2" s="1"/>
  <c r="AO79" i="2"/>
  <c r="AN79" i="2"/>
  <c r="AM79" i="2"/>
  <c r="AK79" i="2"/>
  <c r="AJ79" i="2"/>
  <c r="H79" i="2"/>
  <c r="AI79" i="2" s="1"/>
  <c r="AH79" i="2"/>
  <c r="AG79" i="2"/>
  <c r="M79" i="2"/>
  <c r="AF79" i="2" s="1"/>
  <c r="AE79" i="2"/>
  <c r="AC79" i="2"/>
  <c r="AA79" i="2"/>
  <c r="Z79" i="2"/>
  <c r="Y79" i="2"/>
  <c r="R78" i="2"/>
  <c r="V78" i="2"/>
  <c r="AP78" i="2" s="1"/>
  <c r="AO78" i="2"/>
  <c r="AN78" i="2"/>
  <c r="AM78" i="2"/>
  <c r="AK78" i="2"/>
  <c r="AJ78" i="2"/>
  <c r="H78" i="2"/>
  <c r="AI78" i="2"/>
  <c r="AH78" i="2"/>
  <c r="AG78" i="2"/>
  <c r="M78" i="2"/>
  <c r="AF78" i="2" s="1"/>
  <c r="AE78" i="2"/>
  <c r="AD78" i="2"/>
  <c r="AC78" i="2"/>
  <c r="AB78" i="2"/>
  <c r="AA78" i="2"/>
  <c r="Z78" i="2"/>
  <c r="Y78" i="2"/>
  <c r="R77" i="2"/>
  <c r="V77" i="2" s="1"/>
  <c r="AP77" i="2" s="1"/>
  <c r="AO77" i="2"/>
  <c r="AN77" i="2"/>
  <c r="AM77" i="2"/>
  <c r="AK77" i="2"/>
  <c r="AJ77" i="2"/>
  <c r="H77" i="2"/>
  <c r="AI77" i="2" s="1"/>
  <c r="AH77" i="2"/>
  <c r="AG77" i="2"/>
  <c r="M77" i="2"/>
  <c r="AF77" i="2" s="1"/>
  <c r="AE77" i="2"/>
  <c r="AC77" i="2"/>
  <c r="AA77" i="2"/>
  <c r="Z77" i="2"/>
  <c r="Y77" i="2"/>
  <c r="R76" i="2"/>
  <c r="V76" i="2"/>
  <c r="AP76" i="2" s="1"/>
  <c r="AO76" i="2"/>
  <c r="AN76" i="2"/>
  <c r="AM76" i="2"/>
  <c r="AK76" i="2"/>
  <c r="AJ76" i="2"/>
  <c r="H76" i="2"/>
  <c r="AE76" i="2" s="1"/>
  <c r="AH76" i="2"/>
  <c r="AG76" i="2"/>
  <c r="M76" i="2"/>
  <c r="AF76" i="2" s="1"/>
  <c r="AC76" i="2"/>
  <c r="AA76" i="2"/>
  <c r="Z76" i="2"/>
  <c r="Y76" i="2"/>
  <c r="R75" i="2"/>
  <c r="V75" i="2" s="1"/>
  <c r="AP75" i="2" s="1"/>
  <c r="AO75" i="2"/>
  <c r="AN75" i="2"/>
  <c r="AM75" i="2"/>
  <c r="AK75" i="2"/>
  <c r="AJ75" i="2"/>
  <c r="H75" i="2"/>
  <c r="AI75" i="2" s="1"/>
  <c r="AH75" i="2"/>
  <c r="AG75" i="2"/>
  <c r="M75" i="2"/>
  <c r="AF75" i="2" s="1"/>
  <c r="AE75" i="2"/>
  <c r="AC75" i="2"/>
  <c r="AA75" i="2"/>
  <c r="Z75" i="2"/>
  <c r="Y75" i="2"/>
  <c r="R74" i="2"/>
  <c r="V74" i="2" s="1"/>
  <c r="AP74" i="2" s="1"/>
  <c r="AO74" i="2"/>
  <c r="AN74" i="2"/>
  <c r="AM74" i="2"/>
  <c r="AK74" i="2"/>
  <c r="AJ74" i="2"/>
  <c r="H74" i="2"/>
  <c r="AE74" i="2" s="1"/>
  <c r="AI74" i="2"/>
  <c r="AG74" i="2"/>
  <c r="M74" i="2"/>
  <c r="AF74" i="2"/>
  <c r="AD74" i="2"/>
  <c r="AC74" i="2"/>
  <c r="AB74" i="2"/>
  <c r="AA74" i="2"/>
  <c r="Z74" i="2"/>
  <c r="Y74" i="2"/>
  <c r="R73" i="2"/>
  <c r="V73" i="2" s="1"/>
  <c r="AP73" i="2" s="1"/>
  <c r="AO73" i="2"/>
  <c r="AN73" i="2"/>
  <c r="AM73" i="2"/>
  <c r="AK73" i="2"/>
  <c r="AJ73" i="2"/>
  <c r="H73" i="2"/>
  <c r="AI73" i="2" s="1"/>
  <c r="AG73" i="2"/>
  <c r="M73" i="2"/>
  <c r="AF73" i="2" s="1"/>
  <c r="AE73" i="2"/>
  <c r="AD73" i="2"/>
  <c r="AC73" i="2"/>
  <c r="AB73" i="2"/>
  <c r="AA73" i="2"/>
  <c r="Z73" i="2"/>
  <c r="Y73" i="2"/>
  <c r="R72" i="2"/>
  <c r="V72" i="2" s="1"/>
  <c r="AP72" i="2" s="1"/>
  <c r="AO72" i="2"/>
  <c r="AN72" i="2"/>
  <c r="AM72" i="2"/>
  <c r="AK72" i="2"/>
  <c r="AJ72" i="2"/>
  <c r="H72" i="2"/>
  <c r="AI72" i="2" s="1"/>
  <c r="AH72" i="2"/>
  <c r="AG72" i="2"/>
  <c r="M72" i="2"/>
  <c r="AF72" i="2" s="1"/>
  <c r="AE72" i="2"/>
  <c r="AD72" i="2"/>
  <c r="AC72" i="2"/>
  <c r="AB72" i="2"/>
  <c r="AA72" i="2"/>
  <c r="Z72" i="2"/>
  <c r="Y72" i="2"/>
  <c r="R71" i="2"/>
  <c r="V71" i="2" s="1"/>
  <c r="AP71" i="2" s="1"/>
  <c r="AO71" i="2"/>
  <c r="AN71" i="2"/>
  <c r="AM71" i="2"/>
  <c r="AK71" i="2"/>
  <c r="AJ71" i="2"/>
  <c r="H71" i="2"/>
  <c r="AI71" i="2" s="1"/>
  <c r="AH71" i="2"/>
  <c r="AG71" i="2"/>
  <c r="M71" i="2"/>
  <c r="AF71" i="2" s="1"/>
  <c r="AD71" i="2"/>
  <c r="AC71" i="2"/>
  <c r="AB71" i="2"/>
  <c r="AA71" i="2"/>
  <c r="Z71" i="2"/>
  <c r="Y71" i="2"/>
  <c r="R70" i="2"/>
  <c r="V70" i="2" s="1"/>
  <c r="AP70" i="2" s="1"/>
  <c r="AO70" i="2"/>
  <c r="AN70" i="2"/>
  <c r="AM70" i="2"/>
  <c r="AK70" i="2"/>
  <c r="AJ70" i="2"/>
  <c r="H70" i="2"/>
  <c r="AI70" i="2" s="1"/>
  <c r="AH70" i="2"/>
  <c r="AG70" i="2"/>
  <c r="M70" i="2"/>
  <c r="AF70" i="2" s="1"/>
  <c r="AE70" i="2"/>
  <c r="AC70" i="2"/>
  <c r="AA70" i="2"/>
  <c r="Z70" i="2"/>
  <c r="Y70" i="2"/>
  <c r="R69" i="2"/>
  <c r="V69" i="2"/>
  <c r="AP69" i="2" s="1"/>
  <c r="AO69" i="2"/>
  <c r="AN69" i="2"/>
  <c r="AM69" i="2"/>
  <c r="AK69" i="2"/>
  <c r="AJ69" i="2"/>
  <c r="H69" i="2"/>
  <c r="AI69" i="2" s="1"/>
  <c r="AH69" i="2"/>
  <c r="AG69" i="2"/>
  <c r="M69" i="2"/>
  <c r="AF69" i="2" s="1"/>
  <c r="AE69" i="2"/>
  <c r="AC69" i="2"/>
  <c r="AB69" i="2"/>
  <c r="AA69" i="2"/>
  <c r="Z69" i="2"/>
  <c r="Y69" i="2"/>
  <c r="R68" i="2"/>
  <c r="V68" i="2" s="1"/>
  <c r="AP68" i="2" s="1"/>
  <c r="AO68" i="2"/>
  <c r="AN68" i="2"/>
  <c r="AM68" i="2"/>
  <c r="AK68" i="2"/>
  <c r="AJ68" i="2"/>
  <c r="H68" i="2"/>
  <c r="AI68" i="2" s="1"/>
  <c r="AH68" i="2"/>
  <c r="AG68" i="2"/>
  <c r="M68" i="2"/>
  <c r="AF68" i="2" s="1"/>
  <c r="AE68" i="2"/>
  <c r="AD68" i="2"/>
  <c r="AC68" i="2"/>
  <c r="AB68" i="2"/>
  <c r="AA68" i="2"/>
  <c r="Z68" i="2"/>
  <c r="Y68" i="2"/>
  <c r="R67" i="2"/>
  <c r="V67" i="2" s="1"/>
  <c r="AP67" i="2" s="1"/>
  <c r="AO67" i="2"/>
  <c r="AN67" i="2"/>
  <c r="AM67" i="2"/>
  <c r="AK67" i="2"/>
  <c r="AJ67" i="2"/>
  <c r="H67" i="2"/>
  <c r="AD67" i="2" s="1"/>
  <c r="AI67" i="2"/>
  <c r="AG67" i="2"/>
  <c r="M67" i="2"/>
  <c r="AF67" i="2" s="1"/>
  <c r="AE67" i="2"/>
  <c r="AC67" i="2"/>
  <c r="AB67" i="2"/>
  <c r="AA67" i="2"/>
  <c r="Z67" i="2"/>
  <c r="Y67" i="2"/>
  <c r="R66" i="2"/>
  <c r="V66" i="2"/>
  <c r="AP66" i="2" s="1"/>
  <c r="AO66" i="2"/>
  <c r="AN66" i="2"/>
  <c r="AM66" i="2"/>
  <c r="AK66" i="2"/>
  <c r="AJ66" i="2"/>
  <c r="H66" i="2"/>
  <c r="AI66" i="2"/>
  <c r="AH66" i="2"/>
  <c r="AG66" i="2"/>
  <c r="M66" i="2"/>
  <c r="AF66" i="2"/>
  <c r="AE66" i="2"/>
  <c r="AD66" i="2"/>
  <c r="AC66" i="2"/>
  <c r="AB66" i="2"/>
  <c r="AA66" i="2"/>
  <c r="Z66" i="2"/>
  <c r="Y66" i="2"/>
  <c r="R65" i="2"/>
  <c r="V65" i="2" s="1"/>
  <c r="AP65" i="2" s="1"/>
  <c r="AO65" i="2"/>
  <c r="AN65" i="2"/>
  <c r="AM65" i="2"/>
  <c r="AK65" i="2"/>
  <c r="AJ65" i="2"/>
  <c r="H65" i="2"/>
  <c r="AI65" i="2" s="1"/>
  <c r="AH65" i="2"/>
  <c r="AG65" i="2"/>
  <c r="M65" i="2"/>
  <c r="AF65" i="2" s="1"/>
  <c r="AE65" i="2"/>
  <c r="AD65" i="2"/>
  <c r="AC65" i="2"/>
  <c r="AB65" i="2"/>
  <c r="AA65" i="2"/>
  <c r="Z65" i="2"/>
  <c r="Y65" i="2"/>
  <c r="R64" i="2"/>
  <c r="V64" i="2" s="1"/>
  <c r="AP64" i="2" s="1"/>
  <c r="AO64" i="2"/>
  <c r="AN64" i="2"/>
  <c r="AM64" i="2"/>
  <c r="AK64" i="2"/>
  <c r="AJ64" i="2"/>
  <c r="H64" i="2"/>
  <c r="AE64" i="2" s="1"/>
  <c r="AI64" i="2"/>
  <c r="AG64" i="2"/>
  <c r="M64" i="2"/>
  <c r="AF64" i="2"/>
  <c r="AD64" i="2"/>
  <c r="AC64" i="2"/>
  <c r="AB64" i="2"/>
  <c r="AA64" i="2"/>
  <c r="Z64" i="2"/>
  <c r="Y64" i="2"/>
  <c r="R63" i="2"/>
  <c r="V63" i="2" s="1"/>
  <c r="AP63" i="2" s="1"/>
  <c r="AO63" i="2"/>
  <c r="AN63" i="2"/>
  <c r="AM63" i="2"/>
  <c r="AK63" i="2"/>
  <c r="AJ63" i="2"/>
  <c r="H63" i="2"/>
  <c r="AI63" i="2" s="1"/>
  <c r="AG63" i="2"/>
  <c r="M63" i="2"/>
  <c r="AF63" i="2" s="1"/>
  <c r="AE63" i="2"/>
  <c r="AC63" i="2"/>
  <c r="AB63" i="2"/>
  <c r="AA63" i="2"/>
  <c r="Z63" i="2"/>
  <c r="Y63" i="2"/>
  <c r="R62" i="2"/>
  <c r="V62" i="2" s="1"/>
  <c r="AP62" i="2" s="1"/>
  <c r="AO62" i="2"/>
  <c r="AN62" i="2"/>
  <c r="AM62" i="2"/>
  <c r="AK62" i="2"/>
  <c r="AJ62" i="2"/>
  <c r="H62" i="2"/>
  <c r="AE62" i="2" s="1"/>
  <c r="AI62" i="2"/>
  <c r="AG62" i="2"/>
  <c r="M62" i="2"/>
  <c r="AF62" i="2"/>
  <c r="AD62" i="2"/>
  <c r="AC62" i="2"/>
  <c r="AB62" i="2"/>
  <c r="AA62" i="2"/>
  <c r="Z62" i="2"/>
  <c r="Y62" i="2"/>
  <c r="R61" i="2"/>
  <c r="V61" i="2" s="1"/>
  <c r="AP61" i="2" s="1"/>
  <c r="AO61" i="2"/>
  <c r="AN61" i="2"/>
  <c r="AM61" i="2"/>
  <c r="AK61" i="2"/>
  <c r="AJ61" i="2"/>
  <c r="H61" i="2"/>
  <c r="AI61" i="2" s="1"/>
  <c r="AG61" i="2"/>
  <c r="M61" i="2"/>
  <c r="AF61" i="2" s="1"/>
  <c r="AE61" i="2"/>
  <c r="AC61" i="2"/>
  <c r="AB61" i="2"/>
  <c r="AA61" i="2"/>
  <c r="Z61" i="2"/>
  <c r="Y61" i="2"/>
  <c r="R60" i="2"/>
  <c r="V60" i="2" s="1"/>
  <c r="AP60" i="2" s="1"/>
  <c r="AO60" i="2"/>
  <c r="AN60" i="2"/>
  <c r="AM60" i="2"/>
  <c r="AK60" i="2"/>
  <c r="AJ60" i="2"/>
  <c r="H60" i="2"/>
  <c r="AI60" i="2"/>
  <c r="AG60" i="2"/>
  <c r="M60" i="2"/>
  <c r="AF60" i="2"/>
  <c r="AE60" i="2"/>
  <c r="AD60" i="2"/>
  <c r="AC60" i="2"/>
  <c r="AB60" i="2"/>
  <c r="AA60" i="2"/>
  <c r="Z60" i="2"/>
  <c r="Y60" i="2"/>
  <c r="R59" i="2"/>
  <c r="V59" i="2" s="1"/>
  <c r="AP59" i="2" s="1"/>
  <c r="AO59" i="2"/>
  <c r="AN59" i="2"/>
  <c r="AM59" i="2"/>
  <c r="AK59" i="2"/>
  <c r="AJ59" i="2"/>
  <c r="H59" i="2"/>
  <c r="AI59" i="2" s="1"/>
  <c r="AG59" i="2"/>
  <c r="M59" i="2"/>
  <c r="AF59" i="2" s="1"/>
  <c r="AE59" i="2"/>
  <c r="AD59" i="2"/>
  <c r="AC59" i="2"/>
  <c r="AB59" i="2"/>
  <c r="AA59" i="2"/>
  <c r="Z59" i="2"/>
  <c r="Y59" i="2"/>
  <c r="R58" i="2"/>
  <c r="V58" i="2" s="1"/>
  <c r="AP58" i="2" s="1"/>
  <c r="AO58" i="2"/>
  <c r="AN58" i="2"/>
  <c r="AM58" i="2"/>
  <c r="AK58" i="2"/>
  <c r="AJ58" i="2"/>
  <c r="H58" i="2"/>
  <c r="AE58" i="2" s="1"/>
  <c r="AH58" i="2"/>
  <c r="AG58" i="2"/>
  <c r="M58" i="2"/>
  <c r="AF58" i="2" s="1"/>
  <c r="AC58" i="2"/>
  <c r="AA58" i="2"/>
  <c r="Z58" i="2"/>
  <c r="Y58" i="2"/>
  <c r="R57" i="2"/>
  <c r="V57" i="2" s="1"/>
  <c r="AP57" i="2" s="1"/>
  <c r="AO57" i="2"/>
  <c r="AN57" i="2"/>
  <c r="AM57" i="2"/>
  <c r="AK57" i="2"/>
  <c r="AJ57" i="2"/>
  <c r="H57" i="2"/>
  <c r="AI57" i="2" s="1"/>
  <c r="AH57" i="2"/>
  <c r="AG57" i="2"/>
  <c r="M57" i="2"/>
  <c r="AF57" i="2" s="1"/>
  <c r="AE57" i="2"/>
  <c r="AD57" i="2"/>
  <c r="AC57" i="2"/>
  <c r="AB57" i="2"/>
  <c r="AA57" i="2"/>
  <c r="Z57" i="2"/>
  <c r="Y57" i="2"/>
  <c r="R56" i="2"/>
  <c r="V56" i="2" s="1"/>
  <c r="AP56" i="2" s="1"/>
  <c r="AO56" i="2"/>
  <c r="AN56" i="2"/>
  <c r="AM56" i="2"/>
  <c r="AK56" i="2"/>
  <c r="AJ56" i="2"/>
  <c r="H56" i="2"/>
  <c r="AI56" i="2"/>
  <c r="AH56" i="2"/>
  <c r="AG56" i="2"/>
  <c r="M56" i="2"/>
  <c r="AF56" i="2"/>
  <c r="AE56" i="2"/>
  <c r="AD56" i="2"/>
  <c r="AC56" i="2"/>
  <c r="AB56" i="2"/>
  <c r="AA56" i="2"/>
  <c r="Z56" i="2"/>
  <c r="Y56" i="2"/>
  <c r="R55" i="2"/>
  <c r="V55" i="2" s="1"/>
  <c r="AP55" i="2" s="1"/>
  <c r="AO55" i="2"/>
  <c r="AN55" i="2"/>
  <c r="AM55" i="2"/>
  <c r="AK55" i="2"/>
  <c r="AJ55" i="2"/>
  <c r="H55" i="2"/>
  <c r="AI55" i="2" s="1"/>
  <c r="AG55" i="2"/>
  <c r="M55" i="2"/>
  <c r="AF55" i="2" s="1"/>
  <c r="AE55" i="2"/>
  <c r="AC55" i="2"/>
  <c r="AA55" i="2"/>
  <c r="Z55" i="2"/>
  <c r="Y55" i="2"/>
  <c r="R54" i="2"/>
  <c r="V54" i="2" s="1"/>
  <c r="AP54" i="2" s="1"/>
  <c r="AO54" i="2"/>
  <c r="AN54" i="2"/>
  <c r="AM54" i="2"/>
  <c r="AK54" i="2"/>
  <c r="AJ54" i="2"/>
  <c r="H54" i="2"/>
  <c r="AI54" i="2" s="1"/>
  <c r="AH54" i="2"/>
  <c r="AG54" i="2"/>
  <c r="M54" i="2"/>
  <c r="AF54" i="2" s="1"/>
  <c r="AE54" i="2"/>
  <c r="AD54" i="2"/>
  <c r="AC54" i="2"/>
  <c r="AB54" i="2"/>
  <c r="AA54" i="2"/>
  <c r="Z54" i="2"/>
  <c r="Y54" i="2"/>
  <c r="R53" i="2"/>
  <c r="V53" i="2" s="1"/>
  <c r="AP53" i="2" s="1"/>
  <c r="AO53" i="2"/>
  <c r="AN53" i="2"/>
  <c r="AM53" i="2"/>
  <c r="AK53" i="2"/>
  <c r="AJ53" i="2"/>
  <c r="H53" i="2"/>
  <c r="AI53" i="2" s="1"/>
  <c r="AH53" i="2"/>
  <c r="AG53" i="2"/>
  <c r="M53" i="2"/>
  <c r="AF53" i="2" s="1"/>
  <c r="AE53" i="2"/>
  <c r="AD53" i="2"/>
  <c r="AC53" i="2"/>
  <c r="AB53" i="2"/>
  <c r="AA53" i="2"/>
  <c r="Z53" i="2"/>
  <c r="Y53" i="2"/>
  <c r="R52" i="2"/>
  <c r="V52" i="2" s="1"/>
  <c r="AP52" i="2" s="1"/>
  <c r="AO52" i="2"/>
  <c r="AN52" i="2"/>
  <c r="AM52" i="2"/>
  <c r="AK52" i="2"/>
  <c r="AJ52" i="2"/>
  <c r="H52" i="2"/>
  <c r="AI52" i="2" s="1"/>
  <c r="AG52" i="2"/>
  <c r="M52" i="2"/>
  <c r="AF52" i="2" s="1"/>
  <c r="AE52" i="2"/>
  <c r="AC52" i="2"/>
  <c r="AA52" i="2"/>
  <c r="Z52" i="2"/>
  <c r="Y52" i="2"/>
  <c r="R51" i="2"/>
  <c r="V51" i="2"/>
  <c r="AP51" i="2" s="1"/>
  <c r="AO51" i="2"/>
  <c r="AN51" i="2"/>
  <c r="AM51" i="2"/>
  <c r="AK51" i="2"/>
  <c r="AJ51" i="2"/>
  <c r="H51" i="2"/>
  <c r="AI51" i="2" s="1"/>
  <c r="AH51" i="2"/>
  <c r="AG51" i="2"/>
  <c r="M51" i="2"/>
  <c r="AF51" i="2" s="1"/>
  <c r="AE51" i="2"/>
  <c r="AC51" i="2"/>
  <c r="AB51" i="2"/>
  <c r="AA51" i="2"/>
  <c r="Z51" i="2"/>
  <c r="Y51" i="2"/>
  <c r="R50" i="2"/>
  <c r="V50" i="2" s="1"/>
  <c r="AP50" i="2" s="1"/>
  <c r="AO50" i="2"/>
  <c r="AN50" i="2"/>
  <c r="AM50" i="2"/>
  <c r="AK50" i="2"/>
  <c r="AJ50" i="2"/>
  <c r="H50" i="2"/>
  <c r="AI50" i="2"/>
  <c r="AH50" i="2"/>
  <c r="AG50" i="2"/>
  <c r="M50" i="2"/>
  <c r="AF50" i="2" s="1"/>
  <c r="AE50" i="2"/>
  <c r="AD50" i="2"/>
  <c r="AC50" i="2"/>
  <c r="AB50" i="2"/>
  <c r="AA50" i="2"/>
  <c r="Z50" i="2"/>
  <c r="Y50" i="2"/>
  <c r="R49" i="2"/>
  <c r="V49" i="2"/>
  <c r="AP49" i="2" s="1"/>
  <c r="AO49" i="2"/>
  <c r="AN49" i="2"/>
  <c r="AM49" i="2"/>
  <c r="AK49" i="2"/>
  <c r="AJ49" i="2"/>
  <c r="H49" i="2"/>
  <c r="AE49" i="2" s="1"/>
  <c r="AH49" i="2"/>
  <c r="AG49" i="2"/>
  <c r="M49" i="2"/>
  <c r="AF49" i="2" s="1"/>
  <c r="AC49" i="2"/>
  <c r="AA49" i="2"/>
  <c r="Z49" i="2"/>
  <c r="Y49" i="2"/>
  <c r="R48" i="2"/>
  <c r="V48" i="2" s="1"/>
  <c r="AP48" i="2" s="1"/>
  <c r="AO48" i="2"/>
  <c r="AN48" i="2"/>
  <c r="AM48" i="2"/>
  <c r="AK48" i="2"/>
  <c r="AJ48" i="2"/>
  <c r="H48" i="2"/>
  <c r="AI48" i="2" s="1"/>
  <c r="AH48" i="2"/>
  <c r="AG48" i="2"/>
  <c r="M48" i="2"/>
  <c r="AF48" i="2" s="1"/>
  <c r="AE48" i="2"/>
  <c r="AD48" i="2"/>
  <c r="AC48" i="2"/>
  <c r="AB48" i="2"/>
  <c r="AA48" i="2"/>
  <c r="Z48" i="2"/>
  <c r="Y48" i="2"/>
  <c r="R47" i="2"/>
  <c r="V47" i="2" s="1"/>
  <c r="AP47" i="2" s="1"/>
  <c r="AO47" i="2"/>
  <c r="AN47" i="2"/>
  <c r="AM47" i="2"/>
  <c r="AK47" i="2"/>
  <c r="AJ47" i="2"/>
  <c r="H47" i="2"/>
  <c r="AI47" i="2"/>
  <c r="AH47" i="2"/>
  <c r="AG47" i="2"/>
  <c r="M47" i="2"/>
  <c r="AF47" i="2"/>
  <c r="AE47" i="2"/>
  <c r="AD47" i="2"/>
  <c r="AC47" i="2"/>
  <c r="AB47" i="2"/>
  <c r="AA47" i="2"/>
  <c r="Z47" i="2"/>
  <c r="Y47" i="2"/>
  <c r="R46" i="2"/>
  <c r="V46" i="2" s="1"/>
  <c r="AP46" i="2" s="1"/>
  <c r="AO46" i="2"/>
  <c r="AN46" i="2"/>
  <c r="AM46" i="2"/>
  <c r="AK46" i="2"/>
  <c r="AJ46" i="2"/>
  <c r="H46" i="2"/>
  <c r="AI46" i="2" s="1"/>
  <c r="AG46" i="2"/>
  <c r="M46" i="2"/>
  <c r="AF46" i="2" s="1"/>
  <c r="AE46" i="2"/>
  <c r="AC46" i="2"/>
  <c r="AA46" i="2"/>
  <c r="Z46" i="2"/>
  <c r="Y46" i="2"/>
  <c r="R45" i="2"/>
  <c r="V45" i="2"/>
  <c r="AP45" i="2" s="1"/>
  <c r="AO45" i="2"/>
  <c r="AN45" i="2"/>
  <c r="AM45" i="2"/>
  <c r="AK45" i="2"/>
  <c r="AJ45" i="2"/>
  <c r="H45" i="2"/>
  <c r="AI45" i="2" s="1"/>
  <c r="AH45" i="2"/>
  <c r="AG45" i="2"/>
  <c r="M45" i="2"/>
  <c r="AF45" i="2" s="1"/>
  <c r="AE45" i="2"/>
  <c r="AC45" i="2"/>
  <c r="AB45" i="2"/>
  <c r="AA45" i="2"/>
  <c r="Z45" i="2"/>
  <c r="Y45" i="2"/>
  <c r="R44" i="2"/>
  <c r="V44" i="2" s="1"/>
  <c r="AP44" i="2" s="1"/>
  <c r="AO44" i="2"/>
  <c r="AN44" i="2"/>
  <c r="AM44" i="2"/>
  <c r="AK44" i="2"/>
  <c r="AJ44" i="2"/>
  <c r="H44" i="2"/>
  <c r="AI44" i="2" s="1"/>
  <c r="AH44" i="2"/>
  <c r="AG44" i="2"/>
  <c r="M44" i="2"/>
  <c r="AF44" i="2" s="1"/>
  <c r="AE44" i="2"/>
  <c r="AD44" i="2"/>
  <c r="AC44" i="2"/>
  <c r="AB44" i="2"/>
  <c r="AA44" i="2"/>
  <c r="Z44" i="2"/>
  <c r="Y44" i="2"/>
  <c r="R43" i="2"/>
  <c r="V43" i="2" s="1"/>
  <c r="AP43" i="2" s="1"/>
  <c r="AO43" i="2"/>
  <c r="AN43" i="2"/>
  <c r="AM43" i="2"/>
  <c r="AK43" i="2"/>
  <c r="AJ43" i="2"/>
  <c r="H43" i="2"/>
  <c r="AD43" i="2" s="1"/>
  <c r="AI43" i="2"/>
  <c r="AG43" i="2"/>
  <c r="M43" i="2"/>
  <c r="AF43" i="2" s="1"/>
  <c r="AE43" i="2"/>
  <c r="AC43" i="2"/>
  <c r="AB43" i="2"/>
  <c r="AA43" i="2"/>
  <c r="Z43" i="2"/>
  <c r="Y43" i="2"/>
  <c r="R42" i="2"/>
  <c r="V42" i="2" s="1"/>
  <c r="AP42" i="2" s="1"/>
  <c r="AO42" i="2"/>
  <c r="AN42" i="2"/>
  <c r="AM42" i="2"/>
  <c r="AK42" i="2"/>
  <c r="AJ42" i="2"/>
  <c r="H42" i="2"/>
  <c r="AI42" i="2" s="1"/>
  <c r="AG42" i="2"/>
  <c r="M42" i="2"/>
  <c r="AF42" i="2" s="1"/>
  <c r="AE42" i="2"/>
  <c r="AD42" i="2"/>
  <c r="AC42" i="2"/>
  <c r="AB42" i="2"/>
  <c r="AA42" i="2"/>
  <c r="Z42" i="2"/>
  <c r="Y42" i="2"/>
  <c r="R39" i="2"/>
  <c r="V39" i="2" s="1"/>
  <c r="AP39" i="2" s="1"/>
  <c r="AO39" i="2"/>
  <c r="AN39" i="2"/>
  <c r="AM39" i="2"/>
  <c r="AK39" i="2"/>
  <c r="AJ39" i="2"/>
  <c r="H39" i="2"/>
  <c r="AD39" i="2" s="1"/>
  <c r="AI39" i="2"/>
  <c r="AG39" i="2"/>
  <c r="M39" i="2"/>
  <c r="AF39" i="2"/>
  <c r="AC39" i="2"/>
  <c r="AB39" i="2"/>
  <c r="AA39" i="2"/>
  <c r="Z39" i="2"/>
  <c r="Y39" i="2"/>
  <c r="R38" i="2"/>
  <c r="V38" i="2" s="1"/>
  <c r="AP38" i="2" s="1"/>
  <c r="AO38" i="2"/>
  <c r="AN38" i="2"/>
  <c r="AM38" i="2"/>
  <c r="AK38" i="2"/>
  <c r="AJ38" i="2"/>
  <c r="H38" i="2"/>
  <c r="AI38" i="2" s="1"/>
  <c r="AG38" i="2"/>
  <c r="M38" i="2"/>
  <c r="AF38" i="2" s="1"/>
  <c r="AE38" i="2"/>
  <c r="AD38" i="2"/>
  <c r="AC38" i="2"/>
  <c r="AA38" i="2"/>
  <c r="Z38" i="2"/>
  <c r="Y38" i="2"/>
  <c r="R37" i="2"/>
  <c r="V37" i="2"/>
  <c r="AP37" i="2" s="1"/>
  <c r="AO37" i="2"/>
  <c r="AN37" i="2"/>
  <c r="AM37" i="2"/>
  <c r="AK37" i="2"/>
  <c r="AJ37" i="2"/>
  <c r="H37" i="2"/>
  <c r="AD37" i="2" s="1"/>
  <c r="AH37" i="2"/>
  <c r="AG37" i="2"/>
  <c r="M37" i="2"/>
  <c r="AF37" i="2" s="1"/>
  <c r="AC37" i="2"/>
  <c r="AB37" i="2"/>
  <c r="AA37" i="2"/>
  <c r="Z37" i="2"/>
  <c r="Y37" i="2"/>
  <c r="R36" i="2"/>
  <c r="V36" i="2" s="1"/>
  <c r="AP36" i="2" s="1"/>
  <c r="AO36" i="2"/>
  <c r="AN36" i="2"/>
  <c r="AM36" i="2"/>
  <c r="AK36" i="2"/>
  <c r="AJ36" i="2"/>
  <c r="H36" i="2"/>
  <c r="AD36" i="2" s="1"/>
  <c r="AI36" i="2"/>
  <c r="AH36" i="2"/>
  <c r="AG36" i="2"/>
  <c r="M36" i="2"/>
  <c r="AF36" i="2"/>
  <c r="AE36" i="2"/>
  <c r="AC36" i="2"/>
  <c r="AB36" i="2"/>
  <c r="AA36" i="2"/>
  <c r="Z36" i="2"/>
  <c r="Y36" i="2"/>
  <c r="R35" i="2"/>
  <c r="V35" i="2" s="1"/>
  <c r="AP35" i="2" s="1"/>
  <c r="AO35" i="2"/>
  <c r="AN35" i="2"/>
  <c r="AM35" i="2"/>
  <c r="AK35" i="2"/>
  <c r="AJ35" i="2"/>
  <c r="H35" i="2"/>
  <c r="AI35" i="2" s="1"/>
  <c r="AG35" i="2"/>
  <c r="M35" i="2"/>
  <c r="AF35" i="2" s="1"/>
  <c r="AE35" i="2"/>
  <c r="AD35" i="2"/>
  <c r="AC35" i="2"/>
  <c r="AB35" i="2"/>
  <c r="AA35" i="2"/>
  <c r="Z35" i="2"/>
  <c r="Y35" i="2"/>
  <c r="R34" i="2"/>
  <c r="V34" i="2" s="1"/>
  <c r="AP34" i="2" s="1"/>
  <c r="AO34" i="2"/>
  <c r="AN34" i="2"/>
  <c r="AM34" i="2"/>
  <c r="AK34" i="2"/>
  <c r="AJ34" i="2"/>
  <c r="H34" i="2"/>
  <c r="AD34" i="2" s="1"/>
  <c r="AI34" i="2"/>
  <c r="AG34" i="2"/>
  <c r="M34" i="2"/>
  <c r="AF34" i="2"/>
  <c r="AC34" i="2"/>
  <c r="AB34" i="2"/>
  <c r="AA34" i="2"/>
  <c r="Z34" i="2"/>
  <c r="Y34" i="2"/>
  <c r="R33" i="2"/>
  <c r="V33" i="2" s="1"/>
  <c r="AP33" i="2" s="1"/>
  <c r="AO33" i="2"/>
  <c r="AN33" i="2"/>
  <c r="AM33" i="2"/>
  <c r="AK33" i="2"/>
  <c r="AJ33" i="2"/>
  <c r="H33" i="2"/>
  <c r="AI33" i="2" s="1"/>
  <c r="AG33" i="2"/>
  <c r="M33" i="2"/>
  <c r="AF33" i="2" s="1"/>
  <c r="AE33" i="2"/>
  <c r="AD33" i="2"/>
  <c r="AC33" i="2"/>
  <c r="AA33" i="2"/>
  <c r="Z33" i="2"/>
  <c r="Y33" i="2"/>
  <c r="R32" i="2"/>
  <c r="V32" i="2" s="1"/>
  <c r="AP32" i="2" s="1"/>
  <c r="AO32" i="2"/>
  <c r="AN32" i="2"/>
  <c r="AM32" i="2"/>
  <c r="AK32" i="2"/>
  <c r="AJ32" i="2"/>
  <c r="H32" i="2"/>
  <c r="AD32" i="2" s="1"/>
  <c r="AI32" i="2"/>
  <c r="AH32" i="2"/>
  <c r="AG32" i="2"/>
  <c r="M32" i="2"/>
  <c r="AF32" i="2"/>
  <c r="AC32" i="2"/>
  <c r="AB32" i="2"/>
  <c r="AA32" i="2"/>
  <c r="Z32" i="2"/>
  <c r="Y32" i="2"/>
  <c r="R29" i="2"/>
  <c r="V29" i="2" s="1"/>
  <c r="AP29" i="2" s="1"/>
  <c r="AO29" i="2"/>
  <c r="AN29" i="2"/>
  <c r="AM29" i="2"/>
  <c r="AK29" i="2"/>
  <c r="AJ29" i="2"/>
  <c r="H29" i="2"/>
  <c r="AI29" i="2" s="1"/>
  <c r="AG29" i="2"/>
  <c r="M29" i="2"/>
  <c r="AF29" i="2" s="1"/>
  <c r="AE29" i="2"/>
  <c r="AD29" i="2"/>
  <c r="AC29" i="2"/>
  <c r="AB29" i="2"/>
  <c r="AA29" i="2"/>
  <c r="Z29" i="2"/>
  <c r="Y29" i="2"/>
  <c r="R28" i="2"/>
  <c r="V28" i="2"/>
  <c r="AP28" i="2" s="1"/>
  <c r="AO28" i="2"/>
  <c r="AN28" i="2"/>
  <c r="AM28" i="2"/>
  <c r="AK28" i="2"/>
  <c r="AJ28" i="2"/>
  <c r="H28" i="2"/>
  <c r="AE28" i="2" s="1"/>
  <c r="AH28" i="2"/>
  <c r="AG28" i="2"/>
  <c r="M28" i="2"/>
  <c r="AF28" i="2" s="1"/>
  <c r="AC28" i="2"/>
  <c r="AA28" i="2"/>
  <c r="Z28" i="2"/>
  <c r="Y28" i="2"/>
  <c r="R27" i="2"/>
  <c r="V27" i="2" s="1"/>
  <c r="AP27" i="2" s="1"/>
  <c r="AO27" i="2"/>
  <c r="AN27" i="2"/>
  <c r="AM27" i="2"/>
  <c r="AK27" i="2"/>
  <c r="AJ27" i="2"/>
  <c r="H27" i="2"/>
  <c r="AI27" i="2" s="1"/>
  <c r="AH27" i="2"/>
  <c r="AG27" i="2"/>
  <c r="M27" i="2"/>
  <c r="AF27" i="2" s="1"/>
  <c r="AE27" i="2"/>
  <c r="AD27" i="2"/>
  <c r="AC27" i="2"/>
  <c r="AB27" i="2"/>
  <c r="AA27" i="2"/>
  <c r="Z27" i="2"/>
  <c r="Y27" i="2"/>
  <c r="R26" i="2"/>
  <c r="V26" i="2"/>
  <c r="AP26" i="2" s="1"/>
  <c r="AO26" i="2"/>
  <c r="AN26" i="2"/>
  <c r="AM26" i="2"/>
  <c r="AK26" i="2"/>
  <c r="AJ26" i="2"/>
  <c r="H26" i="2"/>
  <c r="AI26" i="2" s="1"/>
  <c r="AH26" i="2"/>
  <c r="AG26" i="2"/>
  <c r="M26" i="2"/>
  <c r="AF26" i="2"/>
  <c r="AE26" i="2"/>
  <c r="AD26" i="2"/>
  <c r="AC26" i="2"/>
  <c r="AB26" i="2"/>
  <c r="AA26" i="2"/>
  <c r="Z26" i="2"/>
  <c r="Y26" i="2"/>
  <c r="R23" i="2"/>
  <c r="V23" i="2" s="1"/>
  <c r="AP23" i="2" s="1"/>
  <c r="AO23" i="2"/>
  <c r="AN23" i="2"/>
  <c r="AM23" i="2"/>
  <c r="AK23" i="2"/>
  <c r="AJ23" i="2"/>
  <c r="H23" i="2"/>
  <c r="AI23" i="2" s="1"/>
  <c r="AH23" i="2"/>
  <c r="AG23" i="2"/>
  <c r="M23" i="2"/>
  <c r="AF23" i="2" s="1"/>
  <c r="AC23" i="2"/>
  <c r="AA23" i="2"/>
  <c r="Z23" i="2"/>
  <c r="Y23" i="2"/>
  <c r="R22" i="2"/>
  <c r="V22" i="2"/>
  <c r="AP22" i="2" s="1"/>
  <c r="AO22" i="2"/>
  <c r="AN22" i="2"/>
  <c r="AM22" i="2"/>
  <c r="AK22" i="2"/>
  <c r="AJ22" i="2"/>
  <c r="H22" i="2"/>
  <c r="AI22" i="2" s="1"/>
  <c r="AH22" i="2"/>
  <c r="AG22" i="2"/>
  <c r="M22" i="2"/>
  <c r="AF22" i="2" s="1"/>
  <c r="AE22" i="2"/>
  <c r="AC22" i="2"/>
  <c r="AB22" i="2"/>
  <c r="AA22" i="2"/>
  <c r="Z22" i="2"/>
  <c r="Y22" i="2"/>
  <c r="R21" i="2"/>
  <c r="V21" i="2" s="1"/>
  <c r="AP21" i="2" s="1"/>
  <c r="AO21" i="2"/>
  <c r="AN21" i="2"/>
  <c r="AM21" i="2"/>
  <c r="AK21" i="2"/>
  <c r="AJ21" i="2"/>
  <c r="H21" i="2"/>
  <c r="AI21" i="2" s="1"/>
  <c r="AH21" i="2"/>
  <c r="AG21" i="2"/>
  <c r="M21" i="2"/>
  <c r="AF21" i="2" s="1"/>
  <c r="AE21" i="2"/>
  <c r="AD21" i="2"/>
  <c r="AC21" i="2"/>
  <c r="AB21" i="2"/>
  <c r="AA21" i="2"/>
  <c r="Z21" i="2"/>
  <c r="Y21" i="2"/>
  <c r="R20" i="2"/>
  <c r="V20" i="2" s="1"/>
  <c r="AP20" i="2" s="1"/>
  <c r="AO20" i="2"/>
  <c r="AN20" i="2"/>
  <c r="AM20" i="2"/>
  <c r="AK20" i="2"/>
  <c r="AJ20" i="2"/>
  <c r="H20" i="2"/>
  <c r="AD20" i="2" s="1"/>
  <c r="AI20" i="2"/>
  <c r="AG20" i="2"/>
  <c r="M20" i="2"/>
  <c r="AF20" i="2"/>
  <c r="AC20" i="2"/>
  <c r="AB20" i="2"/>
  <c r="AA20" i="2"/>
  <c r="Z20" i="2"/>
  <c r="Y20" i="2"/>
  <c r="R19" i="2"/>
  <c r="V19" i="2" s="1"/>
  <c r="AP19" i="2" s="1"/>
  <c r="AO19" i="2"/>
  <c r="AN19" i="2"/>
  <c r="AM19" i="2"/>
  <c r="AK19" i="2"/>
  <c r="AJ19" i="2"/>
  <c r="H19" i="2"/>
  <c r="AD19" i="2" s="1"/>
  <c r="AI19" i="2"/>
  <c r="AG19" i="2"/>
  <c r="M19" i="2"/>
  <c r="AF19" i="2" s="1"/>
  <c r="AE19" i="2"/>
  <c r="AC19" i="2"/>
  <c r="AB19" i="2"/>
  <c r="AA19" i="2"/>
  <c r="Z19" i="2"/>
  <c r="Y19" i="2"/>
  <c r="R18" i="2"/>
  <c r="V18" i="2" s="1"/>
  <c r="AP18" i="2" s="1"/>
  <c r="AO18" i="2"/>
  <c r="AN18" i="2"/>
  <c r="AM18" i="2"/>
  <c r="AK18" i="2"/>
  <c r="AJ18" i="2"/>
  <c r="H18" i="2"/>
  <c r="AI18" i="2" s="1"/>
  <c r="AH18" i="2"/>
  <c r="AG18" i="2"/>
  <c r="M18" i="2"/>
  <c r="AF18" i="2" s="1"/>
  <c r="AE18" i="2"/>
  <c r="AD18" i="2"/>
  <c r="AC18" i="2"/>
  <c r="AB18" i="2"/>
  <c r="AA18" i="2"/>
  <c r="Z18" i="2"/>
  <c r="Y18" i="2"/>
  <c r="R17" i="2"/>
  <c r="V17" i="2" s="1"/>
  <c r="AP17" i="2" s="1"/>
  <c r="AO17" i="2"/>
  <c r="AN17" i="2"/>
  <c r="AM17" i="2"/>
  <c r="AK17" i="2"/>
  <c r="AJ17" i="2"/>
  <c r="H17" i="2"/>
  <c r="AD17" i="2" s="1"/>
  <c r="AI17" i="2"/>
  <c r="AG17" i="2"/>
  <c r="M17" i="2"/>
  <c r="AF17" i="2"/>
  <c r="AC17" i="2"/>
  <c r="AB17" i="2"/>
  <c r="AA17" i="2"/>
  <c r="Z17" i="2"/>
  <c r="Y17" i="2"/>
  <c r="R16" i="2"/>
  <c r="V16" i="2" s="1"/>
  <c r="AP16" i="2" s="1"/>
  <c r="AO16" i="2"/>
  <c r="AN16" i="2"/>
  <c r="AM16" i="2"/>
  <c r="AK16" i="2"/>
  <c r="AJ16" i="2"/>
  <c r="H16" i="2"/>
  <c r="AI16" i="2" s="1"/>
  <c r="AG16" i="2"/>
  <c r="M16" i="2"/>
  <c r="AF16" i="2" s="1"/>
  <c r="AE16" i="2"/>
  <c r="AD16" i="2"/>
  <c r="AC16" i="2"/>
  <c r="AB16" i="2"/>
  <c r="AA16" i="2"/>
  <c r="Z16" i="2"/>
  <c r="Y16" i="2"/>
  <c r="R15" i="2"/>
  <c r="V15" i="2" s="1"/>
  <c r="AP15" i="2" s="1"/>
  <c r="AO15" i="2"/>
  <c r="AN15" i="2"/>
  <c r="AM15" i="2"/>
  <c r="AK15" i="2"/>
  <c r="AJ15" i="2"/>
  <c r="H15" i="2"/>
  <c r="AE15" i="2" s="1"/>
  <c r="AH15" i="2"/>
  <c r="AG15" i="2"/>
  <c r="M15" i="2"/>
  <c r="AF15" i="2" s="1"/>
  <c r="AC15" i="2"/>
  <c r="AA15" i="2"/>
  <c r="Z15" i="2"/>
  <c r="Y15" i="2"/>
  <c r="R14" i="2"/>
  <c r="V14" i="2" s="1"/>
  <c r="AP14" i="2" s="1"/>
  <c r="AO14" i="2"/>
  <c r="AN14" i="2"/>
  <c r="AM14" i="2"/>
  <c r="AK14" i="2"/>
  <c r="AJ14" i="2"/>
  <c r="H14" i="2"/>
  <c r="AI14" i="2" s="1"/>
  <c r="AH14" i="2"/>
  <c r="AG14" i="2"/>
  <c r="M14" i="2"/>
  <c r="AF14" i="2" s="1"/>
  <c r="AE14" i="2"/>
  <c r="AD14" i="2"/>
  <c r="AC14" i="2"/>
  <c r="AB14" i="2"/>
  <c r="AA14" i="2"/>
  <c r="Z14" i="2"/>
  <c r="Y14" i="2"/>
  <c r="B10" i="2"/>
  <c r="B11" i="2" s="1"/>
  <c r="AC11" i="2" s="1"/>
  <c r="R11" i="2"/>
  <c r="V11" i="2" s="1"/>
  <c r="AP11" i="2"/>
  <c r="AK11" i="2"/>
  <c r="AJ11" i="2"/>
  <c r="H11" i="2"/>
  <c r="M11" i="2"/>
  <c r="AF11" i="2" s="1"/>
  <c r="AA11" i="2"/>
  <c r="Y11" i="2"/>
  <c r="R10" i="2"/>
  <c r="V10" i="2" s="1"/>
  <c r="AP10" i="2" s="1"/>
  <c r="AO10" i="2"/>
  <c r="AN10" i="2"/>
  <c r="AM10" i="2"/>
  <c r="AK10" i="2"/>
  <c r="AJ10" i="2"/>
  <c r="H10" i="2"/>
  <c r="AI10" i="2" s="1"/>
  <c r="AH10" i="2"/>
  <c r="AG10" i="2"/>
  <c r="M10" i="2"/>
  <c r="AF10" i="2" s="1"/>
  <c r="AE10" i="2"/>
  <c r="AC10" i="2"/>
  <c r="AA10" i="2"/>
  <c r="Z10" i="2"/>
  <c r="Y10" i="2"/>
  <c r="X10" i="2"/>
  <c r="X11" i="2" s="1"/>
  <c r="W10" i="2"/>
  <c r="W11" i="2" s="1"/>
  <c r="C10" i="2"/>
  <c r="C11" i="2" s="1"/>
  <c r="R7" i="2"/>
  <c r="V7" i="2" s="1"/>
  <c r="AP7" i="2" s="1"/>
  <c r="M7" i="2"/>
  <c r="H7" i="2"/>
  <c r="AD7" i="2" s="1"/>
  <c r="Y7" i="2"/>
  <c r="Z7" i="2"/>
  <c r="AM7" i="2"/>
  <c r="AN7" i="2"/>
  <c r="AK7" i="2"/>
  <c r="AA7" i="2"/>
  <c r="AO7" i="2"/>
  <c r="AJ7" i="2"/>
  <c r="AI7" i="2"/>
  <c r="AH7" i="2"/>
  <c r="AG7" i="2"/>
  <c r="AF7" i="2"/>
  <c r="AE7" i="2"/>
  <c r="AC7" i="2"/>
  <c r="AB7" i="2"/>
  <c r="AE23" i="2" l="1"/>
  <c r="AE153" i="2"/>
  <c r="AD153" i="2"/>
  <c r="AI153" i="2"/>
  <c r="AB153" i="2"/>
  <c r="V158" i="2"/>
  <c r="AP158" i="2" s="1"/>
  <c r="AH158" i="2"/>
  <c r="AE161" i="2"/>
  <c r="AD161" i="2"/>
  <c r="AI161" i="2"/>
  <c r="AB161" i="2"/>
  <c r="V185" i="2"/>
  <c r="AP185" i="2" s="1"/>
  <c r="AH185" i="2"/>
  <c r="V200" i="2"/>
  <c r="AP200" i="2" s="1"/>
  <c r="AH200" i="2"/>
  <c r="V209" i="2"/>
  <c r="AP209" i="2" s="1"/>
  <c r="AH209" i="2"/>
  <c r="AE227" i="2"/>
  <c r="AD227" i="2"/>
  <c r="AI227" i="2"/>
  <c r="AB227" i="2"/>
  <c r="Z11" i="2"/>
  <c r="AH11" i="2"/>
  <c r="AN11" i="2"/>
  <c r="AB15" i="2"/>
  <c r="AI15" i="2"/>
  <c r="AE17" i="2"/>
  <c r="AH17" i="2"/>
  <c r="AH19" i="2"/>
  <c r="AE20" i="2"/>
  <c r="AH20" i="2"/>
  <c r="AD22" i="2"/>
  <c r="AD23" i="2"/>
  <c r="AB28" i="2"/>
  <c r="AI28" i="2"/>
  <c r="AE32" i="2"/>
  <c r="AB33" i="2"/>
  <c r="AE34" i="2"/>
  <c r="AH34" i="2"/>
  <c r="AE37" i="2"/>
  <c r="AI37" i="2"/>
  <c r="AB38" i="2"/>
  <c r="AE39" i="2"/>
  <c r="AH39" i="2"/>
  <c r="AH43" i="2"/>
  <c r="AD45" i="2"/>
  <c r="AD46" i="2"/>
  <c r="AH46" i="2"/>
  <c r="AB49" i="2"/>
  <c r="AI49" i="2"/>
  <c r="AD51" i="2"/>
  <c r="AD52" i="2"/>
  <c r="AH52" i="2"/>
  <c r="AD55" i="2"/>
  <c r="AH55" i="2"/>
  <c r="AB58" i="2"/>
  <c r="AI58" i="2"/>
  <c r="AH60" i="2"/>
  <c r="AH62" i="2"/>
  <c r="AH64" i="2"/>
  <c r="AH67" i="2"/>
  <c r="AD69" i="2"/>
  <c r="AD70" i="2"/>
  <c r="AH74" i="2"/>
  <c r="AB76" i="2"/>
  <c r="AI76" i="2"/>
  <c r="AH82" i="2"/>
  <c r="AE84" i="2"/>
  <c r="AH84" i="2"/>
  <c r="AD87" i="2"/>
  <c r="AH89" i="2"/>
  <c r="AD92" i="2"/>
  <c r="AB95" i="2"/>
  <c r="AI95" i="2"/>
  <c r="AE97" i="2"/>
  <c r="AB98" i="2"/>
  <c r="AI98" i="2"/>
  <c r="AB99" i="2"/>
  <c r="AE100" i="2"/>
  <c r="AB101" i="2"/>
  <c r="AI101" i="2"/>
  <c r="AB102" i="2"/>
  <c r="AE103" i="2"/>
  <c r="AH103" i="2"/>
  <c r="AE104" i="2"/>
  <c r="AI104" i="2"/>
  <c r="AB106" i="2"/>
  <c r="AE107" i="2"/>
  <c r="AI107" i="2"/>
  <c r="AB110" i="2"/>
  <c r="AI110" i="2"/>
  <c r="AB111" i="2"/>
  <c r="AE112" i="2"/>
  <c r="AH112" i="2"/>
  <c r="AE115" i="2"/>
  <c r="AH115" i="2"/>
  <c r="AE116" i="2"/>
  <c r="AH116" i="2"/>
  <c r="AE117" i="2"/>
  <c r="AI117" i="2"/>
  <c r="AE123" i="2"/>
  <c r="AI123" i="2"/>
  <c r="AB124" i="2"/>
  <c r="AE125" i="2"/>
  <c r="AH125" i="2"/>
  <c r="AI136" i="2"/>
  <c r="AB136" i="2"/>
  <c r="V140" i="2"/>
  <c r="AP140" i="2" s="1"/>
  <c r="AH140" i="2"/>
  <c r="AE143" i="2"/>
  <c r="AD143" i="2"/>
  <c r="AI143" i="2"/>
  <c r="AB143" i="2"/>
  <c r="V184" i="2"/>
  <c r="AP184" i="2" s="1"/>
  <c r="AH184" i="2"/>
  <c r="AE187" i="2"/>
  <c r="AD187" i="2"/>
  <c r="AI187" i="2"/>
  <c r="AB187" i="2"/>
  <c r="AE188" i="2"/>
  <c r="V193" i="2"/>
  <c r="AP193" i="2" s="1"/>
  <c r="AH193" i="2"/>
  <c r="V208" i="2"/>
  <c r="AP208" i="2" s="1"/>
  <c r="AH208" i="2"/>
  <c r="AE211" i="2"/>
  <c r="AD211" i="2"/>
  <c r="AI211" i="2"/>
  <c r="AB211" i="2"/>
  <c r="AE212" i="2"/>
  <c r="V217" i="2"/>
  <c r="AP217" i="2" s="1"/>
  <c r="AH217" i="2"/>
  <c r="AE228" i="2"/>
  <c r="AE129" i="2"/>
  <c r="AD129" i="2"/>
  <c r="AI129" i="2"/>
  <c r="AB129" i="2"/>
  <c r="V141" i="2"/>
  <c r="AP141" i="2" s="1"/>
  <c r="AH141" i="2"/>
  <c r="AD15" i="2"/>
  <c r="AH16" i="2"/>
  <c r="AB23" i="2"/>
  <c r="AD28" i="2"/>
  <c r="AH29" i="2"/>
  <c r="AH33" i="2"/>
  <c r="AH38" i="2"/>
  <c r="AB46" i="2"/>
  <c r="AD49" i="2"/>
  <c r="AB52" i="2"/>
  <c r="AB55" i="2"/>
  <c r="AD58" i="2"/>
  <c r="AH59" i="2"/>
  <c r="AH61" i="2"/>
  <c r="AH63" i="2"/>
  <c r="AB70" i="2"/>
  <c r="AE71" i="2"/>
  <c r="AH73" i="2"/>
  <c r="AD76" i="2"/>
  <c r="AH81" i="2"/>
  <c r="AH83" i="2"/>
  <c r="AB87" i="2"/>
  <c r="AB92" i="2"/>
  <c r="AD95" i="2"/>
  <c r="AH96" i="2"/>
  <c r="AD98" i="2"/>
  <c r="AH99" i="2"/>
  <c r="AD101" i="2"/>
  <c r="AH102" i="2"/>
  <c r="AH106" i="2"/>
  <c r="AD110" i="2"/>
  <c r="AH111" i="2"/>
  <c r="AH124" i="2"/>
  <c r="AI134" i="2"/>
  <c r="AB134" i="2"/>
  <c r="AD134" i="2"/>
  <c r="V150" i="2"/>
  <c r="AP150" i="2" s="1"/>
  <c r="AH150" i="2"/>
  <c r="V151" i="2"/>
  <c r="AP151" i="2" s="1"/>
  <c r="AH151" i="2"/>
  <c r="V159" i="2"/>
  <c r="AP159" i="2" s="1"/>
  <c r="AH159" i="2"/>
  <c r="AE169" i="2"/>
  <c r="AD169" i="2"/>
  <c r="AI169" i="2"/>
  <c r="AB169" i="2"/>
  <c r="AE203" i="2"/>
  <c r="AD203" i="2"/>
  <c r="AI203" i="2"/>
  <c r="AB203" i="2"/>
  <c r="AE204" i="2"/>
  <c r="V224" i="2"/>
  <c r="AP224" i="2" s="1"/>
  <c r="AH224" i="2"/>
  <c r="V225" i="2"/>
  <c r="AP225" i="2" s="1"/>
  <c r="AH225" i="2"/>
  <c r="AH35" i="2"/>
  <c r="AH42" i="2"/>
  <c r="AH85" i="2"/>
  <c r="AH90" i="2"/>
  <c r="AB94" i="2"/>
  <c r="AB105" i="2"/>
  <c r="AB109" i="2"/>
  <c r="AH113" i="2"/>
  <c r="AI126" i="2"/>
  <c r="AD126" i="2"/>
  <c r="V130" i="2"/>
  <c r="AP130" i="2" s="1"/>
  <c r="AH130" i="2"/>
  <c r="V131" i="2"/>
  <c r="AP131" i="2" s="1"/>
  <c r="AH131" i="2"/>
  <c r="AE134" i="2"/>
  <c r="AE146" i="2"/>
  <c r="V166" i="2"/>
  <c r="AP166" i="2" s="1"/>
  <c r="AH166" i="2"/>
  <c r="V167" i="2"/>
  <c r="AP167" i="2" s="1"/>
  <c r="AH167" i="2"/>
  <c r="V192" i="2"/>
  <c r="AP192" i="2" s="1"/>
  <c r="AH192" i="2"/>
  <c r="AE195" i="2"/>
  <c r="AD195" i="2"/>
  <c r="AI195" i="2"/>
  <c r="AB195" i="2"/>
  <c r="V201" i="2"/>
  <c r="AP201" i="2" s="1"/>
  <c r="AH201" i="2"/>
  <c r="V216" i="2"/>
  <c r="AP216" i="2" s="1"/>
  <c r="AH216" i="2"/>
  <c r="AE219" i="2"/>
  <c r="AD219" i="2"/>
  <c r="AI219" i="2"/>
  <c r="AB219" i="2"/>
  <c r="AE220" i="2"/>
  <c r="AE131" i="2"/>
  <c r="AH134" i="2"/>
  <c r="AH136" i="2"/>
  <c r="AD139" i="2"/>
  <c r="AH146" i="2"/>
  <c r="AD149" i="2"/>
  <c r="AE151" i="2"/>
  <c r="AD157" i="2"/>
  <c r="AE167" i="2"/>
  <c r="AD173" i="2"/>
  <c r="AD181" i="2"/>
  <c r="AD183" i="2"/>
  <c r="AH188" i="2"/>
  <c r="AH204" i="2"/>
  <c r="AD207" i="2"/>
  <c r="AH212" i="2"/>
  <c r="AD215" i="2"/>
  <c r="AH220" i="2"/>
  <c r="AD223" i="2"/>
  <c r="AE225" i="2"/>
  <c r="AH228" i="2"/>
  <c r="AH252" i="2"/>
  <c r="AE258" i="2"/>
  <c r="AB128" i="2"/>
  <c r="AH132" i="2"/>
  <c r="AB258" i="2"/>
  <c r="AI11" i="2"/>
  <c r="AD11" i="2"/>
  <c r="AB11" i="2"/>
  <c r="AO11" i="2"/>
  <c r="AM11" i="2"/>
  <c r="AG11" i="2"/>
  <c r="AB10" i="2"/>
  <c r="AD10" i="2"/>
  <c r="AE11" i="2"/>
  <c r="AD61" i="2"/>
  <c r="AD63" i="2"/>
  <c r="AB75" i="2"/>
  <c r="AD75" i="2"/>
  <c r="AB77" i="2"/>
  <c r="AD77" i="2"/>
  <c r="AB79" i="2"/>
  <c r="AD79" i="2"/>
  <c r="AB81" i="2"/>
  <c r="AD81" i="2"/>
  <c r="AD83" i="2"/>
  <c r="AD136" i="2"/>
  <c r="AB138" i="2"/>
  <c r="AD138" i="2"/>
  <c r="AB140" i="2"/>
  <c r="AD140" i="2"/>
  <c r="AB142" i="2"/>
  <c r="AD142" i="2"/>
  <c r="AB144" i="2"/>
  <c r="AD144" i="2"/>
  <c r="AI146" i="2"/>
  <c r="AD146" i="2"/>
  <c r="AI148" i="2"/>
  <c r="AD148" i="2"/>
  <c r="AB148" i="2"/>
  <c r="AB150" i="2"/>
  <c r="AD150" i="2"/>
  <c r="AB152" i="2"/>
  <c r="AD152" i="2"/>
  <c r="AB154" i="2"/>
  <c r="AD154" i="2"/>
  <c r="AB156" i="2"/>
  <c r="AD156" i="2"/>
  <c r="AB158" i="2"/>
  <c r="AD158" i="2"/>
  <c r="AB160" i="2"/>
  <c r="AD160" i="2"/>
  <c r="AB162" i="2"/>
  <c r="AD162" i="2"/>
  <c r="AB164" i="2"/>
  <c r="AD164" i="2"/>
  <c r="AB166" i="2"/>
  <c r="AD166" i="2"/>
  <c r="AB168" i="2"/>
  <c r="AD168" i="2"/>
  <c r="AB170" i="2"/>
  <c r="AD170" i="2"/>
  <c r="AB172" i="2"/>
  <c r="AD172" i="2"/>
  <c r="AB174" i="2"/>
  <c r="AD174" i="2"/>
  <c r="AI176" i="2"/>
  <c r="AD176" i="2"/>
  <c r="AB176" i="2"/>
  <c r="AI178" i="2"/>
  <c r="AD178" i="2"/>
  <c r="AB178" i="2"/>
  <c r="AI180" i="2"/>
  <c r="AD180" i="2"/>
  <c r="AB180" i="2"/>
  <c r="AI182" i="2"/>
  <c r="AD182" i="2"/>
  <c r="AB182" i="2"/>
  <c r="AI231" i="2"/>
  <c r="AD231" i="2"/>
  <c r="AB231" i="2"/>
  <c r="AI233" i="2"/>
  <c r="AD233" i="2"/>
  <c r="AB233" i="2"/>
  <c r="AI235" i="2"/>
  <c r="AD235" i="2"/>
  <c r="AB235" i="2"/>
  <c r="AI237" i="2"/>
  <c r="AD237" i="2"/>
  <c r="AB237" i="2"/>
  <c r="AI239" i="2"/>
  <c r="AD239" i="2"/>
  <c r="AB239" i="2"/>
  <c r="AI241" i="2"/>
  <c r="AD241" i="2"/>
  <c r="AB241" i="2"/>
  <c r="AI243" i="2"/>
  <c r="AD243" i="2"/>
  <c r="AB243" i="2"/>
  <c r="AI245" i="2"/>
  <c r="AD245" i="2"/>
  <c r="AB245" i="2"/>
  <c r="AI247" i="2"/>
  <c r="AD247" i="2"/>
  <c r="AB247" i="2"/>
  <c r="AI249" i="2"/>
  <c r="AD249" i="2"/>
  <c r="AB249" i="2"/>
  <c r="AI251" i="2"/>
  <c r="AD251" i="2"/>
  <c r="AB251" i="2"/>
  <c r="AI253" i="2"/>
  <c r="AD253" i="2"/>
  <c r="AB253" i="2"/>
  <c r="AI255" i="2"/>
  <c r="AD255" i="2"/>
  <c r="AB255" i="2"/>
  <c r="AI257" i="2"/>
  <c r="AD257" i="2"/>
  <c r="AB257" i="2"/>
  <c r="AB184" i="2"/>
  <c r="AD184" i="2"/>
  <c r="AB186" i="2"/>
  <c r="AD186" i="2"/>
  <c r="AB188" i="2"/>
  <c r="AD188" i="2"/>
  <c r="AB190" i="2"/>
  <c r="AD190" i="2"/>
  <c r="AB192" i="2"/>
  <c r="AD192" i="2"/>
  <c r="AB194" i="2"/>
  <c r="AD194" i="2"/>
  <c r="AB196" i="2"/>
  <c r="AD196" i="2"/>
  <c r="AB198" i="2"/>
  <c r="AD198" i="2"/>
  <c r="AB200" i="2"/>
  <c r="AD200" i="2"/>
  <c r="AB202" i="2"/>
  <c r="AD202" i="2"/>
  <c r="AB204" i="2"/>
  <c r="AD204" i="2"/>
  <c r="AB206" i="2"/>
  <c r="AD206" i="2"/>
  <c r="AB208" i="2"/>
  <c r="AD208" i="2"/>
  <c r="AB210" i="2"/>
  <c r="AD210" i="2"/>
  <c r="AB212" i="2"/>
  <c r="AD212" i="2"/>
  <c r="AB214" i="2"/>
  <c r="AD214" i="2"/>
  <c r="AB216" i="2"/>
  <c r="AD216" i="2"/>
  <c r="AB218" i="2"/>
  <c r="AD218" i="2"/>
  <c r="AB220" i="2"/>
  <c r="AD220" i="2"/>
  <c r="AB222" i="2"/>
  <c r="AD222" i="2"/>
  <c r="AB224" i="2"/>
  <c r="AD224" i="2"/>
  <c r="AB226" i="2"/>
  <c r="AD226" i="2"/>
  <c r="AB228" i="2"/>
  <c r="AD228" i="2"/>
  <c r="AB230" i="2"/>
  <c r="AD230" i="2"/>
</calcChain>
</file>

<file path=xl/sharedStrings.xml><?xml version="1.0" encoding="utf-8"?>
<sst xmlns="http://schemas.openxmlformats.org/spreadsheetml/2006/main" count="335" uniqueCount="234">
  <si>
    <t>Stredný stav obyvateľstva</t>
  </si>
  <si>
    <t>Uzavreté</t>
  </si>
  <si>
    <t>Rozvedené</t>
  </si>
  <si>
    <t>Narodení</t>
  </si>
  <si>
    <t>Potraty</t>
  </si>
  <si>
    <t>Počet</t>
  </si>
  <si>
    <t>Zomrelí</t>
  </si>
  <si>
    <t>Prirodzený</t>
  </si>
  <si>
    <t>Sťahovanie</t>
  </si>
  <si>
    <t>Celkový</t>
  </si>
  <si>
    <t>Stav k 31.12</t>
  </si>
  <si>
    <t>Rozvody</t>
  </si>
  <si>
    <t>Umelo</t>
  </si>
  <si>
    <t>Ukončené</t>
  </si>
  <si>
    <t>Mŕtvo-</t>
  </si>
  <si>
    <t>Dojčenská</t>
  </si>
  <si>
    <t>Novoro-</t>
  </si>
  <si>
    <t>Perina-</t>
  </si>
  <si>
    <t>Prisťa-</t>
  </si>
  <si>
    <t>Vysťa-</t>
  </si>
  <si>
    <t>Prírastok</t>
  </si>
  <si>
    <t>Územie</t>
  </si>
  <si>
    <t>manželstvá</t>
  </si>
  <si>
    <t>živo</t>
  </si>
  <si>
    <t>mŕtvo</t>
  </si>
  <si>
    <t>spolu</t>
  </si>
  <si>
    <t>z toho</t>
  </si>
  <si>
    <t>ukončených</t>
  </si>
  <si>
    <t>úhrn</t>
  </si>
  <si>
    <t>z nich do 1 roka</t>
  </si>
  <si>
    <t>prírastok</t>
  </si>
  <si>
    <t>prisťa-</t>
  </si>
  <si>
    <t>vysťa-</t>
  </si>
  <si>
    <t>na 100</t>
  </si>
  <si>
    <t>prer. teh.</t>
  </si>
  <si>
    <t>tehotenstvá</t>
  </si>
  <si>
    <t>rodenosť</t>
  </si>
  <si>
    <t>úmrtnosť</t>
  </si>
  <si>
    <t>denecká</t>
  </si>
  <si>
    <t xml:space="preserve">tálna </t>
  </si>
  <si>
    <t>hovalí</t>
  </si>
  <si>
    <t>sťahovaním</t>
  </si>
  <si>
    <t>z toho ženy</t>
  </si>
  <si>
    <t>(sobáše)</t>
  </si>
  <si>
    <t>(rozvody)</t>
  </si>
  <si>
    <t>v manžel.</t>
  </si>
  <si>
    <t>do 2500g.</t>
  </si>
  <si>
    <t>UPT</t>
  </si>
  <si>
    <t>tehotenstiev</t>
  </si>
  <si>
    <t>do 28 dní</t>
  </si>
  <si>
    <t>do 7 dní</t>
  </si>
  <si>
    <t>(-úbytok)</t>
  </si>
  <si>
    <t>na 1000 obyvateľov</t>
  </si>
  <si>
    <t>sobášov</t>
  </si>
  <si>
    <t>na 100 narodených spolu</t>
  </si>
  <si>
    <t xml:space="preserve"> 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</si>
  <si>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</si>
  <si>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</si>
  <si>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</si>
  <si>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</si>
  <si>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</si>
  <si>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</si>
  <si>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</si>
  <si>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</si>
  <si>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</si>
  <si>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</si>
  <si>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</si>
  <si>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</si>
  <si>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</si>
  <si>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</si>
  <si>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</si>
  <si>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</si>
  <si>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</si>
  <si>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</si>
  <si>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</si>
  <si>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</si>
  <si>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</si>
  <si>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</si>
  <si>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</si>
  <si>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</si>
  <si>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</si>
  <si>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</si>
  <si>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</si>
  <si>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</si>
  <si>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</si>
  <si>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</si>
  <si>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</si>
  <si>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</si>
  <si>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</si>
  <si>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</si>
  <si>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</si>
  <si>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</si>
  <si>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</si>
  <si>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</si>
  <si>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</si>
  <si>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</si>
  <si>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</si>
  <si>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</si>
  <si>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</si>
  <si>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</si>
  <si>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</si>
  <si>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</si>
  <si>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</si>
  <si>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</si>
  <si>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</si>
  <si>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</si>
  <si>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</si>
  <si>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</si>
  <si>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</si>
  <si>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</si>
  <si>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</si>
  <si>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</si>
  <si>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</si>
  <si>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</si>
  <si>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</si>
  <si>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</si>
  <si>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</si>
  <si>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</si>
  <si>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</si>
  <si>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</si>
  <si>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</si>
  <si>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</si>
  <si>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</si>
  <si>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</si>
  <si>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</si>
  <si>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</si>
  <si>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</si>
  <si>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</si>
  <si>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</si>
  <si>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</si>
  <si>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</si>
  <si>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</si>
  <si>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</si>
  <si>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</si>
  <si>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</si>
  <si>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</si>
  <si>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</si>
  <si>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</si>
  <si>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</si>
  <si>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</si>
  <si>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</si>
  <si>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</si>
  <si>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</si>
  <si>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</si>
  <si>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</si>
  <si>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</si>
  <si>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</si>
  <si>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</si>
  <si>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</si>
  <si>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</si>
  <si>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</si>
  <si>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</si>
  <si>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</si>
  <si>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</si>
  <si>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</si>
  <si>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</si>
  <si>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</si>
  <si>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</si>
  <si>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</si>
  <si>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</si>
  <si>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</si>
  <si>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</si>
  <si>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</si>
  <si>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</si>
  <si>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</si>
  <si>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</si>
  <si>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</si>
  <si>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</si>
  <si>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</si>
  <si>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</si>
  <si>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</si>
  <si>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</si>
  <si>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</si>
  <si>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</si>
  <si>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</si>
  <si>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</si>
  <si>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</si>
  <si>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</si>
  <si>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</si>
  <si>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</si>
  <si>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</si>
  <si>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</si>
  <si>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</si>
  <si>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</si>
  <si>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</si>
  <si>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</si>
  <si>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</si>
  <si>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</si>
  <si>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</si>
  <si>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</si>
  <si>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</si>
  <si>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</si>
  <si>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</si>
  <si>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</si>
  <si>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</si>
  <si>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</si>
  <si>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</si>
  <si>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</si>
  <si>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</si>
  <si>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</si>
  <si>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</si>
  <si>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</si>
  <si>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</si>
  <si>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</si>
  <si>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</si>
  <si>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</si>
  <si>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</si>
  <si>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</si>
  <si>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</si>
  <si>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</si>
  <si>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</si>
  <si>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</si>
  <si>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</si>
  <si>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</si>
  <si>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</si>
  <si>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</si>
  <si>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</si>
  <si>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</si>
  <si>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</si>
  <si>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</si>
  <si>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</si>
  <si>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</si>
  <si>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</si>
  <si>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</si>
  <si>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</si>
  <si>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</si>
  <si>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</si>
  <si>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</si>
  <si>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</si>
  <si>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</si>
  <si>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</si>
  <si>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</si>
  <si>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</si>
  <si>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 xml:space="preserve">Tab. A1 Prehľad pohybu obyvateľstva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</si>
</sst>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1" x14ac:knownFonts="1">
    <font>
      <sz val="10"/>
      <name val="Arial"/>
      <charset val="238"/>
    </font>
    <font>
      <sz val="10"/>
      <name val="Arial CE"/>
      <charset val="238"/>
    </font>
    <font>
      <sz val="10"/>
      <name val="Courier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color indexed="10"/>
      <name val="Times New Roman"/>
      <family val="1"/>
    </font>
    <font>
      <sz val="8"/>
      <name val="Arial CE"/>
      <charset val="238"/>
    </font>
    <font>
      <b/>
      <sz val="8"/>
      <name val="Times New Roman"/>
      <family val="1"/>
    </font>
    <font>
      <sz val="8"/>
      <color indexed="12"/>
      <name val="Times New Roman"/>
      <family val="1"/>
    </font>
    <font>
      <sz val="8"/>
      <name val="Times New Roman"/>
      <family val="1"/>
      <charset val="238"/>
    </font>
    <font>
      <sz val="8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164" fontId="2" fillId="0" borderId="0"/>
  </cellStyleXfs>
  <cellXfs count="61">
    <xf numFmtId="0" fontId="0" fillId="0" borderId="0" xfId="0"/>
    <xf numFmtId="0" fontId="3" fillId="0" borderId="0" xfId="1" applyFont="1"/>
    <xf numFmtId="0" fontId="4" fillId="0" borderId="0" xfId="1" applyFont="1"/>
    <xf numFmtId="0" fontId="5" fillId="0" borderId="0" xfId="1" applyFont="1" applyFill="1"/>
    <xf numFmtId="0" fontId="4" fillId="0" borderId="0" xfId="1" applyFont="1" applyFill="1"/>
    <xf numFmtId="0" fontId="4" fillId="0" borderId="1" xfId="1" applyFont="1" applyBorder="1" applyAlignment="1">
      <alignment horizontal="centerContinuous" vertical="center"/>
    </xf>
    <xf numFmtId="0" fontId="6" fillId="0" borderId="2" xfId="1" applyFont="1" applyFill="1" applyBorder="1" applyAlignment="1">
      <alignment horizontal="centerContinuous" vertical="center"/>
    </xf>
    <xf numFmtId="0" fontId="6" fillId="0" borderId="3" xfId="1" applyFont="1" applyFill="1" applyBorder="1" applyAlignment="1">
      <alignment horizontal="centerContinuous" vertical="center"/>
    </xf>
    <xf numFmtId="0" fontId="6" fillId="0" borderId="4" xfId="1" applyFont="1" applyFill="1" applyBorder="1" applyAlignment="1">
      <alignment horizontal="centerContinuous" vertical="center"/>
    </xf>
    <xf numFmtId="2" fontId="6" fillId="0" borderId="1" xfId="1" applyNumberFormat="1" applyFont="1" applyFill="1" applyBorder="1" applyAlignment="1">
      <alignment horizontal="centerContinuous" vertical="center"/>
    </xf>
    <xf numFmtId="2" fontId="6" fillId="0" borderId="2" xfId="1" applyNumberFormat="1" applyFont="1" applyFill="1" applyBorder="1" applyAlignment="1">
      <alignment horizontal="centerContinuous" vertical="center"/>
    </xf>
    <xf numFmtId="2" fontId="6" fillId="0" borderId="3" xfId="1" applyNumberFormat="1" applyFont="1" applyFill="1" applyBorder="1" applyAlignment="1">
      <alignment horizontal="centerContinuous" vertical="center"/>
    </xf>
    <xf numFmtId="2" fontId="6" fillId="0" borderId="4" xfId="1" applyNumberFormat="1" applyFont="1" applyFill="1" applyBorder="1" applyAlignment="1">
      <alignment horizontal="centerContinuous" vertical="center"/>
    </xf>
    <xf numFmtId="0" fontId="7" fillId="0" borderId="0" xfId="1" applyFont="1"/>
    <xf numFmtId="0" fontId="4" fillId="0" borderId="5" xfId="1" applyFont="1" applyBorder="1" applyAlignment="1">
      <alignment horizontal="centerContinuous" vertical="center"/>
    </xf>
    <xf numFmtId="0" fontId="6" fillId="0" borderId="6" xfId="1" applyFont="1" applyFill="1" applyBorder="1" applyAlignment="1">
      <alignment horizontal="centerContinuous" vertical="center"/>
    </xf>
    <xf numFmtId="0" fontId="6" fillId="0" borderId="7" xfId="1" applyFont="1" applyFill="1" applyBorder="1" applyAlignment="1">
      <alignment horizontal="centerContinuous" vertical="center"/>
    </xf>
    <xf numFmtId="0" fontId="6" fillId="0" borderId="8" xfId="1" applyFont="1" applyFill="1" applyBorder="1" applyAlignment="1">
      <alignment horizontal="centerContinuous" vertical="center"/>
    </xf>
    <xf numFmtId="2" fontId="6" fillId="0" borderId="9" xfId="1" applyNumberFormat="1" applyFont="1" applyFill="1" applyBorder="1" applyAlignment="1">
      <alignment horizontal="centerContinuous" vertical="center"/>
    </xf>
    <xf numFmtId="2" fontId="6" fillId="0" borderId="6" xfId="1" applyNumberFormat="1" applyFont="1" applyFill="1" applyBorder="1" applyAlignment="1">
      <alignment horizontal="centerContinuous" vertical="center"/>
    </xf>
    <xf numFmtId="2" fontId="6" fillId="0" borderId="8" xfId="1" applyNumberFormat="1" applyFont="1" applyFill="1" applyBorder="1" applyAlignment="1">
      <alignment horizontal="centerContinuous" vertical="center"/>
    </xf>
    <xf numFmtId="2" fontId="6" fillId="0" borderId="8" xfId="1" applyNumberFormat="1" applyFont="1" applyFill="1" applyBorder="1" applyAlignment="1">
      <alignment vertical="center"/>
    </xf>
    <xf numFmtId="0" fontId="4" fillId="0" borderId="9" xfId="1" applyFont="1" applyBorder="1" applyAlignment="1">
      <alignment horizontal="centerContinuous" vertical="center"/>
    </xf>
    <xf numFmtId="2" fontId="6" fillId="0" borderId="10" xfId="1" applyNumberFormat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vertical="center"/>
    </xf>
    <xf numFmtId="3" fontId="6" fillId="0" borderId="8" xfId="1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Continuous" vertical="center"/>
    </xf>
    <xf numFmtId="2" fontId="6" fillId="0" borderId="11" xfId="1" applyNumberFormat="1" applyFont="1" applyFill="1" applyBorder="1" applyAlignment="1">
      <alignment horizontal="centerContinuous" vertical="center"/>
    </xf>
    <xf numFmtId="2" fontId="6" fillId="0" borderId="7" xfId="1" applyNumberFormat="1" applyFont="1" applyFill="1" applyBorder="1" applyAlignment="1">
      <alignment horizontal="centerContinuous" vertical="center"/>
    </xf>
    <xf numFmtId="0" fontId="4" fillId="0" borderId="0" xfId="1" applyFont="1" applyBorder="1" applyAlignment="1">
      <alignment horizontal="centerContinuous" vertical="center"/>
    </xf>
    <xf numFmtId="0" fontId="5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3" fontId="9" fillId="0" borderId="0" xfId="1" applyNumberFormat="1" applyFont="1" applyFill="1" applyBorder="1"/>
    <xf numFmtId="0" fontId="4" fillId="0" borderId="0" xfId="1" applyFont="1" applyFill="1" applyBorder="1" applyAlignment="1">
      <alignment horizontal="center"/>
    </xf>
    <xf numFmtId="0" fontId="4" fillId="0" borderId="0" xfId="1" applyFont="1" applyBorder="1"/>
    <xf numFmtId="0" fontId="4" fillId="0" borderId="0" xfId="1" applyFont="1" applyBorder="1" applyAlignment="1">
      <alignment horizontal="left"/>
    </xf>
    <xf numFmtId="3" fontId="4" fillId="0" borderId="0" xfId="1" applyNumberFormat="1" applyFont="1" applyBorder="1"/>
    <xf numFmtId="2" fontId="4" fillId="0" borderId="0" xfId="1" applyNumberFormat="1" applyFont="1" applyBorder="1"/>
    <xf numFmtId="2" fontId="10" fillId="0" borderId="0" xfId="1" applyNumberFormat="1" applyFont="1" applyBorder="1"/>
    <xf numFmtId="0" fontId="4" fillId="0" borderId="0" xfId="1" applyFont="1" applyFill="1" applyBorder="1" applyAlignment="1">
      <alignment horizontal="left" vertical="center" wrapText="1"/>
    </xf>
    <xf numFmtId="3" fontId="4" fillId="0" borderId="0" xfId="1" applyNumberFormat="1" applyFont="1" applyFill="1" applyBorder="1"/>
    <xf numFmtId="3" fontId="4" fillId="0" borderId="0" xfId="2" applyNumberFormat="1" applyFont="1" applyBorder="1"/>
    <xf numFmtId="0" fontId="4" fillId="0" borderId="0" xfId="1" applyFont="1" applyFill="1" applyBorder="1" applyAlignment="1">
      <alignment horizontal="left"/>
    </xf>
    <xf numFmtId="0" fontId="4" fillId="0" borderId="0" xfId="1" applyFont="1" applyFill="1" applyBorder="1"/>
    <xf numFmtId="0" fontId="5" fillId="0" borderId="0" xfId="1" applyFont="1" applyFill="1" applyBorder="1"/>
    <xf numFmtId="0" fontId="6" fillId="0" borderId="1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2" fontId="6" fillId="0" borderId="12" xfId="1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2" fontId="6" fillId="0" borderId="14" xfId="1" applyNumberFormat="1" applyFont="1" applyFill="1" applyBorder="1" applyAlignment="1">
      <alignment horizontal="center" vertical="center" wrapText="1"/>
    </xf>
    <xf numFmtId="2" fontId="6" fillId="0" borderId="6" xfId="1" applyNumberFormat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</cellXfs>
  <cellStyles count="4">
    <cellStyle name="Normal_pohyb1998x" xfId="1"/>
    <cellStyle name="Normal_pohyb961" xfId="2"/>
    <cellStyle name="Normálne" xfId="0" builtinId="0"/>
    <cellStyle name="normální_LEG9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autoPageBreaks="0"/>
  </sheetPr>
  <dimension ref="A1:EO395"/>
  <sheetViews>
    <sheetView showGridLines="0" tabSelected="1" topLeftCell="A177" workbookViewId="0">
      <selection activeCell="A202" sqref="A202"/>
    </sheetView>
  </sheetViews>
  <sheetFormatPr defaultRowHeight="11.25" x14ac:dyDescent="0.2"/>
  <cols>
    <col min="1" max="1" width="19.85546875" style="2" bestFit="1" customWidth="1"/>
    <col min="2" max="3" width="11.5703125" style="2" customWidth="1"/>
    <col min="4" max="18" width="9.140625" style="2"/>
    <col min="19" max="19" width="9.140625" style="3"/>
    <col min="20" max="20" width="9.140625" style="4"/>
    <col min="21" max="24" width="9.140625" style="2"/>
    <col min="25" max="26" width="9.28515625" style="2" bestFit="1" customWidth="1"/>
    <col min="27" max="27" width="10.85546875" style="2" bestFit="1" customWidth="1"/>
    <col min="28" max="32" width="10" style="2" bestFit="1" customWidth="1"/>
    <col min="33" max="35" width="9.28515625" style="2" bestFit="1" customWidth="1"/>
    <col min="36" max="36" width="10" style="2" bestFit="1" customWidth="1"/>
    <col min="37" max="37" width="9.28515625" style="2" bestFit="1" customWidth="1"/>
    <col min="38" max="38" width="11.5703125" style="2" customWidth="1"/>
    <col min="39" max="40" width="10" style="2" bestFit="1" customWidth="1"/>
    <col min="41" max="42" width="9.28515625" style="2" bestFit="1" customWidth="1"/>
    <col min="43" max="16384" width="9.140625" style="2"/>
  </cols>
  <sheetData>
    <row r="1" spans="1:145" ht="15.75" x14ac:dyDescent="0.25">
      <c r="A1" s="1" t="s">
        <v>233</v>
      </c>
    </row>
    <row r="3" spans="1:145" ht="12.75" customHeight="1" x14ac:dyDescent="0.2">
      <c r="A3" s="5"/>
      <c r="B3" s="51" t="s">
        <v>0</v>
      </c>
      <c r="C3" s="52"/>
      <c r="D3" s="6" t="s">
        <v>1</v>
      </c>
      <c r="E3" s="6" t="s">
        <v>2</v>
      </c>
      <c r="F3" s="7" t="s">
        <v>3</v>
      </c>
      <c r="G3" s="7"/>
      <c r="H3" s="7"/>
      <c r="I3" s="7"/>
      <c r="J3" s="8"/>
      <c r="K3" s="7" t="s">
        <v>4</v>
      </c>
      <c r="L3" s="8"/>
      <c r="M3" s="6" t="s">
        <v>5</v>
      </c>
      <c r="N3" s="55" t="s">
        <v>6</v>
      </c>
      <c r="O3" s="56"/>
      <c r="P3" s="56"/>
      <c r="Q3" s="57"/>
      <c r="R3" s="6" t="s">
        <v>7</v>
      </c>
      <c r="S3" s="7" t="s">
        <v>8</v>
      </c>
      <c r="T3" s="7"/>
      <c r="U3" s="8"/>
      <c r="V3" s="6" t="s">
        <v>9</v>
      </c>
      <c r="W3" s="47" t="s">
        <v>10</v>
      </c>
      <c r="X3" s="48"/>
      <c r="Y3" s="9" t="s">
        <v>1</v>
      </c>
      <c r="Z3" s="10" t="s">
        <v>2</v>
      </c>
      <c r="AA3" s="10" t="s">
        <v>11</v>
      </c>
      <c r="AB3" s="11" t="s">
        <v>3</v>
      </c>
      <c r="AC3" s="12"/>
      <c r="AD3" s="10" t="s">
        <v>4</v>
      </c>
      <c r="AE3" s="10" t="s">
        <v>12</v>
      </c>
      <c r="AF3" s="10" t="s">
        <v>13</v>
      </c>
      <c r="AG3" s="10" t="s">
        <v>6</v>
      </c>
      <c r="AH3" s="10" t="s">
        <v>7</v>
      </c>
      <c r="AI3" s="10" t="s">
        <v>14</v>
      </c>
      <c r="AJ3" s="10" t="s">
        <v>15</v>
      </c>
      <c r="AK3" s="10" t="s">
        <v>16</v>
      </c>
      <c r="AL3" s="10" t="s">
        <v>17</v>
      </c>
      <c r="AM3" s="9" t="s">
        <v>18</v>
      </c>
      <c r="AN3" s="10" t="s">
        <v>19</v>
      </c>
      <c r="AO3" s="10" t="s">
        <v>20</v>
      </c>
      <c r="AP3" s="10" t="s">
        <v>9</v>
      </c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</row>
    <row r="4" spans="1:145" ht="12.75" customHeight="1" x14ac:dyDescent="0.2">
      <c r="A4" s="14" t="s">
        <v>21</v>
      </c>
      <c r="B4" s="53"/>
      <c r="C4" s="54"/>
      <c r="D4" s="15" t="s">
        <v>22</v>
      </c>
      <c r="E4" s="15" t="s">
        <v>22</v>
      </c>
      <c r="F4" s="15" t="s">
        <v>23</v>
      </c>
      <c r="G4" s="15" t="s">
        <v>24</v>
      </c>
      <c r="H4" s="15" t="s">
        <v>25</v>
      </c>
      <c r="I4" s="16" t="s">
        <v>26</v>
      </c>
      <c r="J4" s="17"/>
      <c r="K4" s="15" t="s">
        <v>25</v>
      </c>
      <c r="L4" s="15" t="s">
        <v>26</v>
      </c>
      <c r="M4" s="15" t="s">
        <v>27</v>
      </c>
      <c r="N4" s="59" t="s">
        <v>28</v>
      </c>
      <c r="O4" s="49" t="s">
        <v>29</v>
      </c>
      <c r="P4" s="58"/>
      <c r="Q4" s="50"/>
      <c r="R4" s="15" t="s">
        <v>30</v>
      </c>
      <c r="S4" s="15" t="s">
        <v>31</v>
      </c>
      <c r="T4" s="15" t="s">
        <v>32</v>
      </c>
      <c r="U4" s="15" t="s">
        <v>30</v>
      </c>
      <c r="V4" s="15" t="s">
        <v>30</v>
      </c>
      <c r="W4" s="49"/>
      <c r="X4" s="50"/>
      <c r="Y4" s="18" t="s">
        <v>22</v>
      </c>
      <c r="Z4" s="18" t="s">
        <v>22</v>
      </c>
      <c r="AA4" s="19" t="s">
        <v>33</v>
      </c>
      <c r="AB4" s="20" t="s">
        <v>25</v>
      </c>
      <c r="AC4" s="20" t="s">
        <v>23</v>
      </c>
      <c r="AD4" s="21"/>
      <c r="AE4" s="20" t="s">
        <v>34</v>
      </c>
      <c r="AF4" s="20" t="s">
        <v>35</v>
      </c>
      <c r="AG4" s="21"/>
      <c r="AH4" s="20" t="s">
        <v>30</v>
      </c>
      <c r="AI4" s="19" t="s">
        <v>36</v>
      </c>
      <c r="AJ4" s="19" t="s">
        <v>37</v>
      </c>
      <c r="AK4" s="19" t="s">
        <v>38</v>
      </c>
      <c r="AL4" s="19" t="s">
        <v>39</v>
      </c>
      <c r="AM4" s="18" t="s">
        <v>40</v>
      </c>
      <c r="AN4" s="20" t="s">
        <v>40</v>
      </c>
      <c r="AO4" s="20" t="s">
        <v>41</v>
      </c>
      <c r="AP4" s="20" t="s">
        <v>30</v>
      </c>
    </row>
    <row r="5" spans="1:145" ht="12.75" customHeight="1" x14ac:dyDescent="0.2">
      <c r="A5" s="22"/>
      <c r="B5" s="23" t="s">
        <v>25</v>
      </c>
      <c r="C5" s="23" t="s">
        <v>42</v>
      </c>
      <c r="D5" s="17" t="s">
        <v>43</v>
      </c>
      <c r="E5" s="17" t="s">
        <v>44</v>
      </c>
      <c r="F5" s="24"/>
      <c r="G5" s="24"/>
      <c r="H5" s="24"/>
      <c r="I5" s="17" t="s">
        <v>45</v>
      </c>
      <c r="J5" s="17" t="s">
        <v>46</v>
      </c>
      <c r="K5" s="24"/>
      <c r="L5" s="17" t="s">
        <v>47</v>
      </c>
      <c r="M5" s="17" t="s">
        <v>48</v>
      </c>
      <c r="N5" s="60"/>
      <c r="O5" s="17" t="s">
        <v>25</v>
      </c>
      <c r="P5" s="17" t="s">
        <v>49</v>
      </c>
      <c r="Q5" s="25" t="s">
        <v>50</v>
      </c>
      <c r="R5" s="17" t="s">
        <v>51</v>
      </c>
      <c r="S5" s="17" t="s">
        <v>40</v>
      </c>
      <c r="T5" s="17" t="s">
        <v>40</v>
      </c>
      <c r="U5" s="17" t="s">
        <v>51</v>
      </c>
      <c r="V5" s="17" t="s">
        <v>51</v>
      </c>
      <c r="W5" s="26" t="s">
        <v>25</v>
      </c>
      <c r="X5" s="27" t="s">
        <v>42</v>
      </c>
      <c r="Y5" s="28" t="s">
        <v>52</v>
      </c>
      <c r="Z5" s="12"/>
      <c r="AA5" s="20" t="s">
        <v>53</v>
      </c>
      <c r="AB5" s="29" t="s">
        <v>52</v>
      </c>
      <c r="AC5" s="20"/>
      <c r="AD5" s="29" t="s">
        <v>54</v>
      </c>
      <c r="AE5" s="20"/>
      <c r="AF5" s="29" t="s">
        <v>52</v>
      </c>
      <c r="AG5" s="29"/>
      <c r="AH5" s="20"/>
      <c r="AI5" s="20" t="s">
        <v>55</v>
      </c>
      <c r="AJ5" s="20" t="s">
        <v>55</v>
      </c>
      <c r="AK5" s="20" t="s">
        <v>37</v>
      </c>
      <c r="AL5" s="20" t="s">
        <v>37</v>
      </c>
      <c r="AM5" s="28" t="s">
        <v>52</v>
      </c>
      <c r="AN5" s="11"/>
      <c r="AO5" s="11"/>
      <c r="AP5" s="12"/>
    </row>
    <row r="6" spans="1:145" s="36" customFormat="1" ht="5.25" customHeight="1" x14ac:dyDescent="0.2">
      <c r="A6" s="30"/>
      <c r="B6" s="31"/>
      <c r="C6" s="31"/>
      <c r="D6" s="32"/>
      <c r="E6" s="32"/>
      <c r="F6" s="32"/>
      <c r="G6" s="32"/>
      <c r="H6" s="32"/>
      <c r="I6" s="32"/>
      <c r="J6" s="32"/>
      <c r="K6" s="32"/>
      <c r="L6" s="32"/>
      <c r="M6" s="33"/>
      <c r="N6" s="32"/>
      <c r="O6" s="32"/>
      <c r="P6" s="32"/>
      <c r="Q6" s="32"/>
      <c r="R6" s="33"/>
      <c r="S6" s="34"/>
      <c r="T6" s="35"/>
      <c r="U6" s="32"/>
      <c r="V6" s="33"/>
      <c r="W6" s="32"/>
      <c r="X6" s="32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2"/>
      <c r="AJ6" s="32"/>
      <c r="AK6" s="32"/>
      <c r="AL6" s="32"/>
      <c r="AM6" s="32"/>
      <c r="AN6" s="32"/>
      <c r="AO6" s="33"/>
      <c r="AP6" s="33"/>
    </row>
    <row r="7" spans="1:145" s="36" customFormat="1" x14ac:dyDescent="0.2">
      <c r="A7" s="37" t="s">
        <v>56</v>
      </c>
      <c r="B7" s="38">
        <v>5390866</v>
      </c>
      <c r="C7" s="38">
        <v>2767780</v>
      </c>
      <c r="D7" s="38">
        <v>27494</v>
      </c>
      <c r="E7" s="38">
        <v>9312</v>
      </c>
      <c r="F7" s="38">
        <v>57582</v>
      </c>
      <c r="G7" s="38">
        <v>281</v>
      </c>
      <c r="H7" s="38">
        <f>SUM(F7:G7)</f>
        <v>57863</v>
      </c>
      <c r="I7" s="38">
        <v>48982</v>
      </c>
      <c r="J7" s="38">
        <v>3897</v>
      </c>
      <c r="K7" s="38">
        <v>26658</v>
      </c>
      <c r="L7" s="38">
        <v>21109</v>
      </c>
      <c r="M7" s="38">
        <f>F7+G7+K7</f>
        <v>84521</v>
      </c>
      <c r="N7" s="38">
        <v>53156</v>
      </c>
      <c r="O7" s="38">
        <v>506</v>
      </c>
      <c r="P7" s="38">
        <v>310</v>
      </c>
      <c r="Q7" s="38">
        <v>210</v>
      </c>
      <c r="R7" s="38">
        <f>F7-N7</f>
        <v>4426</v>
      </c>
      <c r="S7" s="34">
        <v>2052</v>
      </c>
      <c r="T7" s="34">
        <v>746</v>
      </c>
      <c r="U7" s="38">
        <v>1306</v>
      </c>
      <c r="V7" s="38">
        <f>R7+U7</f>
        <v>5732</v>
      </c>
      <c r="W7" s="38">
        <v>5393382</v>
      </c>
      <c r="X7" s="38">
        <v>2769690</v>
      </c>
      <c r="Y7" s="39">
        <f>D7/B7*1000</f>
        <v>5.1001082200893135</v>
      </c>
      <c r="Z7" s="39">
        <f>E7/B7*1000</f>
        <v>1.7273662524722373</v>
      </c>
      <c r="AA7" s="39">
        <f>E7/D7*100</f>
        <v>33.869207827162292</v>
      </c>
      <c r="AB7" s="39">
        <f>H7/B7*1000</f>
        <v>10.733525930713173</v>
      </c>
      <c r="AC7" s="39">
        <f>F7/B7*1000</f>
        <v>10.68140072485571</v>
      </c>
      <c r="AD7" s="39">
        <f>K7/H7*100</f>
        <v>46.070891588752744</v>
      </c>
      <c r="AE7" s="39">
        <f>L7/H7*100</f>
        <v>36.480998219933291</v>
      </c>
      <c r="AF7" s="39">
        <f>M7/B7*1000</f>
        <v>15.678557025902704</v>
      </c>
      <c r="AG7" s="39">
        <f>N7/B7*1000</f>
        <v>9.8603823578623544</v>
      </c>
      <c r="AH7" s="39">
        <f>R7/B7*1000</f>
        <v>0.82101836699335506</v>
      </c>
      <c r="AI7" s="39">
        <f>G7/H7*1000</f>
        <v>4.8562984981767272</v>
      </c>
      <c r="AJ7" s="39">
        <f>O7/F7*1000</f>
        <v>8.7874683060678684</v>
      </c>
      <c r="AK7" s="39">
        <f>P7/F7*1000</f>
        <v>5.3836268278281407</v>
      </c>
      <c r="AL7" s="39">
        <f>(G7+Q7)/(F7+G7)*1000</f>
        <v>8.4855607210134281</v>
      </c>
      <c r="AM7" s="40">
        <f>S7/B7*1000</f>
        <v>0.380643852026743</v>
      </c>
      <c r="AN7" s="40">
        <f>T7/B7*1000</f>
        <v>0.13838221910913756</v>
      </c>
      <c r="AO7" s="39">
        <f>U7/B7*1000</f>
        <v>0.24226163291760544</v>
      </c>
      <c r="AP7" s="39">
        <f>V7/B7*1000</f>
        <v>1.0632799999109606</v>
      </c>
    </row>
    <row r="8" spans="1:145" s="36" customFormat="1" x14ac:dyDescent="0.2">
      <c r="A8" s="41" t="s">
        <v>57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4"/>
      <c r="T8" s="34"/>
      <c r="U8" s="38"/>
      <c r="V8" s="38"/>
      <c r="W8" s="38"/>
      <c r="X8" s="38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40"/>
      <c r="AN8" s="40"/>
      <c r="AO8" s="39"/>
      <c r="AP8" s="39"/>
    </row>
    <row r="9" spans="1:145" s="36" customFormat="1" ht="4.5" customHeight="1" x14ac:dyDescent="0.2"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4"/>
      <c r="T9" s="42"/>
      <c r="U9" s="38"/>
      <c r="V9" s="38"/>
      <c r="W9" s="38"/>
      <c r="X9" s="38"/>
    </row>
    <row r="10" spans="1:145" s="36" customFormat="1" ht="12.75" customHeight="1" x14ac:dyDescent="0.2">
      <c r="A10" s="41" t="s">
        <v>58</v>
      </c>
      <c r="B10" s="43">
        <f>SUM(B123:B258)</f>
        <v>3066457</v>
      </c>
      <c r="C10" s="43">
        <f>SUM(C123:C258)</f>
        <v>1587175</v>
      </c>
      <c r="D10" s="38">
        <v>15106</v>
      </c>
      <c r="E10" s="38">
        <v>7086</v>
      </c>
      <c r="F10" s="38">
        <v>29778</v>
      </c>
      <c r="G10" s="38">
        <v>141</v>
      </c>
      <c r="H10" s="38">
        <f>SUM(F10:G10)</f>
        <v>29919</v>
      </c>
      <c r="I10" s="38">
        <v>25038</v>
      </c>
      <c r="J10" s="38">
        <v>1959</v>
      </c>
      <c r="K10" s="38">
        <v>17266</v>
      </c>
      <c r="L10" s="38">
        <v>14121</v>
      </c>
      <c r="M10" s="38">
        <f t="shared" ref="M10:M72" si="0">F10+G10+K10</f>
        <v>47185</v>
      </c>
      <c r="N10" s="38">
        <v>24983</v>
      </c>
      <c r="O10" s="38">
        <v>234</v>
      </c>
      <c r="P10" s="38">
        <v>152</v>
      </c>
      <c r="Q10" s="38">
        <v>102</v>
      </c>
      <c r="R10" s="38">
        <f t="shared" ref="R10:R72" si="1">F10-N10</f>
        <v>4795</v>
      </c>
      <c r="S10" s="34">
        <v>18493</v>
      </c>
      <c r="T10" s="42">
        <v>25338</v>
      </c>
      <c r="U10" s="38">
        <v>-6845</v>
      </c>
      <c r="V10" s="38">
        <f t="shared" ref="V10:V72" si="2">R10+U10</f>
        <v>-2050</v>
      </c>
      <c r="W10" s="43">
        <f>SUM(W123:W258)</f>
        <v>3064012</v>
      </c>
      <c r="X10" s="43">
        <f>SUM(X123:X258)</f>
        <v>1586453</v>
      </c>
      <c r="Y10" s="39">
        <f t="shared" ref="Y10:Y73" si="3">D10/B10*1000</f>
        <v>4.9262063678049293</v>
      </c>
      <c r="Z10" s="39">
        <f t="shared" ref="Z10:Z73" si="4">E10/B10*1000</f>
        <v>2.3108101629991875</v>
      </c>
      <c r="AA10" s="39">
        <f t="shared" ref="AA10:AA73" si="5">E10/D10*100</f>
        <v>46.908513173573411</v>
      </c>
      <c r="AB10" s="39">
        <f t="shared" ref="AB10:AB73" si="6">H10/B10*1000</f>
        <v>9.7568627246362816</v>
      </c>
      <c r="AC10" s="39">
        <f t="shared" ref="AC10:AC73" si="7">F10/B10*1000</f>
        <v>9.7108813200380766</v>
      </c>
      <c r="AD10" s="39">
        <f t="shared" ref="AD10:AD73" si="8">K10/H10*100</f>
        <v>57.709148033022494</v>
      </c>
      <c r="AE10" s="39">
        <f t="shared" ref="AE10:AE73" si="9">L10/H10*100</f>
        <v>47.197433069287072</v>
      </c>
      <c r="AF10" s="39">
        <f t="shared" ref="AF10:AF73" si="10">M10/B10*1000</f>
        <v>15.387465077775426</v>
      </c>
      <c r="AG10" s="39">
        <f t="shared" ref="AG10:AG73" si="11">N10/B10*1000</f>
        <v>8.1471874544466143</v>
      </c>
      <c r="AH10" s="39">
        <f t="shared" ref="AH10:AH73" si="12">R10/B10*1000</f>
        <v>1.5636938655914627</v>
      </c>
      <c r="AI10" s="39">
        <f t="shared" ref="AI10:AI73" si="13">G10/H10*1000</f>
        <v>4.7127243557605532</v>
      </c>
      <c r="AJ10" s="39">
        <f t="shared" ref="AJ10:AJ73" si="14">O10/F10*1000</f>
        <v>7.8581503123111016</v>
      </c>
      <c r="AK10" s="39">
        <f t="shared" ref="AK10:AK73" si="15">P10/F10*1000</f>
        <v>5.104439519108066</v>
      </c>
      <c r="AL10" s="39">
        <f>(G10+Q10)/(F10+G10)*1000</f>
        <v>8.1219292088639339</v>
      </c>
      <c r="AM10" s="40">
        <f t="shared" ref="AM10:AM73" si="16">S10/B10*1000</f>
        <v>6.0307384059192746</v>
      </c>
      <c r="AN10" s="40">
        <f t="shared" ref="AN10:AN73" si="17">T10/B10*1000</f>
        <v>8.2629562390733007</v>
      </c>
      <c r="AO10" s="39">
        <f t="shared" ref="AO10:AO73" si="18">U10/B10*1000</f>
        <v>-2.2322178331540274</v>
      </c>
      <c r="AP10" s="39">
        <f t="shared" ref="AP10:AP73" si="19">V10/B10*1000</f>
        <v>-0.66852396756256482</v>
      </c>
    </row>
    <row r="11" spans="1:145" s="36" customFormat="1" x14ac:dyDescent="0.2">
      <c r="A11" s="41" t="s">
        <v>59</v>
      </c>
      <c r="B11" s="43">
        <f>B7-B10</f>
        <v>2324409</v>
      </c>
      <c r="C11" s="43">
        <f>C7-C10</f>
        <v>1180605</v>
      </c>
      <c r="D11" s="38">
        <v>12388</v>
      </c>
      <c r="E11" s="38">
        <v>2226</v>
      </c>
      <c r="F11" s="38">
        <v>27804</v>
      </c>
      <c r="G11" s="38">
        <v>140</v>
      </c>
      <c r="H11" s="38">
        <f>SUM(F11:G11)</f>
        <v>27944</v>
      </c>
      <c r="I11" s="38">
        <v>23944</v>
      </c>
      <c r="J11" s="38">
        <v>1938</v>
      </c>
      <c r="K11" s="38">
        <v>9392</v>
      </c>
      <c r="L11" s="38">
        <v>6988</v>
      </c>
      <c r="M11" s="38">
        <f t="shared" si="0"/>
        <v>37336</v>
      </c>
      <c r="N11" s="38">
        <v>28173</v>
      </c>
      <c r="O11" s="38">
        <v>272</v>
      </c>
      <c r="P11" s="38">
        <v>158</v>
      </c>
      <c r="Q11" s="38">
        <v>108</v>
      </c>
      <c r="R11" s="38">
        <f t="shared" si="1"/>
        <v>-369</v>
      </c>
      <c r="S11" s="34">
        <v>25315</v>
      </c>
      <c r="T11" s="42">
        <v>17164</v>
      </c>
      <c r="U11" s="38">
        <v>8151</v>
      </c>
      <c r="V11" s="38">
        <f t="shared" si="2"/>
        <v>7782</v>
      </c>
      <c r="W11" s="43">
        <f>W7-W10</f>
        <v>2329370</v>
      </c>
      <c r="X11" s="43">
        <f>X7-X10</f>
        <v>1183237</v>
      </c>
      <c r="Y11" s="39">
        <f t="shared" si="3"/>
        <v>5.3295267743327441</v>
      </c>
      <c r="Z11" s="39">
        <f t="shared" si="4"/>
        <v>0.95766278654057868</v>
      </c>
      <c r="AA11" s="39">
        <f t="shared" si="5"/>
        <v>17.969002260251855</v>
      </c>
      <c r="AB11" s="39">
        <f t="shared" si="6"/>
        <v>12.021980641100598</v>
      </c>
      <c r="AC11" s="39">
        <f t="shared" si="7"/>
        <v>11.961750277167228</v>
      </c>
      <c r="AD11" s="39">
        <f t="shared" si="8"/>
        <v>33.610077297452044</v>
      </c>
      <c r="AE11" s="39">
        <f t="shared" si="9"/>
        <v>25.007157171485829</v>
      </c>
      <c r="AF11" s="39">
        <f t="shared" si="10"/>
        <v>16.06257762725923</v>
      </c>
      <c r="AG11" s="39">
        <f t="shared" si="11"/>
        <v>12.120500307820182</v>
      </c>
      <c r="AH11" s="39">
        <f t="shared" si="12"/>
        <v>-0.15875003065295309</v>
      </c>
      <c r="AI11" s="39">
        <f t="shared" si="13"/>
        <v>5.0100200400801604</v>
      </c>
      <c r="AJ11" s="39">
        <f t="shared" si="14"/>
        <v>9.7827650697741326</v>
      </c>
      <c r="AK11" s="39">
        <f t="shared" si="15"/>
        <v>5.6826355920011515</v>
      </c>
      <c r="AL11" s="39">
        <f>(G11+Q11)/(F11+G11)*1000</f>
        <v>8.8748926424277119</v>
      </c>
      <c r="AM11" s="40">
        <f t="shared" si="16"/>
        <v>10.890940449808962</v>
      </c>
      <c r="AN11" s="40">
        <f t="shared" si="17"/>
        <v>7.3842426182311289</v>
      </c>
      <c r="AO11" s="39">
        <f t="shared" si="18"/>
        <v>3.5066978315778337</v>
      </c>
      <c r="AP11" s="39">
        <f t="shared" si="19"/>
        <v>3.3479478009248802</v>
      </c>
    </row>
    <row r="12" spans="1:145" s="36" customFormat="1" ht="5.25" customHeight="1" x14ac:dyDescent="0.2">
      <c r="A12" s="41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4"/>
      <c r="T12" s="42"/>
      <c r="U12" s="38"/>
      <c r="V12" s="38"/>
      <c r="W12" s="38"/>
      <c r="X12" s="38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40"/>
      <c r="AN12" s="40"/>
      <c r="AO12" s="39"/>
      <c r="AP12" s="39"/>
    </row>
    <row r="13" spans="1:145" s="36" customFormat="1" x14ac:dyDescent="0.2">
      <c r="A13" s="41" t="s">
        <v>60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4"/>
      <c r="T13" s="42"/>
      <c r="U13" s="38"/>
      <c r="V13" s="38"/>
      <c r="W13" s="38"/>
      <c r="X13" s="38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40"/>
      <c r="AN13" s="40"/>
      <c r="AO13" s="39"/>
      <c r="AP13" s="39"/>
    </row>
    <row r="14" spans="1:145" s="36" customFormat="1" x14ac:dyDescent="0.2">
      <c r="A14" s="41">
        <v>-199</v>
      </c>
      <c r="B14" s="38">
        <v>48321</v>
      </c>
      <c r="C14" s="38">
        <v>24623</v>
      </c>
      <c r="D14" s="38">
        <v>265</v>
      </c>
      <c r="E14" s="38">
        <v>45</v>
      </c>
      <c r="F14" s="38">
        <v>561</v>
      </c>
      <c r="G14" s="38">
        <v>2</v>
      </c>
      <c r="H14" s="38">
        <f t="shared" ref="H14:H23" si="20">SUM(F14:G14)</f>
        <v>563</v>
      </c>
      <c r="I14" s="38">
        <v>457</v>
      </c>
      <c r="J14" s="38">
        <v>43</v>
      </c>
      <c r="K14" s="38">
        <v>158</v>
      </c>
      <c r="L14" s="38">
        <v>116</v>
      </c>
      <c r="M14" s="38">
        <f t="shared" si="0"/>
        <v>721</v>
      </c>
      <c r="N14" s="38">
        <v>836</v>
      </c>
      <c r="O14" s="38">
        <v>3</v>
      </c>
      <c r="P14" s="38">
        <v>1</v>
      </c>
      <c r="Q14" s="38">
        <v>0</v>
      </c>
      <c r="R14" s="38">
        <f t="shared" si="1"/>
        <v>-275</v>
      </c>
      <c r="S14" s="34">
        <v>1091</v>
      </c>
      <c r="T14" s="42">
        <v>892</v>
      </c>
      <c r="U14" s="38">
        <v>199</v>
      </c>
      <c r="V14" s="38">
        <f t="shared" si="2"/>
        <v>-76</v>
      </c>
      <c r="W14" s="38">
        <v>48302</v>
      </c>
      <c r="X14" s="38">
        <v>24636</v>
      </c>
      <c r="Y14" s="39">
        <f t="shared" si="3"/>
        <v>5.484158026530908</v>
      </c>
      <c r="Z14" s="39">
        <f t="shared" si="4"/>
        <v>0.93127211771279572</v>
      </c>
      <c r="AA14" s="39">
        <f t="shared" si="5"/>
        <v>16.981132075471699</v>
      </c>
      <c r="AB14" s="39">
        <f t="shared" si="6"/>
        <v>11.651248939384534</v>
      </c>
      <c r="AC14" s="39">
        <f t="shared" si="7"/>
        <v>11.609859067486187</v>
      </c>
      <c r="AD14" s="39">
        <f t="shared" si="8"/>
        <v>28.063943161634104</v>
      </c>
      <c r="AE14" s="39">
        <f t="shared" si="9"/>
        <v>20.603907637655418</v>
      </c>
      <c r="AF14" s="39">
        <f t="shared" si="10"/>
        <v>14.921048819353903</v>
      </c>
      <c r="AG14" s="39">
        <f t="shared" si="11"/>
        <v>17.300966453508824</v>
      </c>
      <c r="AH14" s="39">
        <f t="shared" si="12"/>
        <v>-5.6911073860226402</v>
      </c>
      <c r="AI14" s="39">
        <f t="shared" si="13"/>
        <v>3.5523978685612789</v>
      </c>
      <c r="AJ14" s="39">
        <f t="shared" si="14"/>
        <v>5.3475935828877006</v>
      </c>
      <c r="AK14" s="39">
        <f t="shared" si="15"/>
        <v>1.7825311942959001</v>
      </c>
      <c r="AL14" s="39">
        <f t="shared" ref="AL14:AL23" si="21">(G14+Q14)/(F14+G14)*1000</f>
        <v>3.5523978685612789</v>
      </c>
      <c r="AM14" s="40">
        <f t="shared" si="16"/>
        <v>22.578175120548</v>
      </c>
      <c r="AN14" s="40">
        <f t="shared" si="17"/>
        <v>18.459882866662525</v>
      </c>
      <c r="AO14" s="39">
        <f t="shared" si="18"/>
        <v>4.1182922538854738</v>
      </c>
      <c r="AP14" s="39">
        <f t="shared" si="19"/>
        <v>-1.5728151321371659</v>
      </c>
    </row>
    <row r="15" spans="1:145" s="36" customFormat="1" x14ac:dyDescent="0.2">
      <c r="A15" s="41" t="s">
        <v>61</v>
      </c>
      <c r="B15" s="38">
        <v>284269</v>
      </c>
      <c r="C15" s="38">
        <v>145221</v>
      </c>
      <c r="D15" s="38">
        <v>1495</v>
      </c>
      <c r="E15" s="38">
        <v>235</v>
      </c>
      <c r="F15" s="38">
        <v>3192</v>
      </c>
      <c r="G15" s="38">
        <v>18</v>
      </c>
      <c r="H15" s="38">
        <f t="shared" si="20"/>
        <v>3210</v>
      </c>
      <c r="I15" s="38">
        <v>2782</v>
      </c>
      <c r="J15" s="38">
        <v>225</v>
      </c>
      <c r="K15" s="38">
        <v>1077</v>
      </c>
      <c r="L15" s="38">
        <v>788</v>
      </c>
      <c r="M15" s="38">
        <f t="shared" si="0"/>
        <v>4287</v>
      </c>
      <c r="N15" s="38">
        <v>4015</v>
      </c>
      <c r="O15" s="38">
        <v>30</v>
      </c>
      <c r="P15" s="38">
        <v>22</v>
      </c>
      <c r="Q15" s="38">
        <v>14</v>
      </c>
      <c r="R15" s="38">
        <f t="shared" si="1"/>
        <v>-823</v>
      </c>
      <c r="S15" s="34">
        <v>5537</v>
      </c>
      <c r="T15" s="42">
        <v>4623</v>
      </c>
      <c r="U15" s="38">
        <v>914</v>
      </c>
      <c r="V15" s="38">
        <f t="shared" si="2"/>
        <v>91</v>
      </c>
      <c r="W15" s="38">
        <v>284513</v>
      </c>
      <c r="X15" s="38">
        <v>145296</v>
      </c>
      <c r="Y15" s="39">
        <f t="shared" si="3"/>
        <v>5.2591031734026572</v>
      </c>
      <c r="Z15" s="39">
        <f t="shared" si="4"/>
        <v>0.82668176973219032</v>
      </c>
      <c r="AA15" s="39">
        <f t="shared" si="5"/>
        <v>15.719063545150503</v>
      </c>
      <c r="AB15" s="39">
        <f t="shared" si="6"/>
        <v>11.292121195065237</v>
      </c>
      <c r="AC15" s="39">
        <f t="shared" si="7"/>
        <v>11.228800889298517</v>
      </c>
      <c r="AD15" s="39">
        <f t="shared" si="8"/>
        <v>33.55140186915888</v>
      </c>
      <c r="AE15" s="39">
        <f t="shared" si="9"/>
        <v>24.548286604361373</v>
      </c>
      <c r="AF15" s="39">
        <f t="shared" si="10"/>
        <v>15.080786156774042</v>
      </c>
      <c r="AG15" s="39">
        <f t="shared" si="11"/>
        <v>14.12394598074359</v>
      </c>
      <c r="AH15" s="39">
        <f t="shared" si="12"/>
        <v>-2.8951450914450749</v>
      </c>
      <c r="AI15" s="39">
        <f t="shared" si="13"/>
        <v>5.6074766355140184</v>
      </c>
      <c r="AJ15" s="39">
        <f t="shared" si="14"/>
        <v>9.3984962406015029</v>
      </c>
      <c r="AK15" s="39">
        <f t="shared" si="15"/>
        <v>6.8922305764411025</v>
      </c>
      <c r="AL15" s="39">
        <f t="shared" si="21"/>
        <v>9.9688473520249232</v>
      </c>
      <c r="AM15" s="40">
        <f t="shared" si="16"/>
        <v>19.47802961279633</v>
      </c>
      <c r="AN15" s="40">
        <f t="shared" si="17"/>
        <v>16.262765197752834</v>
      </c>
      <c r="AO15" s="39">
        <f t="shared" si="18"/>
        <v>3.2152644150434977</v>
      </c>
      <c r="AP15" s="39">
        <f t="shared" si="19"/>
        <v>0.32011932359842266</v>
      </c>
    </row>
    <row r="16" spans="1:145" s="36" customFormat="1" x14ac:dyDescent="0.2">
      <c r="A16" s="41" t="s">
        <v>62</v>
      </c>
      <c r="B16" s="38">
        <v>540266</v>
      </c>
      <c r="C16" s="38">
        <v>274380</v>
      </c>
      <c r="D16" s="38">
        <v>2912</v>
      </c>
      <c r="E16" s="38">
        <v>468</v>
      </c>
      <c r="F16" s="38">
        <v>6448</v>
      </c>
      <c r="G16" s="38">
        <v>30</v>
      </c>
      <c r="H16" s="38">
        <f t="shared" si="20"/>
        <v>6478</v>
      </c>
      <c r="I16" s="38">
        <v>5525</v>
      </c>
      <c r="J16" s="38">
        <v>462</v>
      </c>
      <c r="K16" s="38">
        <v>2066</v>
      </c>
      <c r="L16" s="38">
        <v>1513</v>
      </c>
      <c r="M16" s="38">
        <f t="shared" si="0"/>
        <v>8544</v>
      </c>
      <c r="N16" s="38">
        <v>6669</v>
      </c>
      <c r="O16" s="38">
        <v>53</v>
      </c>
      <c r="P16" s="38">
        <v>28</v>
      </c>
      <c r="Q16" s="38">
        <v>13</v>
      </c>
      <c r="R16" s="38">
        <f t="shared" si="1"/>
        <v>-221</v>
      </c>
      <c r="S16" s="34">
        <v>9160</v>
      </c>
      <c r="T16" s="42">
        <v>7084</v>
      </c>
      <c r="U16" s="38">
        <v>2076</v>
      </c>
      <c r="V16" s="38">
        <f t="shared" si="2"/>
        <v>1855</v>
      </c>
      <c r="W16" s="38">
        <v>541548</v>
      </c>
      <c r="X16" s="38">
        <v>275047</v>
      </c>
      <c r="Y16" s="39">
        <f t="shared" si="3"/>
        <v>5.3899375492812798</v>
      </c>
      <c r="Z16" s="39">
        <f t="shared" si="4"/>
        <v>0.86623996327734865</v>
      </c>
      <c r="AA16" s="39">
        <f t="shared" si="5"/>
        <v>16.071428571428573</v>
      </c>
      <c r="AB16" s="39">
        <f t="shared" si="6"/>
        <v>11.990389919039879</v>
      </c>
      <c r="AC16" s="39">
        <f t="shared" si="7"/>
        <v>11.93486171626569</v>
      </c>
      <c r="AD16" s="39">
        <f t="shared" si="8"/>
        <v>31.892559431923434</v>
      </c>
      <c r="AE16" s="39">
        <f t="shared" si="9"/>
        <v>23.355974066069773</v>
      </c>
      <c r="AF16" s="39">
        <f t="shared" si="10"/>
        <v>15.814432150089031</v>
      </c>
      <c r="AG16" s="39">
        <f t="shared" si="11"/>
        <v>12.343919476702217</v>
      </c>
      <c r="AH16" s="39">
        <f t="shared" si="12"/>
        <v>-0.4090577604365257</v>
      </c>
      <c r="AI16" s="39">
        <f t="shared" si="13"/>
        <v>4.6310589688175359</v>
      </c>
      <c r="AJ16" s="39">
        <f t="shared" si="14"/>
        <v>8.2196029776674937</v>
      </c>
      <c r="AK16" s="39">
        <f t="shared" si="15"/>
        <v>4.3424317617866004</v>
      </c>
      <c r="AL16" s="39">
        <f t="shared" si="21"/>
        <v>6.6378511886384688</v>
      </c>
      <c r="AM16" s="40">
        <f t="shared" si="16"/>
        <v>16.954611247052377</v>
      </c>
      <c r="AN16" s="40">
        <f t="shared" si="17"/>
        <v>13.112059615078499</v>
      </c>
      <c r="AO16" s="39">
        <f t="shared" si="18"/>
        <v>3.8425516319738797</v>
      </c>
      <c r="AP16" s="39">
        <f t="shared" si="19"/>
        <v>3.4334938715373537</v>
      </c>
    </row>
    <row r="17" spans="1:42" s="36" customFormat="1" x14ac:dyDescent="0.2">
      <c r="A17" s="44" t="s">
        <v>63</v>
      </c>
      <c r="B17" s="38">
        <v>760984</v>
      </c>
      <c r="C17" s="38">
        <v>386687</v>
      </c>
      <c r="D17" s="38">
        <v>4117</v>
      </c>
      <c r="E17" s="38">
        <v>737</v>
      </c>
      <c r="F17" s="38">
        <v>9093</v>
      </c>
      <c r="G17" s="38">
        <v>46</v>
      </c>
      <c r="H17" s="38">
        <f t="shared" si="20"/>
        <v>9139</v>
      </c>
      <c r="I17" s="38">
        <v>7839</v>
      </c>
      <c r="J17" s="38">
        <v>640</v>
      </c>
      <c r="K17" s="38">
        <v>3111</v>
      </c>
      <c r="L17" s="38">
        <v>2392</v>
      </c>
      <c r="M17" s="38">
        <f t="shared" si="0"/>
        <v>12250</v>
      </c>
      <c r="N17" s="38">
        <v>9057</v>
      </c>
      <c r="O17" s="38">
        <v>90</v>
      </c>
      <c r="P17" s="38">
        <v>52</v>
      </c>
      <c r="Q17" s="38">
        <v>38</v>
      </c>
      <c r="R17" s="38">
        <f t="shared" si="1"/>
        <v>36</v>
      </c>
      <c r="S17" s="34">
        <v>12260</v>
      </c>
      <c r="T17" s="42">
        <v>9460</v>
      </c>
      <c r="U17" s="38">
        <v>2800</v>
      </c>
      <c r="V17" s="38">
        <f t="shared" si="2"/>
        <v>2836</v>
      </c>
      <c r="W17" s="38">
        <v>762915</v>
      </c>
      <c r="X17" s="38">
        <v>387557</v>
      </c>
      <c r="Y17" s="39">
        <f t="shared" si="3"/>
        <v>5.4101006065830557</v>
      </c>
      <c r="Z17" s="39">
        <f t="shared" si="4"/>
        <v>0.96848291159866695</v>
      </c>
      <c r="AA17" s="39">
        <f t="shared" si="5"/>
        <v>17.901384503279086</v>
      </c>
      <c r="AB17" s="39">
        <f t="shared" si="6"/>
        <v>12.009450921438559</v>
      </c>
      <c r="AC17" s="39">
        <f t="shared" si="7"/>
        <v>11.949002869968357</v>
      </c>
      <c r="AD17" s="39">
        <f t="shared" si="8"/>
        <v>34.040923514607726</v>
      </c>
      <c r="AE17" s="39">
        <f t="shared" si="9"/>
        <v>26.173541963015644</v>
      </c>
      <c r="AF17" s="39">
        <f t="shared" si="10"/>
        <v>16.097578924129813</v>
      </c>
      <c r="AG17" s="39">
        <f t="shared" si="11"/>
        <v>11.901695699252548</v>
      </c>
      <c r="AH17" s="39">
        <f t="shared" si="12"/>
        <v>4.730717071581006E-2</v>
      </c>
      <c r="AI17" s="39">
        <f t="shared" si="13"/>
        <v>5.0333734544260862</v>
      </c>
      <c r="AJ17" s="39">
        <f t="shared" si="14"/>
        <v>9.8977235235895744</v>
      </c>
      <c r="AK17" s="39">
        <f t="shared" si="15"/>
        <v>5.7186847025184209</v>
      </c>
      <c r="AL17" s="39">
        <f t="shared" si="21"/>
        <v>9.1913776124302444</v>
      </c>
      <c r="AM17" s="40">
        <f t="shared" si="16"/>
        <v>16.110719804884205</v>
      </c>
      <c r="AN17" s="40">
        <f t="shared" si="17"/>
        <v>12.431273193654532</v>
      </c>
      <c r="AO17" s="39">
        <f t="shared" si="18"/>
        <v>3.6794466112296709</v>
      </c>
      <c r="AP17" s="39">
        <f t="shared" si="19"/>
        <v>3.7267537819454812</v>
      </c>
    </row>
    <row r="18" spans="1:42" s="36" customFormat="1" x14ac:dyDescent="0.2">
      <c r="A18" s="44" t="s">
        <v>64</v>
      </c>
      <c r="B18" s="38">
        <v>716631</v>
      </c>
      <c r="C18" s="38">
        <v>363355</v>
      </c>
      <c r="D18" s="38">
        <v>3718</v>
      </c>
      <c r="E18" s="38">
        <v>820</v>
      </c>
      <c r="F18" s="38">
        <v>8825</v>
      </c>
      <c r="G18" s="38">
        <v>45</v>
      </c>
      <c r="H18" s="38">
        <f t="shared" si="20"/>
        <v>8870</v>
      </c>
      <c r="I18" s="38">
        <v>7617</v>
      </c>
      <c r="J18" s="38">
        <v>602</v>
      </c>
      <c r="K18" s="38">
        <v>3108</v>
      </c>
      <c r="L18" s="38">
        <v>2298</v>
      </c>
      <c r="M18" s="38">
        <f t="shared" si="0"/>
        <v>11978</v>
      </c>
      <c r="N18" s="38">
        <v>7800</v>
      </c>
      <c r="O18" s="38">
        <v>102</v>
      </c>
      <c r="P18" s="38">
        <v>60</v>
      </c>
      <c r="Q18" s="38">
        <v>45</v>
      </c>
      <c r="R18" s="38">
        <f t="shared" si="1"/>
        <v>1025</v>
      </c>
      <c r="S18" s="34">
        <v>10204</v>
      </c>
      <c r="T18" s="42">
        <v>8002</v>
      </c>
      <c r="U18" s="38">
        <v>2202</v>
      </c>
      <c r="V18" s="38">
        <f t="shared" si="2"/>
        <v>3227</v>
      </c>
      <c r="W18" s="38">
        <v>718221</v>
      </c>
      <c r="X18" s="38">
        <v>364379</v>
      </c>
      <c r="Y18" s="39">
        <f t="shared" si="3"/>
        <v>5.1881651784530671</v>
      </c>
      <c r="Z18" s="39">
        <f t="shared" si="4"/>
        <v>1.1442429925582343</v>
      </c>
      <c r="AA18" s="39">
        <f t="shared" si="5"/>
        <v>22.05486820871436</v>
      </c>
      <c r="AB18" s="39">
        <f t="shared" si="6"/>
        <v>12.377360175599437</v>
      </c>
      <c r="AC18" s="39">
        <f t="shared" si="7"/>
        <v>12.314566352837096</v>
      </c>
      <c r="AD18" s="39">
        <f t="shared" si="8"/>
        <v>35.03945885005637</v>
      </c>
      <c r="AE18" s="39">
        <f t="shared" si="9"/>
        <v>25.907553551296502</v>
      </c>
      <c r="AF18" s="39">
        <f t="shared" si="10"/>
        <v>16.714320201051866</v>
      </c>
      <c r="AG18" s="39">
        <f t="shared" si="11"/>
        <v>10.884262612139301</v>
      </c>
      <c r="AH18" s="39">
        <f t="shared" si="12"/>
        <v>1.4303037406977928</v>
      </c>
      <c r="AI18" s="39">
        <f t="shared" si="13"/>
        <v>5.0732807215332576</v>
      </c>
      <c r="AJ18" s="39">
        <f t="shared" si="14"/>
        <v>11.558073654390935</v>
      </c>
      <c r="AK18" s="39">
        <f t="shared" si="15"/>
        <v>6.7988668555240794</v>
      </c>
      <c r="AL18" s="39">
        <f t="shared" si="21"/>
        <v>10.146561443066515</v>
      </c>
      <c r="AM18" s="40">
        <f t="shared" si="16"/>
        <v>14.238848165931978</v>
      </c>
      <c r="AN18" s="40">
        <f t="shared" si="17"/>
        <v>11.166137105428037</v>
      </c>
      <c r="AO18" s="39">
        <f t="shared" si="18"/>
        <v>3.0727110605039414</v>
      </c>
      <c r="AP18" s="39">
        <f t="shared" si="19"/>
        <v>4.5030148012017337</v>
      </c>
    </row>
    <row r="19" spans="1:42" s="36" customFormat="1" x14ac:dyDescent="0.2">
      <c r="A19" s="44" t="s">
        <v>65</v>
      </c>
      <c r="B19" s="38">
        <v>364273</v>
      </c>
      <c r="C19" s="38">
        <v>186631</v>
      </c>
      <c r="D19" s="38">
        <v>1896</v>
      </c>
      <c r="E19" s="38">
        <v>623</v>
      </c>
      <c r="F19" s="38">
        <v>4070</v>
      </c>
      <c r="G19" s="38">
        <v>26</v>
      </c>
      <c r="H19" s="38">
        <f t="shared" si="20"/>
        <v>4096</v>
      </c>
      <c r="I19" s="38">
        <v>3396</v>
      </c>
      <c r="J19" s="38">
        <v>270</v>
      </c>
      <c r="K19" s="38">
        <v>1838</v>
      </c>
      <c r="L19" s="38">
        <v>1425</v>
      </c>
      <c r="M19" s="38">
        <f t="shared" si="0"/>
        <v>5934</v>
      </c>
      <c r="N19" s="38">
        <v>3582</v>
      </c>
      <c r="O19" s="38">
        <v>33</v>
      </c>
      <c r="P19" s="38">
        <v>18</v>
      </c>
      <c r="Q19" s="38">
        <v>12</v>
      </c>
      <c r="R19" s="38">
        <f t="shared" si="1"/>
        <v>488</v>
      </c>
      <c r="S19" s="34">
        <v>4731</v>
      </c>
      <c r="T19" s="42">
        <v>5024</v>
      </c>
      <c r="U19" s="38">
        <v>-293</v>
      </c>
      <c r="V19" s="38">
        <f t="shared" si="2"/>
        <v>195</v>
      </c>
      <c r="W19" s="38">
        <v>364256</v>
      </c>
      <c r="X19" s="38">
        <v>186678</v>
      </c>
      <c r="Y19" s="39">
        <f t="shared" si="3"/>
        <v>5.2048875431338582</v>
      </c>
      <c r="Z19" s="39">
        <f t="shared" si="4"/>
        <v>1.7102557697111782</v>
      </c>
      <c r="AA19" s="39">
        <f t="shared" si="5"/>
        <v>32.858649789029535</v>
      </c>
      <c r="AB19" s="39">
        <f t="shared" si="6"/>
        <v>11.244314017234327</v>
      </c>
      <c r="AC19" s="39">
        <f t="shared" si="7"/>
        <v>11.172938977085867</v>
      </c>
      <c r="AD19" s="39">
        <f t="shared" si="8"/>
        <v>44.873046875</v>
      </c>
      <c r="AE19" s="39">
        <f t="shared" si="9"/>
        <v>34.7900390625</v>
      </c>
      <c r="AF19" s="39">
        <f t="shared" si="10"/>
        <v>16.289980316960083</v>
      </c>
      <c r="AG19" s="39">
        <f t="shared" si="11"/>
        <v>9.8332843773763088</v>
      </c>
      <c r="AH19" s="39">
        <f t="shared" si="12"/>
        <v>1.3396545997095586</v>
      </c>
      <c r="AI19" s="39">
        <f t="shared" si="13"/>
        <v>6.34765625</v>
      </c>
      <c r="AJ19" s="39">
        <f t="shared" si="14"/>
        <v>8.1081081081081088</v>
      </c>
      <c r="AK19" s="39">
        <f t="shared" si="15"/>
        <v>4.4226044226044232</v>
      </c>
      <c r="AL19" s="39">
        <f t="shared" si="21"/>
        <v>9.27734375</v>
      </c>
      <c r="AM19" s="40">
        <f t="shared" si="16"/>
        <v>12.98751211316787</v>
      </c>
      <c r="AN19" s="40">
        <f t="shared" si="17"/>
        <v>13.79185391176398</v>
      </c>
      <c r="AO19" s="39">
        <f t="shared" si="18"/>
        <v>-0.80434179859610788</v>
      </c>
      <c r="AP19" s="39">
        <f t="shared" si="19"/>
        <v>0.5353128011134507</v>
      </c>
    </row>
    <row r="20" spans="1:42" s="36" customFormat="1" x14ac:dyDescent="0.2">
      <c r="A20" s="44" t="s">
        <v>66</v>
      </c>
      <c r="B20" s="38">
        <v>445441</v>
      </c>
      <c r="C20" s="38">
        <v>228249</v>
      </c>
      <c r="D20" s="38">
        <v>2074</v>
      </c>
      <c r="E20" s="38">
        <v>941</v>
      </c>
      <c r="F20" s="38">
        <v>4688</v>
      </c>
      <c r="G20" s="38">
        <v>23</v>
      </c>
      <c r="H20" s="38">
        <f t="shared" si="20"/>
        <v>4711</v>
      </c>
      <c r="I20" s="38">
        <v>3968</v>
      </c>
      <c r="J20" s="38">
        <v>274</v>
      </c>
      <c r="K20" s="38">
        <v>2548</v>
      </c>
      <c r="L20" s="38">
        <v>1986</v>
      </c>
      <c r="M20" s="38">
        <f t="shared" si="0"/>
        <v>7259</v>
      </c>
      <c r="N20" s="38">
        <v>3688</v>
      </c>
      <c r="O20" s="38">
        <v>30</v>
      </c>
      <c r="P20" s="38">
        <v>19</v>
      </c>
      <c r="Q20" s="38">
        <v>11</v>
      </c>
      <c r="R20" s="38">
        <f t="shared" si="1"/>
        <v>1000</v>
      </c>
      <c r="S20" s="34">
        <v>5535</v>
      </c>
      <c r="T20" s="42">
        <v>5919</v>
      </c>
      <c r="U20" s="38">
        <v>-384</v>
      </c>
      <c r="V20" s="38">
        <f t="shared" si="2"/>
        <v>616</v>
      </c>
      <c r="W20" s="38">
        <v>445518</v>
      </c>
      <c r="X20" s="38">
        <v>228404</v>
      </c>
      <c r="Y20" s="39">
        <f t="shared" si="3"/>
        <v>4.6560599495780579</v>
      </c>
      <c r="Z20" s="39">
        <f t="shared" si="4"/>
        <v>2.1125132172386465</v>
      </c>
      <c r="AA20" s="39">
        <f t="shared" si="5"/>
        <v>45.37126325940212</v>
      </c>
      <c r="AB20" s="39">
        <f t="shared" si="6"/>
        <v>10.576035883540133</v>
      </c>
      <c r="AC20" s="39">
        <f t="shared" si="7"/>
        <v>10.52440166037702</v>
      </c>
      <c r="AD20" s="39">
        <f t="shared" si="8"/>
        <v>54.086181277860327</v>
      </c>
      <c r="AE20" s="39">
        <f t="shared" si="9"/>
        <v>42.156654638081086</v>
      </c>
      <c r="AF20" s="39">
        <f t="shared" si="10"/>
        <v>16.296209823523203</v>
      </c>
      <c r="AG20" s="39">
        <f t="shared" si="11"/>
        <v>8.279435435893868</v>
      </c>
      <c r="AH20" s="39">
        <f t="shared" si="12"/>
        <v>2.2449662244831528</v>
      </c>
      <c r="AI20" s="39">
        <f t="shared" si="13"/>
        <v>4.8821906177032481</v>
      </c>
      <c r="AJ20" s="39">
        <f t="shared" si="14"/>
        <v>6.3993174061433447</v>
      </c>
      <c r="AK20" s="39">
        <f t="shared" si="15"/>
        <v>4.0529010238907848</v>
      </c>
      <c r="AL20" s="39">
        <f t="shared" si="21"/>
        <v>7.2171513479091489</v>
      </c>
      <c r="AM20" s="40">
        <f t="shared" si="16"/>
        <v>12.425888052514249</v>
      </c>
      <c r="AN20" s="40">
        <f t="shared" si="17"/>
        <v>13.287955082715781</v>
      </c>
      <c r="AO20" s="39">
        <f t="shared" si="18"/>
        <v>-0.86206703020153064</v>
      </c>
      <c r="AP20" s="39">
        <f t="shared" si="19"/>
        <v>1.382899194281622</v>
      </c>
    </row>
    <row r="21" spans="1:42" s="36" customFormat="1" x14ac:dyDescent="0.2">
      <c r="A21" s="44" t="s">
        <v>67</v>
      </c>
      <c r="B21" s="38">
        <v>884959</v>
      </c>
      <c r="C21" s="38">
        <v>456342</v>
      </c>
      <c r="D21" s="38">
        <v>4302</v>
      </c>
      <c r="E21" s="38">
        <v>2085</v>
      </c>
      <c r="F21" s="38">
        <v>8779</v>
      </c>
      <c r="G21" s="38">
        <v>38</v>
      </c>
      <c r="H21" s="38">
        <f t="shared" si="20"/>
        <v>8817</v>
      </c>
      <c r="I21" s="38">
        <v>7371</v>
      </c>
      <c r="J21" s="38">
        <v>627</v>
      </c>
      <c r="K21" s="38">
        <v>5074</v>
      </c>
      <c r="L21" s="38">
        <v>4142</v>
      </c>
      <c r="M21" s="38">
        <f t="shared" si="0"/>
        <v>13891</v>
      </c>
      <c r="N21" s="38">
        <v>6904</v>
      </c>
      <c r="O21" s="38">
        <v>68</v>
      </c>
      <c r="P21" s="38">
        <v>44</v>
      </c>
      <c r="Q21" s="38">
        <v>30</v>
      </c>
      <c r="R21" s="38">
        <f t="shared" si="1"/>
        <v>1875</v>
      </c>
      <c r="S21" s="34">
        <v>9240</v>
      </c>
      <c r="T21" s="42">
        <v>11490</v>
      </c>
      <c r="U21" s="38">
        <v>-2250</v>
      </c>
      <c r="V21" s="38">
        <f t="shared" si="2"/>
        <v>-375</v>
      </c>
      <c r="W21" s="38">
        <v>884331</v>
      </c>
      <c r="X21" s="38">
        <v>456082</v>
      </c>
      <c r="Y21" s="39">
        <f t="shared" si="3"/>
        <v>4.8612421592412751</v>
      </c>
      <c r="Z21" s="39">
        <f t="shared" si="4"/>
        <v>2.3560413533282332</v>
      </c>
      <c r="AA21" s="39">
        <f t="shared" si="5"/>
        <v>48.465829846582984</v>
      </c>
      <c r="AB21" s="39">
        <f t="shared" si="6"/>
        <v>9.9631734351534931</v>
      </c>
      <c r="AC21" s="39">
        <f t="shared" si="7"/>
        <v>9.920233592742715</v>
      </c>
      <c r="AD21" s="39">
        <f t="shared" si="8"/>
        <v>57.547918793240328</v>
      </c>
      <c r="AE21" s="39">
        <f t="shared" si="9"/>
        <v>46.977429964840653</v>
      </c>
      <c r="AF21" s="39">
        <f t="shared" si="10"/>
        <v>15.69677239284532</v>
      </c>
      <c r="AG21" s="39">
        <f t="shared" si="11"/>
        <v>7.801491368526678</v>
      </c>
      <c r="AH21" s="39">
        <f t="shared" si="12"/>
        <v>2.118742224216037</v>
      </c>
      <c r="AI21" s="39">
        <f t="shared" si="13"/>
        <v>4.3098559600771242</v>
      </c>
      <c r="AJ21" s="39">
        <f t="shared" si="14"/>
        <v>7.7457569199225418</v>
      </c>
      <c r="AK21" s="39">
        <f t="shared" si="15"/>
        <v>5.0119603599498799</v>
      </c>
      <c r="AL21" s="39">
        <f t="shared" si="21"/>
        <v>7.7123738232959056</v>
      </c>
      <c r="AM21" s="40">
        <f t="shared" si="16"/>
        <v>10.441161680936631</v>
      </c>
      <c r="AN21" s="40">
        <f t="shared" si="17"/>
        <v>12.983652349995877</v>
      </c>
      <c r="AO21" s="39">
        <f t="shared" si="18"/>
        <v>-2.5424906690592448</v>
      </c>
      <c r="AP21" s="39">
        <f t="shared" si="19"/>
        <v>-0.42374844484320739</v>
      </c>
    </row>
    <row r="22" spans="1:42" s="36" customFormat="1" x14ac:dyDescent="0.2">
      <c r="A22" s="44" t="s">
        <v>68</v>
      </c>
      <c r="B22" s="38">
        <v>652910</v>
      </c>
      <c r="C22" s="38">
        <v>337832</v>
      </c>
      <c r="D22" s="38">
        <v>3382</v>
      </c>
      <c r="E22" s="38">
        <v>1471</v>
      </c>
      <c r="F22" s="38">
        <v>6083</v>
      </c>
      <c r="G22" s="38">
        <v>27</v>
      </c>
      <c r="H22" s="38">
        <f t="shared" si="20"/>
        <v>6110</v>
      </c>
      <c r="I22" s="38">
        <v>5254</v>
      </c>
      <c r="J22" s="38">
        <v>359</v>
      </c>
      <c r="K22" s="38">
        <v>3534</v>
      </c>
      <c r="L22" s="38">
        <v>2799</v>
      </c>
      <c r="M22" s="38">
        <f t="shared" si="0"/>
        <v>9644</v>
      </c>
      <c r="N22" s="38">
        <v>4738</v>
      </c>
      <c r="O22" s="38">
        <v>48</v>
      </c>
      <c r="P22" s="38">
        <v>42</v>
      </c>
      <c r="Q22" s="38">
        <v>33</v>
      </c>
      <c r="R22" s="38">
        <f t="shared" si="1"/>
        <v>1345</v>
      </c>
      <c r="S22" s="34">
        <v>5797</v>
      </c>
      <c r="T22" s="42">
        <v>7702</v>
      </c>
      <c r="U22" s="38">
        <v>-1905</v>
      </c>
      <c r="V22" s="38">
        <f t="shared" si="2"/>
        <v>-560</v>
      </c>
      <c r="W22" s="38">
        <v>652290</v>
      </c>
      <c r="X22" s="38">
        <v>337759</v>
      </c>
      <c r="Y22" s="39">
        <f t="shared" si="3"/>
        <v>5.1798869675759294</v>
      </c>
      <c r="Z22" s="39">
        <f t="shared" si="4"/>
        <v>2.2529904581029543</v>
      </c>
      <c r="AA22" s="39">
        <f t="shared" si="5"/>
        <v>43.494973388527498</v>
      </c>
      <c r="AB22" s="39">
        <f t="shared" si="6"/>
        <v>9.3581044860700544</v>
      </c>
      <c r="AC22" s="39">
        <f t="shared" si="7"/>
        <v>9.3167511601905311</v>
      </c>
      <c r="AD22" s="39">
        <f t="shared" si="8"/>
        <v>57.839607201309327</v>
      </c>
      <c r="AE22" s="39">
        <f t="shared" si="9"/>
        <v>45.810147299509005</v>
      </c>
      <c r="AF22" s="39">
        <f t="shared" si="10"/>
        <v>14.770795362301083</v>
      </c>
      <c r="AG22" s="39">
        <f t="shared" si="11"/>
        <v>7.2567428895253556</v>
      </c>
      <c r="AH22" s="39">
        <f t="shared" si="12"/>
        <v>2.0600082706651759</v>
      </c>
      <c r="AI22" s="39">
        <f t="shared" si="13"/>
        <v>4.4189852700490997</v>
      </c>
      <c r="AJ22" s="39">
        <f t="shared" si="14"/>
        <v>7.8908433338813078</v>
      </c>
      <c r="AK22" s="39">
        <f t="shared" si="15"/>
        <v>6.9044879171461444</v>
      </c>
      <c r="AL22" s="39">
        <f t="shared" si="21"/>
        <v>9.8199672667757767</v>
      </c>
      <c r="AM22" s="40">
        <f t="shared" si="16"/>
        <v>8.8787122268000189</v>
      </c>
      <c r="AN22" s="40">
        <f t="shared" si="17"/>
        <v>11.796419108299766</v>
      </c>
      <c r="AO22" s="39">
        <f t="shared" si="18"/>
        <v>-2.9177068814997473</v>
      </c>
      <c r="AP22" s="39">
        <f t="shared" si="19"/>
        <v>-0.85769861083457133</v>
      </c>
    </row>
    <row r="23" spans="1:42" s="36" customFormat="1" x14ac:dyDescent="0.2">
      <c r="A23" s="44" t="s">
        <v>69</v>
      </c>
      <c r="B23" s="38">
        <v>692812</v>
      </c>
      <c r="C23" s="38">
        <v>364460</v>
      </c>
      <c r="D23" s="38">
        <v>3333</v>
      </c>
      <c r="E23" s="38">
        <v>1887</v>
      </c>
      <c r="F23" s="38">
        <v>5843</v>
      </c>
      <c r="G23" s="38">
        <v>26</v>
      </c>
      <c r="H23" s="38">
        <f t="shared" si="20"/>
        <v>5869</v>
      </c>
      <c r="I23" s="38">
        <v>4773</v>
      </c>
      <c r="J23" s="38">
        <v>395</v>
      </c>
      <c r="K23" s="38">
        <v>4144</v>
      </c>
      <c r="L23" s="38">
        <v>3650</v>
      </c>
      <c r="M23" s="38">
        <f t="shared" si="0"/>
        <v>10013</v>
      </c>
      <c r="N23" s="38">
        <v>5867</v>
      </c>
      <c r="O23" s="38">
        <v>49</v>
      </c>
      <c r="P23" s="38">
        <v>24</v>
      </c>
      <c r="Q23" s="38">
        <v>14</v>
      </c>
      <c r="R23" s="38">
        <f t="shared" si="1"/>
        <v>-24</v>
      </c>
      <c r="S23" s="34">
        <v>5180</v>
      </c>
      <c r="T23" s="42">
        <v>7233</v>
      </c>
      <c r="U23" s="38">
        <v>-2053</v>
      </c>
      <c r="V23" s="38">
        <f t="shared" si="2"/>
        <v>-2077</v>
      </c>
      <c r="W23" s="38">
        <v>691488</v>
      </c>
      <c r="X23" s="38">
        <v>363852</v>
      </c>
      <c r="Y23" s="39">
        <f t="shared" si="3"/>
        <v>4.8108289117394039</v>
      </c>
      <c r="Z23" s="39">
        <f t="shared" si="4"/>
        <v>2.7236826151971965</v>
      </c>
      <c r="AA23" s="39">
        <f t="shared" si="5"/>
        <v>56.615661566156618</v>
      </c>
      <c r="AB23" s="39">
        <f t="shared" si="6"/>
        <v>8.4712735922587932</v>
      </c>
      <c r="AC23" s="39">
        <f t="shared" si="7"/>
        <v>8.4337453739253938</v>
      </c>
      <c r="AD23" s="39">
        <f t="shared" si="8"/>
        <v>70.608280797410117</v>
      </c>
      <c r="AE23" s="39">
        <f t="shared" si="9"/>
        <v>62.191173964900329</v>
      </c>
      <c r="AF23" s="39">
        <f t="shared" si="10"/>
        <v>14.452694237397736</v>
      </c>
      <c r="AG23" s="39">
        <f t="shared" si="11"/>
        <v>8.4683868062331484</v>
      </c>
      <c r="AH23" s="39">
        <f t="shared" si="12"/>
        <v>-3.4641432307754481E-2</v>
      </c>
      <c r="AI23" s="39">
        <f t="shared" si="13"/>
        <v>4.4300562276367357</v>
      </c>
      <c r="AJ23" s="39">
        <f t="shared" si="14"/>
        <v>8.3861030292657883</v>
      </c>
      <c r="AK23" s="39">
        <f t="shared" si="15"/>
        <v>4.1074790347424264</v>
      </c>
      <c r="AL23" s="39">
        <f t="shared" si="21"/>
        <v>6.8154711194411313</v>
      </c>
      <c r="AM23" s="40">
        <f t="shared" si="16"/>
        <v>7.4767758064236762</v>
      </c>
      <c r="AN23" s="40">
        <f t="shared" si="17"/>
        <v>10.440061661749509</v>
      </c>
      <c r="AO23" s="39">
        <f t="shared" si="18"/>
        <v>-2.9632858553258314</v>
      </c>
      <c r="AP23" s="39">
        <f t="shared" si="19"/>
        <v>-2.9979272876335856</v>
      </c>
    </row>
    <row r="24" spans="1:42" s="36" customFormat="1" ht="3.75" customHeight="1" x14ac:dyDescent="0.2">
      <c r="A24" s="44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4"/>
      <c r="T24" s="42"/>
      <c r="U24" s="38"/>
      <c r="V24" s="38"/>
      <c r="W24" s="38"/>
      <c r="X24" s="38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40"/>
      <c r="AN24" s="40"/>
      <c r="AO24" s="39"/>
      <c r="AP24" s="39"/>
    </row>
    <row r="25" spans="1:42" s="36" customFormat="1" x14ac:dyDescent="0.2">
      <c r="A25" s="44" t="s">
        <v>70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4"/>
      <c r="T25" s="42"/>
      <c r="U25" s="38"/>
      <c r="V25" s="38"/>
      <c r="W25" s="38"/>
      <c r="X25" s="38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40"/>
      <c r="AN25" s="40"/>
      <c r="AO25" s="39"/>
      <c r="AP25" s="39"/>
    </row>
    <row r="26" spans="1:42" s="36" customFormat="1" x14ac:dyDescent="0.2">
      <c r="A26" s="44" t="s">
        <v>71</v>
      </c>
      <c r="B26" s="38">
        <v>618343</v>
      </c>
      <c r="C26" s="38">
        <v>324742</v>
      </c>
      <c r="D26" s="38">
        <v>2930</v>
      </c>
      <c r="E26" s="38">
        <v>1603</v>
      </c>
      <c r="F26" s="38">
        <v>4904</v>
      </c>
      <c r="G26" s="38">
        <v>19</v>
      </c>
      <c r="H26" s="38">
        <f>SUM(F26:G26)</f>
        <v>4923</v>
      </c>
      <c r="I26" s="38">
        <v>4122</v>
      </c>
      <c r="J26" s="38">
        <v>268</v>
      </c>
      <c r="K26" s="38">
        <v>3413</v>
      </c>
      <c r="L26" s="38">
        <v>3065</v>
      </c>
      <c r="M26" s="38">
        <f t="shared" si="0"/>
        <v>8336</v>
      </c>
      <c r="N26" s="38">
        <v>5745</v>
      </c>
      <c r="O26" s="38">
        <v>29</v>
      </c>
      <c r="P26" s="38">
        <v>15</v>
      </c>
      <c r="Q26" s="38">
        <v>8</v>
      </c>
      <c r="R26" s="38">
        <f t="shared" si="1"/>
        <v>-841</v>
      </c>
      <c r="S26" s="34">
        <v>3969</v>
      </c>
      <c r="T26" s="42">
        <v>4202</v>
      </c>
      <c r="U26" s="38">
        <v>-233</v>
      </c>
      <c r="V26" s="38">
        <f t="shared" si="2"/>
        <v>-1074</v>
      </c>
      <c r="W26" s="38">
        <v>617599</v>
      </c>
      <c r="X26" s="38">
        <v>324394</v>
      </c>
      <c r="Y26" s="39">
        <f t="shared" si="3"/>
        <v>4.7384703958806034</v>
      </c>
      <c r="Z26" s="39">
        <f t="shared" si="4"/>
        <v>2.5924123019101053</v>
      </c>
      <c r="AA26" s="39">
        <f t="shared" si="5"/>
        <v>54.709897610921502</v>
      </c>
      <c r="AB26" s="39">
        <f t="shared" si="6"/>
        <v>7.9616006003140649</v>
      </c>
      <c r="AC26" s="39">
        <f t="shared" si="7"/>
        <v>7.9308733178834396</v>
      </c>
      <c r="AD26" s="39">
        <f t="shared" si="8"/>
        <v>69.32764574446476</v>
      </c>
      <c r="AE26" s="39">
        <f t="shared" si="9"/>
        <v>62.258785293520212</v>
      </c>
      <c r="AF26" s="39">
        <f t="shared" si="10"/>
        <v>13.481190860088979</v>
      </c>
      <c r="AG26" s="39">
        <f t="shared" si="11"/>
        <v>9.2909598717863702</v>
      </c>
      <c r="AH26" s="39">
        <f t="shared" si="12"/>
        <v>-1.3600865539029308</v>
      </c>
      <c r="AI26" s="39">
        <f t="shared" si="13"/>
        <v>3.8594353036766198</v>
      </c>
      <c r="AJ26" s="39">
        <f t="shared" si="14"/>
        <v>5.9135399673735725</v>
      </c>
      <c r="AK26" s="39">
        <f t="shared" si="15"/>
        <v>3.0587275693311584</v>
      </c>
      <c r="AL26" s="39">
        <f>(G26+Q26)/(F26+G26)*1000</f>
        <v>5.4844606946983543</v>
      </c>
      <c r="AM26" s="40">
        <f t="shared" si="16"/>
        <v>6.4187675772184694</v>
      </c>
      <c r="AN26" s="40">
        <f t="shared" si="17"/>
        <v>6.795581093341398</v>
      </c>
      <c r="AO26" s="39">
        <f t="shared" si="18"/>
        <v>-0.37681351612292857</v>
      </c>
      <c r="AP26" s="39">
        <f t="shared" si="19"/>
        <v>-1.7369000700258594</v>
      </c>
    </row>
    <row r="27" spans="1:42" s="36" customFormat="1" x14ac:dyDescent="0.2">
      <c r="A27" s="44" t="s">
        <v>72</v>
      </c>
      <c r="B27" s="38">
        <v>1876966</v>
      </c>
      <c r="C27" s="38">
        <v>962390</v>
      </c>
      <c r="D27" s="38">
        <v>9368</v>
      </c>
      <c r="E27" s="38">
        <v>3092</v>
      </c>
      <c r="F27" s="38">
        <v>17566</v>
      </c>
      <c r="G27" s="38">
        <v>78</v>
      </c>
      <c r="H27" s="38">
        <f>SUM(F27:G27)</f>
        <v>17644</v>
      </c>
      <c r="I27" s="38">
        <v>15411</v>
      </c>
      <c r="J27" s="38">
        <v>936</v>
      </c>
      <c r="K27" s="38">
        <v>8856</v>
      </c>
      <c r="L27" s="38">
        <v>7172</v>
      </c>
      <c r="M27" s="38">
        <f t="shared" si="0"/>
        <v>26500</v>
      </c>
      <c r="N27" s="38">
        <v>19659</v>
      </c>
      <c r="O27" s="38">
        <v>117</v>
      </c>
      <c r="P27" s="38">
        <v>82</v>
      </c>
      <c r="Q27" s="38">
        <v>59</v>
      </c>
      <c r="R27" s="38">
        <f t="shared" si="1"/>
        <v>-2093</v>
      </c>
      <c r="S27" s="34">
        <v>6247</v>
      </c>
      <c r="T27" s="42">
        <v>4414</v>
      </c>
      <c r="U27" s="38">
        <v>1833</v>
      </c>
      <c r="V27" s="38">
        <f t="shared" si="2"/>
        <v>-260</v>
      </c>
      <c r="W27" s="38">
        <v>1876951</v>
      </c>
      <c r="X27" s="38">
        <v>962635</v>
      </c>
      <c r="Y27" s="39">
        <f t="shared" si="3"/>
        <v>4.9910334017771234</v>
      </c>
      <c r="Z27" s="39">
        <f t="shared" si="4"/>
        <v>1.6473393764191786</v>
      </c>
      <c r="AA27" s="39">
        <f t="shared" si="5"/>
        <v>33.005977796754912</v>
      </c>
      <c r="AB27" s="39">
        <f t="shared" si="6"/>
        <v>9.4002768297347963</v>
      </c>
      <c r="AC27" s="39">
        <f t="shared" si="7"/>
        <v>9.3587204030334057</v>
      </c>
      <c r="AD27" s="39">
        <f t="shared" si="8"/>
        <v>50.192700068011789</v>
      </c>
      <c r="AE27" s="39">
        <f t="shared" si="9"/>
        <v>40.64837905236908</v>
      </c>
      <c r="AF27" s="39">
        <f t="shared" si="10"/>
        <v>14.118529584446389</v>
      </c>
      <c r="AG27" s="39">
        <f t="shared" si="11"/>
        <v>10.473817852854022</v>
      </c>
      <c r="AH27" s="39">
        <f t="shared" si="12"/>
        <v>-1.1150974498206148</v>
      </c>
      <c r="AI27" s="39">
        <f t="shared" si="13"/>
        <v>4.4207662661527998</v>
      </c>
      <c r="AJ27" s="39">
        <f t="shared" si="14"/>
        <v>6.6605943299555967</v>
      </c>
      <c r="AK27" s="39">
        <f t="shared" si="15"/>
        <v>4.6681088466355458</v>
      </c>
      <c r="AL27" s="39">
        <f>(G27+Q27)/(F27+G27)*1000</f>
        <v>7.7646792110632514</v>
      </c>
      <c r="AM27" s="40">
        <f t="shared" si="16"/>
        <v>3.3282435590202488</v>
      </c>
      <c r="AN27" s="40">
        <f t="shared" si="17"/>
        <v>2.3516675315375988</v>
      </c>
      <c r="AO27" s="39">
        <f t="shared" si="18"/>
        <v>0.97657602748265016</v>
      </c>
      <c r="AP27" s="39">
        <f t="shared" si="19"/>
        <v>-0.13852142233796458</v>
      </c>
    </row>
    <row r="28" spans="1:42" s="36" customFormat="1" x14ac:dyDescent="0.2">
      <c r="A28" s="44" t="s">
        <v>73</v>
      </c>
      <c r="B28" s="38">
        <v>1353959</v>
      </c>
      <c r="C28" s="38">
        <v>693267</v>
      </c>
      <c r="D28" s="38">
        <v>6898</v>
      </c>
      <c r="E28" s="38">
        <v>2378</v>
      </c>
      <c r="F28" s="38">
        <v>14900</v>
      </c>
      <c r="G28" s="38">
        <v>71</v>
      </c>
      <c r="H28" s="38">
        <f>SUM(F28:G28)</f>
        <v>14971</v>
      </c>
      <c r="I28" s="38">
        <v>12765</v>
      </c>
      <c r="J28" s="38">
        <v>938</v>
      </c>
      <c r="K28" s="38">
        <v>6706</v>
      </c>
      <c r="L28" s="38">
        <v>5287</v>
      </c>
      <c r="M28" s="38">
        <f t="shared" si="0"/>
        <v>21677</v>
      </c>
      <c r="N28" s="38">
        <v>13842</v>
      </c>
      <c r="O28" s="38">
        <v>106</v>
      </c>
      <c r="P28" s="38">
        <v>71</v>
      </c>
      <c r="Q28" s="38">
        <v>50</v>
      </c>
      <c r="R28" s="38">
        <f t="shared" si="1"/>
        <v>1058</v>
      </c>
      <c r="S28" s="34">
        <v>3615</v>
      </c>
      <c r="T28" s="42">
        <v>3329</v>
      </c>
      <c r="U28" s="38">
        <v>286</v>
      </c>
      <c r="V28" s="38">
        <f t="shared" si="2"/>
        <v>1344</v>
      </c>
      <c r="W28" s="38">
        <v>1354693</v>
      </c>
      <c r="X28" s="38">
        <v>693897</v>
      </c>
      <c r="Y28" s="39">
        <f t="shared" si="3"/>
        <v>5.0946889824581101</v>
      </c>
      <c r="Z28" s="39">
        <f t="shared" si="4"/>
        <v>1.7563308785568839</v>
      </c>
      <c r="AA28" s="39">
        <f t="shared" si="5"/>
        <v>34.473760510292841</v>
      </c>
      <c r="AB28" s="39">
        <f t="shared" si="6"/>
        <v>11.05720335697019</v>
      </c>
      <c r="AC28" s="39">
        <f t="shared" si="7"/>
        <v>11.004764546046077</v>
      </c>
      <c r="AD28" s="39">
        <f t="shared" si="8"/>
        <v>44.79326698283348</v>
      </c>
      <c r="AE28" s="39">
        <f t="shared" si="9"/>
        <v>35.314942221628485</v>
      </c>
      <c r="AF28" s="39">
        <f t="shared" si="10"/>
        <v>16.010085977492672</v>
      </c>
      <c r="AG28" s="39">
        <f t="shared" si="11"/>
        <v>10.22335240579663</v>
      </c>
      <c r="AH28" s="39">
        <f t="shared" si="12"/>
        <v>0.78141214024944627</v>
      </c>
      <c r="AI28" s="39">
        <f t="shared" si="13"/>
        <v>4.7425021708636699</v>
      </c>
      <c r="AJ28" s="39">
        <f t="shared" si="14"/>
        <v>7.1140939597315436</v>
      </c>
      <c r="AK28" s="39">
        <f t="shared" si="15"/>
        <v>4.7651006711409396</v>
      </c>
      <c r="AL28" s="39">
        <f>(G28+Q28)/(F28+G28)*1000</f>
        <v>8.0822924320352687</v>
      </c>
      <c r="AM28" s="40">
        <f t="shared" si="16"/>
        <v>2.6699479083192323</v>
      </c>
      <c r="AN28" s="40">
        <f t="shared" si="17"/>
        <v>2.4587155150192879</v>
      </c>
      <c r="AO28" s="39">
        <f t="shared" si="18"/>
        <v>0.21123239329994484</v>
      </c>
      <c r="AP28" s="39">
        <f t="shared" si="19"/>
        <v>0.99264453354939108</v>
      </c>
    </row>
    <row r="29" spans="1:42" s="36" customFormat="1" x14ac:dyDescent="0.2">
      <c r="A29" s="44" t="s">
        <v>74</v>
      </c>
      <c r="B29" s="38">
        <v>1541598</v>
      </c>
      <c r="C29" s="38">
        <v>787381</v>
      </c>
      <c r="D29" s="38">
        <v>8298</v>
      </c>
      <c r="E29" s="38">
        <v>2239</v>
      </c>
      <c r="F29" s="38">
        <v>20212</v>
      </c>
      <c r="G29" s="38">
        <v>113</v>
      </c>
      <c r="H29" s="38">
        <f>SUM(F29:G29)</f>
        <v>20325</v>
      </c>
      <c r="I29" s="38">
        <v>16684</v>
      </c>
      <c r="J29" s="38">
        <v>1755</v>
      </c>
      <c r="K29" s="38">
        <v>7683</v>
      </c>
      <c r="L29" s="38">
        <v>5585</v>
      </c>
      <c r="M29" s="38">
        <f t="shared" si="0"/>
        <v>28008</v>
      </c>
      <c r="N29" s="38">
        <v>13910</v>
      </c>
      <c r="O29" s="38">
        <v>254</v>
      </c>
      <c r="P29" s="38">
        <v>142</v>
      </c>
      <c r="Q29" s="38">
        <v>93</v>
      </c>
      <c r="R29" s="38">
        <f t="shared" si="1"/>
        <v>6302</v>
      </c>
      <c r="S29" s="34">
        <v>1935</v>
      </c>
      <c r="T29" s="42">
        <v>2515</v>
      </c>
      <c r="U29" s="38">
        <v>-580</v>
      </c>
      <c r="V29" s="38">
        <f t="shared" si="2"/>
        <v>5722</v>
      </c>
      <c r="W29" s="38">
        <v>1544139</v>
      </c>
      <c r="X29" s="38">
        <v>788764</v>
      </c>
      <c r="Y29" s="39">
        <f t="shared" si="3"/>
        <v>5.3827262360226209</v>
      </c>
      <c r="Z29" s="39">
        <f t="shared" si="4"/>
        <v>1.452389014516106</v>
      </c>
      <c r="AA29" s="39">
        <f t="shared" si="5"/>
        <v>26.982405398891302</v>
      </c>
      <c r="AB29" s="39">
        <f t="shared" si="6"/>
        <v>13.184371022795826</v>
      </c>
      <c r="AC29" s="39">
        <f t="shared" si="7"/>
        <v>13.11107046065187</v>
      </c>
      <c r="AD29" s="39">
        <f t="shared" si="8"/>
        <v>37.800738007380076</v>
      </c>
      <c r="AE29" s="39">
        <f t="shared" si="9"/>
        <v>27.478474784747846</v>
      </c>
      <c r="AF29" s="39">
        <f t="shared" si="10"/>
        <v>18.168160571043813</v>
      </c>
      <c r="AG29" s="39">
        <f t="shared" si="11"/>
        <v>9.0231045966587917</v>
      </c>
      <c r="AH29" s="39">
        <f t="shared" si="12"/>
        <v>4.0879658639930776</v>
      </c>
      <c r="AI29" s="39">
        <f t="shared" si="13"/>
        <v>5.5596555965559658</v>
      </c>
      <c r="AJ29" s="39">
        <f t="shared" si="14"/>
        <v>12.566792004749654</v>
      </c>
      <c r="AK29" s="39">
        <f t="shared" si="15"/>
        <v>7.0255293884820906</v>
      </c>
      <c r="AL29" s="39">
        <f>(G29+Q29)/(F29+G29)*1000</f>
        <v>10.135301353013531</v>
      </c>
      <c r="AM29" s="40">
        <f t="shared" si="16"/>
        <v>1.2551910420226287</v>
      </c>
      <c r="AN29" s="40">
        <f t="shared" si="17"/>
        <v>1.6314240158588684</v>
      </c>
      <c r="AO29" s="39">
        <f t="shared" si="18"/>
        <v>-0.37623297383624005</v>
      </c>
      <c r="AP29" s="39">
        <f t="shared" si="19"/>
        <v>3.7117328901568372</v>
      </c>
    </row>
    <row r="30" spans="1:42" s="36" customFormat="1" ht="4.5" customHeight="1" x14ac:dyDescent="0.2">
      <c r="A30" s="44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4"/>
      <c r="T30" s="42"/>
      <c r="U30" s="38"/>
      <c r="V30" s="38"/>
      <c r="W30" s="38"/>
      <c r="X30" s="38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40"/>
      <c r="AN30" s="40"/>
      <c r="AO30" s="39"/>
      <c r="AP30" s="39"/>
    </row>
    <row r="31" spans="1:42" s="36" customFormat="1" x14ac:dyDescent="0.2">
      <c r="A31" s="37" t="s">
        <v>75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4"/>
      <c r="T31" s="42"/>
      <c r="U31" s="38"/>
      <c r="V31" s="38"/>
      <c r="W31" s="38"/>
      <c r="X31" s="38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40"/>
      <c r="AN31" s="40"/>
      <c r="AO31" s="39"/>
      <c r="AP31" s="39"/>
    </row>
    <row r="32" spans="1:42" s="36" customFormat="1" x14ac:dyDescent="0.2">
      <c r="A32" s="37" t="s">
        <v>76</v>
      </c>
      <c r="B32" s="38">
        <v>618343</v>
      </c>
      <c r="C32" s="38">
        <v>324742</v>
      </c>
      <c r="D32" s="38">
        <v>2930</v>
      </c>
      <c r="E32" s="38">
        <v>1603</v>
      </c>
      <c r="F32" s="38">
        <v>4904</v>
      </c>
      <c r="G32" s="38">
        <v>19</v>
      </c>
      <c r="H32" s="38">
        <f t="shared" ref="H32:H39" si="22">SUM(F32:G32)</f>
        <v>4923</v>
      </c>
      <c r="I32" s="38">
        <v>4122</v>
      </c>
      <c r="J32" s="38">
        <v>268</v>
      </c>
      <c r="K32" s="38">
        <v>3413</v>
      </c>
      <c r="L32" s="38">
        <v>3065</v>
      </c>
      <c r="M32" s="38">
        <f t="shared" si="0"/>
        <v>8336</v>
      </c>
      <c r="N32" s="38">
        <v>5745</v>
      </c>
      <c r="O32" s="38">
        <v>29</v>
      </c>
      <c r="P32" s="38">
        <v>15</v>
      </c>
      <c r="Q32" s="38">
        <v>8</v>
      </c>
      <c r="R32" s="38">
        <f t="shared" si="1"/>
        <v>-841</v>
      </c>
      <c r="S32" s="34">
        <v>3969</v>
      </c>
      <c r="T32" s="42">
        <v>4202</v>
      </c>
      <c r="U32" s="38">
        <v>-233</v>
      </c>
      <c r="V32" s="38">
        <f t="shared" si="2"/>
        <v>-1074</v>
      </c>
      <c r="W32" s="38">
        <v>617599</v>
      </c>
      <c r="X32" s="38">
        <v>324394</v>
      </c>
      <c r="Y32" s="39">
        <f t="shared" si="3"/>
        <v>4.7384703958806034</v>
      </c>
      <c r="Z32" s="39">
        <f t="shared" si="4"/>
        <v>2.5924123019101053</v>
      </c>
      <c r="AA32" s="39">
        <f t="shared" si="5"/>
        <v>54.709897610921502</v>
      </c>
      <c r="AB32" s="39">
        <f t="shared" si="6"/>
        <v>7.9616006003140649</v>
      </c>
      <c r="AC32" s="39">
        <f t="shared" si="7"/>
        <v>7.9308733178834396</v>
      </c>
      <c r="AD32" s="39">
        <f t="shared" si="8"/>
        <v>69.32764574446476</v>
      </c>
      <c r="AE32" s="39">
        <f t="shared" si="9"/>
        <v>62.258785293520212</v>
      </c>
      <c r="AF32" s="39">
        <f t="shared" si="10"/>
        <v>13.481190860088979</v>
      </c>
      <c r="AG32" s="39">
        <f t="shared" si="11"/>
        <v>9.2909598717863702</v>
      </c>
      <c r="AH32" s="39">
        <f t="shared" si="12"/>
        <v>-1.3600865539029308</v>
      </c>
      <c r="AI32" s="39">
        <f t="shared" si="13"/>
        <v>3.8594353036766198</v>
      </c>
      <c r="AJ32" s="39">
        <f t="shared" si="14"/>
        <v>5.9135399673735725</v>
      </c>
      <c r="AK32" s="39">
        <f t="shared" si="15"/>
        <v>3.0587275693311584</v>
      </c>
      <c r="AL32" s="39">
        <f t="shared" ref="AL32:AL39" si="23">(G32+Q32)/(F32+G32)*1000</f>
        <v>5.4844606946983543</v>
      </c>
      <c r="AM32" s="40">
        <f t="shared" si="16"/>
        <v>6.4187675772184694</v>
      </c>
      <c r="AN32" s="40">
        <f t="shared" si="17"/>
        <v>6.795581093341398</v>
      </c>
      <c r="AO32" s="39">
        <f t="shared" si="18"/>
        <v>-0.37681351612292857</v>
      </c>
      <c r="AP32" s="39">
        <f t="shared" si="19"/>
        <v>-1.7369000700258594</v>
      </c>
    </row>
    <row r="33" spans="1:42" s="36" customFormat="1" x14ac:dyDescent="0.2">
      <c r="A33" s="37" t="s">
        <v>77</v>
      </c>
      <c r="B33" s="38">
        <v>550039</v>
      </c>
      <c r="C33" s="38">
        <v>281492</v>
      </c>
      <c r="D33" s="38">
        <v>2883</v>
      </c>
      <c r="E33" s="38">
        <v>867</v>
      </c>
      <c r="F33" s="38">
        <v>5248</v>
      </c>
      <c r="G33" s="38">
        <v>26</v>
      </c>
      <c r="H33" s="38">
        <f t="shared" si="22"/>
        <v>5274</v>
      </c>
      <c r="I33" s="38">
        <v>4592</v>
      </c>
      <c r="J33" s="38">
        <v>290</v>
      </c>
      <c r="K33" s="38">
        <v>2661</v>
      </c>
      <c r="L33" s="38">
        <v>2213</v>
      </c>
      <c r="M33" s="38">
        <f t="shared" si="0"/>
        <v>7935</v>
      </c>
      <c r="N33" s="38">
        <v>5501</v>
      </c>
      <c r="O33" s="38">
        <v>33</v>
      </c>
      <c r="P33" s="38">
        <v>25</v>
      </c>
      <c r="Q33" s="38">
        <v>14</v>
      </c>
      <c r="R33" s="38">
        <f t="shared" si="1"/>
        <v>-253</v>
      </c>
      <c r="S33" s="34">
        <v>3716</v>
      </c>
      <c r="T33" s="42">
        <v>2432</v>
      </c>
      <c r="U33" s="38">
        <v>1284</v>
      </c>
      <c r="V33" s="38">
        <f t="shared" si="2"/>
        <v>1031</v>
      </c>
      <c r="W33" s="38">
        <v>550652</v>
      </c>
      <c r="X33" s="38">
        <v>281928</v>
      </c>
      <c r="Y33" s="39">
        <f t="shared" si="3"/>
        <v>5.2414465156107113</v>
      </c>
      <c r="Z33" s="39">
        <f t="shared" si="4"/>
        <v>1.5762518657767903</v>
      </c>
      <c r="AA33" s="39">
        <f t="shared" si="5"/>
        <v>30.072840790842868</v>
      </c>
      <c r="AB33" s="39">
        <f t="shared" si="6"/>
        <v>9.5884110035833814</v>
      </c>
      <c r="AC33" s="39">
        <f t="shared" si="7"/>
        <v>9.5411416281390959</v>
      </c>
      <c r="AD33" s="39">
        <f t="shared" si="8"/>
        <v>50.455062571103525</v>
      </c>
      <c r="AE33" s="39">
        <f t="shared" si="9"/>
        <v>41.960561243837695</v>
      </c>
      <c r="AF33" s="39">
        <f t="shared" si="10"/>
        <v>14.426249775015952</v>
      </c>
      <c r="AG33" s="39">
        <f t="shared" si="11"/>
        <v>10.001109012270039</v>
      </c>
      <c r="AH33" s="39">
        <f t="shared" si="12"/>
        <v>-0.45996738413094346</v>
      </c>
      <c r="AI33" s="39">
        <f t="shared" si="13"/>
        <v>4.9298445202882064</v>
      </c>
      <c r="AJ33" s="39">
        <f t="shared" si="14"/>
        <v>6.288109756097561</v>
      </c>
      <c r="AK33" s="39">
        <f t="shared" si="15"/>
        <v>4.7637195121951219</v>
      </c>
      <c r="AL33" s="39">
        <f t="shared" si="23"/>
        <v>7.5843761850587788</v>
      </c>
      <c r="AM33" s="40">
        <f t="shared" si="16"/>
        <v>6.7558845827295881</v>
      </c>
      <c r="AN33" s="40">
        <f t="shared" si="17"/>
        <v>4.421504656942508</v>
      </c>
      <c r="AO33" s="39">
        <f t="shared" si="18"/>
        <v>2.3343799257870805</v>
      </c>
      <c r="AP33" s="39">
        <f t="shared" si="19"/>
        <v>1.874412541656137</v>
      </c>
    </row>
    <row r="34" spans="1:42" s="36" customFormat="1" x14ac:dyDescent="0.2">
      <c r="A34" s="37" t="s">
        <v>78</v>
      </c>
      <c r="B34" s="38">
        <v>610049</v>
      </c>
      <c r="C34" s="38">
        <v>311024</v>
      </c>
      <c r="D34" s="38">
        <v>2961</v>
      </c>
      <c r="E34" s="38">
        <v>912</v>
      </c>
      <c r="F34" s="38">
        <v>5633</v>
      </c>
      <c r="G34" s="38">
        <v>18</v>
      </c>
      <c r="H34" s="38">
        <f t="shared" si="22"/>
        <v>5651</v>
      </c>
      <c r="I34" s="38">
        <v>5076</v>
      </c>
      <c r="J34" s="38">
        <v>244</v>
      </c>
      <c r="K34" s="38">
        <v>2549</v>
      </c>
      <c r="L34" s="38">
        <v>2068</v>
      </c>
      <c r="M34" s="38">
        <f t="shared" si="0"/>
        <v>8200</v>
      </c>
      <c r="N34" s="38">
        <v>5963</v>
      </c>
      <c r="O34" s="38">
        <v>37</v>
      </c>
      <c r="P34" s="38">
        <v>27</v>
      </c>
      <c r="Q34" s="38">
        <v>21</v>
      </c>
      <c r="R34" s="38">
        <f t="shared" si="1"/>
        <v>-330</v>
      </c>
      <c r="S34" s="34">
        <v>2102</v>
      </c>
      <c r="T34" s="42">
        <v>2382</v>
      </c>
      <c r="U34" s="38">
        <v>-280</v>
      </c>
      <c r="V34" s="38">
        <f t="shared" si="2"/>
        <v>-610</v>
      </c>
      <c r="W34" s="38">
        <v>609739</v>
      </c>
      <c r="X34" s="38">
        <v>310875</v>
      </c>
      <c r="Y34" s="39">
        <f t="shared" si="3"/>
        <v>4.853708472598103</v>
      </c>
      <c r="Z34" s="39">
        <f t="shared" si="4"/>
        <v>1.4949618801112698</v>
      </c>
      <c r="AA34" s="39">
        <f t="shared" si="5"/>
        <v>30.800405268490376</v>
      </c>
      <c r="AB34" s="39">
        <f t="shared" si="6"/>
        <v>9.2631903338912132</v>
      </c>
      <c r="AC34" s="39">
        <f t="shared" si="7"/>
        <v>9.233684507310068</v>
      </c>
      <c r="AD34" s="39">
        <f t="shared" si="8"/>
        <v>45.107060697221726</v>
      </c>
      <c r="AE34" s="39">
        <f t="shared" si="9"/>
        <v>36.595292868518847</v>
      </c>
      <c r="AF34" s="39">
        <f t="shared" si="10"/>
        <v>13.441543220298698</v>
      </c>
      <c r="AG34" s="39">
        <f t="shared" si="11"/>
        <v>9.7746246612977004</v>
      </c>
      <c r="AH34" s="39">
        <f t="shared" si="12"/>
        <v>-0.54094015398763051</v>
      </c>
      <c r="AI34" s="39">
        <f t="shared" si="13"/>
        <v>3.1852769421341351</v>
      </c>
      <c r="AJ34" s="39">
        <f t="shared" si="14"/>
        <v>6.5684360021303032</v>
      </c>
      <c r="AK34" s="39">
        <f t="shared" si="15"/>
        <v>4.7931830285815735</v>
      </c>
      <c r="AL34" s="39">
        <f t="shared" si="23"/>
        <v>6.9014333746239602</v>
      </c>
      <c r="AM34" s="40">
        <f t="shared" si="16"/>
        <v>3.4456248596424222</v>
      </c>
      <c r="AN34" s="40">
        <f t="shared" si="17"/>
        <v>3.9046043842379872</v>
      </c>
      <c r="AO34" s="39">
        <f t="shared" si="18"/>
        <v>-0.45897952459556529</v>
      </c>
      <c r="AP34" s="39">
        <f t="shared" si="19"/>
        <v>-0.99991967858319586</v>
      </c>
    </row>
    <row r="35" spans="1:42" s="36" customFormat="1" x14ac:dyDescent="0.2">
      <c r="A35" s="37" t="s">
        <v>79</v>
      </c>
      <c r="B35" s="38">
        <v>716878</v>
      </c>
      <c r="C35" s="38">
        <v>369874</v>
      </c>
      <c r="D35" s="38">
        <v>3524</v>
      </c>
      <c r="E35" s="38">
        <v>1313</v>
      </c>
      <c r="F35" s="38">
        <v>6685</v>
      </c>
      <c r="G35" s="38">
        <v>34</v>
      </c>
      <c r="H35" s="38">
        <f t="shared" si="22"/>
        <v>6719</v>
      </c>
      <c r="I35" s="38">
        <v>5743</v>
      </c>
      <c r="J35" s="38">
        <v>402</v>
      </c>
      <c r="K35" s="38">
        <v>3646</v>
      </c>
      <c r="L35" s="38">
        <v>2891</v>
      </c>
      <c r="M35" s="38">
        <f t="shared" si="0"/>
        <v>10365</v>
      </c>
      <c r="N35" s="38">
        <v>8195</v>
      </c>
      <c r="O35" s="38">
        <v>47</v>
      </c>
      <c r="P35" s="38">
        <v>30</v>
      </c>
      <c r="Q35" s="38">
        <v>24</v>
      </c>
      <c r="R35" s="38">
        <f t="shared" si="1"/>
        <v>-1510</v>
      </c>
      <c r="S35" s="34">
        <v>3436</v>
      </c>
      <c r="T35" s="42">
        <v>2607</v>
      </c>
      <c r="U35" s="38">
        <v>829</v>
      </c>
      <c r="V35" s="38">
        <f t="shared" si="2"/>
        <v>-681</v>
      </c>
      <c r="W35" s="38">
        <v>716560</v>
      </c>
      <c r="X35" s="38">
        <v>369832</v>
      </c>
      <c r="Y35" s="39">
        <f t="shared" si="3"/>
        <v>4.9157597248067315</v>
      </c>
      <c r="Z35" s="39">
        <f t="shared" si="4"/>
        <v>1.8315529281132912</v>
      </c>
      <c r="AA35" s="39">
        <f t="shared" si="5"/>
        <v>37.258796821793418</v>
      </c>
      <c r="AB35" s="39">
        <f t="shared" si="6"/>
        <v>9.3725850144655016</v>
      </c>
      <c r="AC35" s="39">
        <f t="shared" si="7"/>
        <v>9.3251571397085691</v>
      </c>
      <c r="AD35" s="39">
        <f t="shared" si="8"/>
        <v>54.264027385027532</v>
      </c>
      <c r="AE35" s="39">
        <f t="shared" si="9"/>
        <v>43.027236195862478</v>
      </c>
      <c r="AF35" s="39">
        <f t="shared" si="10"/>
        <v>14.458527113400049</v>
      </c>
      <c r="AG35" s="39">
        <f t="shared" si="11"/>
        <v>11.431512753913497</v>
      </c>
      <c r="AH35" s="39">
        <f t="shared" si="12"/>
        <v>-2.1063556142049276</v>
      </c>
      <c r="AI35" s="39">
        <f t="shared" si="13"/>
        <v>5.0602768269087663</v>
      </c>
      <c r="AJ35" s="39">
        <f t="shared" si="14"/>
        <v>7.0306656694091245</v>
      </c>
      <c r="AK35" s="39">
        <f t="shared" si="15"/>
        <v>4.4876589379207177</v>
      </c>
      <c r="AL35" s="39">
        <f t="shared" si="23"/>
        <v>8.632236940020837</v>
      </c>
      <c r="AM35" s="40">
        <f t="shared" si="16"/>
        <v>4.7930052254358486</v>
      </c>
      <c r="AN35" s="40">
        <f t="shared" si="17"/>
        <v>3.6366020438624145</v>
      </c>
      <c r="AO35" s="39">
        <f t="shared" si="18"/>
        <v>1.1564031815734337</v>
      </c>
      <c r="AP35" s="39">
        <f t="shared" si="19"/>
        <v>-0.94995243263149376</v>
      </c>
    </row>
    <row r="36" spans="1:42" s="36" customFormat="1" x14ac:dyDescent="0.2">
      <c r="A36" s="37" t="s">
        <v>80</v>
      </c>
      <c r="B36" s="38">
        <v>690339</v>
      </c>
      <c r="C36" s="38">
        <v>350513</v>
      </c>
      <c r="D36" s="38">
        <v>3701</v>
      </c>
      <c r="E36" s="38">
        <v>931</v>
      </c>
      <c r="F36" s="38">
        <v>8137</v>
      </c>
      <c r="G36" s="38">
        <v>40</v>
      </c>
      <c r="H36" s="38">
        <f t="shared" si="22"/>
        <v>8177</v>
      </c>
      <c r="I36" s="38">
        <v>7413</v>
      </c>
      <c r="J36" s="38">
        <v>405</v>
      </c>
      <c r="K36" s="38">
        <v>2929</v>
      </c>
      <c r="L36" s="38">
        <v>2113</v>
      </c>
      <c r="M36" s="38">
        <f t="shared" si="0"/>
        <v>11106</v>
      </c>
      <c r="N36" s="38">
        <v>6235</v>
      </c>
      <c r="O36" s="38">
        <v>54</v>
      </c>
      <c r="P36" s="38">
        <v>42</v>
      </c>
      <c r="Q36" s="38">
        <v>34</v>
      </c>
      <c r="R36" s="38">
        <f t="shared" si="1"/>
        <v>1902</v>
      </c>
      <c r="S36" s="34">
        <v>1793</v>
      </c>
      <c r="T36" s="42">
        <v>1998</v>
      </c>
      <c r="U36" s="38">
        <v>-205</v>
      </c>
      <c r="V36" s="38">
        <f t="shared" si="2"/>
        <v>1697</v>
      </c>
      <c r="W36" s="38">
        <v>691201</v>
      </c>
      <c r="X36" s="38">
        <v>351094</v>
      </c>
      <c r="Y36" s="39">
        <f t="shared" si="3"/>
        <v>5.3611341674162984</v>
      </c>
      <c r="Z36" s="39">
        <f t="shared" si="4"/>
        <v>1.3486127829950214</v>
      </c>
      <c r="AA36" s="39">
        <f t="shared" si="5"/>
        <v>25.155363415293163</v>
      </c>
      <c r="AB36" s="39">
        <f t="shared" si="6"/>
        <v>11.844905184264542</v>
      </c>
      <c r="AC36" s="39">
        <f t="shared" si="7"/>
        <v>11.786962637197087</v>
      </c>
      <c r="AD36" s="39">
        <f t="shared" si="8"/>
        <v>35.819982878806407</v>
      </c>
      <c r="AE36" s="39">
        <f t="shared" si="9"/>
        <v>25.840772899596431</v>
      </c>
      <c r="AF36" s="39">
        <f t="shared" si="10"/>
        <v>16.087748193278955</v>
      </c>
      <c r="AG36" s="39">
        <f t="shared" si="11"/>
        <v>9.0317945241395883</v>
      </c>
      <c r="AH36" s="39">
        <f t="shared" si="12"/>
        <v>2.7551681130574979</v>
      </c>
      <c r="AI36" s="39">
        <f t="shared" si="13"/>
        <v>4.8917695976519502</v>
      </c>
      <c r="AJ36" s="39">
        <f t="shared" si="14"/>
        <v>6.6363524640530906</v>
      </c>
      <c r="AK36" s="39">
        <f t="shared" si="15"/>
        <v>5.1616074720412923</v>
      </c>
      <c r="AL36" s="39">
        <f t="shared" si="23"/>
        <v>9.0497737556561102</v>
      </c>
      <c r="AM36" s="40">
        <f t="shared" si="16"/>
        <v>2.5972746722986821</v>
      </c>
      <c r="AN36" s="40">
        <f t="shared" si="17"/>
        <v>2.8942302260193906</v>
      </c>
      <c r="AO36" s="39">
        <f t="shared" si="18"/>
        <v>-0.29695555372070825</v>
      </c>
      <c r="AP36" s="39">
        <f t="shared" si="19"/>
        <v>2.4582125593367894</v>
      </c>
    </row>
    <row r="37" spans="1:42" s="36" customFormat="1" x14ac:dyDescent="0.2">
      <c r="A37" s="37" t="s">
        <v>81</v>
      </c>
      <c r="B37" s="38">
        <v>663620</v>
      </c>
      <c r="C37" s="38">
        <v>342754</v>
      </c>
      <c r="D37" s="38">
        <v>3197</v>
      </c>
      <c r="E37" s="38">
        <v>1447</v>
      </c>
      <c r="F37" s="38">
        <v>6763</v>
      </c>
      <c r="G37" s="38">
        <v>31</v>
      </c>
      <c r="H37" s="38">
        <f t="shared" si="22"/>
        <v>6794</v>
      </c>
      <c r="I37" s="38">
        <v>5352</v>
      </c>
      <c r="J37" s="38">
        <v>533</v>
      </c>
      <c r="K37" s="38">
        <v>3777</v>
      </c>
      <c r="L37" s="38">
        <v>3174</v>
      </c>
      <c r="M37" s="38">
        <f t="shared" si="0"/>
        <v>10571</v>
      </c>
      <c r="N37" s="38">
        <v>7607</v>
      </c>
      <c r="O37" s="38">
        <v>52</v>
      </c>
      <c r="P37" s="38">
        <v>29</v>
      </c>
      <c r="Q37" s="38">
        <v>16</v>
      </c>
      <c r="R37" s="38">
        <f t="shared" si="1"/>
        <v>-844</v>
      </c>
      <c r="S37" s="34">
        <v>2589</v>
      </c>
      <c r="T37" s="42">
        <v>2098</v>
      </c>
      <c r="U37" s="38">
        <v>491</v>
      </c>
      <c r="V37" s="38">
        <f t="shared" si="2"/>
        <v>-353</v>
      </c>
      <c r="W37" s="38">
        <v>663492</v>
      </c>
      <c r="X37" s="38">
        <v>342803</v>
      </c>
      <c r="Y37" s="39">
        <f t="shared" si="3"/>
        <v>4.8175160483409183</v>
      </c>
      <c r="Z37" s="39">
        <f t="shared" si="4"/>
        <v>2.1804647237877099</v>
      </c>
      <c r="AA37" s="39">
        <f t="shared" si="5"/>
        <v>45.261182358461056</v>
      </c>
      <c r="AB37" s="39">
        <f t="shared" si="6"/>
        <v>10.237786685151141</v>
      </c>
      <c r="AC37" s="39">
        <f t="shared" si="7"/>
        <v>10.19107320454477</v>
      </c>
      <c r="AD37" s="39">
        <f t="shared" si="8"/>
        <v>55.593170444509866</v>
      </c>
      <c r="AE37" s="39">
        <f t="shared" si="9"/>
        <v>46.71769208124816</v>
      </c>
      <c r="AF37" s="39">
        <f t="shared" si="10"/>
        <v>15.92929688677255</v>
      </c>
      <c r="AG37" s="39">
        <f t="shared" si="11"/>
        <v>11.462885386215001</v>
      </c>
      <c r="AH37" s="39">
        <f t="shared" si="12"/>
        <v>-1.2718121816702328</v>
      </c>
      <c r="AI37" s="39">
        <f t="shared" si="13"/>
        <v>4.5628495731527821</v>
      </c>
      <c r="AJ37" s="39">
        <f t="shared" si="14"/>
        <v>7.6888954605944111</v>
      </c>
      <c r="AK37" s="39">
        <f t="shared" si="15"/>
        <v>4.2880378530238055</v>
      </c>
      <c r="AL37" s="39">
        <f t="shared" si="23"/>
        <v>6.9178687076832501</v>
      </c>
      <c r="AM37" s="40">
        <f t="shared" si="16"/>
        <v>3.9013290738675748</v>
      </c>
      <c r="AN37" s="40">
        <f t="shared" si="17"/>
        <v>3.1614478165215032</v>
      </c>
      <c r="AO37" s="39">
        <f t="shared" si="18"/>
        <v>0.73988125734607146</v>
      </c>
      <c r="AP37" s="39">
        <f t="shared" si="19"/>
        <v>-0.53193092432416134</v>
      </c>
    </row>
    <row r="38" spans="1:42" s="36" customFormat="1" x14ac:dyDescent="0.2">
      <c r="A38" s="37" t="s">
        <v>82</v>
      </c>
      <c r="B38" s="38">
        <v>779179</v>
      </c>
      <c r="C38" s="38">
        <v>395723</v>
      </c>
      <c r="D38" s="38">
        <v>4307</v>
      </c>
      <c r="E38" s="38">
        <v>825</v>
      </c>
      <c r="F38" s="38">
        <v>10626</v>
      </c>
      <c r="G38" s="38">
        <v>66</v>
      </c>
      <c r="H38" s="38">
        <f t="shared" si="22"/>
        <v>10692</v>
      </c>
      <c r="I38" s="38">
        <v>9187</v>
      </c>
      <c r="J38" s="38">
        <v>837</v>
      </c>
      <c r="K38" s="38">
        <v>3178</v>
      </c>
      <c r="L38" s="38">
        <v>2022</v>
      </c>
      <c r="M38" s="38">
        <f t="shared" si="0"/>
        <v>13870</v>
      </c>
      <c r="N38" s="38">
        <v>6594</v>
      </c>
      <c r="O38" s="38">
        <v>134</v>
      </c>
      <c r="P38" s="38">
        <v>82</v>
      </c>
      <c r="Q38" s="38">
        <v>55</v>
      </c>
      <c r="R38" s="38">
        <f t="shared" si="1"/>
        <v>4032</v>
      </c>
      <c r="S38" s="34">
        <v>1914</v>
      </c>
      <c r="T38" s="42">
        <v>2372</v>
      </c>
      <c r="U38" s="38">
        <v>-458</v>
      </c>
      <c r="V38" s="38">
        <f t="shared" si="2"/>
        <v>3574</v>
      </c>
      <c r="W38" s="38">
        <v>780875</v>
      </c>
      <c r="X38" s="38">
        <v>396711</v>
      </c>
      <c r="Y38" s="39">
        <f t="shared" si="3"/>
        <v>5.5276130388524329</v>
      </c>
      <c r="Z38" s="39">
        <f t="shared" si="4"/>
        <v>1.0588067696896348</v>
      </c>
      <c r="AA38" s="39">
        <f t="shared" si="5"/>
        <v>19.154864174599489</v>
      </c>
      <c r="AB38" s="39">
        <f t="shared" si="6"/>
        <v>13.722135735177668</v>
      </c>
      <c r="AC38" s="39">
        <f t="shared" si="7"/>
        <v>13.637431193602497</v>
      </c>
      <c r="AD38" s="39">
        <f t="shared" si="8"/>
        <v>29.723157500935276</v>
      </c>
      <c r="AE38" s="39">
        <f t="shared" si="9"/>
        <v>18.911335578002245</v>
      </c>
      <c r="AF38" s="39">
        <f t="shared" si="10"/>
        <v>17.800787752236651</v>
      </c>
      <c r="AG38" s="39">
        <f t="shared" si="11"/>
        <v>8.4627537446466086</v>
      </c>
      <c r="AH38" s="39">
        <f t="shared" si="12"/>
        <v>5.1746774489558884</v>
      </c>
      <c r="AI38" s="39">
        <f t="shared" si="13"/>
        <v>6.1728395061728394</v>
      </c>
      <c r="AJ38" s="39">
        <f t="shared" si="14"/>
        <v>12.610577827969133</v>
      </c>
      <c r="AK38" s="39">
        <f t="shared" si="15"/>
        <v>7.7169207603990211</v>
      </c>
      <c r="AL38" s="39">
        <f t="shared" si="23"/>
        <v>11.31687242798354</v>
      </c>
      <c r="AM38" s="40">
        <f t="shared" si="16"/>
        <v>2.4564317056799529</v>
      </c>
      <c r="AN38" s="40">
        <f t="shared" si="17"/>
        <v>3.0442298881258347</v>
      </c>
      <c r="AO38" s="39">
        <f t="shared" si="18"/>
        <v>-0.58779818244588211</v>
      </c>
      <c r="AP38" s="39">
        <f t="shared" si="19"/>
        <v>4.5868792665100058</v>
      </c>
    </row>
    <row r="39" spans="1:42" s="36" customFormat="1" x14ac:dyDescent="0.2">
      <c r="A39" s="37" t="s">
        <v>83</v>
      </c>
      <c r="B39" s="38">
        <v>762419</v>
      </c>
      <c r="C39" s="38">
        <v>391658</v>
      </c>
      <c r="D39" s="38">
        <v>3991</v>
      </c>
      <c r="E39" s="38">
        <v>1414</v>
      </c>
      <c r="F39" s="38">
        <v>9586</v>
      </c>
      <c r="G39" s="38">
        <v>47</v>
      </c>
      <c r="H39" s="38">
        <f t="shared" si="22"/>
        <v>9633</v>
      </c>
      <c r="I39" s="38">
        <v>7497</v>
      </c>
      <c r="J39" s="38">
        <v>918</v>
      </c>
      <c r="K39" s="38">
        <v>4505</v>
      </c>
      <c r="L39" s="38">
        <v>3563</v>
      </c>
      <c r="M39" s="38">
        <f t="shared" si="0"/>
        <v>14138</v>
      </c>
      <c r="N39" s="38">
        <v>7316</v>
      </c>
      <c r="O39" s="38">
        <v>120</v>
      </c>
      <c r="P39" s="38">
        <v>60</v>
      </c>
      <c r="Q39" s="38">
        <v>38</v>
      </c>
      <c r="R39" s="38">
        <f t="shared" si="1"/>
        <v>2270</v>
      </c>
      <c r="S39" s="34">
        <v>2238</v>
      </c>
      <c r="T39" s="42">
        <v>2360</v>
      </c>
      <c r="U39" s="38">
        <v>-122</v>
      </c>
      <c r="V39" s="38">
        <f t="shared" si="2"/>
        <v>2148</v>
      </c>
      <c r="W39" s="38">
        <v>763264</v>
      </c>
      <c r="X39" s="38">
        <v>392053</v>
      </c>
      <c r="Y39" s="39">
        <f t="shared" si="3"/>
        <v>5.2346544354219926</v>
      </c>
      <c r="Z39" s="39">
        <f t="shared" si="4"/>
        <v>1.854623245223427</v>
      </c>
      <c r="AA39" s="39">
        <f t="shared" si="5"/>
        <v>35.429716862941618</v>
      </c>
      <c r="AB39" s="39">
        <f t="shared" si="6"/>
        <v>12.63478480992735</v>
      </c>
      <c r="AC39" s="39">
        <f t="shared" si="7"/>
        <v>12.573138917052171</v>
      </c>
      <c r="AD39" s="39">
        <f t="shared" si="8"/>
        <v>46.766324094259318</v>
      </c>
      <c r="AE39" s="39">
        <f t="shared" si="9"/>
        <v>36.987439011730508</v>
      </c>
      <c r="AF39" s="39">
        <f t="shared" si="10"/>
        <v>18.54360922275022</v>
      </c>
      <c r="AG39" s="39">
        <f t="shared" si="11"/>
        <v>9.5957734526552994</v>
      </c>
      <c r="AH39" s="39">
        <f t="shared" si="12"/>
        <v>2.9773654643968732</v>
      </c>
      <c r="AI39" s="39">
        <f t="shared" si="13"/>
        <v>4.8790615592235023</v>
      </c>
      <c r="AJ39" s="39">
        <f t="shared" si="14"/>
        <v>12.518255789693303</v>
      </c>
      <c r="AK39" s="39">
        <f t="shared" si="15"/>
        <v>6.2591278948466513</v>
      </c>
      <c r="AL39" s="39">
        <f t="shared" si="23"/>
        <v>8.8238347347659083</v>
      </c>
      <c r="AM39" s="40">
        <f t="shared" si="16"/>
        <v>2.9353937926520719</v>
      </c>
      <c r="AN39" s="40">
        <f t="shared" si="17"/>
        <v>3.0954107911791287</v>
      </c>
      <c r="AO39" s="39">
        <f t="shared" si="18"/>
        <v>-0.16001699852705664</v>
      </c>
      <c r="AP39" s="39">
        <f t="shared" si="19"/>
        <v>2.8173484658698169</v>
      </c>
    </row>
    <row r="40" spans="1:42" s="36" customFormat="1" ht="4.5" customHeight="1" x14ac:dyDescent="0.2">
      <c r="A40" s="37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4"/>
      <c r="T40" s="42"/>
      <c r="U40" s="38"/>
      <c r="V40" s="38"/>
      <c r="W40" s="38"/>
      <c r="X40" s="38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40"/>
      <c r="AN40" s="40"/>
      <c r="AO40" s="39"/>
      <c r="AP40" s="39"/>
    </row>
    <row r="41" spans="1:42" s="36" customFormat="1" x14ac:dyDescent="0.2">
      <c r="A41" s="37" t="s">
        <v>84</v>
      </c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4"/>
      <c r="T41" s="42"/>
      <c r="U41" s="38"/>
      <c r="V41" s="38"/>
      <c r="W41" s="38"/>
      <c r="X41" s="38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40"/>
      <c r="AN41" s="40"/>
      <c r="AO41" s="39"/>
      <c r="AP41" s="39"/>
    </row>
    <row r="42" spans="1:42" s="36" customFormat="1" x14ac:dyDescent="0.2">
      <c r="A42" s="37" t="s">
        <v>85</v>
      </c>
      <c r="B42" s="38">
        <v>46866</v>
      </c>
      <c r="C42" s="38">
        <v>25465</v>
      </c>
      <c r="D42" s="38">
        <v>269</v>
      </c>
      <c r="E42" s="38">
        <v>109</v>
      </c>
      <c r="F42" s="38">
        <v>335</v>
      </c>
      <c r="G42" s="38">
        <v>0</v>
      </c>
      <c r="H42" s="38">
        <f t="shared" ref="H42:H105" si="24">SUM(F42:G42)</f>
        <v>335</v>
      </c>
      <c r="I42" s="38">
        <v>283</v>
      </c>
      <c r="J42" s="38">
        <v>17</v>
      </c>
      <c r="K42" s="38">
        <v>240</v>
      </c>
      <c r="L42" s="38">
        <v>212</v>
      </c>
      <c r="M42" s="38">
        <f t="shared" si="0"/>
        <v>575</v>
      </c>
      <c r="N42" s="38">
        <v>700</v>
      </c>
      <c r="O42" s="38">
        <v>2</v>
      </c>
      <c r="P42" s="38">
        <v>0</v>
      </c>
      <c r="Q42" s="38">
        <v>0</v>
      </c>
      <c r="R42" s="38">
        <f t="shared" si="1"/>
        <v>-365</v>
      </c>
      <c r="S42" s="34">
        <v>1288</v>
      </c>
      <c r="T42" s="42">
        <v>1528</v>
      </c>
      <c r="U42" s="38">
        <v>-240</v>
      </c>
      <c r="V42" s="38">
        <f t="shared" si="2"/>
        <v>-605</v>
      </c>
      <c r="W42" s="38">
        <v>46560</v>
      </c>
      <c r="X42" s="38">
        <v>25301</v>
      </c>
      <c r="Y42" s="39">
        <f t="shared" si="3"/>
        <v>5.7397687022574999</v>
      </c>
      <c r="Z42" s="39">
        <f t="shared" si="4"/>
        <v>2.3257798830708829</v>
      </c>
      <c r="AA42" s="39">
        <f t="shared" si="5"/>
        <v>40.520446096654275</v>
      </c>
      <c r="AB42" s="39">
        <f t="shared" si="6"/>
        <v>7.148039090171979</v>
      </c>
      <c r="AC42" s="39">
        <f t="shared" si="7"/>
        <v>7.148039090171979</v>
      </c>
      <c r="AD42" s="39">
        <f t="shared" si="8"/>
        <v>71.641791044776113</v>
      </c>
      <c r="AE42" s="39">
        <f t="shared" si="9"/>
        <v>63.28358208955224</v>
      </c>
      <c r="AF42" s="39">
        <f t="shared" si="10"/>
        <v>12.269022318951906</v>
      </c>
      <c r="AG42" s="39">
        <f t="shared" si="11"/>
        <v>14.93620108394145</v>
      </c>
      <c r="AH42" s="39">
        <f t="shared" si="12"/>
        <v>-7.7881619937694708</v>
      </c>
      <c r="AI42" s="39">
        <f t="shared" si="13"/>
        <v>0</v>
      </c>
      <c r="AJ42" s="39">
        <f t="shared" si="14"/>
        <v>5.9701492537313436</v>
      </c>
      <c r="AK42" s="39">
        <f t="shared" si="15"/>
        <v>0</v>
      </c>
      <c r="AL42" s="39">
        <f t="shared" ref="AL42:AL105" si="25">(G42+Q42)/(F42+G42)*1000</f>
        <v>0</v>
      </c>
      <c r="AM42" s="40">
        <f t="shared" si="16"/>
        <v>27.482609994452268</v>
      </c>
      <c r="AN42" s="40">
        <f t="shared" si="17"/>
        <v>32.603593223232195</v>
      </c>
      <c r="AO42" s="39">
        <f t="shared" si="18"/>
        <v>-5.1209832287799255</v>
      </c>
      <c r="AP42" s="39">
        <f t="shared" si="19"/>
        <v>-12.909145222549396</v>
      </c>
    </row>
    <row r="43" spans="1:42" s="36" customFormat="1" x14ac:dyDescent="0.2">
      <c r="A43" s="37" t="s">
        <v>86</v>
      </c>
      <c r="B43" s="38">
        <v>112632</v>
      </c>
      <c r="C43" s="38">
        <v>60593</v>
      </c>
      <c r="D43" s="38">
        <v>540</v>
      </c>
      <c r="E43" s="38">
        <v>315</v>
      </c>
      <c r="F43" s="38">
        <v>863</v>
      </c>
      <c r="G43" s="38">
        <v>5</v>
      </c>
      <c r="H43" s="38">
        <f t="shared" si="24"/>
        <v>868</v>
      </c>
      <c r="I43" s="38">
        <v>700</v>
      </c>
      <c r="J43" s="38">
        <v>47</v>
      </c>
      <c r="K43" s="38">
        <v>584</v>
      </c>
      <c r="L43" s="38">
        <v>551</v>
      </c>
      <c r="M43" s="38">
        <f t="shared" si="0"/>
        <v>1452</v>
      </c>
      <c r="N43" s="38">
        <v>1225</v>
      </c>
      <c r="O43" s="38">
        <v>2</v>
      </c>
      <c r="P43" s="38">
        <v>0</v>
      </c>
      <c r="Q43" s="38">
        <v>0</v>
      </c>
      <c r="R43" s="38">
        <f t="shared" si="1"/>
        <v>-362</v>
      </c>
      <c r="S43" s="34">
        <v>2398</v>
      </c>
      <c r="T43" s="42">
        <v>2433</v>
      </c>
      <c r="U43" s="38">
        <v>-35</v>
      </c>
      <c r="V43" s="38">
        <f t="shared" si="2"/>
        <v>-397</v>
      </c>
      <c r="W43" s="38">
        <v>112363</v>
      </c>
      <c r="X43" s="38">
        <v>60444</v>
      </c>
      <c r="Y43" s="39">
        <f t="shared" si="3"/>
        <v>4.7943746004687826</v>
      </c>
      <c r="Z43" s="39">
        <f t="shared" si="4"/>
        <v>2.7967185169401239</v>
      </c>
      <c r="AA43" s="39">
        <f t="shared" si="5"/>
        <v>58.333333333333336</v>
      </c>
      <c r="AB43" s="39">
        <f t="shared" si="6"/>
        <v>7.7065132466794521</v>
      </c>
      <c r="AC43" s="39">
        <f t="shared" si="7"/>
        <v>7.6621208892677037</v>
      </c>
      <c r="AD43" s="39">
        <f t="shared" si="8"/>
        <v>67.281105990783402</v>
      </c>
      <c r="AE43" s="39">
        <f t="shared" si="9"/>
        <v>63.479262672811068</v>
      </c>
      <c r="AF43" s="39">
        <f t="shared" si="10"/>
        <v>12.891540592371618</v>
      </c>
      <c r="AG43" s="39">
        <f t="shared" si="11"/>
        <v>10.876127565878258</v>
      </c>
      <c r="AH43" s="39">
        <f t="shared" si="12"/>
        <v>-3.2140066766105546</v>
      </c>
      <c r="AI43" s="39">
        <f t="shared" si="13"/>
        <v>5.7603686635944706</v>
      </c>
      <c r="AJ43" s="39">
        <f t="shared" si="14"/>
        <v>2.3174971031286211</v>
      </c>
      <c r="AK43" s="39">
        <f t="shared" si="15"/>
        <v>0</v>
      </c>
      <c r="AL43" s="39">
        <f t="shared" si="25"/>
        <v>5.7603686635944706</v>
      </c>
      <c r="AM43" s="40">
        <f t="shared" si="16"/>
        <v>21.290574614674338</v>
      </c>
      <c r="AN43" s="40">
        <f t="shared" si="17"/>
        <v>21.601321116556573</v>
      </c>
      <c r="AO43" s="39">
        <f t="shared" si="18"/>
        <v>-0.31074650188223596</v>
      </c>
      <c r="AP43" s="39">
        <f t="shared" si="19"/>
        <v>-3.5247531784927908</v>
      </c>
    </row>
    <row r="44" spans="1:42" s="36" customFormat="1" x14ac:dyDescent="0.2">
      <c r="A44" s="37" t="s">
        <v>87</v>
      </c>
      <c r="B44" s="38">
        <v>64080</v>
      </c>
      <c r="C44" s="38">
        <v>34324</v>
      </c>
      <c r="D44" s="38">
        <v>315</v>
      </c>
      <c r="E44" s="38">
        <v>165</v>
      </c>
      <c r="F44" s="38">
        <v>490</v>
      </c>
      <c r="G44" s="38">
        <v>0</v>
      </c>
      <c r="H44" s="38">
        <f t="shared" si="24"/>
        <v>490</v>
      </c>
      <c r="I44" s="38">
        <v>410</v>
      </c>
      <c r="J44" s="38">
        <v>27</v>
      </c>
      <c r="K44" s="38">
        <v>328</v>
      </c>
      <c r="L44" s="38">
        <v>292</v>
      </c>
      <c r="M44" s="38">
        <f t="shared" si="0"/>
        <v>818</v>
      </c>
      <c r="N44" s="38">
        <v>749</v>
      </c>
      <c r="O44" s="38">
        <v>5</v>
      </c>
      <c r="P44" s="38">
        <v>2</v>
      </c>
      <c r="Q44" s="38">
        <v>0</v>
      </c>
      <c r="R44" s="38">
        <f t="shared" si="1"/>
        <v>-259</v>
      </c>
      <c r="S44" s="34">
        <v>1465</v>
      </c>
      <c r="T44" s="42">
        <v>1624</v>
      </c>
      <c r="U44" s="38">
        <v>-159</v>
      </c>
      <c r="V44" s="38">
        <f t="shared" si="2"/>
        <v>-418</v>
      </c>
      <c r="W44" s="38">
        <v>63835</v>
      </c>
      <c r="X44" s="38">
        <v>34256</v>
      </c>
      <c r="Y44" s="39">
        <f t="shared" si="3"/>
        <v>4.9157303370786511</v>
      </c>
      <c r="Z44" s="39">
        <f t="shared" si="4"/>
        <v>2.5749063670411982</v>
      </c>
      <c r="AA44" s="39">
        <f t="shared" si="5"/>
        <v>52.380952380952387</v>
      </c>
      <c r="AB44" s="39">
        <f t="shared" si="6"/>
        <v>7.6466916354556798</v>
      </c>
      <c r="AC44" s="39">
        <f t="shared" si="7"/>
        <v>7.6466916354556798</v>
      </c>
      <c r="AD44" s="39">
        <f t="shared" si="8"/>
        <v>66.938775510204081</v>
      </c>
      <c r="AE44" s="39">
        <f t="shared" si="9"/>
        <v>59.591836734693885</v>
      </c>
      <c r="AF44" s="39">
        <f t="shared" si="10"/>
        <v>12.765293383270912</v>
      </c>
      <c r="AG44" s="39">
        <f t="shared" si="11"/>
        <v>11.688514357053682</v>
      </c>
      <c r="AH44" s="39">
        <f t="shared" si="12"/>
        <v>-4.0418227215980025</v>
      </c>
      <c r="AI44" s="39">
        <f t="shared" si="13"/>
        <v>0</v>
      </c>
      <c r="AJ44" s="39">
        <f t="shared" si="14"/>
        <v>10.204081632653061</v>
      </c>
      <c r="AK44" s="39">
        <f t="shared" si="15"/>
        <v>4.0816326530612246</v>
      </c>
      <c r="AL44" s="39">
        <f t="shared" si="25"/>
        <v>0</v>
      </c>
      <c r="AM44" s="40">
        <f t="shared" si="16"/>
        <v>22.862047440699126</v>
      </c>
      <c r="AN44" s="40">
        <f t="shared" si="17"/>
        <v>25.343320848938827</v>
      </c>
      <c r="AO44" s="39">
        <f t="shared" si="18"/>
        <v>-2.4812734082397001</v>
      </c>
      <c r="AP44" s="39">
        <f t="shared" si="19"/>
        <v>-6.523096129837703</v>
      </c>
    </row>
    <row r="45" spans="1:42" s="36" customFormat="1" x14ac:dyDescent="0.2">
      <c r="A45" s="37" t="s">
        <v>88</v>
      </c>
      <c r="B45" s="38">
        <v>97783</v>
      </c>
      <c r="C45" s="38">
        <v>51361</v>
      </c>
      <c r="D45" s="38">
        <v>472</v>
      </c>
      <c r="E45" s="38">
        <v>256</v>
      </c>
      <c r="F45" s="38">
        <v>819</v>
      </c>
      <c r="G45" s="38">
        <v>6</v>
      </c>
      <c r="H45" s="38">
        <f t="shared" si="24"/>
        <v>825</v>
      </c>
      <c r="I45" s="38">
        <v>727</v>
      </c>
      <c r="J45" s="38">
        <v>36</v>
      </c>
      <c r="K45" s="38">
        <v>566</v>
      </c>
      <c r="L45" s="38">
        <v>503</v>
      </c>
      <c r="M45" s="38">
        <f t="shared" si="0"/>
        <v>1391</v>
      </c>
      <c r="N45" s="38">
        <v>724</v>
      </c>
      <c r="O45" s="38">
        <v>7</v>
      </c>
      <c r="P45" s="38">
        <v>5</v>
      </c>
      <c r="Q45" s="38">
        <v>3</v>
      </c>
      <c r="R45" s="38">
        <f t="shared" si="1"/>
        <v>95</v>
      </c>
      <c r="S45" s="34">
        <v>2154</v>
      </c>
      <c r="T45" s="42">
        <v>2114</v>
      </c>
      <c r="U45" s="38">
        <v>40</v>
      </c>
      <c r="V45" s="38">
        <f t="shared" si="2"/>
        <v>135</v>
      </c>
      <c r="W45" s="38">
        <v>97901</v>
      </c>
      <c r="X45" s="38">
        <v>51445</v>
      </c>
      <c r="Y45" s="39">
        <f t="shared" si="3"/>
        <v>4.827014920794003</v>
      </c>
      <c r="Z45" s="39">
        <f t="shared" si="4"/>
        <v>2.6180419909391204</v>
      </c>
      <c r="AA45" s="39">
        <f t="shared" si="5"/>
        <v>54.237288135593218</v>
      </c>
      <c r="AB45" s="39">
        <f t="shared" si="6"/>
        <v>8.4370493848623997</v>
      </c>
      <c r="AC45" s="39">
        <f t="shared" si="7"/>
        <v>8.3756890256997636</v>
      </c>
      <c r="AD45" s="39">
        <f t="shared" si="8"/>
        <v>68.606060606060609</v>
      </c>
      <c r="AE45" s="39">
        <f t="shared" si="9"/>
        <v>60.969696969696976</v>
      </c>
      <c r="AF45" s="39">
        <f t="shared" si="10"/>
        <v>14.225376599204361</v>
      </c>
      <c r="AG45" s="39">
        <f t="shared" si="11"/>
        <v>7.4041500056246994</v>
      </c>
      <c r="AH45" s="39">
        <f t="shared" si="12"/>
        <v>0.97153902007506421</v>
      </c>
      <c r="AI45" s="39">
        <f t="shared" si="13"/>
        <v>7.2727272727272725</v>
      </c>
      <c r="AJ45" s="39">
        <f t="shared" si="14"/>
        <v>8.5470085470085486</v>
      </c>
      <c r="AK45" s="39">
        <f t="shared" si="15"/>
        <v>6.1050061050061046</v>
      </c>
      <c r="AL45" s="39">
        <f t="shared" si="25"/>
        <v>10.90909090909091</v>
      </c>
      <c r="AM45" s="40">
        <f t="shared" si="16"/>
        <v>22.028368939386194</v>
      </c>
      <c r="AN45" s="40">
        <f t="shared" si="17"/>
        <v>21.619299878301952</v>
      </c>
      <c r="AO45" s="39">
        <f t="shared" si="18"/>
        <v>0.40906906108423757</v>
      </c>
      <c r="AP45" s="39">
        <f t="shared" si="19"/>
        <v>1.3806080811593018</v>
      </c>
    </row>
    <row r="46" spans="1:42" s="36" customFormat="1" x14ac:dyDescent="0.2">
      <c r="A46" s="37" t="s">
        <v>89</v>
      </c>
      <c r="B46" s="38">
        <v>129199</v>
      </c>
      <c r="C46" s="38">
        <v>66959</v>
      </c>
      <c r="D46" s="38">
        <v>515</v>
      </c>
      <c r="E46" s="38">
        <v>464</v>
      </c>
      <c r="F46" s="38">
        <v>768</v>
      </c>
      <c r="G46" s="38">
        <v>4</v>
      </c>
      <c r="H46" s="38">
        <f t="shared" si="24"/>
        <v>772</v>
      </c>
      <c r="I46" s="38">
        <v>602</v>
      </c>
      <c r="J46" s="38">
        <v>50</v>
      </c>
      <c r="K46" s="38">
        <v>800</v>
      </c>
      <c r="L46" s="38">
        <v>731</v>
      </c>
      <c r="M46" s="38">
        <f t="shared" si="0"/>
        <v>1572</v>
      </c>
      <c r="N46" s="38">
        <v>574</v>
      </c>
      <c r="O46" s="38">
        <v>4</v>
      </c>
      <c r="P46" s="38">
        <v>1</v>
      </c>
      <c r="Q46" s="38">
        <v>1</v>
      </c>
      <c r="R46" s="38">
        <f t="shared" si="1"/>
        <v>194</v>
      </c>
      <c r="S46" s="34">
        <v>1966</v>
      </c>
      <c r="T46" s="42">
        <v>2723</v>
      </c>
      <c r="U46" s="38">
        <v>-757</v>
      </c>
      <c r="V46" s="38">
        <f t="shared" si="2"/>
        <v>-563</v>
      </c>
      <c r="W46" s="38">
        <v>128888</v>
      </c>
      <c r="X46" s="38">
        <v>66766</v>
      </c>
      <c r="Y46" s="39">
        <f t="shared" si="3"/>
        <v>3.9860989636142694</v>
      </c>
      <c r="Z46" s="39">
        <f t="shared" si="4"/>
        <v>3.591359066246643</v>
      </c>
      <c r="AA46" s="39">
        <f t="shared" si="5"/>
        <v>90.097087378640765</v>
      </c>
      <c r="AB46" s="39">
        <f t="shared" si="6"/>
        <v>5.9752784464276036</v>
      </c>
      <c r="AC46" s="39">
        <f t="shared" si="7"/>
        <v>5.9443184544772016</v>
      </c>
      <c r="AD46" s="39">
        <f t="shared" si="8"/>
        <v>103.62694300518133</v>
      </c>
      <c r="AE46" s="39">
        <f t="shared" si="9"/>
        <v>94.689119170984455</v>
      </c>
      <c r="AF46" s="39">
        <f t="shared" si="10"/>
        <v>12.167276836508021</v>
      </c>
      <c r="AG46" s="39">
        <f t="shared" si="11"/>
        <v>4.4427588448827002</v>
      </c>
      <c r="AH46" s="39">
        <f t="shared" si="12"/>
        <v>1.5015596095945016</v>
      </c>
      <c r="AI46" s="39">
        <f t="shared" si="13"/>
        <v>5.1813471502590671</v>
      </c>
      <c r="AJ46" s="39">
        <f t="shared" si="14"/>
        <v>5.208333333333333</v>
      </c>
      <c r="AK46" s="39">
        <f t="shared" si="15"/>
        <v>1.3020833333333333</v>
      </c>
      <c r="AL46" s="39">
        <f t="shared" si="25"/>
        <v>6.4766839378238341</v>
      </c>
      <c r="AM46" s="40">
        <f t="shared" si="16"/>
        <v>15.21683604362263</v>
      </c>
      <c r="AN46" s="40">
        <f t="shared" si="17"/>
        <v>21.076014520236225</v>
      </c>
      <c r="AO46" s="39">
        <f t="shared" si="18"/>
        <v>-5.8591784766135966</v>
      </c>
      <c r="AP46" s="39">
        <f t="shared" si="19"/>
        <v>-4.3576188670190943</v>
      </c>
    </row>
    <row r="47" spans="1:42" s="36" customFormat="1" x14ac:dyDescent="0.2">
      <c r="A47" s="37" t="s">
        <v>90</v>
      </c>
      <c r="B47" s="38">
        <v>63526</v>
      </c>
      <c r="C47" s="38">
        <v>32467</v>
      </c>
      <c r="D47" s="38">
        <v>301</v>
      </c>
      <c r="E47" s="38">
        <v>95</v>
      </c>
      <c r="F47" s="38">
        <v>677</v>
      </c>
      <c r="G47" s="38">
        <v>2</v>
      </c>
      <c r="H47" s="38">
        <f t="shared" si="24"/>
        <v>679</v>
      </c>
      <c r="I47" s="38">
        <v>574</v>
      </c>
      <c r="J47" s="38">
        <v>40</v>
      </c>
      <c r="K47" s="38">
        <v>356</v>
      </c>
      <c r="L47" s="38">
        <v>303</v>
      </c>
      <c r="M47" s="38">
        <f t="shared" si="0"/>
        <v>1035</v>
      </c>
      <c r="N47" s="38">
        <v>713</v>
      </c>
      <c r="O47" s="38">
        <v>6</v>
      </c>
      <c r="P47" s="38">
        <v>4</v>
      </c>
      <c r="Q47" s="38">
        <v>1</v>
      </c>
      <c r="R47" s="38">
        <f t="shared" si="1"/>
        <v>-36</v>
      </c>
      <c r="S47" s="34">
        <v>932</v>
      </c>
      <c r="T47" s="42">
        <v>516</v>
      </c>
      <c r="U47" s="38">
        <v>416</v>
      </c>
      <c r="V47" s="38">
        <f t="shared" si="2"/>
        <v>380</v>
      </c>
      <c r="W47" s="38">
        <v>63668</v>
      </c>
      <c r="X47" s="38">
        <v>32550</v>
      </c>
      <c r="Y47" s="39">
        <f t="shared" si="3"/>
        <v>4.7382174227875193</v>
      </c>
      <c r="Z47" s="39">
        <f t="shared" si="4"/>
        <v>1.4954506816106792</v>
      </c>
      <c r="AA47" s="39">
        <f t="shared" si="5"/>
        <v>31.561461794019934</v>
      </c>
      <c r="AB47" s="39">
        <f t="shared" si="6"/>
        <v>10.688536976985802</v>
      </c>
      <c r="AC47" s="39">
        <f t="shared" si="7"/>
        <v>10.657053804741365</v>
      </c>
      <c r="AD47" s="39">
        <f t="shared" si="8"/>
        <v>52.430044182621508</v>
      </c>
      <c r="AE47" s="39">
        <f t="shared" si="9"/>
        <v>44.624447717231227</v>
      </c>
      <c r="AF47" s="39">
        <f t="shared" si="10"/>
        <v>16.292541636495294</v>
      </c>
      <c r="AG47" s="39">
        <f t="shared" si="11"/>
        <v>11.223750905141202</v>
      </c>
      <c r="AH47" s="39">
        <f t="shared" si="12"/>
        <v>-0.56669710039983623</v>
      </c>
      <c r="AI47" s="39">
        <f t="shared" si="13"/>
        <v>2.9455081001472752</v>
      </c>
      <c r="AJ47" s="39">
        <f t="shared" si="14"/>
        <v>8.862629246676514</v>
      </c>
      <c r="AK47" s="39">
        <f t="shared" si="15"/>
        <v>5.9084194977843429</v>
      </c>
      <c r="AL47" s="39">
        <f t="shared" si="25"/>
        <v>4.4182621502209134</v>
      </c>
      <c r="AM47" s="40">
        <f t="shared" si="16"/>
        <v>14.671158265906874</v>
      </c>
      <c r="AN47" s="40">
        <f t="shared" si="17"/>
        <v>8.1226584390643204</v>
      </c>
      <c r="AO47" s="39">
        <f t="shared" si="18"/>
        <v>6.5484998268425532</v>
      </c>
      <c r="AP47" s="39">
        <f t="shared" si="19"/>
        <v>5.9818027264427167</v>
      </c>
    </row>
    <row r="48" spans="1:42" s="36" customFormat="1" x14ac:dyDescent="0.2">
      <c r="A48" s="37" t="s">
        <v>91</v>
      </c>
      <c r="B48" s="38">
        <v>53737</v>
      </c>
      <c r="C48" s="38">
        <v>27574</v>
      </c>
      <c r="D48" s="38">
        <v>275</v>
      </c>
      <c r="E48" s="38">
        <v>112</v>
      </c>
      <c r="F48" s="38">
        <v>500</v>
      </c>
      <c r="G48" s="38">
        <v>1</v>
      </c>
      <c r="H48" s="38">
        <f t="shared" si="24"/>
        <v>501</v>
      </c>
      <c r="I48" s="38">
        <v>443</v>
      </c>
      <c r="J48" s="38">
        <v>35</v>
      </c>
      <c r="K48" s="38">
        <v>289</v>
      </c>
      <c r="L48" s="38">
        <v>245</v>
      </c>
      <c r="M48" s="38">
        <f t="shared" si="0"/>
        <v>790</v>
      </c>
      <c r="N48" s="38">
        <v>535</v>
      </c>
      <c r="O48" s="38">
        <v>0</v>
      </c>
      <c r="P48" s="38">
        <v>0</v>
      </c>
      <c r="Q48" s="38">
        <v>0</v>
      </c>
      <c r="R48" s="38">
        <f t="shared" si="1"/>
        <v>-35</v>
      </c>
      <c r="S48" s="34">
        <v>752</v>
      </c>
      <c r="T48" s="42">
        <v>533</v>
      </c>
      <c r="U48" s="38">
        <v>219</v>
      </c>
      <c r="V48" s="38">
        <f t="shared" si="2"/>
        <v>184</v>
      </c>
      <c r="W48" s="38">
        <v>53810</v>
      </c>
      <c r="X48" s="38">
        <v>27611</v>
      </c>
      <c r="Y48" s="39">
        <f t="shared" si="3"/>
        <v>5.1175167947596627</v>
      </c>
      <c r="Z48" s="39">
        <f t="shared" si="4"/>
        <v>2.0842250218657536</v>
      </c>
      <c r="AA48" s="39">
        <f t="shared" si="5"/>
        <v>40.727272727272727</v>
      </c>
      <c r="AB48" s="39">
        <f t="shared" si="6"/>
        <v>9.3231851424530596</v>
      </c>
      <c r="AC48" s="39">
        <f t="shared" si="7"/>
        <v>9.3045759904721148</v>
      </c>
      <c r="AD48" s="39">
        <f t="shared" si="8"/>
        <v>57.684630738522955</v>
      </c>
      <c r="AE48" s="39">
        <f t="shared" si="9"/>
        <v>48.902195608782435</v>
      </c>
      <c r="AF48" s="39">
        <f t="shared" si="10"/>
        <v>14.701230064945941</v>
      </c>
      <c r="AG48" s="39">
        <f t="shared" si="11"/>
        <v>9.9558963098051638</v>
      </c>
      <c r="AH48" s="39">
        <f t="shared" si="12"/>
        <v>-0.65132031933304801</v>
      </c>
      <c r="AI48" s="39">
        <f t="shared" si="13"/>
        <v>1.996007984031936</v>
      </c>
      <c r="AJ48" s="39">
        <f t="shared" si="14"/>
        <v>0</v>
      </c>
      <c r="AK48" s="39">
        <f t="shared" si="15"/>
        <v>0</v>
      </c>
      <c r="AL48" s="39">
        <f t="shared" si="25"/>
        <v>1.996007984031936</v>
      </c>
      <c r="AM48" s="40">
        <f t="shared" si="16"/>
        <v>13.994082289670061</v>
      </c>
      <c r="AN48" s="40">
        <f t="shared" si="17"/>
        <v>9.9186780058432742</v>
      </c>
      <c r="AO48" s="39">
        <f t="shared" si="18"/>
        <v>4.0754042838267859</v>
      </c>
      <c r="AP48" s="39">
        <f t="shared" si="19"/>
        <v>3.4240839644937382</v>
      </c>
    </row>
    <row r="49" spans="1:42" s="36" customFormat="1" x14ac:dyDescent="0.2">
      <c r="A49" s="37" t="s">
        <v>92</v>
      </c>
      <c r="B49" s="38">
        <v>50520</v>
      </c>
      <c r="C49" s="38">
        <v>25999</v>
      </c>
      <c r="D49" s="38">
        <v>243</v>
      </c>
      <c r="E49" s="38">
        <v>87</v>
      </c>
      <c r="F49" s="38">
        <v>452</v>
      </c>
      <c r="G49" s="38">
        <v>1</v>
      </c>
      <c r="H49" s="38">
        <f t="shared" si="24"/>
        <v>453</v>
      </c>
      <c r="I49" s="38">
        <v>383</v>
      </c>
      <c r="J49" s="38">
        <v>16</v>
      </c>
      <c r="K49" s="38">
        <v>250</v>
      </c>
      <c r="L49" s="38">
        <v>228</v>
      </c>
      <c r="M49" s="38">
        <f t="shared" si="0"/>
        <v>703</v>
      </c>
      <c r="N49" s="38">
        <v>525</v>
      </c>
      <c r="O49" s="38">
        <v>3</v>
      </c>
      <c r="P49" s="38">
        <v>3</v>
      </c>
      <c r="Q49" s="38">
        <v>3</v>
      </c>
      <c r="R49" s="38">
        <f t="shared" si="1"/>
        <v>-73</v>
      </c>
      <c r="S49" s="34">
        <v>919</v>
      </c>
      <c r="T49" s="42">
        <v>636</v>
      </c>
      <c r="U49" s="38">
        <v>283</v>
      </c>
      <c r="V49" s="38">
        <f t="shared" si="2"/>
        <v>210</v>
      </c>
      <c r="W49" s="38">
        <v>50574</v>
      </c>
      <c r="X49" s="38">
        <v>26021</v>
      </c>
      <c r="Y49" s="39">
        <f t="shared" si="3"/>
        <v>4.8099762470308791</v>
      </c>
      <c r="Z49" s="39">
        <f t="shared" si="4"/>
        <v>1.7220902612826603</v>
      </c>
      <c r="AA49" s="39">
        <f t="shared" si="5"/>
        <v>35.802469135802468</v>
      </c>
      <c r="AB49" s="39">
        <f t="shared" si="6"/>
        <v>8.9667458432304041</v>
      </c>
      <c r="AC49" s="39">
        <f t="shared" si="7"/>
        <v>8.9469517022961202</v>
      </c>
      <c r="AD49" s="39">
        <f t="shared" si="8"/>
        <v>55.187637969094929</v>
      </c>
      <c r="AE49" s="39">
        <f t="shared" si="9"/>
        <v>50.331125827814574</v>
      </c>
      <c r="AF49" s="39">
        <f t="shared" si="10"/>
        <v>13.915281076801266</v>
      </c>
      <c r="AG49" s="39">
        <f t="shared" si="11"/>
        <v>10.391923990498812</v>
      </c>
      <c r="AH49" s="39">
        <f t="shared" si="12"/>
        <v>-1.4449722882026921</v>
      </c>
      <c r="AI49" s="39">
        <f t="shared" si="13"/>
        <v>2.2075055187637971</v>
      </c>
      <c r="AJ49" s="39">
        <f t="shared" si="14"/>
        <v>6.6371681415929205</v>
      </c>
      <c r="AK49" s="39">
        <f t="shared" si="15"/>
        <v>6.6371681415929205</v>
      </c>
      <c r="AL49" s="39">
        <f t="shared" si="25"/>
        <v>8.8300220750551883</v>
      </c>
      <c r="AM49" s="40">
        <f t="shared" si="16"/>
        <v>18.190815518606495</v>
      </c>
      <c r="AN49" s="40">
        <f t="shared" si="17"/>
        <v>12.589073634204276</v>
      </c>
      <c r="AO49" s="39">
        <f t="shared" si="18"/>
        <v>5.6017418844022169</v>
      </c>
      <c r="AP49" s="39">
        <f t="shared" si="19"/>
        <v>4.156769596199525</v>
      </c>
    </row>
    <row r="50" spans="1:42" s="36" customFormat="1" x14ac:dyDescent="0.2">
      <c r="A50" s="37" t="s">
        <v>93</v>
      </c>
      <c r="B50" s="38">
        <v>111878</v>
      </c>
      <c r="C50" s="38">
        <v>56993</v>
      </c>
      <c r="D50" s="38">
        <v>594</v>
      </c>
      <c r="E50" s="38">
        <v>171</v>
      </c>
      <c r="F50" s="38">
        <v>1132</v>
      </c>
      <c r="G50" s="38">
        <v>6</v>
      </c>
      <c r="H50" s="38">
        <f t="shared" si="24"/>
        <v>1138</v>
      </c>
      <c r="I50" s="38">
        <v>945</v>
      </c>
      <c r="J50" s="38">
        <v>75</v>
      </c>
      <c r="K50" s="38">
        <v>646</v>
      </c>
      <c r="L50" s="38">
        <v>544</v>
      </c>
      <c r="M50" s="38">
        <f t="shared" si="0"/>
        <v>1784</v>
      </c>
      <c r="N50" s="38">
        <v>1072</v>
      </c>
      <c r="O50" s="38">
        <v>11</v>
      </c>
      <c r="P50" s="38">
        <v>7</v>
      </c>
      <c r="Q50" s="38">
        <v>4</v>
      </c>
      <c r="R50" s="38">
        <f t="shared" si="1"/>
        <v>60</v>
      </c>
      <c r="S50" s="34">
        <v>847</v>
      </c>
      <c r="T50" s="42">
        <v>470</v>
      </c>
      <c r="U50" s="38">
        <v>377</v>
      </c>
      <c r="V50" s="38">
        <f t="shared" si="2"/>
        <v>437</v>
      </c>
      <c r="W50" s="38">
        <v>112094</v>
      </c>
      <c r="X50" s="38">
        <v>57151</v>
      </c>
      <c r="Y50" s="39">
        <f t="shared" si="3"/>
        <v>5.3093548329430273</v>
      </c>
      <c r="Z50" s="39">
        <f t="shared" si="4"/>
        <v>1.5284506337260231</v>
      </c>
      <c r="AA50" s="39">
        <f t="shared" si="5"/>
        <v>28.787878787878789</v>
      </c>
      <c r="AB50" s="39">
        <f t="shared" si="6"/>
        <v>10.171794275907684</v>
      </c>
      <c r="AC50" s="39">
        <f t="shared" si="7"/>
        <v>10.118164429110282</v>
      </c>
      <c r="AD50" s="39">
        <f t="shared" si="8"/>
        <v>56.76625659050967</v>
      </c>
      <c r="AE50" s="39">
        <f t="shared" si="9"/>
        <v>47.803163444639715</v>
      </c>
      <c r="AF50" s="39">
        <f t="shared" si="10"/>
        <v>15.945941114428216</v>
      </c>
      <c r="AG50" s="39">
        <f t="shared" si="11"/>
        <v>9.5818659611362378</v>
      </c>
      <c r="AH50" s="39">
        <f t="shared" si="12"/>
        <v>0.53629846797404312</v>
      </c>
      <c r="AI50" s="39">
        <f t="shared" si="13"/>
        <v>5.272407732864675</v>
      </c>
      <c r="AJ50" s="39">
        <f t="shared" si="14"/>
        <v>9.7173144876325086</v>
      </c>
      <c r="AK50" s="39">
        <f t="shared" si="15"/>
        <v>6.1837455830388688</v>
      </c>
      <c r="AL50" s="39">
        <f t="shared" si="25"/>
        <v>8.7873462214411262</v>
      </c>
      <c r="AM50" s="40">
        <f t="shared" si="16"/>
        <v>7.5707467062335754</v>
      </c>
      <c r="AN50" s="40">
        <f t="shared" si="17"/>
        <v>4.2010046657966713</v>
      </c>
      <c r="AO50" s="39">
        <f t="shared" si="18"/>
        <v>3.3697420404369045</v>
      </c>
      <c r="AP50" s="39">
        <f t="shared" si="19"/>
        <v>3.906040508410948</v>
      </c>
    </row>
    <row r="51" spans="1:42" s="36" customFormat="1" x14ac:dyDescent="0.2">
      <c r="A51" s="37" t="s">
        <v>94</v>
      </c>
      <c r="B51" s="38">
        <v>94503</v>
      </c>
      <c r="C51" s="38">
        <v>48344</v>
      </c>
      <c r="D51" s="38">
        <v>420</v>
      </c>
      <c r="E51" s="38">
        <v>149</v>
      </c>
      <c r="F51" s="38">
        <v>948</v>
      </c>
      <c r="G51" s="38">
        <v>4</v>
      </c>
      <c r="H51" s="38">
        <f t="shared" si="24"/>
        <v>952</v>
      </c>
      <c r="I51" s="38">
        <v>794</v>
      </c>
      <c r="J51" s="38">
        <v>44</v>
      </c>
      <c r="K51" s="38">
        <v>541</v>
      </c>
      <c r="L51" s="38">
        <v>463</v>
      </c>
      <c r="M51" s="38">
        <f t="shared" si="0"/>
        <v>1493</v>
      </c>
      <c r="N51" s="38">
        <v>996</v>
      </c>
      <c r="O51" s="38">
        <v>3</v>
      </c>
      <c r="P51" s="38">
        <v>2</v>
      </c>
      <c r="Q51" s="38">
        <v>0</v>
      </c>
      <c r="R51" s="38">
        <f t="shared" si="1"/>
        <v>-48</v>
      </c>
      <c r="S51" s="34">
        <v>1032</v>
      </c>
      <c r="T51" s="42">
        <v>702</v>
      </c>
      <c r="U51" s="38">
        <v>330</v>
      </c>
      <c r="V51" s="38">
        <f t="shared" si="2"/>
        <v>282</v>
      </c>
      <c r="W51" s="38">
        <v>94700</v>
      </c>
      <c r="X51" s="38">
        <v>48474</v>
      </c>
      <c r="Y51" s="39">
        <f t="shared" si="3"/>
        <v>4.4443033554490334</v>
      </c>
      <c r="Z51" s="39">
        <f t="shared" si="4"/>
        <v>1.5766695237188237</v>
      </c>
      <c r="AA51" s="39">
        <f t="shared" si="5"/>
        <v>35.476190476190474</v>
      </c>
      <c r="AB51" s="39">
        <f t="shared" si="6"/>
        <v>10.073754272351142</v>
      </c>
      <c r="AC51" s="39">
        <f t="shared" si="7"/>
        <v>10.031427573727818</v>
      </c>
      <c r="AD51" s="39">
        <f t="shared" si="8"/>
        <v>56.82773109243697</v>
      </c>
      <c r="AE51" s="39">
        <f t="shared" si="9"/>
        <v>48.634453781512605</v>
      </c>
      <c r="AF51" s="39">
        <f t="shared" si="10"/>
        <v>15.798440261155729</v>
      </c>
      <c r="AG51" s="39">
        <f t="shared" si="11"/>
        <v>10.539347957207708</v>
      </c>
      <c r="AH51" s="39">
        <f t="shared" si="12"/>
        <v>-0.50792038347988944</v>
      </c>
      <c r="AI51" s="39">
        <f t="shared" si="13"/>
        <v>4.2016806722689077</v>
      </c>
      <c r="AJ51" s="39">
        <f t="shared" si="14"/>
        <v>3.1645569620253164</v>
      </c>
      <c r="AK51" s="39">
        <f t="shared" si="15"/>
        <v>2.109704641350211</v>
      </c>
      <c r="AL51" s="39">
        <f t="shared" si="25"/>
        <v>4.2016806722689077</v>
      </c>
      <c r="AM51" s="40">
        <f t="shared" si="16"/>
        <v>10.920288244817625</v>
      </c>
      <c r="AN51" s="40">
        <f t="shared" si="17"/>
        <v>7.4283356083933842</v>
      </c>
      <c r="AO51" s="39">
        <f t="shared" si="18"/>
        <v>3.4919526364242404</v>
      </c>
      <c r="AP51" s="39">
        <f t="shared" si="19"/>
        <v>2.9840322529443508</v>
      </c>
    </row>
    <row r="52" spans="1:42" s="36" customFormat="1" x14ac:dyDescent="0.2">
      <c r="A52" s="37" t="s">
        <v>95</v>
      </c>
      <c r="B52" s="38">
        <v>45771</v>
      </c>
      <c r="C52" s="38">
        <v>23312</v>
      </c>
      <c r="D52" s="38">
        <v>251</v>
      </c>
      <c r="E52" s="38">
        <v>74</v>
      </c>
      <c r="F52" s="38">
        <v>419</v>
      </c>
      <c r="G52" s="38">
        <v>1</v>
      </c>
      <c r="H52" s="38">
        <f t="shared" si="24"/>
        <v>420</v>
      </c>
      <c r="I52" s="38">
        <v>373</v>
      </c>
      <c r="J52" s="38">
        <v>27</v>
      </c>
      <c r="K52" s="38">
        <v>204</v>
      </c>
      <c r="L52" s="38">
        <v>168</v>
      </c>
      <c r="M52" s="38">
        <f t="shared" si="0"/>
        <v>624</v>
      </c>
      <c r="N52" s="38">
        <v>420</v>
      </c>
      <c r="O52" s="38">
        <v>2</v>
      </c>
      <c r="P52" s="38">
        <v>2</v>
      </c>
      <c r="Q52" s="38">
        <v>1</v>
      </c>
      <c r="R52" s="38">
        <f t="shared" si="1"/>
        <v>-1</v>
      </c>
      <c r="S52" s="34">
        <v>430</v>
      </c>
      <c r="T52" s="42">
        <v>326</v>
      </c>
      <c r="U52" s="38">
        <v>104</v>
      </c>
      <c r="V52" s="38">
        <f t="shared" si="2"/>
        <v>103</v>
      </c>
      <c r="W52" s="38">
        <v>45796</v>
      </c>
      <c r="X52" s="38">
        <v>23304</v>
      </c>
      <c r="Y52" s="39">
        <f t="shared" si="3"/>
        <v>5.4838216337855847</v>
      </c>
      <c r="Z52" s="39">
        <f t="shared" si="4"/>
        <v>1.6167442266937579</v>
      </c>
      <c r="AA52" s="39">
        <f t="shared" si="5"/>
        <v>29.482071713147413</v>
      </c>
      <c r="AB52" s="39">
        <f t="shared" si="6"/>
        <v>9.1761158812348427</v>
      </c>
      <c r="AC52" s="39">
        <f t="shared" si="7"/>
        <v>9.1542679862795229</v>
      </c>
      <c r="AD52" s="39">
        <f t="shared" si="8"/>
        <v>48.571428571428569</v>
      </c>
      <c r="AE52" s="39">
        <f t="shared" si="9"/>
        <v>40</v>
      </c>
      <c r="AF52" s="39">
        <f t="shared" si="10"/>
        <v>13.633086452120338</v>
      </c>
      <c r="AG52" s="39">
        <f t="shared" si="11"/>
        <v>9.1761158812348427</v>
      </c>
      <c r="AH52" s="39">
        <f t="shared" si="12"/>
        <v>-2.1847894955321055E-2</v>
      </c>
      <c r="AI52" s="39">
        <f t="shared" si="13"/>
        <v>2.3809523809523814</v>
      </c>
      <c r="AJ52" s="39">
        <f t="shared" si="14"/>
        <v>4.7732696897374707</v>
      </c>
      <c r="AK52" s="39">
        <f t="shared" si="15"/>
        <v>4.7732696897374707</v>
      </c>
      <c r="AL52" s="39">
        <f t="shared" si="25"/>
        <v>4.7619047619047628</v>
      </c>
      <c r="AM52" s="40">
        <f t="shared" si="16"/>
        <v>9.3945948307880531</v>
      </c>
      <c r="AN52" s="40">
        <f t="shared" si="17"/>
        <v>7.122413755434664</v>
      </c>
      <c r="AO52" s="39">
        <f t="shared" si="18"/>
        <v>2.2721810753533895</v>
      </c>
      <c r="AP52" s="39">
        <f t="shared" si="19"/>
        <v>2.2503331803980688</v>
      </c>
    </row>
    <row r="53" spans="1:42" s="36" customFormat="1" x14ac:dyDescent="0.2">
      <c r="A53" s="37" t="s">
        <v>96</v>
      </c>
      <c r="B53" s="38">
        <v>63985</v>
      </c>
      <c r="C53" s="38">
        <v>33271</v>
      </c>
      <c r="D53" s="38">
        <v>334</v>
      </c>
      <c r="E53" s="38">
        <v>94</v>
      </c>
      <c r="F53" s="38">
        <v>553</v>
      </c>
      <c r="G53" s="38">
        <v>5</v>
      </c>
      <c r="H53" s="38">
        <f t="shared" si="24"/>
        <v>558</v>
      </c>
      <c r="I53" s="38">
        <v>492</v>
      </c>
      <c r="J53" s="38">
        <v>35</v>
      </c>
      <c r="K53" s="38">
        <v>210</v>
      </c>
      <c r="L53" s="38">
        <v>198</v>
      </c>
      <c r="M53" s="38">
        <f t="shared" si="0"/>
        <v>768</v>
      </c>
      <c r="N53" s="38">
        <v>644</v>
      </c>
      <c r="O53" s="38">
        <v>3</v>
      </c>
      <c r="P53" s="38">
        <v>3</v>
      </c>
      <c r="Q53" s="38">
        <v>2</v>
      </c>
      <c r="R53" s="38">
        <f t="shared" si="1"/>
        <v>-91</v>
      </c>
      <c r="S53" s="34">
        <v>573</v>
      </c>
      <c r="T53" s="42">
        <v>513</v>
      </c>
      <c r="U53" s="38">
        <v>60</v>
      </c>
      <c r="V53" s="38">
        <f t="shared" si="2"/>
        <v>-31</v>
      </c>
      <c r="W53" s="38">
        <v>63962</v>
      </c>
      <c r="X53" s="38">
        <v>33273</v>
      </c>
      <c r="Y53" s="39">
        <f t="shared" si="3"/>
        <v>5.2199734312729547</v>
      </c>
      <c r="Z53" s="39">
        <f t="shared" si="4"/>
        <v>1.4690943189810111</v>
      </c>
      <c r="AA53" s="39">
        <f t="shared" si="5"/>
        <v>28.143712574850298</v>
      </c>
      <c r="AB53" s="39">
        <f t="shared" si="6"/>
        <v>8.7207939360787687</v>
      </c>
      <c r="AC53" s="39">
        <f t="shared" si="7"/>
        <v>8.642650621239353</v>
      </c>
      <c r="AD53" s="39">
        <f t="shared" si="8"/>
        <v>37.634408602150536</v>
      </c>
      <c r="AE53" s="39">
        <f t="shared" si="9"/>
        <v>35.483870967741936</v>
      </c>
      <c r="AF53" s="39">
        <f t="shared" si="10"/>
        <v>12.002813159334218</v>
      </c>
      <c r="AG53" s="39">
        <f t="shared" si="11"/>
        <v>10.064858951316713</v>
      </c>
      <c r="AH53" s="39">
        <f t="shared" si="12"/>
        <v>-1.4222083300773618</v>
      </c>
      <c r="AI53" s="39">
        <f t="shared" si="13"/>
        <v>8.9605734767025087</v>
      </c>
      <c r="AJ53" s="39">
        <f t="shared" si="14"/>
        <v>5.4249547920433994</v>
      </c>
      <c r="AK53" s="39">
        <f t="shared" si="15"/>
        <v>5.4249547920433994</v>
      </c>
      <c r="AL53" s="39">
        <f t="shared" si="25"/>
        <v>12.544802867383513</v>
      </c>
      <c r="AM53" s="40">
        <f t="shared" si="16"/>
        <v>8.9552238805970159</v>
      </c>
      <c r="AN53" s="40">
        <f t="shared" si="17"/>
        <v>8.017504102524029</v>
      </c>
      <c r="AO53" s="39">
        <f t="shared" si="18"/>
        <v>0.9377197780729859</v>
      </c>
      <c r="AP53" s="39">
        <f t="shared" si="19"/>
        <v>-0.48448855200437602</v>
      </c>
    </row>
    <row r="54" spans="1:42" s="36" customFormat="1" x14ac:dyDescent="0.2">
      <c r="A54" s="37" t="s">
        <v>97</v>
      </c>
      <c r="B54" s="38">
        <v>60525</v>
      </c>
      <c r="C54" s="38">
        <v>30887</v>
      </c>
      <c r="D54" s="38">
        <v>399</v>
      </c>
      <c r="E54" s="38">
        <v>99</v>
      </c>
      <c r="F54" s="38">
        <v>575</v>
      </c>
      <c r="G54" s="38">
        <v>4</v>
      </c>
      <c r="H54" s="38">
        <f t="shared" si="24"/>
        <v>579</v>
      </c>
      <c r="I54" s="38">
        <v>520</v>
      </c>
      <c r="J54" s="38">
        <v>27</v>
      </c>
      <c r="K54" s="38">
        <v>259</v>
      </c>
      <c r="L54" s="38">
        <v>209</v>
      </c>
      <c r="M54" s="38">
        <f t="shared" si="0"/>
        <v>838</v>
      </c>
      <c r="N54" s="38">
        <v>664</v>
      </c>
      <c r="O54" s="38">
        <v>0</v>
      </c>
      <c r="P54" s="38">
        <v>0</v>
      </c>
      <c r="Q54" s="38">
        <v>0</v>
      </c>
      <c r="R54" s="38">
        <f t="shared" si="1"/>
        <v>-89</v>
      </c>
      <c r="S54" s="34">
        <v>553</v>
      </c>
      <c r="T54" s="42">
        <v>430</v>
      </c>
      <c r="U54" s="38">
        <v>123</v>
      </c>
      <c r="V54" s="38">
        <f t="shared" si="2"/>
        <v>34</v>
      </c>
      <c r="W54" s="38">
        <v>60565</v>
      </c>
      <c r="X54" s="38">
        <v>30909</v>
      </c>
      <c r="Y54" s="39">
        <f t="shared" si="3"/>
        <v>6.592317224287485</v>
      </c>
      <c r="Z54" s="39">
        <f t="shared" si="4"/>
        <v>1.6356877323420074</v>
      </c>
      <c r="AA54" s="39">
        <f t="shared" si="5"/>
        <v>24.81203007518797</v>
      </c>
      <c r="AB54" s="39">
        <f t="shared" si="6"/>
        <v>9.5662949194547711</v>
      </c>
      <c r="AC54" s="39">
        <f t="shared" si="7"/>
        <v>9.5002065262288298</v>
      </c>
      <c r="AD54" s="39">
        <f t="shared" si="8"/>
        <v>44.732297063903282</v>
      </c>
      <c r="AE54" s="39">
        <f t="shared" si="9"/>
        <v>36.096718480138165</v>
      </c>
      <c r="AF54" s="39">
        <f t="shared" si="10"/>
        <v>13.845518380834365</v>
      </c>
      <c r="AG54" s="39">
        <f t="shared" si="11"/>
        <v>10.970673275505989</v>
      </c>
      <c r="AH54" s="39">
        <f t="shared" si="12"/>
        <v>-1.4704667492771581</v>
      </c>
      <c r="AI54" s="39">
        <f t="shared" si="13"/>
        <v>6.9084628670120898</v>
      </c>
      <c r="AJ54" s="39">
        <f t="shared" si="14"/>
        <v>0</v>
      </c>
      <c r="AK54" s="39">
        <f t="shared" si="15"/>
        <v>0</v>
      </c>
      <c r="AL54" s="39">
        <f t="shared" si="25"/>
        <v>6.9084628670120898</v>
      </c>
      <c r="AM54" s="40">
        <f t="shared" si="16"/>
        <v>9.1367203634861625</v>
      </c>
      <c r="AN54" s="40">
        <f t="shared" si="17"/>
        <v>7.1045022717885171</v>
      </c>
      <c r="AO54" s="39">
        <f t="shared" si="18"/>
        <v>2.0322180916976458</v>
      </c>
      <c r="AP54" s="39">
        <f t="shared" si="19"/>
        <v>0.56175134242048741</v>
      </c>
    </row>
    <row r="55" spans="1:42" s="36" customFormat="1" x14ac:dyDescent="0.2">
      <c r="A55" s="37" t="s">
        <v>98</v>
      </c>
      <c r="B55" s="38">
        <v>47134</v>
      </c>
      <c r="C55" s="38">
        <v>24076</v>
      </c>
      <c r="D55" s="38">
        <v>235</v>
      </c>
      <c r="E55" s="38">
        <v>75</v>
      </c>
      <c r="F55" s="38">
        <v>500</v>
      </c>
      <c r="G55" s="38">
        <v>1</v>
      </c>
      <c r="H55" s="38">
        <f t="shared" si="24"/>
        <v>501</v>
      </c>
      <c r="I55" s="38">
        <v>449</v>
      </c>
      <c r="J55" s="38">
        <v>28</v>
      </c>
      <c r="K55" s="38">
        <v>240</v>
      </c>
      <c r="L55" s="38">
        <v>183</v>
      </c>
      <c r="M55" s="38">
        <f t="shared" si="0"/>
        <v>741</v>
      </c>
      <c r="N55" s="38">
        <v>475</v>
      </c>
      <c r="O55" s="38">
        <v>5</v>
      </c>
      <c r="P55" s="38">
        <v>4</v>
      </c>
      <c r="Q55" s="38">
        <v>0</v>
      </c>
      <c r="R55" s="38">
        <f t="shared" si="1"/>
        <v>25</v>
      </c>
      <c r="S55" s="34">
        <v>401</v>
      </c>
      <c r="T55" s="42">
        <v>256</v>
      </c>
      <c r="U55" s="38">
        <v>145</v>
      </c>
      <c r="V55" s="38">
        <f t="shared" si="2"/>
        <v>170</v>
      </c>
      <c r="W55" s="38">
        <v>47206</v>
      </c>
      <c r="X55" s="38">
        <v>24110</v>
      </c>
      <c r="Y55" s="39">
        <f t="shared" si="3"/>
        <v>4.9857852081300118</v>
      </c>
      <c r="Z55" s="39">
        <f t="shared" si="4"/>
        <v>1.5912080451478763</v>
      </c>
      <c r="AA55" s="39">
        <f t="shared" si="5"/>
        <v>31.914893617021278</v>
      </c>
      <c r="AB55" s="39">
        <f t="shared" si="6"/>
        <v>10.629269741587814</v>
      </c>
      <c r="AC55" s="39">
        <f t="shared" si="7"/>
        <v>10.608053634319175</v>
      </c>
      <c r="AD55" s="39">
        <f t="shared" si="8"/>
        <v>47.904191616766468</v>
      </c>
      <c r="AE55" s="39">
        <f t="shared" si="9"/>
        <v>36.526946107784433</v>
      </c>
      <c r="AF55" s="39">
        <f t="shared" si="10"/>
        <v>15.721135486061019</v>
      </c>
      <c r="AG55" s="39">
        <f t="shared" si="11"/>
        <v>10.077650952603216</v>
      </c>
      <c r="AH55" s="39">
        <f t="shared" si="12"/>
        <v>0.53040268171595872</v>
      </c>
      <c r="AI55" s="39">
        <f t="shared" si="13"/>
        <v>1.996007984031936</v>
      </c>
      <c r="AJ55" s="39">
        <f t="shared" si="14"/>
        <v>10</v>
      </c>
      <c r="AK55" s="39">
        <f t="shared" si="15"/>
        <v>8</v>
      </c>
      <c r="AL55" s="39">
        <f t="shared" si="25"/>
        <v>1.996007984031936</v>
      </c>
      <c r="AM55" s="40">
        <f t="shared" si="16"/>
        <v>8.5076590147239788</v>
      </c>
      <c r="AN55" s="40">
        <f t="shared" si="17"/>
        <v>5.4313234607714174</v>
      </c>
      <c r="AO55" s="39">
        <f t="shared" si="18"/>
        <v>3.076335553952561</v>
      </c>
      <c r="AP55" s="39">
        <f t="shared" si="19"/>
        <v>3.6067382356685194</v>
      </c>
    </row>
    <row r="56" spans="1:42" s="36" customFormat="1" x14ac:dyDescent="0.2">
      <c r="A56" s="37" t="s">
        <v>99</v>
      </c>
      <c r="B56" s="38">
        <v>126243</v>
      </c>
      <c r="C56" s="38">
        <v>64609</v>
      </c>
      <c r="D56" s="38">
        <v>650</v>
      </c>
      <c r="E56" s="38">
        <v>205</v>
      </c>
      <c r="F56" s="38">
        <v>1121</v>
      </c>
      <c r="G56" s="38">
        <v>5</v>
      </c>
      <c r="H56" s="38">
        <f t="shared" si="24"/>
        <v>1126</v>
      </c>
      <c r="I56" s="38">
        <v>1019</v>
      </c>
      <c r="J56" s="38">
        <v>54</v>
      </c>
      <c r="K56" s="38">
        <v>561</v>
      </c>
      <c r="L56" s="38">
        <v>448</v>
      </c>
      <c r="M56" s="38">
        <f t="shared" si="0"/>
        <v>1687</v>
      </c>
      <c r="N56" s="38">
        <v>1230</v>
      </c>
      <c r="O56" s="38">
        <v>9</v>
      </c>
      <c r="P56" s="38">
        <v>7</v>
      </c>
      <c r="Q56" s="38">
        <v>7</v>
      </c>
      <c r="R56" s="38">
        <f t="shared" si="1"/>
        <v>-109</v>
      </c>
      <c r="S56" s="34">
        <v>1018</v>
      </c>
      <c r="T56" s="42">
        <v>873</v>
      </c>
      <c r="U56" s="38">
        <v>145</v>
      </c>
      <c r="V56" s="38">
        <f t="shared" si="2"/>
        <v>36</v>
      </c>
      <c r="W56" s="38">
        <v>126329</v>
      </c>
      <c r="X56" s="38">
        <v>64707</v>
      </c>
      <c r="Y56" s="39">
        <f t="shared" si="3"/>
        <v>5.1488003295232216</v>
      </c>
      <c r="Z56" s="39">
        <f t="shared" si="4"/>
        <v>1.6238524116188622</v>
      </c>
      <c r="AA56" s="39">
        <f t="shared" si="5"/>
        <v>31.538461538461537</v>
      </c>
      <c r="AB56" s="39">
        <f t="shared" si="6"/>
        <v>8.9193064169894569</v>
      </c>
      <c r="AC56" s="39">
        <f t="shared" si="7"/>
        <v>8.8797002606085087</v>
      </c>
      <c r="AD56" s="39">
        <f t="shared" si="8"/>
        <v>49.822380106571934</v>
      </c>
      <c r="AE56" s="39">
        <f t="shared" si="9"/>
        <v>39.786856127886324</v>
      </c>
      <c r="AF56" s="39">
        <f t="shared" si="10"/>
        <v>13.363117162931806</v>
      </c>
      <c r="AG56" s="39">
        <f t="shared" si="11"/>
        <v>9.7431144697131717</v>
      </c>
      <c r="AH56" s="39">
        <f t="shared" si="12"/>
        <v>-0.86341420910466327</v>
      </c>
      <c r="AI56" s="39">
        <f t="shared" si="13"/>
        <v>4.4404973357015987</v>
      </c>
      <c r="AJ56" s="39">
        <f t="shared" si="14"/>
        <v>8.0285459411239959</v>
      </c>
      <c r="AK56" s="39">
        <f t="shared" si="15"/>
        <v>6.2444246208742191</v>
      </c>
      <c r="AL56" s="39">
        <f t="shared" si="25"/>
        <v>10.657193605683837</v>
      </c>
      <c r="AM56" s="40">
        <f t="shared" si="16"/>
        <v>8.0638134391609828</v>
      </c>
      <c r="AN56" s="40">
        <f t="shared" si="17"/>
        <v>6.9152349041134951</v>
      </c>
      <c r="AO56" s="39">
        <f t="shared" si="18"/>
        <v>1.1485785350474877</v>
      </c>
      <c r="AP56" s="39">
        <f t="shared" si="19"/>
        <v>0.28516432594282459</v>
      </c>
    </row>
    <row r="57" spans="1:42" s="36" customFormat="1" x14ac:dyDescent="0.2">
      <c r="A57" s="37" t="s">
        <v>100</v>
      </c>
      <c r="B57" s="38">
        <v>38639</v>
      </c>
      <c r="C57" s="38">
        <v>19817</v>
      </c>
      <c r="D57" s="38">
        <v>179</v>
      </c>
      <c r="E57" s="38">
        <v>55</v>
      </c>
      <c r="F57" s="38">
        <v>368</v>
      </c>
      <c r="G57" s="38">
        <v>0</v>
      </c>
      <c r="H57" s="38">
        <f t="shared" si="24"/>
        <v>368</v>
      </c>
      <c r="I57" s="38">
        <v>339</v>
      </c>
      <c r="J57" s="38">
        <v>15</v>
      </c>
      <c r="K57" s="38">
        <v>181</v>
      </c>
      <c r="L57" s="38">
        <v>160</v>
      </c>
      <c r="M57" s="38">
        <f t="shared" si="0"/>
        <v>549</v>
      </c>
      <c r="N57" s="38">
        <v>377</v>
      </c>
      <c r="O57" s="38">
        <v>3</v>
      </c>
      <c r="P57" s="38">
        <v>1</v>
      </c>
      <c r="Q57" s="38">
        <v>1</v>
      </c>
      <c r="R57" s="38">
        <f t="shared" si="1"/>
        <v>-9</v>
      </c>
      <c r="S57" s="34">
        <v>287</v>
      </c>
      <c r="T57" s="42">
        <v>309</v>
      </c>
      <c r="U57" s="38">
        <v>-22</v>
      </c>
      <c r="V57" s="38">
        <f t="shared" si="2"/>
        <v>-31</v>
      </c>
      <c r="W57" s="38">
        <v>38635</v>
      </c>
      <c r="X57" s="38">
        <v>19828</v>
      </c>
      <c r="Y57" s="39">
        <f t="shared" si="3"/>
        <v>4.6326250679365408</v>
      </c>
      <c r="Z57" s="39">
        <f t="shared" si="4"/>
        <v>1.4234322834441886</v>
      </c>
      <c r="AA57" s="39">
        <f t="shared" si="5"/>
        <v>30.726256983240223</v>
      </c>
      <c r="AB57" s="39">
        <f t="shared" si="6"/>
        <v>9.5240560055902073</v>
      </c>
      <c r="AC57" s="39">
        <f t="shared" si="7"/>
        <v>9.5240560055902073</v>
      </c>
      <c r="AD57" s="39">
        <f t="shared" si="8"/>
        <v>49.184782608695656</v>
      </c>
      <c r="AE57" s="39">
        <f t="shared" si="9"/>
        <v>43.478260869565219</v>
      </c>
      <c r="AF57" s="39">
        <f t="shared" si="10"/>
        <v>14.208442247470172</v>
      </c>
      <c r="AG57" s="39">
        <f t="shared" si="11"/>
        <v>9.7569812883356182</v>
      </c>
      <c r="AH57" s="39">
        <f t="shared" si="12"/>
        <v>-0.23292528274541269</v>
      </c>
      <c r="AI57" s="39">
        <f t="shared" si="13"/>
        <v>0</v>
      </c>
      <c r="AJ57" s="39">
        <f t="shared" si="14"/>
        <v>8.1521739130434785</v>
      </c>
      <c r="AK57" s="39">
        <f t="shared" si="15"/>
        <v>2.7173913043478262</v>
      </c>
      <c r="AL57" s="39">
        <f t="shared" si="25"/>
        <v>2.7173913043478262</v>
      </c>
      <c r="AM57" s="40">
        <f t="shared" si="16"/>
        <v>7.4277284608814922</v>
      </c>
      <c r="AN57" s="40">
        <f t="shared" si="17"/>
        <v>7.9971013742591683</v>
      </c>
      <c r="AO57" s="39">
        <f t="shared" si="18"/>
        <v>-0.56937291337767537</v>
      </c>
      <c r="AP57" s="39">
        <f t="shared" si="19"/>
        <v>-0.80229819612308806</v>
      </c>
    </row>
    <row r="58" spans="1:42" s="36" customFormat="1" x14ac:dyDescent="0.2">
      <c r="A58" s="37" t="s">
        <v>101</v>
      </c>
      <c r="B58" s="38">
        <v>62396</v>
      </c>
      <c r="C58" s="38">
        <v>31659</v>
      </c>
      <c r="D58" s="38">
        <v>265</v>
      </c>
      <c r="E58" s="38">
        <v>83</v>
      </c>
      <c r="F58" s="38">
        <v>526</v>
      </c>
      <c r="G58" s="38">
        <v>1</v>
      </c>
      <c r="H58" s="38">
        <f t="shared" si="24"/>
        <v>527</v>
      </c>
      <c r="I58" s="38">
        <v>473</v>
      </c>
      <c r="J58" s="38">
        <v>26</v>
      </c>
      <c r="K58" s="38">
        <v>235</v>
      </c>
      <c r="L58" s="38">
        <v>197</v>
      </c>
      <c r="M58" s="38">
        <f t="shared" si="0"/>
        <v>762</v>
      </c>
      <c r="N58" s="38">
        <v>544</v>
      </c>
      <c r="O58" s="38">
        <v>3</v>
      </c>
      <c r="P58" s="38">
        <v>3</v>
      </c>
      <c r="Q58" s="38">
        <v>3</v>
      </c>
      <c r="R58" s="38">
        <f t="shared" si="1"/>
        <v>-18</v>
      </c>
      <c r="S58" s="34">
        <v>381</v>
      </c>
      <c r="T58" s="42">
        <v>474</v>
      </c>
      <c r="U58" s="38">
        <v>-93</v>
      </c>
      <c r="V58" s="38">
        <f t="shared" si="2"/>
        <v>-111</v>
      </c>
      <c r="W58" s="38">
        <v>62295</v>
      </c>
      <c r="X58" s="38">
        <v>31631</v>
      </c>
      <c r="Y58" s="39">
        <f t="shared" si="3"/>
        <v>4.2470671196871601</v>
      </c>
      <c r="Z58" s="39">
        <f t="shared" si="4"/>
        <v>1.3302134752227706</v>
      </c>
      <c r="AA58" s="39">
        <f t="shared" si="5"/>
        <v>31.320754716981131</v>
      </c>
      <c r="AB58" s="39">
        <f t="shared" si="6"/>
        <v>8.4460542342457856</v>
      </c>
      <c r="AC58" s="39">
        <f t="shared" si="7"/>
        <v>8.430027565869608</v>
      </c>
      <c r="AD58" s="39">
        <f t="shared" si="8"/>
        <v>44.592030360531311</v>
      </c>
      <c r="AE58" s="39">
        <f t="shared" si="9"/>
        <v>37.381404174573056</v>
      </c>
      <c r="AF58" s="39">
        <f t="shared" si="10"/>
        <v>12.212321302647604</v>
      </c>
      <c r="AG58" s="39">
        <f t="shared" si="11"/>
        <v>8.7185075966408103</v>
      </c>
      <c r="AH58" s="39">
        <f t="shared" si="12"/>
        <v>-0.28848003077120327</v>
      </c>
      <c r="AI58" s="39">
        <f t="shared" si="13"/>
        <v>1.8975332068311195</v>
      </c>
      <c r="AJ58" s="39">
        <f t="shared" si="14"/>
        <v>5.7034220532319395</v>
      </c>
      <c r="AK58" s="39">
        <f t="shared" si="15"/>
        <v>5.7034220532319395</v>
      </c>
      <c r="AL58" s="39">
        <f t="shared" si="25"/>
        <v>7.5901328273244779</v>
      </c>
      <c r="AM58" s="40">
        <f t="shared" si="16"/>
        <v>6.106160651323802</v>
      </c>
      <c r="AN58" s="40">
        <f t="shared" si="17"/>
        <v>7.5966408103083536</v>
      </c>
      <c r="AO58" s="39">
        <f t="shared" si="18"/>
        <v>-1.4904801589845502</v>
      </c>
      <c r="AP58" s="39">
        <f t="shared" si="19"/>
        <v>-1.7789601897557537</v>
      </c>
    </row>
    <row r="59" spans="1:42" s="36" customFormat="1" x14ac:dyDescent="0.2">
      <c r="A59" s="37" t="s">
        <v>102</v>
      </c>
      <c r="B59" s="38">
        <v>29651</v>
      </c>
      <c r="C59" s="38">
        <v>15259</v>
      </c>
      <c r="D59" s="38">
        <v>147</v>
      </c>
      <c r="E59" s="38">
        <v>44</v>
      </c>
      <c r="F59" s="38">
        <v>247</v>
      </c>
      <c r="G59" s="38">
        <v>1</v>
      </c>
      <c r="H59" s="38">
        <f t="shared" si="24"/>
        <v>248</v>
      </c>
      <c r="I59" s="38">
        <v>221</v>
      </c>
      <c r="J59" s="38">
        <v>9</v>
      </c>
      <c r="K59" s="38">
        <v>133</v>
      </c>
      <c r="L59" s="38">
        <v>116</v>
      </c>
      <c r="M59" s="38">
        <f t="shared" si="0"/>
        <v>381</v>
      </c>
      <c r="N59" s="38">
        <v>356</v>
      </c>
      <c r="O59" s="38">
        <v>2</v>
      </c>
      <c r="P59" s="38">
        <v>1</v>
      </c>
      <c r="Q59" s="38">
        <v>1</v>
      </c>
      <c r="R59" s="38">
        <f t="shared" si="1"/>
        <v>-109</v>
      </c>
      <c r="S59" s="34">
        <v>209</v>
      </c>
      <c r="T59" s="42">
        <v>223</v>
      </c>
      <c r="U59" s="38">
        <v>-14</v>
      </c>
      <c r="V59" s="38">
        <f t="shared" si="2"/>
        <v>-123</v>
      </c>
      <c r="W59" s="38">
        <v>29605</v>
      </c>
      <c r="X59" s="38">
        <v>15224</v>
      </c>
      <c r="Y59" s="39">
        <f t="shared" si="3"/>
        <v>4.9576742774274054</v>
      </c>
      <c r="Z59" s="39">
        <f t="shared" si="4"/>
        <v>1.4839297156925568</v>
      </c>
      <c r="AA59" s="39">
        <f t="shared" si="5"/>
        <v>29.931972789115648</v>
      </c>
      <c r="AB59" s="39">
        <f t="shared" si="6"/>
        <v>8.3639674884489565</v>
      </c>
      <c r="AC59" s="39">
        <f t="shared" si="7"/>
        <v>8.3302418130923073</v>
      </c>
      <c r="AD59" s="39">
        <f t="shared" si="8"/>
        <v>53.629032258064512</v>
      </c>
      <c r="AE59" s="39">
        <f t="shared" si="9"/>
        <v>46.774193548387096</v>
      </c>
      <c r="AF59" s="39">
        <f t="shared" si="10"/>
        <v>12.849482310883275</v>
      </c>
      <c r="AG59" s="39">
        <f t="shared" si="11"/>
        <v>12.00634042696705</v>
      </c>
      <c r="AH59" s="39">
        <f t="shared" si="12"/>
        <v>-3.6760986138747427</v>
      </c>
      <c r="AI59" s="39">
        <f t="shared" si="13"/>
        <v>4.032258064516129</v>
      </c>
      <c r="AJ59" s="39">
        <f t="shared" si="14"/>
        <v>8.097165991902834</v>
      </c>
      <c r="AK59" s="39">
        <f t="shared" si="15"/>
        <v>4.048582995951417</v>
      </c>
      <c r="AL59" s="39">
        <f t="shared" si="25"/>
        <v>8.064516129032258</v>
      </c>
      <c r="AM59" s="40">
        <f t="shared" si="16"/>
        <v>7.0486661495396445</v>
      </c>
      <c r="AN59" s="40">
        <f t="shared" si="17"/>
        <v>7.52082560453273</v>
      </c>
      <c r="AO59" s="39">
        <f t="shared" si="18"/>
        <v>-0.4721594549930862</v>
      </c>
      <c r="AP59" s="39">
        <f t="shared" si="19"/>
        <v>-4.148258068867829</v>
      </c>
    </row>
    <row r="60" spans="1:42" s="36" customFormat="1" x14ac:dyDescent="0.2">
      <c r="A60" s="37" t="s">
        <v>103</v>
      </c>
      <c r="B60" s="38">
        <v>64011</v>
      </c>
      <c r="C60" s="38">
        <v>32801</v>
      </c>
      <c r="D60" s="38">
        <v>314</v>
      </c>
      <c r="E60" s="38">
        <v>74</v>
      </c>
      <c r="F60" s="38">
        <v>578</v>
      </c>
      <c r="G60" s="38">
        <v>1</v>
      </c>
      <c r="H60" s="38">
        <f t="shared" si="24"/>
        <v>579</v>
      </c>
      <c r="I60" s="38">
        <v>532</v>
      </c>
      <c r="J60" s="38">
        <v>29</v>
      </c>
      <c r="K60" s="38">
        <v>249</v>
      </c>
      <c r="L60" s="38">
        <v>204</v>
      </c>
      <c r="M60" s="38">
        <f t="shared" si="0"/>
        <v>828</v>
      </c>
      <c r="N60" s="38">
        <v>749</v>
      </c>
      <c r="O60" s="38">
        <v>1</v>
      </c>
      <c r="P60" s="38">
        <v>1</v>
      </c>
      <c r="Q60" s="38">
        <v>1</v>
      </c>
      <c r="R60" s="38">
        <f t="shared" si="1"/>
        <v>-171</v>
      </c>
      <c r="S60" s="34">
        <v>418</v>
      </c>
      <c r="T60" s="42">
        <v>377</v>
      </c>
      <c r="U60" s="38">
        <v>41</v>
      </c>
      <c r="V60" s="38">
        <f t="shared" si="2"/>
        <v>-130</v>
      </c>
      <c r="W60" s="38">
        <v>63998</v>
      </c>
      <c r="X60" s="38">
        <v>32788</v>
      </c>
      <c r="Y60" s="39">
        <f t="shared" si="3"/>
        <v>4.9054068831919508</v>
      </c>
      <c r="Z60" s="39">
        <f t="shared" si="4"/>
        <v>1.1560513036821796</v>
      </c>
      <c r="AA60" s="39">
        <f t="shared" si="5"/>
        <v>23.566878980891719</v>
      </c>
      <c r="AB60" s="39">
        <f t="shared" si="6"/>
        <v>9.0453203355673253</v>
      </c>
      <c r="AC60" s="39">
        <f t="shared" si="7"/>
        <v>9.0296980206527007</v>
      </c>
      <c r="AD60" s="39">
        <f t="shared" si="8"/>
        <v>43.005181347150256</v>
      </c>
      <c r="AE60" s="39">
        <f t="shared" si="9"/>
        <v>35.233160621761655</v>
      </c>
      <c r="AF60" s="39">
        <f t="shared" si="10"/>
        <v>12.935276749308713</v>
      </c>
      <c r="AG60" s="39">
        <f t="shared" si="11"/>
        <v>11.701113871053412</v>
      </c>
      <c r="AH60" s="39">
        <f t="shared" si="12"/>
        <v>-2.6714158504007126</v>
      </c>
      <c r="AI60" s="39">
        <f t="shared" si="13"/>
        <v>1.7271157167530224</v>
      </c>
      <c r="AJ60" s="39">
        <f t="shared" si="14"/>
        <v>1.7301038062283738</v>
      </c>
      <c r="AK60" s="39">
        <f t="shared" si="15"/>
        <v>1.7301038062283738</v>
      </c>
      <c r="AL60" s="39">
        <f t="shared" si="25"/>
        <v>3.4542314335060449</v>
      </c>
      <c r="AM60" s="40">
        <f t="shared" si="16"/>
        <v>6.5301276343128523</v>
      </c>
      <c r="AN60" s="40">
        <f t="shared" si="17"/>
        <v>5.8896127228132666</v>
      </c>
      <c r="AO60" s="39">
        <f t="shared" si="18"/>
        <v>0.64051491149958595</v>
      </c>
      <c r="AP60" s="39">
        <f t="shared" si="19"/>
        <v>-2.0309009389011266</v>
      </c>
    </row>
    <row r="61" spans="1:42" s="36" customFormat="1" x14ac:dyDescent="0.2">
      <c r="A61" s="37" t="s">
        <v>104</v>
      </c>
      <c r="B61" s="38">
        <v>48396</v>
      </c>
      <c r="C61" s="38">
        <v>24716</v>
      </c>
      <c r="D61" s="38">
        <v>247</v>
      </c>
      <c r="E61" s="38">
        <v>81</v>
      </c>
      <c r="F61" s="38">
        <v>436</v>
      </c>
      <c r="G61" s="38">
        <v>1</v>
      </c>
      <c r="H61" s="38">
        <f t="shared" si="24"/>
        <v>437</v>
      </c>
      <c r="I61" s="38">
        <v>389</v>
      </c>
      <c r="J61" s="38">
        <v>18</v>
      </c>
      <c r="K61" s="38">
        <v>201</v>
      </c>
      <c r="L61" s="38">
        <v>164</v>
      </c>
      <c r="M61" s="38">
        <f t="shared" si="0"/>
        <v>638</v>
      </c>
      <c r="N61" s="38">
        <v>481</v>
      </c>
      <c r="O61" s="38">
        <v>4</v>
      </c>
      <c r="P61" s="38">
        <v>3</v>
      </c>
      <c r="Q61" s="38">
        <v>3</v>
      </c>
      <c r="R61" s="38">
        <f t="shared" si="1"/>
        <v>-45</v>
      </c>
      <c r="S61" s="34">
        <v>382</v>
      </c>
      <c r="T61" s="42">
        <v>396</v>
      </c>
      <c r="U61" s="38">
        <v>-14</v>
      </c>
      <c r="V61" s="38">
        <f t="shared" si="2"/>
        <v>-59</v>
      </c>
      <c r="W61" s="38">
        <v>48353</v>
      </c>
      <c r="X61" s="38">
        <v>24699</v>
      </c>
      <c r="Y61" s="39">
        <f t="shared" si="3"/>
        <v>5.1037275807918006</v>
      </c>
      <c r="Z61" s="39">
        <f t="shared" si="4"/>
        <v>1.6736920406645179</v>
      </c>
      <c r="AA61" s="39">
        <f t="shared" si="5"/>
        <v>32.793522267206477</v>
      </c>
      <c r="AB61" s="39">
        <f t="shared" si="6"/>
        <v>9.0296718737085708</v>
      </c>
      <c r="AC61" s="39">
        <f t="shared" si="7"/>
        <v>9.0090090090090094</v>
      </c>
      <c r="AD61" s="39">
        <f t="shared" si="8"/>
        <v>45.995423340961104</v>
      </c>
      <c r="AE61" s="39">
        <f t="shared" si="9"/>
        <v>37.528604118993137</v>
      </c>
      <c r="AF61" s="39">
        <f t="shared" si="10"/>
        <v>13.182907678320522</v>
      </c>
      <c r="AG61" s="39">
        <f t="shared" si="11"/>
        <v>9.9388379204892967</v>
      </c>
      <c r="AH61" s="39">
        <f t="shared" si="12"/>
        <v>-0.92982891148028768</v>
      </c>
      <c r="AI61" s="39">
        <f t="shared" si="13"/>
        <v>2.2883295194508011</v>
      </c>
      <c r="AJ61" s="39">
        <f t="shared" si="14"/>
        <v>9.1743119266055047</v>
      </c>
      <c r="AK61" s="39">
        <f t="shared" si="15"/>
        <v>6.8807339449541285</v>
      </c>
      <c r="AL61" s="39">
        <f t="shared" si="25"/>
        <v>9.1533180778032044</v>
      </c>
      <c r="AM61" s="40">
        <f t="shared" si="16"/>
        <v>7.8932143152326635</v>
      </c>
      <c r="AN61" s="40">
        <f t="shared" si="17"/>
        <v>8.1824944210265311</v>
      </c>
      <c r="AO61" s="39">
        <f t="shared" si="18"/>
        <v>-0.28928010579386726</v>
      </c>
      <c r="AP61" s="39">
        <f t="shared" si="19"/>
        <v>-1.219109017274155</v>
      </c>
    </row>
    <row r="62" spans="1:42" s="36" customFormat="1" x14ac:dyDescent="0.2">
      <c r="A62" s="37" t="s">
        <v>105</v>
      </c>
      <c r="B62" s="38">
        <v>65853</v>
      </c>
      <c r="C62" s="38">
        <v>33390</v>
      </c>
      <c r="D62" s="38">
        <v>324</v>
      </c>
      <c r="E62" s="38">
        <v>116</v>
      </c>
      <c r="F62" s="38">
        <v>692</v>
      </c>
      <c r="G62" s="38">
        <v>2</v>
      </c>
      <c r="H62" s="38">
        <f t="shared" si="24"/>
        <v>694</v>
      </c>
      <c r="I62" s="38">
        <v>623</v>
      </c>
      <c r="J62" s="38">
        <v>41</v>
      </c>
      <c r="K62" s="38">
        <v>275</v>
      </c>
      <c r="L62" s="38">
        <v>217</v>
      </c>
      <c r="M62" s="38">
        <f t="shared" si="0"/>
        <v>969</v>
      </c>
      <c r="N62" s="38">
        <v>629</v>
      </c>
      <c r="O62" s="38">
        <v>5</v>
      </c>
      <c r="P62" s="38">
        <v>4</v>
      </c>
      <c r="Q62" s="38">
        <v>3</v>
      </c>
      <c r="R62" s="38">
        <f t="shared" si="1"/>
        <v>63</v>
      </c>
      <c r="S62" s="34">
        <v>325</v>
      </c>
      <c r="T62" s="42">
        <v>364</v>
      </c>
      <c r="U62" s="38">
        <v>-39</v>
      </c>
      <c r="V62" s="38">
        <f t="shared" si="2"/>
        <v>24</v>
      </c>
      <c r="W62" s="38">
        <v>65861</v>
      </c>
      <c r="X62" s="38">
        <v>33366</v>
      </c>
      <c r="Y62" s="39">
        <f t="shared" si="3"/>
        <v>4.9200492004920049</v>
      </c>
      <c r="Z62" s="39">
        <f t="shared" si="4"/>
        <v>1.7614990964724462</v>
      </c>
      <c r="AA62" s="39">
        <f t="shared" si="5"/>
        <v>35.802469135802468</v>
      </c>
      <c r="AB62" s="39">
        <f t="shared" si="6"/>
        <v>10.538623904757566</v>
      </c>
      <c r="AC62" s="39">
        <f t="shared" si="7"/>
        <v>10.508253230680454</v>
      </c>
      <c r="AD62" s="39">
        <f t="shared" si="8"/>
        <v>39.62536023054755</v>
      </c>
      <c r="AE62" s="39">
        <f t="shared" si="9"/>
        <v>31.268011527377521</v>
      </c>
      <c r="AF62" s="39">
        <f t="shared" si="10"/>
        <v>14.714591590360348</v>
      </c>
      <c r="AG62" s="39">
        <f t="shared" si="11"/>
        <v>9.5515769972514537</v>
      </c>
      <c r="AH62" s="39">
        <f t="shared" si="12"/>
        <v>0.95667623342900099</v>
      </c>
      <c r="AI62" s="39">
        <f t="shared" si="13"/>
        <v>2.8818443804034581</v>
      </c>
      <c r="AJ62" s="39">
        <f t="shared" si="14"/>
        <v>7.2254335260115603</v>
      </c>
      <c r="AK62" s="39">
        <f t="shared" si="15"/>
        <v>5.7803468208092479</v>
      </c>
      <c r="AL62" s="39">
        <f t="shared" si="25"/>
        <v>7.2046109510086449</v>
      </c>
      <c r="AM62" s="40">
        <f t="shared" si="16"/>
        <v>4.93523453753056</v>
      </c>
      <c r="AN62" s="40">
        <f t="shared" si="17"/>
        <v>5.5274626820342281</v>
      </c>
      <c r="AO62" s="39">
        <f t="shared" si="18"/>
        <v>-0.59222814450366723</v>
      </c>
      <c r="AP62" s="39">
        <f t="shared" si="19"/>
        <v>0.3644480889253337</v>
      </c>
    </row>
    <row r="63" spans="1:42" s="36" customFormat="1" x14ac:dyDescent="0.2">
      <c r="A63" s="37" t="s">
        <v>106</v>
      </c>
      <c r="B63" s="38">
        <v>141445</v>
      </c>
      <c r="C63" s="38">
        <v>71692</v>
      </c>
      <c r="D63" s="38">
        <v>689</v>
      </c>
      <c r="E63" s="38">
        <v>263</v>
      </c>
      <c r="F63" s="38">
        <v>1304</v>
      </c>
      <c r="G63" s="38">
        <v>7</v>
      </c>
      <c r="H63" s="38">
        <f t="shared" si="24"/>
        <v>1311</v>
      </c>
      <c r="I63" s="38">
        <v>1137</v>
      </c>
      <c r="J63" s="38">
        <v>58</v>
      </c>
      <c r="K63" s="38">
        <v>685</v>
      </c>
      <c r="L63" s="38">
        <v>542</v>
      </c>
      <c r="M63" s="38">
        <f t="shared" si="0"/>
        <v>1996</v>
      </c>
      <c r="N63" s="38">
        <v>1252</v>
      </c>
      <c r="O63" s="38">
        <v>10</v>
      </c>
      <c r="P63" s="38">
        <v>7</v>
      </c>
      <c r="Q63" s="38">
        <v>4</v>
      </c>
      <c r="R63" s="38">
        <f t="shared" si="1"/>
        <v>52</v>
      </c>
      <c r="S63" s="34">
        <v>648</v>
      </c>
      <c r="T63" s="42">
        <v>802</v>
      </c>
      <c r="U63" s="38">
        <v>-154</v>
      </c>
      <c r="V63" s="38">
        <f t="shared" si="2"/>
        <v>-102</v>
      </c>
      <c r="W63" s="38">
        <v>141359</v>
      </c>
      <c r="X63" s="38">
        <v>71648</v>
      </c>
      <c r="Y63" s="39">
        <f t="shared" si="3"/>
        <v>4.8711513309060059</v>
      </c>
      <c r="Z63" s="39">
        <f t="shared" si="4"/>
        <v>1.8593799710134682</v>
      </c>
      <c r="AA63" s="39">
        <f t="shared" si="5"/>
        <v>38.171262699564586</v>
      </c>
      <c r="AB63" s="39">
        <f t="shared" si="6"/>
        <v>9.2686203117819641</v>
      </c>
      <c r="AC63" s="39">
        <f t="shared" si="7"/>
        <v>9.2191311110325564</v>
      </c>
      <c r="AD63" s="39">
        <f t="shared" si="8"/>
        <v>52.250190694126616</v>
      </c>
      <c r="AE63" s="39">
        <f t="shared" si="9"/>
        <v>41.342486651411136</v>
      </c>
      <c r="AF63" s="39">
        <f t="shared" si="10"/>
        <v>14.111492099402595</v>
      </c>
      <c r="AG63" s="39">
        <f t="shared" si="11"/>
        <v>8.8514970483226705</v>
      </c>
      <c r="AH63" s="39">
        <f t="shared" si="12"/>
        <v>0.36763406270988724</v>
      </c>
      <c r="AI63" s="39">
        <f t="shared" si="13"/>
        <v>5.3394355453852027</v>
      </c>
      <c r="AJ63" s="39">
        <f t="shared" si="14"/>
        <v>7.6687116564417179</v>
      </c>
      <c r="AK63" s="39">
        <f t="shared" si="15"/>
        <v>5.368098159509203</v>
      </c>
      <c r="AL63" s="39">
        <f t="shared" si="25"/>
        <v>8.3905415713196039</v>
      </c>
      <c r="AM63" s="40">
        <f t="shared" si="16"/>
        <v>4.581286012230902</v>
      </c>
      <c r="AN63" s="40">
        <f t="shared" si="17"/>
        <v>5.6700484287178758</v>
      </c>
      <c r="AO63" s="39">
        <f t="shared" si="18"/>
        <v>-1.0887624164869736</v>
      </c>
      <c r="AP63" s="39">
        <f t="shared" si="19"/>
        <v>-0.72112835377708651</v>
      </c>
    </row>
    <row r="64" spans="1:42" s="36" customFormat="1" x14ac:dyDescent="0.2">
      <c r="A64" s="37" t="s">
        <v>107</v>
      </c>
      <c r="B64" s="38">
        <v>45865</v>
      </c>
      <c r="C64" s="38">
        <v>23265</v>
      </c>
      <c r="D64" s="38">
        <v>208</v>
      </c>
      <c r="E64" s="38">
        <v>48</v>
      </c>
      <c r="F64" s="38">
        <v>460</v>
      </c>
      <c r="G64" s="38">
        <v>1</v>
      </c>
      <c r="H64" s="38">
        <f t="shared" si="24"/>
        <v>461</v>
      </c>
      <c r="I64" s="38">
        <v>429</v>
      </c>
      <c r="J64" s="38">
        <v>10</v>
      </c>
      <c r="K64" s="38">
        <v>165</v>
      </c>
      <c r="L64" s="38">
        <v>126</v>
      </c>
      <c r="M64" s="38">
        <f t="shared" si="0"/>
        <v>626</v>
      </c>
      <c r="N64" s="38">
        <v>484</v>
      </c>
      <c r="O64" s="38">
        <v>3</v>
      </c>
      <c r="P64" s="38">
        <v>2</v>
      </c>
      <c r="Q64" s="38">
        <v>1</v>
      </c>
      <c r="R64" s="38">
        <f t="shared" si="1"/>
        <v>-24</v>
      </c>
      <c r="S64" s="34">
        <v>291</v>
      </c>
      <c r="T64" s="42">
        <v>238</v>
      </c>
      <c r="U64" s="38">
        <v>53</v>
      </c>
      <c r="V64" s="38">
        <f t="shared" si="2"/>
        <v>29</v>
      </c>
      <c r="W64" s="38">
        <v>45921</v>
      </c>
      <c r="X64" s="38">
        <v>23336</v>
      </c>
      <c r="Y64" s="39">
        <f t="shared" si="3"/>
        <v>4.535048511937207</v>
      </c>
      <c r="Z64" s="39">
        <f t="shared" si="4"/>
        <v>1.0465496566008941</v>
      </c>
      <c r="AA64" s="39">
        <f t="shared" si="5"/>
        <v>23.076923076923077</v>
      </c>
      <c r="AB64" s="39">
        <f t="shared" si="6"/>
        <v>10.051237326937752</v>
      </c>
      <c r="AC64" s="39">
        <f t="shared" si="7"/>
        <v>10.0294342090919</v>
      </c>
      <c r="AD64" s="39">
        <f t="shared" si="8"/>
        <v>35.791757049891544</v>
      </c>
      <c r="AE64" s="39">
        <f t="shared" si="9"/>
        <v>27.331887201735356</v>
      </c>
      <c r="AF64" s="39">
        <f t="shared" si="10"/>
        <v>13.648751771503326</v>
      </c>
      <c r="AG64" s="39">
        <f t="shared" si="11"/>
        <v>10.552709037392347</v>
      </c>
      <c r="AH64" s="39">
        <f t="shared" si="12"/>
        <v>-0.52327482830044703</v>
      </c>
      <c r="AI64" s="39">
        <f t="shared" si="13"/>
        <v>2.1691973969631237</v>
      </c>
      <c r="AJ64" s="39">
        <f t="shared" si="14"/>
        <v>6.5217391304347823</v>
      </c>
      <c r="AK64" s="39">
        <f t="shared" si="15"/>
        <v>4.3478260869565215</v>
      </c>
      <c r="AL64" s="39">
        <f t="shared" si="25"/>
        <v>4.3383947939262475</v>
      </c>
      <c r="AM64" s="40">
        <f t="shared" si="16"/>
        <v>6.3447072931429194</v>
      </c>
      <c r="AN64" s="40">
        <f t="shared" si="17"/>
        <v>5.1891420473127656</v>
      </c>
      <c r="AO64" s="39">
        <f t="shared" si="18"/>
        <v>1.1555652458301537</v>
      </c>
      <c r="AP64" s="39">
        <f t="shared" si="19"/>
        <v>0.63229041752970672</v>
      </c>
    </row>
    <row r="65" spans="1:42" s="36" customFormat="1" x14ac:dyDescent="0.2">
      <c r="A65" s="37" t="s">
        <v>108</v>
      </c>
      <c r="B65" s="38">
        <v>113793</v>
      </c>
      <c r="C65" s="38">
        <v>58425</v>
      </c>
      <c r="D65" s="38">
        <v>588</v>
      </c>
      <c r="E65" s="38">
        <v>148</v>
      </c>
      <c r="F65" s="38">
        <v>1022</v>
      </c>
      <c r="G65" s="38">
        <v>4</v>
      </c>
      <c r="H65" s="38">
        <f t="shared" si="24"/>
        <v>1026</v>
      </c>
      <c r="I65" s="38">
        <v>933</v>
      </c>
      <c r="J65" s="38">
        <v>38</v>
      </c>
      <c r="K65" s="38">
        <v>425</v>
      </c>
      <c r="L65" s="38">
        <v>342</v>
      </c>
      <c r="M65" s="38">
        <f t="shared" si="0"/>
        <v>1451</v>
      </c>
      <c r="N65" s="38">
        <v>1091</v>
      </c>
      <c r="O65" s="38">
        <v>6</v>
      </c>
      <c r="P65" s="38">
        <v>5</v>
      </c>
      <c r="Q65" s="38">
        <v>4</v>
      </c>
      <c r="R65" s="38">
        <f t="shared" si="1"/>
        <v>-69</v>
      </c>
      <c r="S65" s="34">
        <v>631</v>
      </c>
      <c r="T65" s="42">
        <v>669</v>
      </c>
      <c r="U65" s="38">
        <v>-38</v>
      </c>
      <c r="V65" s="38">
        <f t="shared" si="2"/>
        <v>-107</v>
      </c>
      <c r="W65" s="38">
        <v>113712</v>
      </c>
      <c r="X65" s="38">
        <v>58355</v>
      </c>
      <c r="Y65" s="39">
        <f t="shared" si="3"/>
        <v>5.1672774247976587</v>
      </c>
      <c r="Z65" s="39">
        <f t="shared" si="4"/>
        <v>1.3006072429762816</v>
      </c>
      <c r="AA65" s="39">
        <f t="shared" si="5"/>
        <v>25.170068027210885</v>
      </c>
      <c r="AB65" s="39">
        <f t="shared" si="6"/>
        <v>9.0163718330653033</v>
      </c>
      <c r="AC65" s="39">
        <f t="shared" si="7"/>
        <v>8.9812202859578356</v>
      </c>
      <c r="AD65" s="39">
        <f t="shared" si="8"/>
        <v>41.423001949317737</v>
      </c>
      <c r="AE65" s="39">
        <f t="shared" si="9"/>
        <v>33.333333333333329</v>
      </c>
      <c r="AF65" s="39">
        <f t="shared" si="10"/>
        <v>12.75122371323368</v>
      </c>
      <c r="AG65" s="39">
        <f t="shared" si="11"/>
        <v>9.5875844735616429</v>
      </c>
      <c r="AH65" s="39">
        <f t="shared" si="12"/>
        <v>-0.60636418760380695</v>
      </c>
      <c r="AI65" s="39">
        <f t="shared" si="13"/>
        <v>3.8986354775828458</v>
      </c>
      <c r="AJ65" s="39">
        <f t="shared" si="14"/>
        <v>5.8708414872798436</v>
      </c>
      <c r="AK65" s="39">
        <f t="shared" si="15"/>
        <v>4.8923679060665357</v>
      </c>
      <c r="AL65" s="39">
        <f t="shared" si="25"/>
        <v>7.7972709551656916</v>
      </c>
      <c r="AM65" s="40">
        <f t="shared" si="16"/>
        <v>5.5451565562029304</v>
      </c>
      <c r="AN65" s="40">
        <f t="shared" si="17"/>
        <v>5.8790962537238665</v>
      </c>
      <c r="AO65" s="39">
        <f t="shared" si="18"/>
        <v>-0.33393969752093711</v>
      </c>
      <c r="AP65" s="39">
        <f t="shared" si="19"/>
        <v>-0.94030388512474405</v>
      </c>
    </row>
    <row r="66" spans="1:42" s="36" customFormat="1" x14ac:dyDescent="0.2">
      <c r="A66" s="37" t="s">
        <v>109</v>
      </c>
      <c r="B66" s="38">
        <v>108912</v>
      </c>
      <c r="C66" s="38">
        <v>55893</v>
      </c>
      <c r="D66" s="38">
        <v>518</v>
      </c>
      <c r="E66" s="38">
        <v>230</v>
      </c>
      <c r="F66" s="38">
        <v>971</v>
      </c>
      <c r="G66" s="38">
        <v>8</v>
      </c>
      <c r="H66" s="38">
        <f t="shared" si="24"/>
        <v>979</v>
      </c>
      <c r="I66" s="38">
        <v>787</v>
      </c>
      <c r="J66" s="38">
        <v>64</v>
      </c>
      <c r="K66" s="38">
        <v>718</v>
      </c>
      <c r="L66" s="38">
        <v>575</v>
      </c>
      <c r="M66" s="38">
        <f t="shared" si="0"/>
        <v>1697</v>
      </c>
      <c r="N66" s="38">
        <v>1333</v>
      </c>
      <c r="O66" s="38">
        <v>4</v>
      </c>
      <c r="P66" s="38">
        <v>0</v>
      </c>
      <c r="Q66" s="38">
        <v>0</v>
      </c>
      <c r="R66" s="38">
        <f t="shared" si="1"/>
        <v>-362</v>
      </c>
      <c r="S66" s="34">
        <v>570</v>
      </c>
      <c r="T66" s="42">
        <v>471</v>
      </c>
      <c r="U66" s="38">
        <v>99</v>
      </c>
      <c r="V66" s="38">
        <f t="shared" si="2"/>
        <v>-263</v>
      </c>
      <c r="W66" s="38">
        <v>108795</v>
      </c>
      <c r="X66" s="38">
        <v>55843</v>
      </c>
      <c r="Y66" s="39">
        <f t="shared" si="3"/>
        <v>4.7561333920963706</v>
      </c>
      <c r="Z66" s="39">
        <f t="shared" si="4"/>
        <v>2.1117966798883501</v>
      </c>
      <c r="AA66" s="39">
        <f t="shared" si="5"/>
        <v>44.401544401544399</v>
      </c>
      <c r="AB66" s="39">
        <f t="shared" si="6"/>
        <v>8.9889084765682377</v>
      </c>
      <c r="AC66" s="39">
        <f t="shared" si="7"/>
        <v>8.9154546790069045</v>
      </c>
      <c r="AD66" s="39">
        <f t="shared" si="8"/>
        <v>73.340143003064355</v>
      </c>
      <c r="AE66" s="39">
        <f t="shared" si="9"/>
        <v>58.733401430030639</v>
      </c>
      <c r="AF66" s="39">
        <f t="shared" si="10"/>
        <v>15.581386807697958</v>
      </c>
      <c r="AG66" s="39">
        <f t="shared" si="11"/>
        <v>12.239239018657264</v>
      </c>
      <c r="AH66" s="39">
        <f t="shared" si="12"/>
        <v>-3.3237843396503601</v>
      </c>
      <c r="AI66" s="39">
        <f t="shared" si="13"/>
        <v>8.1716036772216558</v>
      </c>
      <c r="AJ66" s="39">
        <f t="shared" si="14"/>
        <v>4.1194644696189497</v>
      </c>
      <c r="AK66" s="39">
        <f t="shared" si="15"/>
        <v>0</v>
      </c>
      <c r="AL66" s="39">
        <f t="shared" si="25"/>
        <v>8.1716036772216558</v>
      </c>
      <c r="AM66" s="40">
        <f t="shared" si="16"/>
        <v>5.2335830762450417</v>
      </c>
      <c r="AN66" s="40">
        <f t="shared" si="17"/>
        <v>4.3245923314235348</v>
      </c>
      <c r="AO66" s="39">
        <f t="shared" si="18"/>
        <v>0.90899074482150721</v>
      </c>
      <c r="AP66" s="39">
        <f t="shared" si="19"/>
        <v>-2.4147935948288524</v>
      </c>
    </row>
    <row r="67" spans="1:42" s="36" customFormat="1" x14ac:dyDescent="0.2">
      <c r="A67" s="37" t="s">
        <v>110</v>
      </c>
      <c r="B67" s="38">
        <v>121062</v>
      </c>
      <c r="C67" s="38">
        <v>62993</v>
      </c>
      <c r="D67" s="38">
        <v>576</v>
      </c>
      <c r="E67" s="38">
        <v>210</v>
      </c>
      <c r="F67" s="38">
        <v>1206</v>
      </c>
      <c r="G67" s="38">
        <v>5</v>
      </c>
      <c r="H67" s="38">
        <f t="shared" si="24"/>
        <v>1211</v>
      </c>
      <c r="I67" s="38">
        <v>990</v>
      </c>
      <c r="J67" s="38">
        <v>99</v>
      </c>
      <c r="K67" s="38">
        <v>645</v>
      </c>
      <c r="L67" s="38">
        <v>474</v>
      </c>
      <c r="M67" s="38">
        <f t="shared" si="0"/>
        <v>1856</v>
      </c>
      <c r="N67" s="38">
        <v>1548</v>
      </c>
      <c r="O67" s="38">
        <v>14</v>
      </c>
      <c r="P67" s="38">
        <v>9</v>
      </c>
      <c r="Q67" s="38">
        <v>6</v>
      </c>
      <c r="R67" s="38">
        <f t="shared" si="1"/>
        <v>-342</v>
      </c>
      <c r="S67" s="34">
        <v>882</v>
      </c>
      <c r="T67" s="42">
        <v>740</v>
      </c>
      <c r="U67" s="38">
        <v>142</v>
      </c>
      <c r="V67" s="38">
        <f t="shared" si="2"/>
        <v>-200</v>
      </c>
      <c r="W67" s="38">
        <v>120915</v>
      </c>
      <c r="X67" s="38">
        <v>62936</v>
      </c>
      <c r="Y67" s="39">
        <f t="shared" si="3"/>
        <v>4.7578926500470837</v>
      </c>
      <c r="Z67" s="39">
        <f t="shared" si="4"/>
        <v>1.7346483619963324</v>
      </c>
      <c r="AA67" s="39">
        <f t="shared" si="5"/>
        <v>36.458333333333329</v>
      </c>
      <c r="AB67" s="39">
        <f t="shared" si="6"/>
        <v>10.003138887512183</v>
      </c>
      <c r="AC67" s="39">
        <f t="shared" si="7"/>
        <v>9.961837736036081</v>
      </c>
      <c r="AD67" s="39">
        <f t="shared" si="8"/>
        <v>53.261767134599502</v>
      </c>
      <c r="AE67" s="39">
        <f t="shared" si="9"/>
        <v>39.141205615194053</v>
      </c>
      <c r="AF67" s="39">
        <f t="shared" si="10"/>
        <v>15.330987427929491</v>
      </c>
      <c r="AG67" s="39">
        <f t="shared" si="11"/>
        <v>12.786836497001536</v>
      </c>
      <c r="AH67" s="39">
        <f t="shared" si="12"/>
        <v>-2.8249987609654554</v>
      </c>
      <c r="AI67" s="39">
        <f t="shared" si="13"/>
        <v>4.1288191577208915</v>
      </c>
      <c r="AJ67" s="39">
        <f t="shared" si="14"/>
        <v>11.608623548922056</v>
      </c>
      <c r="AK67" s="39">
        <f t="shared" si="15"/>
        <v>7.4626865671641793</v>
      </c>
      <c r="AL67" s="39">
        <f t="shared" si="25"/>
        <v>9.0834021469859625</v>
      </c>
      <c r="AM67" s="40">
        <f t="shared" si="16"/>
        <v>7.2855231203845969</v>
      </c>
      <c r="AN67" s="40">
        <f t="shared" si="17"/>
        <v>6.1125704184632665</v>
      </c>
      <c r="AO67" s="39">
        <f t="shared" si="18"/>
        <v>1.1729527019213295</v>
      </c>
      <c r="AP67" s="39">
        <f t="shared" si="19"/>
        <v>-1.6520460590441262</v>
      </c>
    </row>
    <row r="68" spans="1:42" s="36" customFormat="1" x14ac:dyDescent="0.2">
      <c r="A68" s="37" t="s">
        <v>111</v>
      </c>
      <c r="B68" s="38">
        <v>163043</v>
      </c>
      <c r="C68" s="38">
        <v>84165</v>
      </c>
      <c r="D68" s="38">
        <v>852</v>
      </c>
      <c r="E68" s="38">
        <v>269</v>
      </c>
      <c r="F68" s="38">
        <v>1578</v>
      </c>
      <c r="G68" s="38">
        <v>7</v>
      </c>
      <c r="H68" s="38">
        <f t="shared" si="24"/>
        <v>1585</v>
      </c>
      <c r="I68" s="38">
        <v>1395</v>
      </c>
      <c r="J68" s="38">
        <v>73</v>
      </c>
      <c r="K68" s="38">
        <v>706</v>
      </c>
      <c r="L68" s="38">
        <v>575</v>
      </c>
      <c r="M68" s="38">
        <f t="shared" si="0"/>
        <v>2291</v>
      </c>
      <c r="N68" s="38">
        <v>1664</v>
      </c>
      <c r="O68" s="38">
        <v>7</v>
      </c>
      <c r="P68" s="38">
        <v>6</v>
      </c>
      <c r="Q68" s="38">
        <v>5</v>
      </c>
      <c r="R68" s="38">
        <f t="shared" si="1"/>
        <v>-86</v>
      </c>
      <c r="S68" s="34">
        <v>1153</v>
      </c>
      <c r="T68" s="42">
        <v>917</v>
      </c>
      <c r="U68" s="38">
        <v>236</v>
      </c>
      <c r="V68" s="38">
        <f t="shared" si="2"/>
        <v>150</v>
      </c>
      <c r="W68" s="38">
        <v>163168</v>
      </c>
      <c r="X68" s="38">
        <v>84252</v>
      </c>
      <c r="Y68" s="39">
        <f t="shared" si="3"/>
        <v>5.2256153284716307</v>
      </c>
      <c r="Z68" s="39">
        <f t="shared" si="4"/>
        <v>1.6498715062897518</v>
      </c>
      <c r="AA68" s="39">
        <f t="shared" si="5"/>
        <v>31.572769953051644</v>
      </c>
      <c r="AB68" s="39">
        <f t="shared" si="6"/>
        <v>9.7213618493280922</v>
      </c>
      <c r="AC68" s="39">
        <f t="shared" si="7"/>
        <v>9.6784283900566113</v>
      </c>
      <c r="AD68" s="39">
        <f t="shared" si="8"/>
        <v>44.542586750788644</v>
      </c>
      <c r="AE68" s="39">
        <f t="shared" si="9"/>
        <v>36.277602523659311</v>
      </c>
      <c r="AF68" s="39">
        <f t="shared" si="10"/>
        <v>14.051507884423128</v>
      </c>
      <c r="AG68" s="39">
        <f t="shared" si="11"/>
        <v>10.205896603963371</v>
      </c>
      <c r="AH68" s="39">
        <f t="shared" si="12"/>
        <v>-0.5274682139067608</v>
      </c>
      <c r="AI68" s="39">
        <f t="shared" si="13"/>
        <v>4.4164037854889591</v>
      </c>
      <c r="AJ68" s="39">
        <f t="shared" si="14"/>
        <v>4.4359949302915087</v>
      </c>
      <c r="AK68" s="39">
        <f t="shared" si="15"/>
        <v>3.8022813688212929</v>
      </c>
      <c r="AL68" s="39">
        <f t="shared" si="25"/>
        <v>7.5709779179810726</v>
      </c>
      <c r="AM68" s="40">
        <f t="shared" si="16"/>
        <v>7.0717540771452931</v>
      </c>
      <c r="AN68" s="40">
        <f t="shared" si="17"/>
        <v>5.6242831645639493</v>
      </c>
      <c r="AO68" s="39">
        <f t="shared" si="18"/>
        <v>1.4474709125813436</v>
      </c>
      <c r="AP68" s="39">
        <f t="shared" si="19"/>
        <v>0.92000269867458273</v>
      </c>
    </row>
    <row r="69" spans="1:42" s="36" customFormat="1" x14ac:dyDescent="0.2">
      <c r="A69" s="37" t="s">
        <v>112</v>
      </c>
      <c r="B69" s="38">
        <v>151654</v>
      </c>
      <c r="C69" s="38">
        <v>78715</v>
      </c>
      <c r="D69" s="38">
        <v>686</v>
      </c>
      <c r="E69" s="38">
        <v>343</v>
      </c>
      <c r="F69" s="38">
        <v>1345</v>
      </c>
      <c r="G69" s="38">
        <v>8</v>
      </c>
      <c r="H69" s="38">
        <f t="shared" si="24"/>
        <v>1353</v>
      </c>
      <c r="I69" s="38">
        <v>1171</v>
      </c>
      <c r="J69" s="38">
        <v>87</v>
      </c>
      <c r="K69" s="38">
        <v>765</v>
      </c>
      <c r="L69" s="38">
        <v>625</v>
      </c>
      <c r="M69" s="38">
        <f t="shared" si="0"/>
        <v>2118</v>
      </c>
      <c r="N69" s="38">
        <v>1825</v>
      </c>
      <c r="O69" s="38">
        <v>12</v>
      </c>
      <c r="P69" s="38">
        <v>9</v>
      </c>
      <c r="Q69" s="38">
        <v>8</v>
      </c>
      <c r="R69" s="38">
        <f t="shared" si="1"/>
        <v>-480</v>
      </c>
      <c r="S69" s="34">
        <v>1077</v>
      </c>
      <c r="T69" s="42">
        <v>876</v>
      </c>
      <c r="U69" s="38">
        <v>201</v>
      </c>
      <c r="V69" s="38">
        <f t="shared" si="2"/>
        <v>-279</v>
      </c>
      <c r="W69" s="38">
        <v>151553</v>
      </c>
      <c r="X69" s="38">
        <v>78669</v>
      </c>
      <c r="Y69" s="39">
        <f t="shared" si="3"/>
        <v>4.5234547061073229</v>
      </c>
      <c r="Z69" s="39">
        <f t="shared" si="4"/>
        <v>2.2617273530536615</v>
      </c>
      <c r="AA69" s="39">
        <f t="shared" si="5"/>
        <v>50</v>
      </c>
      <c r="AB69" s="39">
        <f t="shared" si="6"/>
        <v>8.921624223561528</v>
      </c>
      <c r="AC69" s="39">
        <f t="shared" si="7"/>
        <v>8.8688725651812685</v>
      </c>
      <c r="AD69" s="39">
        <f t="shared" si="8"/>
        <v>56.541019955654107</v>
      </c>
      <c r="AE69" s="39">
        <f t="shared" si="9"/>
        <v>46.193643754619359</v>
      </c>
      <c r="AF69" s="39">
        <f t="shared" si="10"/>
        <v>13.966001556173921</v>
      </c>
      <c r="AG69" s="39">
        <f t="shared" si="11"/>
        <v>12.033972067996888</v>
      </c>
      <c r="AH69" s="39">
        <f t="shared" si="12"/>
        <v>-3.1650995028156195</v>
      </c>
      <c r="AI69" s="39">
        <f t="shared" si="13"/>
        <v>5.9127864005912789</v>
      </c>
      <c r="AJ69" s="39">
        <f t="shared" si="14"/>
        <v>8.921933085501859</v>
      </c>
      <c r="AK69" s="39">
        <f t="shared" si="15"/>
        <v>6.6914498141263943</v>
      </c>
      <c r="AL69" s="39">
        <f t="shared" si="25"/>
        <v>11.825572801182558</v>
      </c>
      <c r="AM69" s="40">
        <f t="shared" si="16"/>
        <v>7.1016920094425471</v>
      </c>
      <c r="AN69" s="40">
        <f t="shared" si="17"/>
        <v>5.7763065926385062</v>
      </c>
      <c r="AO69" s="39">
        <f t="shared" si="18"/>
        <v>1.3253854168040409</v>
      </c>
      <c r="AP69" s="39">
        <f t="shared" si="19"/>
        <v>-1.839714086011579</v>
      </c>
    </row>
    <row r="70" spans="1:42" s="36" customFormat="1" x14ac:dyDescent="0.2">
      <c r="A70" s="37" t="s">
        <v>113</v>
      </c>
      <c r="B70" s="38">
        <v>54577</v>
      </c>
      <c r="C70" s="38">
        <v>27923</v>
      </c>
      <c r="D70" s="38">
        <v>271</v>
      </c>
      <c r="E70" s="38">
        <v>110</v>
      </c>
      <c r="F70" s="38">
        <v>532</v>
      </c>
      <c r="G70" s="38">
        <v>2</v>
      </c>
      <c r="H70" s="38">
        <f t="shared" si="24"/>
        <v>534</v>
      </c>
      <c r="I70" s="38">
        <v>462</v>
      </c>
      <c r="J70" s="38">
        <v>31</v>
      </c>
      <c r="K70" s="38">
        <v>327</v>
      </c>
      <c r="L70" s="38">
        <v>280</v>
      </c>
      <c r="M70" s="38">
        <f t="shared" si="0"/>
        <v>861</v>
      </c>
      <c r="N70" s="38">
        <v>567</v>
      </c>
      <c r="O70" s="38">
        <v>6</v>
      </c>
      <c r="P70" s="38">
        <v>4</v>
      </c>
      <c r="Q70" s="38">
        <v>3</v>
      </c>
      <c r="R70" s="38">
        <f t="shared" si="1"/>
        <v>-35</v>
      </c>
      <c r="S70" s="34">
        <v>612</v>
      </c>
      <c r="T70" s="42">
        <v>562</v>
      </c>
      <c r="U70" s="38">
        <v>50</v>
      </c>
      <c r="V70" s="38">
        <f t="shared" si="2"/>
        <v>15</v>
      </c>
      <c r="W70" s="38">
        <v>54544</v>
      </c>
      <c r="X70" s="38">
        <v>27935</v>
      </c>
      <c r="Y70" s="39">
        <f t="shared" si="3"/>
        <v>4.9654616413507524</v>
      </c>
      <c r="Z70" s="39">
        <f t="shared" si="4"/>
        <v>2.0155010352346228</v>
      </c>
      <c r="AA70" s="39">
        <f t="shared" si="5"/>
        <v>40.59040590405904</v>
      </c>
      <c r="AB70" s="39">
        <f t="shared" si="6"/>
        <v>9.7843413892298958</v>
      </c>
      <c r="AC70" s="39">
        <f t="shared" si="7"/>
        <v>9.7476959158619927</v>
      </c>
      <c r="AD70" s="39">
        <f t="shared" si="8"/>
        <v>61.235955056179783</v>
      </c>
      <c r="AE70" s="39">
        <f t="shared" si="9"/>
        <v>52.434456928838948</v>
      </c>
      <c r="AF70" s="39">
        <f t="shared" si="10"/>
        <v>15.77587628488191</v>
      </c>
      <c r="AG70" s="39">
        <f t="shared" si="11"/>
        <v>10.388991699800282</v>
      </c>
      <c r="AH70" s="39">
        <f t="shared" si="12"/>
        <v>-0.64129578393828901</v>
      </c>
      <c r="AI70" s="39">
        <f t="shared" si="13"/>
        <v>3.7453183520599249</v>
      </c>
      <c r="AJ70" s="39">
        <f t="shared" si="14"/>
        <v>11.278195488721805</v>
      </c>
      <c r="AK70" s="39">
        <f t="shared" si="15"/>
        <v>7.518796992481203</v>
      </c>
      <c r="AL70" s="39">
        <f t="shared" si="25"/>
        <v>9.3632958801498134</v>
      </c>
      <c r="AM70" s="40">
        <f t="shared" si="16"/>
        <v>11.213514850578083</v>
      </c>
      <c r="AN70" s="40">
        <f t="shared" si="17"/>
        <v>10.297378016380527</v>
      </c>
      <c r="AO70" s="39">
        <f t="shared" si="18"/>
        <v>0.91613683419755576</v>
      </c>
      <c r="AP70" s="39">
        <f t="shared" si="19"/>
        <v>0.27484105025926669</v>
      </c>
    </row>
    <row r="71" spans="1:42" s="36" customFormat="1" x14ac:dyDescent="0.2">
      <c r="A71" s="37" t="s">
        <v>114</v>
      </c>
      <c r="B71" s="38">
        <v>74152</v>
      </c>
      <c r="C71" s="38">
        <v>37844</v>
      </c>
      <c r="D71" s="38">
        <v>369</v>
      </c>
      <c r="E71" s="38">
        <v>98</v>
      </c>
      <c r="F71" s="38">
        <v>666</v>
      </c>
      <c r="G71" s="38">
        <v>2</v>
      </c>
      <c r="H71" s="38">
        <f t="shared" si="24"/>
        <v>668</v>
      </c>
      <c r="I71" s="38">
        <v>590</v>
      </c>
      <c r="J71" s="38">
        <v>29</v>
      </c>
      <c r="K71" s="38">
        <v>322</v>
      </c>
      <c r="L71" s="38">
        <v>248</v>
      </c>
      <c r="M71" s="38">
        <f t="shared" si="0"/>
        <v>990</v>
      </c>
      <c r="N71" s="38">
        <v>741</v>
      </c>
      <c r="O71" s="38">
        <v>2</v>
      </c>
      <c r="P71" s="38">
        <v>0</v>
      </c>
      <c r="Q71" s="38">
        <v>0</v>
      </c>
      <c r="R71" s="38">
        <f t="shared" si="1"/>
        <v>-75</v>
      </c>
      <c r="S71" s="34">
        <v>598</v>
      </c>
      <c r="T71" s="42">
        <v>596</v>
      </c>
      <c r="U71" s="38">
        <v>2</v>
      </c>
      <c r="V71" s="38">
        <f t="shared" si="2"/>
        <v>-73</v>
      </c>
      <c r="W71" s="38">
        <v>74109</v>
      </c>
      <c r="X71" s="38">
        <v>37816</v>
      </c>
      <c r="Y71" s="39">
        <f t="shared" si="3"/>
        <v>4.9762649692523464</v>
      </c>
      <c r="Z71" s="39">
        <f t="shared" si="4"/>
        <v>1.3216096666307044</v>
      </c>
      <c r="AA71" s="39">
        <f t="shared" si="5"/>
        <v>26.558265582655828</v>
      </c>
      <c r="AB71" s="39">
        <f t="shared" si="6"/>
        <v>9.0085230337684745</v>
      </c>
      <c r="AC71" s="39">
        <f t="shared" si="7"/>
        <v>8.9815514079188699</v>
      </c>
      <c r="AD71" s="39">
        <f t="shared" si="8"/>
        <v>48.203592814371262</v>
      </c>
      <c r="AE71" s="39">
        <f t="shared" si="9"/>
        <v>37.125748502994007</v>
      </c>
      <c r="AF71" s="39">
        <f t="shared" si="10"/>
        <v>13.350954795555076</v>
      </c>
      <c r="AG71" s="39">
        <f t="shared" si="11"/>
        <v>9.9929873772791016</v>
      </c>
      <c r="AH71" s="39">
        <f t="shared" si="12"/>
        <v>-1.0114359693602331</v>
      </c>
      <c r="AI71" s="39">
        <f t="shared" si="13"/>
        <v>2.9940119760479043</v>
      </c>
      <c r="AJ71" s="39">
        <f t="shared" si="14"/>
        <v>3.0030030030030028</v>
      </c>
      <c r="AK71" s="39">
        <f t="shared" si="15"/>
        <v>0</v>
      </c>
      <c r="AL71" s="39">
        <f t="shared" si="25"/>
        <v>2.9940119760479043</v>
      </c>
      <c r="AM71" s="40">
        <f t="shared" si="16"/>
        <v>8.064516129032258</v>
      </c>
      <c r="AN71" s="40">
        <f t="shared" si="17"/>
        <v>8.0375445031826516</v>
      </c>
      <c r="AO71" s="39">
        <f t="shared" si="18"/>
        <v>2.6971625849606214E-2</v>
      </c>
      <c r="AP71" s="39">
        <f t="shared" si="19"/>
        <v>-0.98446434351062684</v>
      </c>
    </row>
    <row r="72" spans="1:42" s="36" customFormat="1" x14ac:dyDescent="0.2">
      <c r="A72" s="37" t="s">
        <v>115</v>
      </c>
      <c r="B72" s="38">
        <v>43478</v>
      </c>
      <c r="C72" s="38">
        <v>22341</v>
      </c>
      <c r="D72" s="38">
        <v>252</v>
      </c>
      <c r="E72" s="38">
        <v>53</v>
      </c>
      <c r="F72" s="38">
        <v>387</v>
      </c>
      <c r="G72" s="38">
        <v>2</v>
      </c>
      <c r="H72" s="38">
        <f t="shared" si="24"/>
        <v>389</v>
      </c>
      <c r="I72" s="38">
        <v>348</v>
      </c>
      <c r="J72" s="38">
        <v>19</v>
      </c>
      <c r="K72" s="38">
        <v>163</v>
      </c>
      <c r="L72" s="38">
        <v>114</v>
      </c>
      <c r="M72" s="38">
        <f t="shared" si="0"/>
        <v>552</v>
      </c>
      <c r="N72" s="38">
        <v>517</v>
      </c>
      <c r="O72" s="38">
        <v>2</v>
      </c>
      <c r="P72" s="38">
        <v>2</v>
      </c>
      <c r="Q72" s="38">
        <v>2</v>
      </c>
      <c r="R72" s="38">
        <f t="shared" si="1"/>
        <v>-130</v>
      </c>
      <c r="S72" s="34">
        <v>409</v>
      </c>
      <c r="T72" s="42">
        <v>310</v>
      </c>
      <c r="U72" s="38">
        <v>99</v>
      </c>
      <c r="V72" s="38">
        <f t="shared" si="2"/>
        <v>-31</v>
      </c>
      <c r="W72" s="38">
        <v>43476</v>
      </c>
      <c r="X72" s="38">
        <v>22381</v>
      </c>
      <c r="Y72" s="39">
        <f t="shared" si="3"/>
        <v>5.7960347762086579</v>
      </c>
      <c r="Z72" s="39">
        <f t="shared" si="4"/>
        <v>1.2190073140438842</v>
      </c>
      <c r="AA72" s="39">
        <f t="shared" si="5"/>
        <v>21.031746031746032</v>
      </c>
      <c r="AB72" s="39">
        <f t="shared" si="6"/>
        <v>8.9470536823220943</v>
      </c>
      <c r="AC72" s="39">
        <f t="shared" si="7"/>
        <v>8.9010534063204378</v>
      </c>
      <c r="AD72" s="39">
        <f t="shared" si="8"/>
        <v>41.902313624678662</v>
      </c>
      <c r="AE72" s="39">
        <f t="shared" si="9"/>
        <v>29.305912596401029</v>
      </c>
      <c r="AF72" s="39">
        <f t="shared" si="10"/>
        <v>12.696076176457058</v>
      </c>
      <c r="AG72" s="39">
        <f t="shared" si="11"/>
        <v>11.891071346428079</v>
      </c>
      <c r="AH72" s="39">
        <f t="shared" si="12"/>
        <v>-2.990017940107641</v>
      </c>
      <c r="AI72" s="39">
        <f t="shared" si="13"/>
        <v>5.1413881748071972</v>
      </c>
      <c r="AJ72" s="39">
        <f t="shared" si="14"/>
        <v>5.1679586563307494</v>
      </c>
      <c r="AK72" s="39">
        <f t="shared" si="15"/>
        <v>5.1679586563307494</v>
      </c>
      <c r="AL72" s="39">
        <f t="shared" si="25"/>
        <v>10.282776349614394</v>
      </c>
      <c r="AM72" s="40">
        <f t="shared" si="16"/>
        <v>9.4070564423386536</v>
      </c>
      <c r="AN72" s="40">
        <f t="shared" si="17"/>
        <v>7.1300427802566819</v>
      </c>
      <c r="AO72" s="39">
        <f t="shared" si="18"/>
        <v>2.2770136620819725</v>
      </c>
      <c r="AP72" s="39">
        <f t="shared" si="19"/>
        <v>-0.71300427802566824</v>
      </c>
    </row>
    <row r="73" spans="1:42" s="36" customFormat="1" x14ac:dyDescent="0.2">
      <c r="A73" s="37" t="s">
        <v>116</v>
      </c>
      <c r="B73" s="38">
        <v>30319</v>
      </c>
      <c r="C73" s="38">
        <v>15415</v>
      </c>
      <c r="D73" s="38">
        <v>174</v>
      </c>
      <c r="E73" s="38">
        <v>27</v>
      </c>
      <c r="F73" s="38">
        <v>417</v>
      </c>
      <c r="G73" s="38">
        <v>1</v>
      </c>
      <c r="H73" s="38">
        <f t="shared" si="24"/>
        <v>418</v>
      </c>
      <c r="I73" s="38">
        <v>395</v>
      </c>
      <c r="J73" s="38">
        <v>20</v>
      </c>
      <c r="K73" s="38">
        <v>120</v>
      </c>
      <c r="L73" s="38">
        <v>84</v>
      </c>
      <c r="M73" s="38">
        <f t="shared" ref="M73:M136" si="26">F73+G73+K73</f>
        <v>538</v>
      </c>
      <c r="N73" s="38">
        <v>283</v>
      </c>
      <c r="O73" s="38">
        <v>2</v>
      </c>
      <c r="P73" s="38">
        <v>2</v>
      </c>
      <c r="Q73" s="38">
        <v>2</v>
      </c>
      <c r="R73" s="38">
        <f t="shared" ref="R73:R136" si="27">F73-N73</f>
        <v>134</v>
      </c>
      <c r="S73" s="34">
        <v>172</v>
      </c>
      <c r="T73" s="42">
        <v>184</v>
      </c>
      <c r="U73" s="38">
        <v>-12</v>
      </c>
      <c r="V73" s="38">
        <f t="shared" ref="V73:V136" si="28">R73+U73</f>
        <v>122</v>
      </c>
      <c r="W73" s="38">
        <v>30387</v>
      </c>
      <c r="X73" s="38">
        <v>15446</v>
      </c>
      <c r="Y73" s="39">
        <f t="shared" si="3"/>
        <v>5.7389755598799432</v>
      </c>
      <c r="Z73" s="39">
        <f t="shared" si="4"/>
        <v>0.89053069032619803</v>
      </c>
      <c r="AA73" s="39">
        <f t="shared" si="5"/>
        <v>15.517241379310345</v>
      </c>
      <c r="AB73" s="39">
        <f t="shared" si="6"/>
        <v>13.786734390975955</v>
      </c>
      <c r="AC73" s="39">
        <f t="shared" si="7"/>
        <v>13.753751772815725</v>
      </c>
      <c r="AD73" s="39">
        <f t="shared" si="8"/>
        <v>28.708133971291865</v>
      </c>
      <c r="AE73" s="39">
        <f t="shared" si="9"/>
        <v>20.095693779904305</v>
      </c>
      <c r="AF73" s="39">
        <f t="shared" si="10"/>
        <v>17.744648570203505</v>
      </c>
      <c r="AG73" s="39">
        <f t="shared" si="11"/>
        <v>9.3340809393449646</v>
      </c>
      <c r="AH73" s="39">
        <f t="shared" si="12"/>
        <v>4.4196708334707608</v>
      </c>
      <c r="AI73" s="39">
        <f t="shared" si="13"/>
        <v>2.3923444976076556</v>
      </c>
      <c r="AJ73" s="39">
        <f t="shared" si="14"/>
        <v>4.796163069544364</v>
      </c>
      <c r="AK73" s="39">
        <f t="shared" si="15"/>
        <v>4.796163069544364</v>
      </c>
      <c r="AL73" s="39">
        <f t="shared" si="25"/>
        <v>7.1770334928229671</v>
      </c>
      <c r="AM73" s="40">
        <f t="shared" si="16"/>
        <v>5.6730103235594838</v>
      </c>
      <c r="AN73" s="40">
        <f t="shared" si="17"/>
        <v>6.0688017414822388</v>
      </c>
      <c r="AO73" s="39">
        <f t="shared" si="18"/>
        <v>-0.39579141792275474</v>
      </c>
      <c r="AP73" s="39">
        <f t="shared" si="19"/>
        <v>4.0238794155480058</v>
      </c>
    </row>
    <row r="74" spans="1:42" s="36" customFormat="1" x14ac:dyDescent="0.2">
      <c r="A74" s="37" t="s">
        <v>117</v>
      </c>
      <c r="B74" s="38">
        <v>92649</v>
      </c>
      <c r="C74" s="38">
        <v>46493</v>
      </c>
      <c r="D74" s="38">
        <v>495</v>
      </c>
      <c r="E74" s="38">
        <v>100</v>
      </c>
      <c r="F74" s="38">
        <v>1142</v>
      </c>
      <c r="G74" s="38">
        <v>6</v>
      </c>
      <c r="H74" s="38">
        <f t="shared" si="24"/>
        <v>1148</v>
      </c>
      <c r="I74" s="38">
        <v>1067</v>
      </c>
      <c r="J74" s="38">
        <v>64</v>
      </c>
      <c r="K74" s="38">
        <v>304</v>
      </c>
      <c r="L74" s="38">
        <v>194</v>
      </c>
      <c r="M74" s="38">
        <f t="shared" si="26"/>
        <v>1452</v>
      </c>
      <c r="N74" s="38">
        <v>939</v>
      </c>
      <c r="O74" s="38">
        <v>11</v>
      </c>
      <c r="P74" s="38">
        <v>8</v>
      </c>
      <c r="Q74" s="38">
        <v>7</v>
      </c>
      <c r="R74" s="38">
        <f t="shared" si="27"/>
        <v>203</v>
      </c>
      <c r="S74" s="34">
        <v>258</v>
      </c>
      <c r="T74" s="42">
        <v>312</v>
      </c>
      <c r="U74" s="38">
        <v>-54</v>
      </c>
      <c r="V74" s="38">
        <f t="shared" si="28"/>
        <v>149</v>
      </c>
      <c r="W74" s="38">
        <v>92689</v>
      </c>
      <c r="X74" s="38">
        <v>46528</v>
      </c>
      <c r="Y74" s="39">
        <f t="shared" ref="Y74:Y137" si="29">D74/B74*1000</f>
        <v>5.3427451996243889</v>
      </c>
      <c r="Z74" s="39">
        <f t="shared" ref="Z74:Z137" si="30">E74/B74*1000</f>
        <v>1.0793424645705836</v>
      </c>
      <c r="AA74" s="39">
        <f t="shared" ref="AA74:AA137" si="31">E74/D74*100</f>
        <v>20.202020202020201</v>
      </c>
      <c r="AB74" s="39">
        <f t="shared" ref="AB74:AB137" si="32">H74/B74*1000</f>
        <v>12.390851493270299</v>
      </c>
      <c r="AC74" s="39">
        <f t="shared" ref="AC74:AC137" si="33">F74/B74*1000</f>
        <v>12.326090945396064</v>
      </c>
      <c r="AD74" s="39">
        <f t="shared" ref="AD74:AD137" si="34">K74/H74*100</f>
        <v>26.480836236933797</v>
      </c>
      <c r="AE74" s="39">
        <f t="shared" ref="AE74:AE137" si="35">L74/H74*100</f>
        <v>16.898954703832754</v>
      </c>
      <c r="AF74" s="39">
        <f t="shared" ref="AF74:AF137" si="36">M74/B74*1000</f>
        <v>15.672052585564874</v>
      </c>
      <c r="AG74" s="39">
        <f t="shared" ref="AG74:AG137" si="37">N74/B74*1000</f>
        <v>10.135025742317781</v>
      </c>
      <c r="AH74" s="39">
        <f t="shared" ref="AH74:AH137" si="38">R74/B74*1000</f>
        <v>2.1910652030782845</v>
      </c>
      <c r="AI74" s="39">
        <f t="shared" ref="AI74:AI137" si="39">G74/H74*1000</f>
        <v>5.2264808362369344</v>
      </c>
      <c r="AJ74" s="39">
        <f t="shared" ref="AJ74:AJ137" si="40">O74/F74*1000</f>
        <v>9.6322241681260952</v>
      </c>
      <c r="AK74" s="39">
        <f t="shared" ref="AK74:AK137" si="41">P74/F74*1000</f>
        <v>7.0052539404553418</v>
      </c>
      <c r="AL74" s="39">
        <f t="shared" si="25"/>
        <v>11.324041811846691</v>
      </c>
      <c r="AM74" s="40">
        <f t="shared" ref="AM74:AM137" si="42">S74/B74*1000</f>
        <v>2.7847035585921058</v>
      </c>
      <c r="AN74" s="40">
        <f t="shared" ref="AN74:AN137" si="43">T74/B74*1000</f>
        <v>3.3675484894602206</v>
      </c>
      <c r="AO74" s="39">
        <f t="shared" ref="AO74:AO137" si="44">U74/B74*1000</f>
        <v>-0.58284493086811517</v>
      </c>
      <c r="AP74" s="39">
        <f t="shared" ref="AP74:AP137" si="45">V74/B74*1000</f>
        <v>1.6082202722101695</v>
      </c>
    </row>
    <row r="75" spans="1:42" s="36" customFormat="1" x14ac:dyDescent="0.2">
      <c r="A75" s="37" t="s">
        <v>118</v>
      </c>
      <c r="B75" s="38">
        <v>39191</v>
      </c>
      <c r="C75" s="38">
        <v>19882</v>
      </c>
      <c r="D75" s="38">
        <v>197</v>
      </c>
      <c r="E75" s="38">
        <v>58</v>
      </c>
      <c r="F75" s="38">
        <v>422</v>
      </c>
      <c r="G75" s="38">
        <v>2</v>
      </c>
      <c r="H75" s="38">
        <f t="shared" si="24"/>
        <v>424</v>
      </c>
      <c r="I75" s="38">
        <v>391</v>
      </c>
      <c r="J75" s="38">
        <v>22</v>
      </c>
      <c r="K75" s="38">
        <v>148</v>
      </c>
      <c r="L75" s="38">
        <v>111</v>
      </c>
      <c r="M75" s="38">
        <f t="shared" si="26"/>
        <v>572</v>
      </c>
      <c r="N75" s="38">
        <v>294</v>
      </c>
      <c r="O75" s="38">
        <v>0</v>
      </c>
      <c r="P75" s="38">
        <v>0</v>
      </c>
      <c r="Q75" s="38">
        <v>0</v>
      </c>
      <c r="R75" s="38">
        <f t="shared" si="27"/>
        <v>128</v>
      </c>
      <c r="S75" s="34">
        <v>240</v>
      </c>
      <c r="T75" s="42">
        <v>220</v>
      </c>
      <c r="U75" s="38">
        <v>20</v>
      </c>
      <c r="V75" s="38">
        <f t="shared" si="28"/>
        <v>148</v>
      </c>
      <c r="W75" s="38">
        <v>39249</v>
      </c>
      <c r="X75" s="38">
        <v>19940</v>
      </c>
      <c r="Y75" s="39">
        <f t="shared" si="29"/>
        <v>5.026664285167513</v>
      </c>
      <c r="Z75" s="39">
        <f t="shared" si="30"/>
        <v>1.479931616952872</v>
      </c>
      <c r="AA75" s="39">
        <f t="shared" si="31"/>
        <v>29.441624365482234</v>
      </c>
      <c r="AB75" s="39">
        <f t="shared" si="32"/>
        <v>10.818810441172719</v>
      </c>
      <c r="AC75" s="39">
        <f t="shared" si="33"/>
        <v>10.767778316450205</v>
      </c>
      <c r="AD75" s="39">
        <f t="shared" si="34"/>
        <v>34.905660377358487</v>
      </c>
      <c r="AE75" s="39">
        <f t="shared" si="35"/>
        <v>26.179245283018872</v>
      </c>
      <c r="AF75" s="39">
        <f t="shared" si="36"/>
        <v>14.595187670638667</v>
      </c>
      <c r="AG75" s="39">
        <f t="shared" si="37"/>
        <v>7.5017223342093846</v>
      </c>
      <c r="AH75" s="39">
        <f t="shared" si="38"/>
        <v>3.2660559822408208</v>
      </c>
      <c r="AI75" s="39">
        <f t="shared" si="39"/>
        <v>4.7169811320754711</v>
      </c>
      <c r="AJ75" s="39">
        <f t="shared" si="40"/>
        <v>0</v>
      </c>
      <c r="AK75" s="39">
        <f t="shared" si="41"/>
        <v>0</v>
      </c>
      <c r="AL75" s="39">
        <f t="shared" si="25"/>
        <v>4.7169811320754711</v>
      </c>
      <c r="AM75" s="40">
        <f t="shared" si="42"/>
        <v>6.1238549667015389</v>
      </c>
      <c r="AN75" s="40">
        <f t="shared" si="43"/>
        <v>5.6135337194764103</v>
      </c>
      <c r="AO75" s="39">
        <f t="shared" si="44"/>
        <v>0.51032124722512817</v>
      </c>
      <c r="AP75" s="39">
        <f t="shared" si="45"/>
        <v>3.776377229465949</v>
      </c>
    </row>
    <row r="76" spans="1:42" s="36" customFormat="1" x14ac:dyDescent="0.2">
      <c r="A76" s="37" t="s">
        <v>119</v>
      </c>
      <c r="B76" s="38">
        <v>33241</v>
      </c>
      <c r="C76" s="38">
        <v>16756</v>
      </c>
      <c r="D76" s="38">
        <v>167</v>
      </c>
      <c r="E76" s="38">
        <v>42</v>
      </c>
      <c r="F76" s="38">
        <v>430</v>
      </c>
      <c r="G76" s="38">
        <v>3</v>
      </c>
      <c r="H76" s="38">
        <f t="shared" si="24"/>
        <v>433</v>
      </c>
      <c r="I76" s="38">
        <v>374</v>
      </c>
      <c r="J76" s="38">
        <v>16</v>
      </c>
      <c r="K76" s="38">
        <v>147</v>
      </c>
      <c r="L76" s="38">
        <v>112</v>
      </c>
      <c r="M76" s="38">
        <f t="shared" si="26"/>
        <v>580</v>
      </c>
      <c r="N76" s="38">
        <v>277</v>
      </c>
      <c r="O76" s="38">
        <v>3</v>
      </c>
      <c r="P76" s="38">
        <v>3</v>
      </c>
      <c r="Q76" s="38">
        <v>2</v>
      </c>
      <c r="R76" s="38">
        <f t="shared" si="27"/>
        <v>153</v>
      </c>
      <c r="S76" s="34">
        <v>233</v>
      </c>
      <c r="T76" s="42">
        <v>224</v>
      </c>
      <c r="U76" s="38">
        <v>9</v>
      </c>
      <c r="V76" s="38">
        <f t="shared" si="28"/>
        <v>162</v>
      </c>
      <c r="W76" s="38">
        <v>33340</v>
      </c>
      <c r="X76" s="38">
        <v>16827</v>
      </c>
      <c r="Y76" s="39">
        <f t="shared" si="29"/>
        <v>5.0239162480069792</v>
      </c>
      <c r="Z76" s="39">
        <f t="shared" si="30"/>
        <v>1.263499894708342</v>
      </c>
      <c r="AA76" s="39">
        <f t="shared" si="31"/>
        <v>25.149700598802394</v>
      </c>
      <c r="AB76" s="39">
        <f t="shared" si="32"/>
        <v>13.02608224782648</v>
      </c>
      <c r="AC76" s="39">
        <f t="shared" si="33"/>
        <v>12.935832255347313</v>
      </c>
      <c r="AD76" s="39">
        <f t="shared" si="34"/>
        <v>33.94919168591224</v>
      </c>
      <c r="AE76" s="39">
        <f t="shared" si="35"/>
        <v>25.866050808314089</v>
      </c>
      <c r="AF76" s="39">
        <f t="shared" si="36"/>
        <v>17.448331879305677</v>
      </c>
      <c r="AG76" s="39">
        <f t="shared" si="37"/>
        <v>8.3330826389097794</v>
      </c>
      <c r="AH76" s="39">
        <f t="shared" si="38"/>
        <v>4.6027496164375314</v>
      </c>
      <c r="AI76" s="39">
        <f t="shared" si="39"/>
        <v>6.9284064665127021</v>
      </c>
      <c r="AJ76" s="39">
        <f t="shared" si="40"/>
        <v>6.9767441860465116</v>
      </c>
      <c r="AK76" s="39">
        <f t="shared" si="41"/>
        <v>6.9767441860465116</v>
      </c>
      <c r="AL76" s="39">
        <f t="shared" si="25"/>
        <v>11.547344110854503</v>
      </c>
      <c r="AM76" s="40">
        <f t="shared" si="42"/>
        <v>7.0094160825486602</v>
      </c>
      <c r="AN76" s="40">
        <f t="shared" si="43"/>
        <v>6.7386661051111574</v>
      </c>
      <c r="AO76" s="39">
        <f t="shared" si="44"/>
        <v>0.2707499774375019</v>
      </c>
      <c r="AP76" s="39">
        <f t="shared" si="45"/>
        <v>4.8734995938750343</v>
      </c>
    </row>
    <row r="77" spans="1:42" s="36" customFormat="1" x14ac:dyDescent="0.2">
      <c r="A77" s="37" t="s">
        <v>120</v>
      </c>
      <c r="B77" s="38">
        <v>74667</v>
      </c>
      <c r="C77" s="38">
        <v>38300</v>
      </c>
      <c r="D77" s="38">
        <v>317</v>
      </c>
      <c r="E77" s="38">
        <v>108</v>
      </c>
      <c r="F77" s="38">
        <v>694</v>
      </c>
      <c r="G77" s="38">
        <v>2</v>
      </c>
      <c r="H77" s="38">
        <f t="shared" si="24"/>
        <v>696</v>
      </c>
      <c r="I77" s="38">
        <v>601</v>
      </c>
      <c r="J77" s="38">
        <v>36</v>
      </c>
      <c r="K77" s="38">
        <v>404</v>
      </c>
      <c r="L77" s="38">
        <v>304</v>
      </c>
      <c r="M77" s="38">
        <f t="shared" si="26"/>
        <v>1100</v>
      </c>
      <c r="N77" s="38">
        <v>716</v>
      </c>
      <c r="O77" s="38">
        <v>1</v>
      </c>
      <c r="P77" s="38">
        <v>1</v>
      </c>
      <c r="Q77" s="38">
        <v>1</v>
      </c>
      <c r="R77" s="38">
        <f t="shared" si="27"/>
        <v>-22</v>
      </c>
      <c r="S77" s="34">
        <v>477</v>
      </c>
      <c r="T77" s="42">
        <v>496</v>
      </c>
      <c r="U77" s="38">
        <v>-19</v>
      </c>
      <c r="V77" s="38">
        <f t="shared" si="28"/>
        <v>-41</v>
      </c>
      <c r="W77" s="38">
        <v>74689</v>
      </c>
      <c r="X77" s="38">
        <v>38330</v>
      </c>
      <c r="Y77" s="39">
        <f t="shared" si="29"/>
        <v>4.2455167610858879</v>
      </c>
      <c r="Z77" s="39">
        <f t="shared" si="30"/>
        <v>1.4464221141869904</v>
      </c>
      <c r="AA77" s="39">
        <f t="shared" si="31"/>
        <v>34.069400630914828</v>
      </c>
      <c r="AB77" s="39">
        <f t="shared" si="32"/>
        <v>9.321386958093937</v>
      </c>
      <c r="AC77" s="39">
        <f t="shared" si="33"/>
        <v>9.2946013633867697</v>
      </c>
      <c r="AD77" s="39">
        <f t="shared" si="34"/>
        <v>58.045977011494251</v>
      </c>
      <c r="AE77" s="39">
        <f t="shared" si="35"/>
        <v>43.678160919540232</v>
      </c>
      <c r="AF77" s="39">
        <f t="shared" si="36"/>
        <v>14.732077088941567</v>
      </c>
      <c r="AG77" s="39">
        <f t="shared" si="37"/>
        <v>9.5892429051656016</v>
      </c>
      <c r="AH77" s="39">
        <f t="shared" si="38"/>
        <v>-0.29464154177883134</v>
      </c>
      <c r="AI77" s="39">
        <f t="shared" si="39"/>
        <v>2.8735632183908044</v>
      </c>
      <c r="AJ77" s="39">
        <f t="shared" si="40"/>
        <v>1.4409221902017291</v>
      </c>
      <c r="AK77" s="39">
        <f t="shared" si="41"/>
        <v>1.4409221902017291</v>
      </c>
      <c r="AL77" s="39">
        <f t="shared" si="25"/>
        <v>4.3103448275862064</v>
      </c>
      <c r="AM77" s="40">
        <f t="shared" si="42"/>
        <v>6.3883643376592065</v>
      </c>
      <c r="AN77" s="40">
        <f t="shared" si="43"/>
        <v>6.6428274873772883</v>
      </c>
      <c r="AO77" s="39">
        <f t="shared" si="44"/>
        <v>-0.25446314971808159</v>
      </c>
      <c r="AP77" s="39">
        <f t="shared" si="45"/>
        <v>-0.54910469149691288</v>
      </c>
    </row>
    <row r="78" spans="1:42" s="36" customFormat="1" x14ac:dyDescent="0.2">
      <c r="A78" s="37" t="s">
        <v>121</v>
      </c>
      <c r="B78" s="38">
        <v>98059</v>
      </c>
      <c r="C78" s="38">
        <v>50120</v>
      </c>
      <c r="D78" s="38">
        <v>516</v>
      </c>
      <c r="E78" s="38">
        <v>209</v>
      </c>
      <c r="F78" s="38">
        <v>945</v>
      </c>
      <c r="G78" s="38">
        <v>2</v>
      </c>
      <c r="H78" s="38">
        <f t="shared" si="24"/>
        <v>947</v>
      </c>
      <c r="I78" s="38">
        <v>794</v>
      </c>
      <c r="J78" s="38">
        <v>61</v>
      </c>
      <c r="K78" s="38">
        <v>531</v>
      </c>
      <c r="L78" s="38">
        <v>432</v>
      </c>
      <c r="M78" s="38">
        <f t="shared" si="26"/>
        <v>1478</v>
      </c>
      <c r="N78" s="38">
        <v>791</v>
      </c>
      <c r="O78" s="38">
        <v>5</v>
      </c>
      <c r="P78" s="38">
        <v>3</v>
      </c>
      <c r="Q78" s="38">
        <v>2</v>
      </c>
      <c r="R78" s="38">
        <f t="shared" si="27"/>
        <v>154</v>
      </c>
      <c r="S78" s="34">
        <v>542</v>
      </c>
      <c r="T78" s="42">
        <v>702</v>
      </c>
      <c r="U78" s="38">
        <v>-160</v>
      </c>
      <c r="V78" s="38">
        <f t="shared" si="28"/>
        <v>-6</v>
      </c>
      <c r="W78" s="38">
        <v>98085</v>
      </c>
      <c r="X78" s="38">
        <v>50156</v>
      </c>
      <c r="Y78" s="39">
        <f t="shared" si="29"/>
        <v>5.2621381005313133</v>
      </c>
      <c r="Z78" s="39">
        <f t="shared" si="30"/>
        <v>2.1313698895562876</v>
      </c>
      <c r="AA78" s="39">
        <f t="shared" si="31"/>
        <v>40.503875968992247</v>
      </c>
      <c r="AB78" s="39">
        <f t="shared" si="32"/>
        <v>9.6574511263626999</v>
      </c>
      <c r="AC78" s="39">
        <f t="shared" si="33"/>
        <v>9.6370552422521136</v>
      </c>
      <c r="AD78" s="39">
        <f t="shared" si="34"/>
        <v>56.071805702217524</v>
      </c>
      <c r="AE78" s="39">
        <f t="shared" si="35"/>
        <v>45.617740232312563</v>
      </c>
      <c r="AF78" s="39">
        <f t="shared" si="36"/>
        <v>15.072558357723411</v>
      </c>
      <c r="AG78" s="39">
        <f t="shared" si="37"/>
        <v>8.0665721657369556</v>
      </c>
      <c r="AH78" s="39">
        <f t="shared" si="38"/>
        <v>1.5704830765151594</v>
      </c>
      <c r="AI78" s="39">
        <f t="shared" si="39"/>
        <v>2.1119324181626187</v>
      </c>
      <c r="AJ78" s="39">
        <f t="shared" si="40"/>
        <v>5.2910052910052912</v>
      </c>
      <c r="AK78" s="39">
        <f t="shared" si="41"/>
        <v>3.1746031746031744</v>
      </c>
      <c r="AL78" s="39">
        <f t="shared" si="25"/>
        <v>4.2238648363252373</v>
      </c>
      <c r="AM78" s="40">
        <f t="shared" si="42"/>
        <v>5.527284593968937</v>
      </c>
      <c r="AN78" s="40">
        <f t="shared" si="43"/>
        <v>7.1589553228158556</v>
      </c>
      <c r="AO78" s="39">
        <f t="shared" si="44"/>
        <v>-1.6316707288469188</v>
      </c>
      <c r="AP78" s="39">
        <f t="shared" si="45"/>
        <v>-6.1187652331759448E-2</v>
      </c>
    </row>
    <row r="79" spans="1:42" s="36" customFormat="1" x14ac:dyDescent="0.2">
      <c r="A79" s="37" t="s">
        <v>122</v>
      </c>
      <c r="B79" s="38">
        <v>54496</v>
      </c>
      <c r="C79" s="38">
        <v>26820</v>
      </c>
      <c r="D79" s="38">
        <v>375</v>
      </c>
      <c r="E79" s="38">
        <v>24</v>
      </c>
      <c r="F79" s="38">
        <v>1061</v>
      </c>
      <c r="G79" s="38">
        <v>6</v>
      </c>
      <c r="H79" s="38">
        <f t="shared" si="24"/>
        <v>1067</v>
      </c>
      <c r="I79" s="38">
        <v>1037</v>
      </c>
      <c r="J79" s="38">
        <v>54</v>
      </c>
      <c r="K79" s="38">
        <v>120</v>
      </c>
      <c r="L79" s="38">
        <v>57</v>
      </c>
      <c r="M79" s="38">
        <f t="shared" si="26"/>
        <v>1187</v>
      </c>
      <c r="N79" s="38">
        <v>376</v>
      </c>
      <c r="O79" s="38">
        <v>8</v>
      </c>
      <c r="P79" s="38">
        <v>6</v>
      </c>
      <c r="Q79" s="38">
        <v>6</v>
      </c>
      <c r="R79" s="38">
        <f t="shared" si="27"/>
        <v>685</v>
      </c>
      <c r="S79" s="34">
        <v>166</v>
      </c>
      <c r="T79" s="42">
        <v>243</v>
      </c>
      <c r="U79" s="38">
        <v>-77</v>
      </c>
      <c r="V79" s="38">
        <f t="shared" si="28"/>
        <v>608</v>
      </c>
      <c r="W79" s="38">
        <v>54797</v>
      </c>
      <c r="X79" s="38">
        <v>26961</v>
      </c>
      <c r="Y79" s="39">
        <f t="shared" si="29"/>
        <v>6.8812389900176161</v>
      </c>
      <c r="Z79" s="39">
        <f t="shared" si="30"/>
        <v>0.44039929536112743</v>
      </c>
      <c r="AA79" s="39">
        <f t="shared" si="31"/>
        <v>6.4</v>
      </c>
      <c r="AB79" s="39">
        <f t="shared" si="32"/>
        <v>19.579418672930121</v>
      </c>
      <c r="AC79" s="39">
        <f t="shared" si="33"/>
        <v>19.469318849089841</v>
      </c>
      <c r="AD79" s="39">
        <f t="shared" si="34"/>
        <v>11.246485473289598</v>
      </c>
      <c r="AE79" s="39">
        <f t="shared" si="35"/>
        <v>5.342080599812558</v>
      </c>
      <c r="AF79" s="39">
        <f t="shared" si="36"/>
        <v>21.781415149735761</v>
      </c>
      <c r="AG79" s="39">
        <f t="shared" si="37"/>
        <v>6.8995889606576624</v>
      </c>
      <c r="AH79" s="39">
        <f t="shared" si="38"/>
        <v>12.569729888432178</v>
      </c>
      <c r="AI79" s="39">
        <f t="shared" si="39"/>
        <v>5.6232427366447988</v>
      </c>
      <c r="AJ79" s="39">
        <f t="shared" si="40"/>
        <v>7.5400565504241284</v>
      </c>
      <c r="AK79" s="39">
        <f t="shared" si="41"/>
        <v>5.6550424128180961</v>
      </c>
      <c r="AL79" s="39">
        <f t="shared" si="25"/>
        <v>11.246485473289598</v>
      </c>
      <c r="AM79" s="40">
        <f t="shared" si="42"/>
        <v>3.0460951262477982</v>
      </c>
      <c r="AN79" s="40">
        <f t="shared" si="43"/>
        <v>4.4590428655314156</v>
      </c>
      <c r="AO79" s="39">
        <f t="shared" si="44"/>
        <v>-1.4129477392836172</v>
      </c>
      <c r="AP79" s="39">
        <f t="shared" si="45"/>
        <v>11.156782149148562</v>
      </c>
    </row>
    <row r="80" spans="1:42" s="36" customFormat="1" x14ac:dyDescent="0.2">
      <c r="A80" s="37" t="s">
        <v>123</v>
      </c>
      <c r="B80" s="38">
        <v>59815</v>
      </c>
      <c r="C80" s="38">
        <v>30696</v>
      </c>
      <c r="D80" s="38">
        <v>313</v>
      </c>
      <c r="E80" s="38">
        <v>88</v>
      </c>
      <c r="F80" s="38">
        <v>698</v>
      </c>
      <c r="G80" s="38">
        <v>4</v>
      </c>
      <c r="H80" s="38">
        <f t="shared" si="24"/>
        <v>702</v>
      </c>
      <c r="I80" s="38">
        <v>621</v>
      </c>
      <c r="J80" s="38">
        <v>27</v>
      </c>
      <c r="K80" s="38">
        <v>271</v>
      </c>
      <c r="L80" s="38">
        <v>188</v>
      </c>
      <c r="M80" s="38">
        <f t="shared" si="26"/>
        <v>973</v>
      </c>
      <c r="N80" s="38">
        <v>702</v>
      </c>
      <c r="O80" s="38">
        <v>8</v>
      </c>
      <c r="P80" s="38">
        <v>6</v>
      </c>
      <c r="Q80" s="38">
        <v>4</v>
      </c>
      <c r="R80" s="38">
        <f t="shared" si="27"/>
        <v>-4</v>
      </c>
      <c r="S80" s="34">
        <v>412</v>
      </c>
      <c r="T80" s="42">
        <v>297</v>
      </c>
      <c r="U80" s="38">
        <v>115</v>
      </c>
      <c r="V80" s="38">
        <f t="shared" si="28"/>
        <v>111</v>
      </c>
      <c r="W80" s="38">
        <v>59856</v>
      </c>
      <c r="X80" s="38">
        <v>30742</v>
      </c>
      <c r="Y80" s="39">
        <f t="shared" si="29"/>
        <v>5.2328011368385861</v>
      </c>
      <c r="Z80" s="39">
        <f t="shared" si="30"/>
        <v>1.4712028755328932</v>
      </c>
      <c r="AA80" s="39">
        <f t="shared" si="31"/>
        <v>28.115015974440894</v>
      </c>
      <c r="AB80" s="39">
        <f t="shared" si="32"/>
        <v>11.736186575273759</v>
      </c>
      <c r="AC80" s="39">
        <f t="shared" si="33"/>
        <v>11.669313717294994</v>
      </c>
      <c r="AD80" s="39">
        <f t="shared" si="34"/>
        <v>38.603988603988604</v>
      </c>
      <c r="AE80" s="39">
        <f t="shared" si="35"/>
        <v>26.780626780626783</v>
      </c>
      <c r="AF80" s="39">
        <f t="shared" si="36"/>
        <v>16.266822703335283</v>
      </c>
      <c r="AG80" s="39">
        <f t="shared" si="37"/>
        <v>11.736186575273759</v>
      </c>
      <c r="AH80" s="39">
        <f t="shared" si="38"/>
        <v>-6.6872857978767866E-2</v>
      </c>
      <c r="AI80" s="39">
        <f t="shared" si="39"/>
        <v>5.6980056980056979</v>
      </c>
      <c r="AJ80" s="39">
        <f t="shared" si="40"/>
        <v>11.461318051575931</v>
      </c>
      <c r="AK80" s="39">
        <f t="shared" si="41"/>
        <v>8.595988538681949</v>
      </c>
      <c r="AL80" s="39">
        <f t="shared" si="25"/>
        <v>11.396011396011396</v>
      </c>
      <c r="AM80" s="40">
        <f t="shared" si="42"/>
        <v>6.8879043718130903</v>
      </c>
      <c r="AN80" s="40">
        <f t="shared" si="43"/>
        <v>4.9653097049235138</v>
      </c>
      <c r="AO80" s="39">
        <f t="shared" si="44"/>
        <v>1.9225946668895761</v>
      </c>
      <c r="AP80" s="39">
        <f t="shared" si="45"/>
        <v>1.8557218089108085</v>
      </c>
    </row>
    <row r="81" spans="1:42" s="36" customFormat="1" x14ac:dyDescent="0.2">
      <c r="A81" s="37" t="s">
        <v>224</v>
      </c>
      <c r="B81" s="38">
        <v>16732</v>
      </c>
      <c r="C81" s="38">
        <v>8525</v>
      </c>
      <c r="D81" s="38">
        <v>78</v>
      </c>
      <c r="E81" s="38">
        <v>25</v>
      </c>
      <c r="F81" s="38">
        <v>166</v>
      </c>
      <c r="G81" s="38">
        <v>1</v>
      </c>
      <c r="H81" s="38">
        <f t="shared" si="24"/>
        <v>167</v>
      </c>
      <c r="I81" s="38">
        <v>141</v>
      </c>
      <c r="J81" s="38">
        <v>14</v>
      </c>
      <c r="K81" s="38">
        <v>59</v>
      </c>
      <c r="L81" s="38">
        <v>49</v>
      </c>
      <c r="M81" s="38">
        <f t="shared" si="26"/>
        <v>226</v>
      </c>
      <c r="N81" s="38">
        <v>235</v>
      </c>
      <c r="O81" s="38">
        <v>0</v>
      </c>
      <c r="P81" s="38">
        <v>0</v>
      </c>
      <c r="Q81" s="38">
        <v>0</v>
      </c>
      <c r="R81" s="38">
        <f t="shared" si="27"/>
        <v>-69</v>
      </c>
      <c r="S81" s="34">
        <v>240</v>
      </c>
      <c r="T81" s="42">
        <v>149</v>
      </c>
      <c r="U81" s="38">
        <v>91</v>
      </c>
      <c r="V81" s="38">
        <f t="shared" si="28"/>
        <v>22</v>
      </c>
      <c r="W81" s="38">
        <v>16775</v>
      </c>
      <c r="X81" s="38">
        <v>8544</v>
      </c>
      <c r="Y81" s="39">
        <f t="shared" si="29"/>
        <v>4.6617260339469286</v>
      </c>
      <c r="Z81" s="39">
        <f t="shared" si="30"/>
        <v>1.4941429595983744</v>
      </c>
      <c r="AA81" s="39">
        <f t="shared" si="31"/>
        <v>32.051282051282051</v>
      </c>
      <c r="AB81" s="39">
        <f t="shared" si="32"/>
        <v>9.9808749701171404</v>
      </c>
      <c r="AC81" s="39">
        <f t="shared" si="33"/>
        <v>9.9211092517332062</v>
      </c>
      <c r="AD81" s="39">
        <f t="shared" si="34"/>
        <v>35.32934131736527</v>
      </c>
      <c r="AE81" s="39">
        <f t="shared" si="35"/>
        <v>29.341317365269461</v>
      </c>
      <c r="AF81" s="39">
        <f t="shared" si="36"/>
        <v>13.507052354769305</v>
      </c>
      <c r="AG81" s="39">
        <f t="shared" si="37"/>
        <v>14.044943820224718</v>
      </c>
      <c r="AH81" s="39">
        <f t="shared" si="38"/>
        <v>-4.123834568491513</v>
      </c>
      <c r="AI81" s="39">
        <f t="shared" si="39"/>
        <v>5.9880239520958085</v>
      </c>
      <c r="AJ81" s="39">
        <f t="shared" si="40"/>
        <v>0</v>
      </c>
      <c r="AK81" s="39">
        <f t="shared" si="41"/>
        <v>0</v>
      </c>
      <c r="AL81" s="39">
        <f t="shared" si="25"/>
        <v>5.9880239520958085</v>
      </c>
      <c r="AM81" s="40">
        <f t="shared" si="42"/>
        <v>14.343772412144395</v>
      </c>
      <c r="AN81" s="40">
        <f t="shared" si="43"/>
        <v>8.9050920392063109</v>
      </c>
      <c r="AO81" s="39">
        <f t="shared" si="44"/>
        <v>5.4386803729380828</v>
      </c>
      <c r="AP81" s="39">
        <f t="shared" si="45"/>
        <v>1.3148458044465694</v>
      </c>
    </row>
    <row r="82" spans="1:42" s="36" customFormat="1" x14ac:dyDescent="0.2">
      <c r="A82" s="37" t="s">
        <v>124</v>
      </c>
      <c r="B82" s="38">
        <v>34480</v>
      </c>
      <c r="C82" s="38">
        <v>17227</v>
      </c>
      <c r="D82" s="38">
        <v>214</v>
      </c>
      <c r="E82" s="38">
        <v>25</v>
      </c>
      <c r="F82" s="38">
        <v>470</v>
      </c>
      <c r="G82" s="38">
        <v>2</v>
      </c>
      <c r="H82" s="38">
        <f t="shared" si="24"/>
        <v>472</v>
      </c>
      <c r="I82" s="38">
        <v>446</v>
      </c>
      <c r="J82" s="38">
        <v>16</v>
      </c>
      <c r="K82" s="38">
        <v>91</v>
      </c>
      <c r="L82" s="38">
        <v>42</v>
      </c>
      <c r="M82" s="38">
        <f t="shared" si="26"/>
        <v>563</v>
      </c>
      <c r="N82" s="38">
        <v>217</v>
      </c>
      <c r="O82" s="38">
        <v>1</v>
      </c>
      <c r="P82" s="38">
        <v>1</v>
      </c>
      <c r="Q82" s="38">
        <v>0</v>
      </c>
      <c r="R82" s="38">
        <f t="shared" si="27"/>
        <v>253</v>
      </c>
      <c r="S82" s="34">
        <v>169</v>
      </c>
      <c r="T82" s="42">
        <v>238</v>
      </c>
      <c r="U82" s="38">
        <v>-69</v>
      </c>
      <c r="V82" s="38">
        <f t="shared" si="28"/>
        <v>184</v>
      </c>
      <c r="W82" s="38">
        <v>34561</v>
      </c>
      <c r="X82" s="38">
        <v>17283</v>
      </c>
      <c r="Y82" s="39">
        <f t="shared" si="29"/>
        <v>6.2064965197215782</v>
      </c>
      <c r="Z82" s="39">
        <f t="shared" si="30"/>
        <v>0.72505800464037118</v>
      </c>
      <c r="AA82" s="39">
        <f t="shared" si="31"/>
        <v>11.682242990654206</v>
      </c>
      <c r="AB82" s="39">
        <f t="shared" si="32"/>
        <v>13.689095127610209</v>
      </c>
      <c r="AC82" s="39">
        <f t="shared" si="33"/>
        <v>13.631090487238978</v>
      </c>
      <c r="AD82" s="39">
        <f t="shared" si="34"/>
        <v>19.279661016949152</v>
      </c>
      <c r="AE82" s="39">
        <f t="shared" si="35"/>
        <v>8.898305084745763</v>
      </c>
      <c r="AF82" s="39">
        <f t="shared" si="36"/>
        <v>16.328306264501162</v>
      </c>
      <c r="AG82" s="39">
        <f t="shared" si="37"/>
        <v>6.2935034802784227</v>
      </c>
      <c r="AH82" s="39">
        <f t="shared" si="38"/>
        <v>7.3375870069605567</v>
      </c>
      <c r="AI82" s="39">
        <f t="shared" si="39"/>
        <v>4.2372881355932206</v>
      </c>
      <c r="AJ82" s="39">
        <f t="shared" si="40"/>
        <v>2.1276595744680851</v>
      </c>
      <c r="AK82" s="39">
        <f t="shared" si="41"/>
        <v>2.1276595744680851</v>
      </c>
      <c r="AL82" s="39">
        <f t="shared" si="25"/>
        <v>4.2372881355932206</v>
      </c>
      <c r="AM82" s="40">
        <f t="shared" si="42"/>
        <v>4.9013921113689101</v>
      </c>
      <c r="AN82" s="40">
        <f t="shared" si="43"/>
        <v>6.9025522041763336</v>
      </c>
      <c r="AO82" s="39">
        <f t="shared" si="44"/>
        <v>-2.0011600928074245</v>
      </c>
      <c r="AP82" s="39">
        <f t="shared" si="45"/>
        <v>5.3364269141531322</v>
      </c>
    </row>
    <row r="83" spans="1:42" s="36" customFormat="1" x14ac:dyDescent="0.2">
      <c r="A83" s="37" t="s">
        <v>125</v>
      </c>
      <c r="B83" s="38">
        <v>156690</v>
      </c>
      <c r="C83" s="38">
        <v>80279</v>
      </c>
      <c r="D83" s="38">
        <v>855</v>
      </c>
      <c r="E83" s="38">
        <v>225</v>
      </c>
      <c r="F83" s="38">
        <v>1692</v>
      </c>
      <c r="G83" s="38">
        <v>11</v>
      </c>
      <c r="H83" s="38">
        <f t="shared" si="24"/>
        <v>1703</v>
      </c>
      <c r="I83" s="38">
        <v>1546</v>
      </c>
      <c r="J83" s="38">
        <v>75</v>
      </c>
      <c r="K83" s="38">
        <v>734</v>
      </c>
      <c r="L83" s="38">
        <v>540</v>
      </c>
      <c r="M83" s="38">
        <f t="shared" si="26"/>
        <v>2437</v>
      </c>
      <c r="N83" s="38">
        <v>1405</v>
      </c>
      <c r="O83" s="38">
        <v>15</v>
      </c>
      <c r="P83" s="38">
        <v>12</v>
      </c>
      <c r="Q83" s="38">
        <v>10</v>
      </c>
      <c r="R83" s="38">
        <f t="shared" si="27"/>
        <v>287</v>
      </c>
      <c r="S83" s="34">
        <v>783</v>
      </c>
      <c r="T83" s="42">
        <v>832</v>
      </c>
      <c r="U83" s="38">
        <v>-49</v>
      </c>
      <c r="V83" s="38">
        <f t="shared" si="28"/>
        <v>238</v>
      </c>
      <c r="W83" s="38">
        <v>156773</v>
      </c>
      <c r="X83" s="38">
        <v>80337</v>
      </c>
      <c r="Y83" s="39">
        <f t="shared" si="29"/>
        <v>5.4566341183228033</v>
      </c>
      <c r="Z83" s="39">
        <f t="shared" si="30"/>
        <v>1.4359563469270535</v>
      </c>
      <c r="AA83" s="39">
        <f t="shared" si="31"/>
        <v>26.315789473684209</v>
      </c>
      <c r="AB83" s="39">
        <f t="shared" si="32"/>
        <v>10.868594039185654</v>
      </c>
      <c r="AC83" s="39">
        <f t="shared" si="33"/>
        <v>10.798391728891442</v>
      </c>
      <c r="AD83" s="39">
        <f t="shared" si="34"/>
        <v>43.100411039342333</v>
      </c>
      <c r="AE83" s="39">
        <f t="shared" si="35"/>
        <v>31.708749266001174</v>
      </c>
      <c r="AF83" s="39">
        <f t="shared" si="36"/>
        <v>15.553002744272129</v>
      </c>
      <c r="AG83" s="39">
        <f t="shared" si="37"/>
        <v>8.9667496330333787</v>
      </c>
      <c r="AH83" s="39">
        <f t="shared" si="38"/>
        <v>1.8316420958580637</v>
      </c>
      <c r="AI83" s="39">
        <f t="shared" si="39"/>
        <v>6.4591896652965355</v>
      </c>
      <c r="AJ83" s="39">
        <f t="shared" si="40"/>
        <v>8.8652482269503547</v>
      </c>
      <c r="AK83" s="39">
        <f t="shared" si="41"/>
        <v>7.0921985815602833</v>
      </c>
      <c r="AL83" s="39">
        <f t="shared" si="25"/>
        <v>12.331180270111567</v>
      </c>
      <c r="AM83" s="40">
        <f t="shared" si="42"/>
        <v>4.9971280873061454</v>
      </c>
      <c r="AN83" s="40">
        <f t="shared" si="43"/>
        <v>5.3098474695258151</v>
      </c>
      <c r="AO83" s="39">
        <f t="shared" si="44"/>
        <v>-0.31271938221966944</v>
      </c>
      <c r="AP83" s="39">
        <f t="shared" si="45"/>
        <v>1.5189227136383943</v>
      </c>
    </row>
    <row r="84" spans="1:42" s="36" customFormat="1" x14ac:dyDescent="0.2">
      <c r="A84" s="37" t="s">
        <v>126</v>
      </c>
      <c r="B84" s="38">
        <v>112919</v>
      </c>
      <c r="C84" s="38">
        <v>59035</v>
      </c>
      <c r="D84" s="38">
        <v>568</v>
      </c>
      <c r="E84" s="38">
        <v>289</v>
      </c>
      <c r="F84" s="38">
        <v>966</v>
      </c>
      <c r="G84" s="38">
        <v>3</v>
      </c>
      <c r="H84" s="38">
        <f t="shared" si="24"/>
        <v>969</v>
      </c>
      <c r="I84" s="38">
        <v>830</v>
      </c>
      <c r="J84" s="38">
        <v>66</v>
      </c>
      <c r="K84" s="38">
        <v>679</v>
      </c>
      <c r="L84" s="38">
        <v>592</v>
      </c>
      <c r="M84" s="38">
        <f t="shared" si="26"/>
        <v>1648</v>
      </c>
      <c r="N84" s="38">
        <v>1015</v>
      </c>
      <c r="O84" s="38">
        <v>11</v>
      </c>
      <c r="P84" s="38">
        <v>8</v>
      </c>
      <c r="Q84" s="38">
        <v>5</v>
      </c>
      <c r="R84" s="38">
        <f t="shared" si="27"/>
        <v>-49</v>
      </c>
      <c r="S84" s="34">
        <v>920</v>
      </c>
      <c r="T84" s="42">
        <v>1086</v>
      </c>
      <c r="U84" s="38">
        <v>-166</v>
      </c>
      <c r="V84" s="38">
        <f t="shared" si="28"/>
        <v>-215</v>
      </c>
      <c r="W84" s="38">
        <v>112760</v>
      </c>
      <c r="X84" s="38">
        <v>59010</v>
      </c>
      <c r="Y84" s="39">
        <f t="shared" si="29"/>
        <v>5.0301543584339212</v>
      </c>
      <c r="Z84" s="39">
        <f t="shared" si="30"/>
        <v>2.559356707020076</v>
      </c>
      <c r="AA84" s="39">
        <f t="shared" si="31"/>
        <v>50.880281690140848</v>
      </c>
      <c r="AB84" s="39">
        <f t="shared" si="32"/>
        <v>8.5813724882437867</v>
      </c>
      <c r="AC84" s="39">
        <f t="shared" si="33"/>
        <v>8.5548047715619155</v>
      </c>
      <c r="AD84" s="39">
        <f t="shared" si="34"/>
        <v>70.072239422084621</v>
      </c>
      <c r="AE84" s="39">
        <f t="shared" si="35"/>
        <v>61.093911248710008</v>
      </c>
      <c r="AF84" s="39">
        <f t="shared" si="36"/>
        <v>14.594532363906872</v>
      </c>
      <c r="AG84" s="39">
        <f t="shared" si="37"/>
        <v>8.9887441440324469</v>
      </c>
      <c r="AH84" s="39">
        <f t="shared" si="38"/>
        <v>-0.43393937247053194</v>
      </c>
      <c r="AI84" s="39">
        <f t="shared" si="39"/>
        <v>3.0959752321981426</v>
      </c>
      <c r="AJ84" s="39">
        <f t="shared" si="40"/>
        <v>11.387163561076605</v>
      </c>
      <c r="AK84" s="39">
        <f t="shared" si="41"/>
        <v>8.2815734989648035</v>
      </c>
      <c r="AL84" s="39">
        <f t="shared" si="25"/>
        <v>8.2559339525283786</v>
      </c>
      <c r="AM84" s="40">
        <f t="shared" si="42"/>
        <v>8.1474331157732536</v>
      </c>
      <c r="AN84" s="40">
        <f t="shared" si="43"/>
        <v>9.6175134388366885</v>
      </c>
      <c r="AO84" s="39">
        <f t="shared" si="44"/>
        <v>-1.4700803230634349</v>
      </c>
      <c r="AP84" s="39">
        <f t="shared" si="45"/>
        <v>-1.9040196955339668</v>
      </c>
    </row>
    <row r="85" spans="1:42" s="36" customFormat="1" x14ac:dyDescent="0.2">
      <c r="A85" s="37" t="s">
        <v>127</v>
      </c>
      <c r="B85" s="38">
        <v>16941</v>
      </c>
      <c r="C85" s="38">
        <v>8756</v>
      </c>
      <c r="D85" s="38">
        <v>74</v>
      </c>
      <c r="E85" s="38">
        <v>47</v>
      </c>
      <c r="F85" s="38">
        <v>161</v>
      </c>
      <c r="G85" s="38">
        <v>0</v>
      </c>
      <c r="H85" s="38">
        <f t="shared" si="24"/>
        <v>161</v>
      </c>
      <c r="I85" s="38">
        <v>131</v>
      </c>
      <c r="J85" s="38">
        <v>7</v>
      </c>
      <c r="K85" s="38">
        <v>89</v>
      </c>
      <c r="L85" s="38">
        <v>73</v>
      </c>
      <c r="M85" s="38">
        <f t="shared" si="26"/>
        <v>250</v>
      </c>
      <c r="N85" s="38">
        <v>213</v>
      </c>
      <c r="O85" s="38">
        <v>1</v>
      </c>
      <c r="P85" s="38">
        <v>1</v>
      </c>
      <c r="Q85" s="38">
        <v>1</v>
      </c>
      <c r="R85" s="38">
        <f t="shared" si="27"/>
        <v>-52</v>
      </c>
      <c r="S85" s="34">
        <v>296</v>
      </c>
      <c r="T85" s="42">
        <v>199</v>
      </c>
      <c r="U85" s="38">
        <v>97</v>
      </c>
      <c r="V85" s="38">
        <f t="shared" si="28"/>
        <v>45</v>
      </c>
      <c r="W85" s="38">
        <v>17034</v>
      </c>
      <c r="X85" s="38">
        <v>8807</v>
      </c>
      <c r="Y85" s="39">
        <f t="shared" si="29"/>
        <v>4.3681010566082286</v>
      </c>
      <c r="Z85" s="39">
        <f t="shared" si="30"/>
        <v>2.7743344548727937</v>
      </c>
      <c r="AA85" s="39">
        <f t="shared" si="31"/>
        <v>63.513513513513509</v>
      </c>
      <c r="AB85" s="39">
        <f t="shared" si="32"/>
        <v>9.5035712177557414</v>
      </c>
      <c r="AC85" s="39">
        <f t="shared" si="33"/>
        <v>9.5035712177557414</v>
      </c>
      <c r="AD85" s="39">
        <f t="shared" si="34"/>
        <v>55.279503105590067</v>
      </c>
      <c r="AE85" s="39">
        <f t="shared" si="35"/>
        <v>45.341614906832298</v>
      </c>
      <c r="AF85" s="39">
        <f t="shared" si="36"/>
        <v>14.757098164216989</v>
      </c>
      <c r="AG85" s="39">
        <f t="shared" si="37"/>
        <v>12.573047635912875</v>
      </c>
      <c r="AH85" s="39">
        <f t="shared" si="38"/>
        <v>-3.0694764181571337</v>
      </c>
      <c r="AI85" s="39">
        <f t="shared" si="39"/>
        <v>0</v>
      </c>
      <c r="AJ85" s="39">
        <f t="shared" si="40"/>
        <v>6.2111801242236018</v>
      </c>
      <c r="AK85" s="39">
        <f t="shared" si="41"/>
        <v>6.2111801242236018</v>
      </c>
      <c r="AL85" s="39">
        <f t="shared" si="25"/>
        <v>6.2111801242236018</v>
      </c>
      <c r="AM85" s="40">
        <f t="shared" si="42"/>
        <v>17.472404226432914</v>
      </c>
      <c r="AN85" s="40">
        <f t="shared" si="43"/>
        <v>11.746650138716722</v>
      </c>
      <c r="AO85" s="39">
        <f t="shared" si="44"/>
        <v>5.7257540877161919</v>
      </c>
      <c r="AP85" s="39">
        <f t="shared" si="45"/>
        <v>2.6562776695590578</v>
      </c>
    </row>
    <row r="86" spans="1:42" s="36" customFormat="1" x14ac:dyDescent="0.2">
      <c r="A86" s="37" t="s">
        <v>128</v>
      </c>
      <c r="B86" s="38">
        <v>65948</v>
      </c>
      <c r="C86" s="38">
        <v>33922</v>
      </c>
      <c r="D86" s="38">
        <v>305</v>
      </c>
      <c r="E86" s="38">
        <v>113</v>
      </c>
      <c r="F86" s="38">
        <v>681</v>
      </c>
      <c r="G86" s="38">
        <v>4</v>
      </c>
      <c r="H86" s="38">
        <f t="shared" si="24"/>
        <v>685</v>
      </c>
      <c r="I86" s="38">
        <v>540</v>
      </c>
      <c r="J86" s="38">
        <v>56</v>
      </c>
      <c r="K86" s="38">
        <v>402</v>
      </c>
      <c r="L86" s="38">
        <v>312</v>
      </c>
      <c r="M86" s="38">
        <f t="shared" si="26"/>
        <v>1087</v>
      </c>
      <c r="N86" s="38">
        <v>778</v>
      </c>
      <c r="O86" s="38">
        <v>5</v>
      </c>
      <c r="P86" s="38">
        <v>2</v>
      </c>
      <c r="Q86" s="38">
        <v>1</v>
      </c>
      <c r="R86" s="38">
        <f t="shared" si="27"/>
        <v>-97</v>
      </c>
      <c r="S86" s="34">
        <v>437</v>
      </c>
      <c r="T86" s="42">
        <v>460</v>
      </c>
      <c r="U86" s="38">
        <v>-23</v>
      </c>
      <c r="V86" s="38">
        <f t="shared" si="28"/>
        <v>-120</v>
      </c>
      <c r="W86" s="38">
        <v>65896</v>
      </c>
      <c r="X86" s="38">
        <v>33887</v>
      </c>
      <c r="Y86" s="39">
        <f t="shared" si="29"/>
        <v>4.624855947109844</v>
      </c>
      <c r="Z86" s="39">
        <f t="shared" si="30"/>
        <v>1.7134712197488933</v>
      </c>
      <c r="AA86" s="39">
        <f t="shared" si="31"/>
        <v>37.049180327868854</v>
      </c>
      <c r="AB86" s="39">
        <f t="shared" si="32"/>
        <v>10.38697155334506</v>
      </c>
      <c r="AC86" s="39">
        <f t="shared" si="33"/>
        <v>10.326317704858372</v>
      </c>
      <c r="AD86" s="39">
        <f t="shared" si="34"/>
        <v>58.686131386861319</v>
      </c>
      <c r="AE86" s="39">
        <f t="shared" si="35"/>
        <v>45.54744525547445</v>
      </c>
      <c r="AF86" s="39">
        <f t="shared" si="36"/>
        <v>16.48268332625705</v>
      </c>
      <c r="AG86" s="39">
        <f t="shared" si="37"/>
        <v>11.797173530660521</v>
      </c>
      <c r="AH86" s="39">
        <f t="shared" si="38"/>
        <v>-1.4708558258021471</v>
      </c>
      <c r="AI86" s="39">
        <f t="shared" si="39"/>
        <v>5.8394160583941606</v>
      </c>
      <c r="AJ86" s="39">
        <f t="shared" si="40"/>
        <v>7.3421439060205582</v>
      </c>
      <c r="AK86" s="39">
        <f t="shared" si="41"/>
        <v>2.9368575624082229</v>
      </c>
      <c r="AL86" s="39">
        <f t="shared" si="25"/>
        <v>7.2992700729927007</v>
      </c>
      <c r="AM86" s="40">
        <f t="shared" si="42"/>
        <v>6.6264329471704979</v>
      </c>
      <c r="AN86" s="40">
        <f t="shared" si="43"/>
        <v>6.9751925759689453</v>
      </c>
      <c r="AO86" s="39">
        <f t="shared" si="44"/>
        <v>-0.34875962879844724</v>
      </c>
      <c r="AP86" s="39">
        <f t="shared" si="45"/>
        <v>-1.8196154546005945</v>
      </c>
    </row>
    <row r="87" spans="1:42" s="36" customFormat="1" x14ac:dyDescent="0.2">
      <c r="A87" s="37" t="s">
        <v>129</v>
      </c>
      <c r="B87" s="38">
        <v>33861</v>
      </c>
      <c r="C87" s="38">
        <v>17089</v>
      </c>
      <c r="D87" s="38">
        <v>164</v>
      </c>
      <c r="E87" s="38">
        <v>45</v>
      </c>
      <c r="F87" s="38">
        <v>356</v>
      </c>
      <c r="G87" s="38">
        <v>2</v>
      </c>
      <c r="H87" s="38">
        <f t="shared" si="24"/>
        <v>358</v>
      </c>
      <c r="I87" s="38">
        <v>312</v>
      </c>
      <c r="J87" s="38">
        <v>24</v>
      </c>
      <c r="K87" s="38">
        <v>140</v>
      </c>
      <c r="L87" s="38">
        <v>136</v>
      </c>
      <c r="M87" s="38">
        <f t="shared" si="26"/>
        <v>498</v>
      </c>
      <c r="N87" s="38">
        <v>425</v>
      </c>
      <c r="O87" s="38">
        <v>3</v>
      </c>
      <c r="P87" s="38">
        <v>2</v>
      </c>
      <c r="Q87" s="38">
        <v>2</v>
      </c>
      <c r="R87" s="38">
        <f t="shared" si="27"/>
        <v>-69</v>
      </c>
      <c r="S87" s="34">
        <v>311</v>
      </c>
      <c r="T87" s="42">
        <v>312</v>
      </c>
      <c r="U87" s="38">
        <v>-1</v>
      </c>
      <c r="V87" s="38">
        <f t="shared" si="28"/>
        <v>-70</v>
      </c>
      <c r="W87" s="38">
        <v>33858</v>
      </c>
      <c r="X87" s="38">
        <v>17092</v>
      </c>
      <c r="Y87" s="39">
        <f t="shared" si="29"/>
        <v>4.8433300847582768</v>
      </c>
      <c r="Z87" s="39">
        <f t="shared" si="30"/>
        <v>1.3289625232568443</v>
      </c>
      <c r="AA87" s="39">
        <f t="shared" si="31"/>
        <v>27.439024390243905</v>
      </c>
      <c r="AB87" s="39">
        <f t="shared" si="32"/>
        <v>10.572635185021115</v>
      </c>
      <c r="AC87" s="39">
        <f t="shared" si="33"/>
        <v>10.513570183987477</v>
      </c>
      <c r="AD87" s="39">
        <f t="shared" si="34"/>
        <v>39.106145251396647</v>
      </c>
      <c r="AE87" s="39">
        <f t="shared" si="35"/>
        <v>37.988826815642454</v>
      </c>
      <c r="AF87" s="39">
        <f t="shared" si="36"/>
        <v>14.707185257375741</v>
      </c>
      <c r="AG87" s="39">
        <f t="shared" si="37"/>
        <v>12.551312719647973</v>
      </c>
      <c r="AH87" s="39">
        <f t="shared" si="38"/>
        <v>-2.0377425356604943</v>
      </c>
      <c r="AI87" s="39">
        <f t="shared" si="39"/>
        <v>5.5865921787709496</v>
      </c>
      <c r="AJ87" s="39">
        <f t="shared" si="40"/>
        <v>8.4269662921348321</v>
      </c>
      <c r="AK87" s="39">
        <f t="shared" si="41"/>
        <v>5.6179775280898872</v>
      </c>
      <c r="AL87" s="39">
        <f t="shared" si="25"/>
        <v>11.173184357541899</v>
      </c>
      <c r="AM87" s="40">
        <f t="shared" si="42"/>
        <v>9.1846076607306344</v>
      </c>
      <c r="AN87" s="40">
        <f t="shared" si="43"/>
        <v>9.2141401612474514</v>
      </c>
      <c r="AO87" s="39">
        <f t="shared" si="44"/>
        <v>-2.9532500516818758E-2</v>
      </c>
      <c r="AP87" s="39">
        <f t="shared" si="45"/>
        <v>-2.0672750361773131</v>
      </c>
    </row>
    <row r="88" spans="1:42" s="36" customFormat="1" x14ac:dyDescent="0.2">
      <c r="A88" s="37" t="s">
        <v>130</v>
      </c>
      <c r="B88" s="38">
        <v>23021</v>
      </c>
      <c r="C88" s="38">
        <v>11878</v>
      </c>
      <c r="D88" s="38">
        <v>107</v>
      </c>
      <c r="E88" s="38">
        <v>44</v>
      </c>
      <c r="F88" s="38">
        <v>242</v>
      </c>
      <c r="G88" s="38">
        <v>1</v>
      </c>
      <c r="H88" s="38">
        <f t="shared" si="24"/>
        <v>243</v>
      </c>
      <c r="I88" s="38">
        <v>201</v>
      </c>
      <c r="J88" s="38">
        <v>19</v>
      </c>
      <c r="K88" s="38">
        <v>116</v>
      </c>
      <c r="L88" s="38">
        <v>92</v>
      </c>
      <c r="M88" s="38">
        <f t="shared" si="26"/>
        <v>359</v>
      </c>
      <c r="N88" s="38">
        <v>373</v>
      </c>
      <c r="O88" s="38">
        <v>3</v>
      </c>
      <c r="P88" s="38">
        <v>1</v>
      </c>
      <c r="Q88" s="38">
        <v>1</v>
      </c>
      <c r="R88" s="38">
        <f t="shared" si="27"/>
        <v>-131</v>
      </c>
      <c r="S88" s="34">
        <v>251</v>
      </c>
      <c r="T88" s="42">
        <v>193</v>
      </c>
      <c r="U88" s="38">
        <v>58</v>
      </c>
      <c r="V88" s="38">
        <f t="shared" si="28"/>
        <v>-73</v>
      </c>
      <c r="W88" s="38">
        <v>22995</v>
      </c>
      <c r="X88" s="38">
        <v>11852</v>
      </c>
      <c r="Y88" s="39">
        <f t="shared" si="29"/>
        <v>4.6479301507319404</v>
      </c>
      <c r="Z88" s="39">
        <f t="shared" si="30"/>
        <v>1.9112983797402372</v>
      </c>
      <c r="AA88" s="39">
        <f t="shared" si="31"/>
        <v>41.121495327102799</v>
      </c>
      <c r="AB88" s="39">
        <f t="shared" si="32"/>
        <v>10.555579688110855</v>
      </c>
      <c r="AC88" s="39">
        <f t="shared" si="33"/>
        <v>10.512141088571305</v>
      </c>
      <c r="AD88" s="39">
        <f t="shared" si="34"/>
        <v>47.736625514403293</v>
      </c>
      <c r="AE88" s="39">
        <f t="shared" si="35"/>
        <v>37.860082304526749</v>
      </c>
      <c r="AF88" s="39">
        <f t="shared" si="36"/>
        <v>15.594457234698753</v>
      </c>
      <c r="AG88" s="39">
        <f t="shared" si="37"/>
        <v>16.202597628252466</v>
      </c>
      <c r="AH88" s="39">
        <f t="shared" si="38"/>
        <v>-5.6904565396811613</v>
      </c>
      <c r="AI88" s="39">
        <f t="shared" si="39"/>
        <v>4.1152263374485596</v>
      </c>
      <c r="AJ88" s="39">
        <f t="shared" si="40"/>
        <v>12.396694214876034</v>
      </c>
      <c r="AK88" s="39">
        <f t="shared" si="41"/>
        <v>4.1322314049586781</v>
      </c>
      <c r="AL88" s="39">
        <f t="shared" si="25"/>
        <v>8.2304526748971192</v>
      </c>
      <c r="AM88" s="40">
        <f t="shared" si="42"/>
        <v>10.903088484427263</v>
      </c>
      <c r="AN88" s="40">
        <f t="shared" si="43"/>
        <v>8.3836497111333141</v>
      </c>
      <c r="AO88" s="39">
        <f t="shared" si="44"/>
        <v>2.5194387732939489</v>
      </c>
      <c r="AP88" s="39">
        <f t="shared" si="45"/>
        <v>-3.1710177663872119</v>
      </c>
    </row>
    <row r="89" spans="1:42" s="36" customFormat="1" x14ac:dyDescent="0.2">
      <c r="A89" s="37" t="s">
        <v>131</v>
      </c>
      <c r="B89" s="38">
        <v>73107</v>
      </c>
      <c r="C89" s="38">
        <v>38234</v>
      </c>
      <c r="D89" s="38">
        <v>347</v>
      </c>
      <c r="E89" s="38">
        <v>176</v>
      </c>
      <c r="F89" s="38">
        <v>776</v>
      </c>
      <c r="G89" s="38">
        <v>3</v>
      </c>
      <c r="H89" s="38">
        <f t="shared" si="24"/>
        <v>779</v>
      </c>
      <c r="I89" s="38">
        <v>564</v>
      </c>
      <c r="J89" s="38">
        <v>79</v>
      </c>
      <c r="K89" s="38">
        <v>462</v>
      </c>
      <c r="L89" s="38">
        <v>394</v>
      </c>
      <c r="M89" s="38">
        <f t="shared" si="26"/>
        <v>1241</v>
      </c>
      <c r="N89" s="38">
        <v>900</v>
      </c>
      <c r="O89" s="38">
        <v>4</v>
      </c>
      <c r="P89" s="38">
        <v>3</v>
      </c>
      <c r="Q89" s="38">
        <v>1</v>
      </c>
      <c r="R89" s="38">
        <f t="shared" si="27"/>
        <v>-124</v>
      </c>
      <c r="S89" s="34">
        <v>642</v>
      </c>
      <c r="T89" s="42">
        <v>466</v>
      </c>
      <c r="U89" s="38">
        <v>176</v>
      </c>
      <c r="V89" s="38">
        <f t="shared" si="28"/>
        <v>52</v>
      </c>
      <c r="W89" s="38">
        <v>73129</v>
      </c>
      <c r="X89" s="38">
        <v>38210</v>
      </c>
      <c r="Y89" s="39">
        <f t="shared" si="29"/>
        <v>4.7464675065315225</v>
      </c>
      <c r="Z89" s="39">
        <f t="shared" si="30"/>
        <v>2.407430205041925</v>
      </c>
      <c r="AA89" s="39">
        <f t="shared" si="31"/>
        <v>50.720461095100866</v>
      </c>
      <c r="AB89" s="39">
        <f t="shared" si="32"/>
        <v>10.655614373452609</v>
      </c>
      <c r="AC89" s="39">
        <f t="shared" si="33"/>
        <v>10.614578631321214</v>
      </c>
      <c r="AD89" s="39">
        <f t="shared" si="34"/>
        <v>59.306803594351734</v>
      </c>
      <c r="AE89" s="39">
        <f t="shared" si="35"/>
        <v>50.57766367137355</v>
      </c>
      <c r="AF89" s="39">
        <f t="shared" si="36"/>
        <v>16.975118661687663</v>
      </c>
      <c r="AG89" s="39">
        <f t="shared" si="37"/>
        <v>12.310722639418934</v>
      </c>
      <c r="AH89" s="39">
        <f t="shared" si="38"/>
        <v>-1.6961440080977199</v>
      </c>
      <c r="AI89" s="39">
        <f t="shared" si="39"/>
        <v>3.8510911424903722</v>
      </c>
      <c r="AJ89" s="39">
        <f t="shared" si="40"/>
        <v>5.1546391752577323</v>
      </c>
      <c r="AK89" s="39">
        <f t="shared" si="41"/>
        <v>3.865979381443299</v>
      </c>
      <c r="AL89" s="39">
        <f t="shared" si="25"/>
        <v>5.1347881899871624</v>
      </c>
      <c r="AM89" s="40">
        <f t="shared" si="42"/>
        <v>8.7816488161188389</v>
      </c>
      <c r="AN89" s="40">
        <f t="shared" si="43"/>
        <v>6.3742186110769152</v>
      </c>
      <c r="AO89" s="39">
        <f t="shared" si="44"/>
        <v>2.407430205041925</v>
      </c>
      <c r="AP89" s="39">
        <f t="shared" si="45"/>
        <v>0.71128619694420503</v>
      </c>
    </row>
    <row r="90" spans="1:42" s="36" customFormat="1" x14ac:dyDescent="0.2">
      <c r="A90" s="37" t="s">
        <v>132</v>
      </c>
      <c r="B90" s="38">
        <v>23459</v>
      </c>
      <c r="C90" s="38">
        <v>12087</v>
      </c>
      <c r="D90" s="38">
        <v>120</v>
      </c>
      <c r="E90" s="38">
        <v>55</v>
      </c>
      <c r="F90" s="38">
        <v>261</v>
      </c>
      <c r="G90" s="38">
        <v>2</v>
      </c>
      <c r="H90" s="38">
        <f t="shared" si="24"/>
        <v>263</v>
      </c>
      <c r="I90" s="38">
        <v>228</v>
      </c>
      <c r="J90" s="38">
        <v>16</v>
      </c>
      <c r="K90" s="38">
        <v>113</v>
      </c>
      <c r="L90" s="38">
        <v>90</v>
      </c>
      <c r="M90" s="38">
        <f t="shared" si="26"/>
        <v>376</v>
      </c>
      <c r="N90" s="38">
        <v>325</v>
      </c>
      <c r="O90" s="38">
        <v>0</v>
      </c>
      <c r="P90" s="38">
        <v>0</v>
      </c>
      <c r="Q90" s="38">
        <v>0</v>
      </c>
      <c r="R90" s="38">
        <f t="shared" si="27"/>
        <v>-64</v>
      </c>
      <c r="S90" s="34">
        <v>270</v>
      </c>
      <c r="T90" s="42">
        <v>263</v>
      </c>
      <c r="U90" s="38">
        <v>7</v>
      </c>
      <c r="V90" s="38">
        <f t="shared" si="28"/>
        <v>-57</v>
      </c>
      <c r="W90" s="38">
        <v>23454</v>
      </c>
      <c r="X90" s="38">
        <v>12090</v>
      </c>
      <c r="Y90" s="39">
        <f t="shared" si="29"/>
        <v>5.1153075578669167</v>
      </c>
      <c r="Z90" s="39">
        <f t="shared" si="30"/>
        <v>2.344515964022337</v>
      </c>
      <c r="AA90" s="39">
        <f t="shared" si="31"/>
        <v>45.833333333333329</v>
      </c>
      <c r="AB90" s="39">
        <f t="shared" si="32"/>
        <v>11.211049064324992</v>
      </c>
      <c r="AC90" s="39">
        <f t="shared" si="33"/>
        <v>11.125793938360545</v>
      </c>
      <c r="AD90" s="39">
        <f t="shared" si="34"/>
        <v>42.965779467680612</v>
      </c>
      <c r="AE90" s="39">
        <f t="shared" si="35"/>
        <v>34.22053231939163</v>
      </c>
      <c r="AF90" s="39">
        <f t="shared" si="36"/>
        <v>16.02796368131634</v>
      </c>
      <c r="AG90" s="39">
        <f t="shared" si="37"/>
        <v>13.8539579692229</v>
      </c>
      <c r="AH90" s="39">
        <f t="shared" si="38"/>
        <v>-2.7281640308623554</v>
      </c>
      <c r="AI90" s="39">
        <f t="shared" si="39"/>
        <v>7.6045627376425857</v>
      </c>
      <c r="AJ90" s="39">
        <f t="shared" si="40"/>
        <v>0</v>
      </c>
      <c r="AK90" s="39">
        <f t="shared" si="41"/>
        <v>0</v>
      </c>
      <c r="AL90" s="39">
        <f t="shared" si="25"/>
        <v>7.6045627376425857</v>
      </c>
      <c r="AM90" s="40">
        <f t="shared" si="42"/>
        <v>11.509442005200562</v>
      </c>
      <c r="AN90" s="40">
        <f t="shared" si="43"/>
        <v>11.211049064324992</v>
      </c>
      <c r="AO90" s="39">
        <f t="shared" si="44"/>
        <v>0.29839294087557011</v>
      </c>
      <c r="AP90" s="39">
        <f t="shared" si="45"/>
        <v>-2.4297710899867857</v>
      </c>
    </row>
    <row r="91" spans="1:42" s="36" customFormat="1" x14ac:dyDescent="0.2">
      <c r="A91" s="37" t="s">
        <v>133</v>
      </c>
      <c r="B91" s="38">
        <v>40909</v>
      </c>
      <c r="C91" s="38">
        <v>20906</v>
      </c>
      <c r="D91" s="38">
        <v>208</v>
      </c>
      <c r="E91" s="38">
        <v>74</v>
      </c>
      <c r="F91" s="38">
        <v>495</v>
      </c>
      <c r="G91" s="38">
        <v>3</v>
      </c>
      <c r="H91" s="38">
        <f t="shared" si="24"/>
        <v>498</v>
      </c>
      <c r="I91" s="38">
        <v>358</v>
      </c>
      <c r="J91" s="38">
        <v>44</v>
      </c>
      <c r="K91" s="38">
        <v>287</v>
      </c>
      <c r="L91" s="38">
        <v>237</v>
      </c>
      <c r="M91" s="38">
        <f t="shared" si="26"/>
        <v>785</v>
      </c>
      <c r="N91" s="38">
        <v>466</v>
      </c>
      <c r="O91" s="38">
        <v>4</v>
      </c>
      <c r="P91" s="38">
        <v>1</v>
      </c>
      <c r="Q91" s="38">
        <v>0</v>
      </c>
      <c r="R91" s="38">
        <f t="shared" si="27"/>
        <v>29</v>
      </c>
      <c r="S91" s="34">
        <v>389</v>
      </c>
      <c r="T91" s="42">
        <v>401</v>
      </c>
      <c r="U91" s="38">
        <v>-12</v>
      </c>
      <c r="V91" s="38">
        <f t="shared" si="28"/>
        <v>17</v>
      </c>
      <c r="W91" s="38">
        <v>40918</v>
      </c>
      <c r="X91" s="38">
        <v>20922</v>
      </c>
      <c r="Y91" s="39">
        <f t="shared" si="29"/>
        <v>5.0844557432349848</v>
      </c>
      <c r="Z91" s="39">
        <f t="shared" si="30"/>
        <v>1.808892908650908</v>
      </c>
      <c r="AA91" s="39">
        <f t="shared" si="31"/>
        <v>35.57692307692308</v>
      </c>
      <c r="AB91" s="39">
        <f t="shared" si="32"/>
        <v>12.173360385245301</v>
      </c>
      <c r="AC91" s="39">
        <f t="shared" si="33"/>
        <v>12.100026888948642</v>
      </c>
      <c r="AD91" s="39">
        <f t="shared" si="34"/>
        <v>57.630522088353409</v>
      </c>
      <c r="AE91" s="39">
        <f t="shared" si="35"/>
        <v>47.590361445783131</v>
      </c>
      <c r="AF91" s="39">
        <f t="shared" si="36"/>
        <v>19.188931530958957</v>
      </c>
      <c r="AG91" s="39">
        <f t="shared" si="37"/>
        <v>11.391136424747611</v>
      </c>
      <c r="AH91" s="39">
        <f t="shared" si="38"/>
        <v>0.70889046420103152</v>
      </c>
      <c r="AI91" s="39">
        <f t="shared" si="39"/>
        <v>6.024096385542169</v>
      </c>
      <c r="AJ91" s="39">
        <f t="shared" si="40"/>
        <v>8.0808080808080813</v>
      </c>
      <c r="AK91" s="39">
        <f t="shared" si="41"/>
        <v>2.0202020202020203</v>
      </c>
      <c r="AL91" s="39">
        <f t="shared" si="25"/>
        <v>6.024096385542169</v>
      </c>
      <c r="AM91" s="40">
        <f t="shared" si="42"/>
        <v>9.5089100198000445</v>
      </c>
      <c r="AN91" s="40">
        <f t="shared" si="43"/>
        <v>9.8022440049866777</v>
      </c>
      <c r="AO91" s="39">
        <f t="shared" si="44"/>
        <v>-0.29333398518663373</v>
      </c>
      <c r="AP91" s="39">
        <f t="shared" si="45"/>
        <v>0.41555647901439779</v>
      </c>
    </row>
    <row r="92" spans="1:42" s="36" customFormat="1" x14ac:dyDescent="0.2">
      <c r="A92" s="37" t="s">
        <v>134</v>
      </c>
      <c r="B92" s="38">
        <v>82432</v>
      </c>
      <c r="C92" s="38">
        <v>42442</v>
      </c>
      <c r="D92" s="38">
        <v>383</v>
      </c>
      <c r="E92" s="38">
        <v>167</v>
      </c>
      <c r="F92" s="38">
        <v>1006</v>
      </c>
      <c r="G92" s="38">
        <v>7</v>
      </c>
      <c r="H92" s="38">
        <f t="shared" si="24"/>
        <v>1013</v>
      </c>
      <c r="I92" s="38">
        <v>682</v>
      </c>
      <c r="J92" s="38">
        <v>112</v>
      </c>
      <c r="K92" s="38">
        <v>556</v>
      </c>
      <c r="L92" s="38">
        <v>461</v>
      </c>
      <c r="M92" s="38">
        <f t="shared" si="26"/>
        <v>1569</v>
      </c>
      <c r="N92" s="38">
        <v>958</v>
      </c>
      <c r="O92" s="38">
        <v>10</v>
      </c>
      <c r="P92" s="38">
        <v>2</v>
      </c>
      <c r="Q92" s="38">
        <v>1</v>
      </c>
      <c r="R92" s="38">
        <f t="shared" si="27"/>
        <v>48</v>
      </c>
      <c r="S92" s="34">
        <v>618</v>
      </c>
      <c r="T92" s="42">
        <v>532</v>
      </c>
      <c r="U92" s="38">
        <v>86</v>
      </c>
      <c r="V92" s="38">
        <f t="shared" si="28"/>
        <v>134</v>
      </c>
      <c r="W92" s="38">
        <v>82480</v>
      </c>
      <c r="X92" s="38">
        <v>42479</v>
      </c>
      <c r="Y92" s="39">
        <f t="shared" si="29"/>
        <v>4.6462538819875778</v>
      </c>
      <c r="Z92" s="39">
        <f t="shared" si="30"/>
        <v>2.0259122670807455</v>
      </c>
      <c r="AA92" s="39">
        <f t="shared" si="31"/>
        <v>43.603133159268928</v>
      </c>
      <c r="AB92" s="39">
        <f t="shared" si="32"/>
        <v>12.288916925465838</v>
      </c>
      <c r="AC92" s="39">
        <f t="shared" si="33"/>
        <v>12.203998447204969</v>
      </c>
      <c r="AD92" s="39">
        <f t="shared" si="34"/>
        <v>54.886475814412641</v>
      </c>
      <c r="AE92" s="39">
        <f t="shared" si="35"/>
        <v>45.508390918065153</v>
      </c>
      <c r="AF92" s="39">
        <f t="shared" si="36"/>
        <v>19.033870341614907</v>
      </c>
      <c r="AG92" s="39">
        <f t="shared" si="37"/>
        <v>11.621700310559007</v>
      </c>
      <c r="AH92" s="39">
        <f t="shared" si="38"/>
        <v>0.58229813664596275</v>
      </c>
      <c r="AI92" s="39">
        <f t="shared" si="39"/>
        <v>6.9101678183613036</v>
      </c>
      <c r="AJ92" s="39">
        <f t="shared" si="40"/>
        <v>9.9403578528827037</v>
      </c>
      <c r="AK92" s="39">
        <f t="shared" si="41"/>
        <v>1.9880715705765406</v>
      </c>
      <c r="AL92" s="39">
        <f t="shared" si="25"/>
        <v>7.8973346495557744</v>
      </c>
      <c r="AM92" s="40">
        <f t="shared" si="42"/>
        <v>7.4970885093167698</v>
      </c>
      <c r="AN92" s="40">
        <f t="shared" si="43"/>
        <v>6.4538043478260869</v>
      </c>
      <c r="AO92" s="39">
        <f t="shared" si="44"/>
        <v>1.0432841614906831</v>
      </c>
      <c r="AP92" s="39">
        <f t="shared" si="45"/>
        <v>1.6255822981366459</v>
      </c>
    </row>
    <row r="93" spans="1:42" s="36" customFormat="1" x14ac:dyDescent="0.2">
      <c r="A93" s="37" t="s">
        <v>135</v>
      </c>
      <c r="B93" s="38">
        <v>46700</v>
      </c>
      <c r="C93" s="38">
        <v>24023</v>
      </c>
      <c r="D93" s="38">
        <v>222</v>
      </c>
      <c r="E93" s="38">
        <v>92</v>
      </c>
      <c r="F93" s="38">
        <v>477</v>
      </c>
      <c r="G93" s="38">
        <v>3</v>
      </c>
      <c r="H93" s="38">
        <f t="shared" si="24"/>
        <v>480</v>
      </c>
      <c r="I93" s="38">
        <v>380</v>
      </c>
      <c r="J93" s="38">
        <v>36</v>
      </c>
      <c r="K93" s="38">
        <v>234</v>
      </c>
      <c r="L93" s="38">
        <v>177</v>
      </c>
      <c r="M93" s="38">
        <f t="shared" si="26"/>
        <v>714</v>
      </c>
      <c r="N93" s="38">
        <v>608</v>
      </c>
      <c r="O93" s="38">
        <v>2</v>
      </c>
      <c r="P93" s="38">
        <v>1</v>
      </c>
      <c r="Q93" s="38">
        <v>1</v>
      </c>
      <c r="R93" s="38">
        <f t="shared" si="27"/>
        <v>-131</v>
      </c>
      <c r="S93" s="34">
        <v>440</v>
      </c>
      <c r="T93" s="42">
        <v>346</v>
      </c>
      <c r="U93" s="38">
        <v>94</v>
      </c>
      <c r="V93" s="38">
        <f t="shared" si="28"/>
        <v>-37</v>
      </c>
      <c r="W93" s="38">
        <v>46724</v>
      </c>
      <c r="X93" s="38">
        <v>24038</v>
      </c>
      <c r="Y93" s="39">
        <f t="shared" si="29"/>
        <v>4.7537473233404706</v>
      </c>
      <c r="Z93" s="39">
        <f t="shared" si="30"/>
        <v>1.970021413276231</v>
      </c>
      <c r="AA93" s="39">
        <f t="shared" si="31"/>
        <v>41.441441441441441</v>
      </c>
      <c r="AB93" s="39">
        <f t="shared" si="32"/>
        <v>10.278372591006423</v>
      </c>
      <c r="AC93" s="39">
        <f t="shared" si="33"/>
        <v>10.214132762312634</v>
      </c>
      <c r="AD93" s="39">
        <f t="shared" si="34"/>
        <v>48.75</v>
      </c>
      <c r="AE93" s="39">
        <f t="shared" si="35"/>
        <v>36.875</v>
      </c>
      <c r="AF93" s="39">
        <f t="shared" si="36"/>
        <v>15.289079229122056</v>
      </c>
      <c r="AG93" s="39">
        <f t="shared" si="37"/>
        <v>13.019271948608138</v>
      </c>
      <c r="AH93" s="39">
        <f t="shared" si="38"/>
        <v>-2.8051391862955031</v>
      </c>
      <c r="AI93" s="39">
        <f t="shared" si="39"/>
        <v>6.25</v>
      </c>
      <c r="AJ93" s="39">
        <f t="shared" si="40"/>
        <v>4.1928721174004195</v>
      </c>
      <c r="AK93" s="39">
        <f t="shared" si="41"/>
        <v>2.0964360587002098</v>
      </c>
      <c r="AL93" s="39">
        <f t="shared" si="25"/>
        <v>8.3333333333333339</v>
      </c>
      <c r="AM93" s="40">
        <f t="shared" si="42"/>
        <v>9.4218415417558887</v>
      </c>
      <c r="AN93" s="40">
        <f t="shared" si="43"/>
        <v>7.4089935760171306</v>
      </c>
      <c r="AO93" s="39">
        <f t="shared" si="44"/>
        <v>2.0128479657387581</v>
      </c>
      <c r="AP93" s="39">
        <f t="shared" si="45"/>
        <v>-0.79229122055674517</v>
      </c>
    </row>
    <row r="94" spans="1:42" s="36" customFormat="1" x14ac:dyDescent="0.2">
      <c r="A94" s="37" t="s">
        <v>136</v>
      </c>
      <c r="B94" s="38">
        <v>68165</v>
      </c>
      <c r="C94" s="38">
        <v>35388</v>
      </c>
      <c r="D94" s="38">
        <v>322</v>
      </c>
      <c r="E94" s="38">
        <v>163</v>
      </c>
      <c r="F94" s="38">
        <v>626</v>
      </c>
      <c r="G94" s="38">
        <v>1</v>
      </c>
      <c r="H94" s="38">
        <f t="shared" si="24"/>
        <v>627</v>
      </c>
      <c r="I94" s="38">
        <v>522</v>
      </c>
      <c r="J94" s="38">
        <v>32</v>
      </c>
      <c r="K94" s="38">
        <v>302</v>
      </c>
      <c r="L94" s="38">
        <v>298</v>
      </c>
      <c r="M94" s="38">
        <f t="shared" si="26"/>
        <v>929</v>
      </c>
      <c r="N94" s="38">
        <v>670</v>
      </c>
      <c r="O94" s="38">
        <v>5</v>
      </c>
      <c r="P94" s="38">
        <v>4</v>
      </c>
      <c r="Q94" s="38">
        <v>3</v>
      </c>
      <c r="R94" s="38">
        <f t="shared" si="27"/>
        <v>-44</v>
      </c>
      <c r="S94" s="34">
        <v>854</v>
      </c>
      <c r="T94" s="42">
        <v>592</v>
      </c>
      <c r="U94" s="38">
        <v>262</v>
      </c>
      <c r="V94" s="38">
        <f t="shared" si="28"/>
        <v>218</v>
      </c>
      <c r="W94" s="38">
        <v>68227</v>
      </c>
      <c r="X94" s="38">
        <v>35451</v>
      </c>
      <c r="Y94" s="39">
        <f t="shared" si="29"/>
        <v>4.7238318785300377</v>
      </c>
      <c r="Z94" s="39">
        <f t="shared" si="30"/>
        <v>2.3912565099391183</v>
      </c>
      <c r="AA94" s="39">
        <f t="shared" si="31"/>
        <v>50.621118012422365</v>
      </c>
      <c r="AB94" s="39">
        <f t="shared" si="32"/>
        <v>9.1982689063302292</v>
      </c>
      <c r="AC94" s="39">
        <f t="shared" si="33"/>
        <v>9.1835986209931786</v>
      </c>
      <c r="AD94" s="39">
        <f t="shared" si="34"/>
        <v>48.165869218500795</v>
      </c>
      <c r="AE94" s="39">
        <f t="shared" si="35"/>
        <v>47.527910685805423</v>
      </c>
      <c r="AF94" s="39">
        <f t="shared" si="36"/>
        <v>13.62869507811927</v>
      </c>
      <c r="AG94" s="39">
        <f t="shared" si="37"/>
        <v>9.8290911758233701</v>
      </c>
      <c r="AH94" s="39">
        <f t="shared" si="38"/>
        <v>-0.64549255483019141</v>
      </c>
      <c r="AI94" s="39">
        <f t="shared" si="39"/>
        <v>1.594896331738437</v>
      </c>
      <c r="AJ94" s="39">
        <f t="shared" si="40"/>
        <v>7.9872204472843444</v>
      </c>
      <c r="AK94" s="39">
        <f t="shared" si="41"/>
        <v>6.3897763578274756</v>
      </c>
      <c r="AL94" s="39">
        <f t="shared" si="25"/>
        <v>6.3795853269537481</v>
      </c>
      <c r="AM94" s="40">
        <f t="shared" si="42"/>
        <v>12.528423677840534</v>
      </c>
      <c r="AN94" s="40">
        <f t="shared" si="43"/>
        <v>8.6848089195334843</v>
      </c>
      <c r="AO94" s="39">
        <f t="shared" si="44"/>
        <v>3.8436147583070492</v>
      </c>
      <c r="AP94" s="39">
        <f t="shared" si="45"/>
        <v>3.1981222034768577</v>
      </c>
    </row>
    <row r="95" spans="1:42" s="36" customFormat="1" x14ac:dyDescent="0.2">
      <c r="A95" s="37" t="s">
        <v>137</v>
      </c>
      <c r="B95" s="38">
        <v>27703</v>
      </c>
      <c r="C95" s="38">
        <v>14135</v>
      </c>
      <c r="D95" s="38">
        <v>124</v>
      </c>
      <c r="E95" s="38">
        <v>65</v>
      </c>
      <c r="F95" s="38">
        <v>285</v>
      </c>
      <c r="G95" s="38">
        <v>0</v>
      </c>
      <c r="H95" s="38">
        <f t="shared" si="24"/>
        <v>285</v>
      </c>
      <c r="I95" s="38">
        <v>248</v>
      </c>
      <c r="J95" s="38">
        <v>16</v>
      </c>
      <c r="K95" s="38">
        <v>107</v>
      </c>
      <c r="L95" s="38">
        <v>83</v>
      </c>
      <c r="M95" s="38">
        <f t="shared" si="26"/>
        <v>392</v>
      </c>
      <c r="N95" s="38">
        <v>358</v>
      </c>
      <c r="O95" s="38">
        <v>2</v>
      </c>
      <c r="P95" s="38">
        <v>2</v>
      </c>
      <c r="Q95" s="38">
        <v>0</v>
      </c>
      <c r="R95" s="38">
        <f t="shared" si="27"/>
        <v>-73</v>
      </c>
      <c r="S95" s="34">
        <v>239</v>
      </c>
      <c r="T95" s="42">
        <v>218</v>
      </c>
      <c r="U95" s="38">
        <v>21</v>
      </c>
      <c r="V95" s="38">
        <f t="shared" si="28"/>
        <v>-52</v>
      </c>
      <c r="W95" s="38">
        <v>27681</v>
      </c>
      <c r="X95" s="38">
        <v>14141</v>
      </c>
      <c r="Y95" s="39">
        <f t="shared" si="29"/>
        <v>4.4760495253221668</v>
      </c>
      <c r="Z95" s="39">
        <f t="shared" si="30"/>
        <v>2.3463162834350069</v>
      </c>
      <c r="AA95" s="39">
        <f t="shared" si="31"/>
        <v>52.419354838709673</v>
      </c>
      <c r="AB95" s="39">
        <f t="shared" si="32"/>
        <v>10.287694473522723</v>
      </c>
      <c r="AC95" s="39">
        <f t="shared" si="33"/>
        <v>10.287694473522723</v>
      </c>
      <c r="AD95" s="39">
        <f t="shared" si="34"/>
        <v>37.543859649122808</v>
      </c>
      <c r="AE95" s="39">
        <f t="shared" si="35"/>
        <v>29.122807017543863</v>
      </c>
      <c r="AF95" s="39">
        <f t="shared" si="36"/>
        <v>14.150092047792658</v>
      </c>
      <c r="AG95" s="39">
        <f t="shared" si="37"/>
        <v>12.922788145688193</v>
      </c>
      <c r="AH95" s="39">
        <f t="shared" si="38"/>
        <v>-2.6350936721654694</v>
      </c>
      <c r="AI95" s="39">
        <f t="shared" si="39"/>
        <v>0</v>
      </c>
      <c r="AJ95" s="39">
        <f t="shared" si="40"/>
        <v>7.0175438596491233</v>
      </c>
      <c r="AK95" s="39">
        <f t="shared" si="41"/>
        <v>7.0175438596491233</v>
      </c>
      <c r="AL95" s="39">
        <f t="shared" si="25"/>
        <v>0</v>
      </c>
      <c r="AM95" s="40">
        <f t="shared" si="42"/>
        <v>8.6272244883225646</v>
      </c>
      <c r="AN95" s="40">
        <f t="shared" si="43"/>
        <v>7.8691838429051</v>
      </c>
      <c r="AO95" s="39">
        <f t="shared" si="44"/>
        <v>0.75804064541746385</v>
      </c>
      <c r="AP95" s="39">
        <f t="shared" si="45"/>
        <v>-1.8770530267480054</v>
      </c>
    </row>
    <row r="96" spans="1:42" s="36" customFormat="1" x14ac:dyDescent="0.2">
      <c r="A96" s="37" t="s">
        <v>138</v>
      </c>
      <c r="B96" s="38">
        <v>48455</v>
      </c>
      <c r="C96" s="38">
        <v>24859</v>
      </c>
      <c r="D96" s="38">
        <v>253</v>
      </c>
      <c r="E96" s="38">
        <v>117</v>
      </c>
      <c r="F96" s="38">
        <v>431</v>
      </c>
      <c r="G96" s="38">
        <v>2</v>
      </c>
      <c r="H96" s="38">
        <f t="shared" si="24"/>
        <v>433</v>
      </c>
      <c r="I96" s="38">
        <v>356</v>
      </c>
      <c r="J96" s="38">
        <v>26</v>
      </c>
      <c r="K96" s="38">
        <v>290</v>
      </c>
      <c r="L96" s="38">
        <v>229</v>
      </c>
      <c r="M96" s="38">
        <f t="shared" si="26"/>
        <v>723</v>
      </c>
      <c r="N96" s="38">
        <v>518</v>
      </c>
      <c r="O96" s="38">
        <v>2</v>
      </c>
      <c r="P96" s="38">
        <v>2</v>
      </c>
      <c r="Q96" s="38">
        <v>0</v>
      </c>
      <c r="R96" s="38">
        <f t="shared" si="27"/>
        <v>-87</v>
      </c>
      <c r="S96" s="34">
        <v>331</v>
      </c>
      <c r="T96" s="42">
        <v>439</v>
      </c>
      <c r="U96" s="38">
        <v>-108</v>
      </c>
      <c r="V96" s="38">
        <f t="shared" si="28"/>
        <v>-195</v>
      </c>
      <c r="W96" s="38">
        <v>48336</v>
      </c>
      <c r="X96" s="38">
        <v>24824</v>
      </c>
      <c r="Y96" s="39">
        <f t="shared" si="29"/>
        <v>5.2213393870601594</v>
      </c>
      <c r="Z96" s="39">
        <f t="shared" si="30"/>
        <v>2.4146114952017332</v>
      </c>
      <c r="AA96" s="39">
        <f t="shared" si="31"/>
        <v>46.245059288537547</v>
      </c>
      <c r="AB96" s="39">
        <f t="shared" si="32"/>
        <v>8.9361263027551345</v>
      </c>
      <c r="AC96" s="39">
        <f t="shared" si="33"/>
        <v>8.8948508925807452</v>
      </c>
      <c r="AD96" s="39">
        <f t="shared" si="34"/>
        <v>66.97459584295612</v>
      </c>
      <c r="AE96" s="39">
        <f t="shared" si="35"/>
        <v>52.886836027713628</v>
      </c>
      <c r="AF96" s="39">
        <f t="shared" si="36"/>
        <v>14.921060778041483</v>
      </c>
      <c r="AG96" s="39">
        <f t="shared" si="37"/>
        <v>10.690331235166649</v>
      </c>
      <c r="AH96" s="39">
        <f t="shared" si="38"/>
        <v>-1.7954803425859045</v>
      </c>
      <c r="AI96" s="39">
        <f t="shared" si="39"/>
        <v>4.6189376443418011</v>
      </c>
      <c r="AJ96" s="39">
        <f t="shared" si="40"/>
        <v>4.6403712296983759</v>
      </c>
      <c r="AK96" s="39">
        <f t="shared" si="41"/>
        <v>4.6403712296983759</v>
      </c>
      <c r="AL96" s="39">
        <f t="shared" si="25"/>
        <v>4.6189376443418011</v>
      </c>
      <c r="AM96" s="40">
        <f t="shared" si="42"/>
        <v>6.8310803838613152</v>
      </c>
      <c r="AN96" s="40">
        <f t="shared" si="43"/>
        <v>9.0599525332782989</v>
      </c>
      <c r="AO96" s="39">
        <f t="shared" si="44"/>
        <v>-2.2288721494169845</v>
      </c>
      <c r="AP96" s="39">
        <f t="shared" si="45"/>
        <v>-4.0243524920028895</v>
      </c>
    </row>
    <row r="97" spans="1:42" s="36" customFormat="1" x14ac:dyDescent="0.2">
      <c r="A97" s="37" t="s">
        <v>139</v>
      </c>
      <c r="B97" s="38">
        <v>75141</v>
      </c>
      <c r="C97" s="38">
        <v>37876</v>
      </c>
      <c r="D97" s="38">
        <v>423</v>
      </c>
      <c r="E97" s="38">
        <v>49</v>
      </c>
      <c r="F97" s="38">
        <v>1030</v>
      </c>
      <c r="G97" s="38">
        <v>2</v>
      </c>
      <c r="H97" s="38">
        <f t="shared" si="24"/>
        <v>1032</v>
      </c>
      <c r="I97" s="38">
        <v>920</v>
      </c>
      <c r="J97" s="38">
        <v>97</v>
      </c>
      <c r="K97" s="38">
        <v>246</v>
      </c>
      <c r="L97" s="38">
        <v>146</v>
      </c>
      <c r="M97" s="38">
        <f t="shared" si="26"/>
        <v>1278</v>
      </c>
      <c r="N97" s="38">
        <v>610</v>
      </c>
      <c r="O97" s="38">
        <v>18</v>
      </c>
      <c r="P97" s="38">
        <v>12</v>
      </c>
      <c r="Q97" s="38">
        <v>3</v>
      </c>
      <c r="R97" s="38">
        <f t="shared" si="27"/>
        <v>420</v>
      </c>
      <c r="S97" s="34">
        <v>257</v>
      </c>
      <c r="T97" s="42">
        <v>336</v>
      </c>
      <c r="U97" s="38">
        <v>-79</v>
      </c>
      <c r="V97" s="38">
        <f t="shared" si="28"/>
        <v>341</v>
      </c>
      <c r="W97" s="38">
        <v>75299</v>
      </c>
      <c r="X97" s="38">
        <v>37947</v>
      </c>
      <c r="Y97" s="39">
        <f t="shared" si="29"/>
        <v>5.6294166966103729</v>
      </c>
      <c r="Z97" s="39">
        <f t="shared" si="30"/>
        <v>0.65210737147496045</v>
      </c>
      <c r="AA97" s="39">
        <f t="shared" si="31"/>
        <v>11.583924349881796</v>
      </c>
      <c r="AB97" s="39">
        <f t="shared" si="32"/>
        <v>13.73417974208488</v>
      </c>
      <c r="AC97" s="39">
        <f t="shared" si="33"/>
        <v>13.707563114677738</v>
      </c>
      <c r="AD97" s="39">
        <f t="shared" si="34"/>
        <v>23.837209302325583</v>
      </c>
      <c r="AE97" s="39">
        <f t="shared" si="35"/>
        <v>14.147286821705427</v>
      </c>
      <c r="AF97" s="39">
        <f t="shared" si="36"/>
        <v>17.008024913163254</v>
      </c>
      <c r="AG97" s="39">
        <f t="shared" si="37"/>
        <v>8.1180713591780798</v>
      </c>
      <c r="AH97" s="39">
        <f t="shared" si="38"/>
        <v>5.5894917554996608</v>
      </c>
      <c r="AI97" s="39">
        <f t="shared" si="39"/>
        <v>1.9379844961240309</v>
      </c>
      <c r="AJ97" s="39">
        <f t="shared" si="40"/>
        <v>17.475728155339805</v>
      </c>
      <c r="AK97" s="39">
        <f t="shared" si="41"/>
        <v>11.650485436893204</v>
      </c>
      <c r="AL97" s="39">
        <f t="shared" si="25"/>
        <v>4.8449612403100772</v>
      </c>
      <c r="AM97" s="40">
        <f t="shared" si="42"/>
        <v>3.4202366218176494</v>
      </c>
      <c r="AN97" s="40">
        <f t="shared" si="43"/>
        <v>4.4715934043997283</v>
      </c>
      <c r="AO97" s="39">
        <f t="shared" si="44"/>
        <v>-1.0513567825820791</v>
      </c>
      <c r="AP97" s="39">
        <f t="shared" si="45"/>
        <v>4.5381349729175815</v>
      </c>
    </row>
    <row r="98" spans="1:42" s="36" customFormat="1" x14ac:dyDescent="0.2">
      <c r="A98" s="37" t="s">
        <v>140</v>
      </c>
      <c r="B98" s="38">
        <v>65152</v>
      </c>
      <c r="C98" s="38">
        <v>33139</v>
      </c>
      <c r="D98" s="38">
        <v>305</v>
      </c>
      <c r="E98" s="38">
        <v>83</v>
      </c>
      <c r="F98" s="38">
        <v>734</v>
      </c>
      <c r="G98" s="38">
        <v>4</v>
      </c>
      <c r="H98" s="38">
        <f t="shared" si="24"/>
        <v>738</v>
      </c>
      <c r="I98" s="38">
        <v>672</v>
      </c>
      <c r="J98" s="38">
        <v>36</v>
      </c>
      <c r="K98" s="38">
        <v>259</v>
      </c>
      <c r="L98" s="38">
        <v>210</v>
      </c>
      <c r="M98" s="38">
        <f t="shared" si="26"/>
        <v>997</v>
      </c>
      <c r="N98" s="38">
        <v>541</v>
      </c>
      <c r="O98" s="38">
        <v>2</v>
      </c>
      <c r="P98" s="38">
        <v>2</v>
      </c>
      <c r="Q98" s="38">
        <v>2</v>
      </c>
      <c r="R98" s="38">
        <f t="shared" si="27"/>
        <v>193</v>
      </c>
      <c r="S98" s="34">
        <v>308</v>
      </c>
      <c r="T98" s="42">
        <v>513</v>
      </c>
      <c r="U98" s="38">
        <v>-205</v>
      </c>
      <c r="V98" s="38">
        <f t="shared" si="28"/>
        <v>-12</v>
      </c>
      <c r="W98" s="38">
        <v>65172</v>
      </c>
      <c r="X98" s="38">
        <v>33149</v>
      </c>
      <c r="Y98" s="39">
        <f t="shared" si="29"/>
        <v>4.6813605108055008</v>
      </c>
      <c r="Z98" s="39">
        <f t="shared" si="30"/>
        <v>1.2739440078585462</v>
      </c>
      <c r="AA98" s="39">
        <f t="shared" si="31"/>
        <v>27.21311475409836</v>
      </c>
      <c r="AB98" s="39">
        <f t="shared" si="32"/>
        <v>11.327357563850688</v>
      </c>
      <c r="AC98" s="39">
        <f t="shared" si="33"/>
        <v>11.265962671905697</v>
      </c>
      <c r="AD98" s="39">
        <f t="shared" si="34"/>
        <v>35.094850948509489</v>
      </c>
      <c r="AE98" s="39">
        <f t="shared" si="35"/>
        <v>28.455284552845526</v>
      </c>
      <c r="AF98" s="39">
        <f t="shared" si="36"/>
        <v>15.302676817288802</v>
      </c>
      <c r="AG98" s="39">
        <f t="shared" si="37"/>
        <v>8.3036591355599203</v>
      </c>
      <c r="AH98" s="39">
        <f t="shared" si="38"/>
        <v>2.9623035363457757</v>
      </c>
      <c r="AI98" s="39">
        <f t="shared" si="39"/>
        <v>5.4200542005420056</v>
      </c>
      <c r="AJ98" s="39">
        <f t="shared" si="40"/>
        <v>2.7247956403269753</v>
      </c>
      <c r="AK98" s="39">
        <f t="shared" si="41"/>
        <v>2.7247956403269753</v>
      </c>
      <c r="AL98" s="39">
        <f t="shared" si="25"/>
        <v>8.1300813008130088</v>
      </c>
      <c r="AM98" s="40">
        <f t="shared" si="42"/>
        <v>4.7274066797642442</v>
      </c>
      <c r="AN98" s="40">
        <f t="shared" si="43"/>
        <v>7.8738948919449898</v>
      </c>
      <c r="AO98" s="39">
        <f t="shared" si="44"/>
        <v>-3.1464882121807469</v>
      </c>
      <c r="AP98" s="39">
        <f t="shared" si="45"/>
        <v>-0.18418467583497053</v>
      </c>
    </row>
    <row r="99" spans="1:42" s="36" customFormat="1" x14ac:dyDescent="0.2">
      <c r="A99" s="37" t="s">
        <v>141</v>
      </c>
      <c r="B99" s="38">
        <v>61285</v>
      </c>
      <c r="C99" s="38">
        <v>30827</v>
      </c>
      <c r="D99" s="38">
        <v>410</v>
      </c>
      <c r="E99" s="38">
        <v>52</v>
      </c>
      <c r="F99" s="38">
        <v>1101</v>
      </c>
      <c r="G99" s="38">
        <v>4</v>
      </c>
      <c r="H99" s="38">
        <f t="shared" si="24"/>
        <v>1105</v>
      </c>
      <c r="I99" s="38">
        <v>939</v>
      </c>
      <c r="J99" s="38">
        <v>85</v>
      </c>
      <c r="K99" s="38">
        <v>286</v>
      </c>
      <c r="L99" s="38">
        <v>164</v>
      </c>
      <c r="M99" s="38">
        <f t="shared" si="26"/>
        <v>1391</v>
      </c>
      <c r="N99" s="38">
        <v>486</v>
      </c>
      <c r="O99" s="38">
        <v>15</v>
      </c>
      <c r="P99" s="38">
        <v>4</v>
      </c>
      <c r="Q99" s="38">
        <v>3</v>
      </c>
      <c r="R99" s="38">
        <f t="shared" si="27"/>
        <v>615</v>
      </c>
      <c r="S99" s="34">
        <v>460</v>
      </c>
      <c r="T99" s="42">
        <v>422</v>
      </c>
      <c r="U99" s="38">
        <v>38</v>
      </c>
      <c r="V99" s="38">
        <f t="shared" si="28"/>
        <v>653</v>
      </c>
      <c r="W99" s="38">
        <v>61636</v>
      </c>
      <c r="X99" s="38">
        <v>31012</v>
      </c>
      <c r="Y99" s="39">
        <f t="shared" si="29"/>
        <v>6.6900546626417556</v>
      </c>
      <c r="Z99" s="39">
        <f t="shared" si="30"/>
        <v>0.84849473770090555</v>
      </c>
      <c r="AA99" s="39">
        <f t="shared" si="31"/>
        <v>12.682926829268293</v>
      </c>
      <c r="AB99" s="39">
        <f t="shared" si="32"/>
        <v>18.030513176144243</v>
      </c>
      <c r="AC99" s="39">
        <f t="shared" si="33"/>
        <v>17.96524435016725</v>
      </c>
      <c r="AD99" s="39">
        <f t="shared" si="34"/>
        <v>25.882352941176475</v>
      </c>
      <c r="AE99" s="39">
        <f t="shared" si="35"/>
        <v>14.841628959276019</v>
      </c>
      <c r="AF99" s="39">
        <f t="shared" si="36"/>
        <v>22.697234233499223</v>
      </c>
      <c r="AG99" s="39">
        <f t="shared" si="37"/>
        <v>7.9301623562046171</v>
      </c>
      <c r="AH99" s="39">
        <f t="shared" si="38"/>
        <v>10.035081993962635</v>
      </c>
      <c r="AI99" s="39">
        <f t="shared" si="39"/>
        <v>3.6199095022624435</v>
      </c>
      <c r="AJ99" s="39">
        <f t="shared" si="40"/>
        <v>13.623978201634877</v>
      </c>
      <c r="AK99" s="39">
        <f t="shared" si="41"/>
        <v>3.6330608537693005</v>
      </c>
      <c r="AL99" s="39">
        <f t="shared" si="25"/>
        <v>6.3348416289592757</v>
      </c>
      <c r="AM99" s="40">
        <f t="shared" si="42"/>
        <v>7.5059149873541653</v>
      </c>
      <c r="AN99" s="40">
        <f t="shared" si="43"/>
        <v>6.8858611405727341</v>
      </c>
      <c r="AO99" s="39">
        <f t="shared" si="44"/>
        <v>0.62005384678143094</v>
      </c>
      <c r="AP99" s="39">
        <f t="shared" si="45"/>
        <v>10.655135840744064</v>
      </c>
    </row>
    <row r="100" spans="1:42" s="36" customFormat="1" x14ac:dyDescent="0.2">
      <c r="A100" s="37" t="s">
        <v>142</v>
      </c>
      <c r="B100" s="38">
        <v>31006</v>
      </c>
      <c r="C100" s="38">
        <v>15761</v>
      </c>
      <c r="D100" s="38">
        <v>165</v>
      </c>
      <c r="E100" s="38">
        <v>26</v>
      </c>
      <c r="F100" s="38">
        <v>454</v>
      </c>
      <c r="G100" s="38">
        <v>1</v>
      </c>
      <c r="H100" s="38">
        <f t="shared" si="24"/>
        <v>455</v>
      </c>
      <c r="I100" s="38">
        <v>373</v>
      </c>
      <c r="J100" s="38">
        <v>34</v>
      </c>
      <c r="K100" s="38">
        <v>156</v>
      </c>
      <c r="L100" s="38">
        <v>103</v>
      </c>
      <c r="M100" s="38">
        <f t="shared" si="26"/>
        <v>611</v>
      </c>
      <c r="N100" s="38">
        <v>265</v>
      </c>
      <c r="O100" s="38">
        <v>3</v>
      </c>
      <c r="P100" s="38">
        <v>3</v>
      </c>
      <c r="Q100" s="38">
        <v>2</v>
      </c>
      <c r="R100" s="38">
        <f t="shared" si="27"/>
        <v>189</v>
      </c>
      <c r="S100" s="34">
        <v>285</v>
      </c>
      <c r="T100" s="42">
        <v>244</v>
      </c>
      <c r="U100" s="38">
        <v>41</v>
      </c>
      <c r="V100" s="38">
        <f t="shared" si="28"/>
        <v>230</v>
      </c>
      <c r="W100" s="38">
        <v>31143</v>
      </c>
      <c r="X100" s="38">
        <v>15813</v>
      </c>
      <c r="Y100" s="39">
        <f t="shared" si="29"/>
        <v>5.32155066761272</v>
      </c>
      <c r="Z100" s="39">
        <f t="shared" si="30"/>
        <v>0.83854737792685285</v>
      </c>
      <c r="AA100" s="39">
        <f t="shared" si="31"/>
        <v>15.757575757575756</v>
      </c>
      <c r="AB100" s="39">
        <f t="shared" si="32"/>
        <v>14.674579113719926</v>
      </c>
      <c r="AC100" s="39">
        <f t="shared" si="33"/>
        <v>14.64232729149197</v>
      </c>
      <c r="AD100" s="39">
        <f t="shared" si="34"/>
        <v>34.285714285714285</v>
      </c>
      <c r="AE100" s="39">
        <f t="shared" si="35"/>
        <v>22.637362637362639</v>
      </c>
      <c r="AF100" s="39">
        <f t="shared" si="36"/>
        <v>19.705863381281041</v>
      </c>
      <c r="AG100" s="39">
        <f t="shared" si="37"/>
        <v>8.5467328904083075</v>
      </c>
      <c r="AH100" s="39">
        <f t="shared" si="38"/>
        <v>6.0955944010836616</v>
      </c>
      <c r="AI100" s="39">
        <f t="shared" si="39"/>
        <v>2.197802197802198</v>
      </c>
      <c r="AJ100" s="39">
        <f t="shared" si="40"/>
        <v>6.607929515418502</v>
      </c>
      <c r="AK100" s="39">
        <f t="shared" si="41"/>
        <v>6.607929515418502</v>
      </c>
      <c r="AL100" s="39">
        <f t="shared" si="25"/>
        <v>6.5934065934065931</v>
      </c>
      <c r="AM100" s="40">
        <f t="shared" si="42"/>
        <v>9.1917693349674252</v>
      </c>
      <c r="AN100" s="40">
        <f t="shared" si="43"/>
        <v>7.8694446236212343</v>
      </c>
      <c r="AO100" s="39">
        <f t="shared" si="44"/>
        <v>1.3223247113461911</v>
      </c>
      <c r="AP100" s="39">
        <f t="shared" si="45"/>
        <v>7.4179191124298525</v>
      </c>
    </row>
    <row r="101" spans="1:42" s="36" customFormat="1" x14ac:dyDescent="0.2">
      <c r="A101" s="37" t="s">
        <v>143</v>
      </c>
      <c r="B101" s="38">
        <v>12807</v>
      </c>
      <c r="C101" s="38">
        <v>6596</v>
      </c>
      <c r="D101" s="38">
        <v>64</v>
      </c>
      <c r="E101" s="38">
        <v>15</v>
      </c>
      <c r="F101" s="38">
        <v>118</v>
      </c>
      <c r="G101" s="38">
        <v>2</v>
      </c>
      <c r="H101" s="38">
        <f t="shared" si="24"/>
        <v>120</v>
      </c>
      <c r="I101" s="38">
        <v>92</v>
      </c>
      <c r="J101" s="38">
        <v>12</v>
      </c>
      <c r="K101" s="38">
        <v>42</v>
      </c>
      <c r="L101" s="38">
        <v>34</v>
      </c>
      <c r="M101" s="38">
        <f t="shared" si="26"/>
        <v>162</v>
      </c>
      <c r="N101" s="38">
        <v>186</v>
      </c>
      <c r="O101" s="38">
        <v>0</v>
      </c>
      <c r="P101" s="38">
        <v>0</v>
      </c>
      <c r="Q101" s="38">
        <v>0</v>
      </c>
      <c r="R101" s="38">
        <f t="shared" si="27"/>
        <v>-68</v>
      </c>
      <c r="S101" s="34">
        <v>151</v>
      </c>
      <c r="T101" s="42">
        <v>141</v>
      </c>
      <c r="U101" s="38">
        <v>10</v>
      </c>
      <c r="V101" s="38">
        <f t="shared" si="28"/>
        <v>-58</v>
      </c>
      <c r="W101" s="38">
        <v>12790</v>
      </c>
      <c r="X101" s="38">
        <v>6580</v>
      </c>
      <c r="Y101" s="39">
        <f t="shared" si="29"/>
        <v>4.9972671195439995</v>
      </c>
      <c r="Z101" s="39">
        <f t="shared" si="30"/>
        <v>1.1712344811431248</v>
      </c>
      <c r="AA101" s="39">
        <f t="shared" si="31"/>
        <v>23.4375</v>
      </c>
      <c r="AB101" s="39">
        <f t="shared" si="32"/>
        <v>9.3698758491449983</v>
      </c>
      <c r="AC101" s="39">
        <f t="shared" si="33"/>
        <v>9.2137112516592481</v>
      </c>
      <c r="AD101" s="39">
        <f t="shared" si="34"/>
        <v>35</v>
      </c>
      <c r="AE101" s="39">
        <f t="shared" si="35"/>
        <v>28.333333333333332</v>
      </c>
      <c r="AF101" s="39">
        <f t="shared" si="36"/>
        <v>12.649332396345748</v>
      </c>
      <c r="AG101" s="39">
        <f t="shared" si="37"/>
        <v>14.523307566174749</v>
      </c>
      <c r="AH101" s="39">
        <f t="shared" si="38"/>
        <v>-5.309596314515499</v>
      </c>
      <c r="AI101" s="39">
        <f t="shared" si="39"/>
        <v>16.666666666666668</v>
      </c>
      <c r="AJ101" s="39">
        <f t="shared" si="40"/>
        <v>0</v>
      </c>
      <c r="AK101" s="39">
        <f t="shared" si="41"/>
        <v>0</v>
      </c>
      <c r="AL101" s="39">
        <f t="shared" si="25"/>
        <v>16.666666666666668</v>
      </c>
      <c r="AM101" s="40">
        <f t="shared" si="42"/>
        <v>11.790427110174123</v>
      </c>
      <c r="AN101" s="40">
        <f t="shared" si="43"/>
        <v>11.009604122745374</v>
      </c>
      <c r="AO101" s="39">
        <f t="shared" si="44"/>
        <v>0.78082298742874989</v>
      </c>
      <c r="AP101" s="39">
        <f t="shared" si="45"/>
        <v>-4.528773327086749</v>
      </c>
    </row>
    <row r="102" spans="1:42" s="36" customFormat="1" x14ac:dyDescent="0.2">
      <c r="A102" s="37" t="s">
        <v>144</v>
      </c>
      <c r="B102" s="38">
        <v>102583</v>
      </c>
      <c r="C102" s="38">
        <v>52690</v>
      </c>
      <c r="D102" s="38">
        <v>537</v>
      </c>
      <c r="E102" s="38">
        <v>177</v>
      </c>
      <c r="F102" s="38">
        <v>1280</v>
      </c>
      <c r="G102" s="38">
        <v>9</v>
      </c>
      <c r="H102" s="38">
        <f t="shared" si="24"/>
        <v>1289</v>
      </c>
      <c r="I102" s="38">
        <v>1055</v>
      </c>
      <c r="J102" s="38">
        <v>99</v>
      </c>
      <c r="K102" s="38">
        <v>569</v>
      </c>
      <c r="L102" s="38">
        <v>428</v>
      </c>
      <c r="M102" s="38">
        <f t="shared" si="26"/>
        <v>1858</v>
      </c>
      <c r="N102" s="38">
        <v>777</v>
      </c>
      <c r="O102" s="38">
        <v>18</v>
      </c>
      <c r="P102" s="38">
        <v>15</v>
      </c>
      <c r="Q102" s="38">
        <v>9</v>
      </c>
      <c r="R102" s="38">
        <f t="shared" si="27"/>
        <v>503</v>
      </c>
      <c r="S102" s="34">
        <v>596</v>
      </c>
      <c r="T102" s="42">
        <v>810</v>
      </c>
      <c r="U102" s="38">
        <v>-214</v>
      </c>
      <c r="V102" s="38">
        <f t="shared" si="28"/>
        <v>289</v>
      </c>
      <c r="W102" s="38">
        <v>102733</v>
      </c>
      <c r="X102" s="38">
        <v>52836</v>
      </c>
      <c r="Y102" s="39">
        <f t="shared" si="29"/>
        <v>5.2347854907733256</v>
      </c>
      <c r="Z102" s="39">
        <f t="shared" si="30"/>
        <v>1.7254320891375765</v>
      </c>
      <c r="AA102" s="39">
        <f t="shared" si="31"/>
        <v>32.960893854748605</v>
      </c>
      <c r="AB102" s="39">
        <f t="shared" si="32"/>
        <v>12.565434818634667</v>
      </c>
      <c r="AC102" s="39">
        <f t="shared" si="33"/>
        <v>12.477700983593774</v>
      </c>
      <c r="AD102" s="39">
        <f t="shared" si="34"/>
        <v>44.142746314972847</v>
      </c>
      <c r="AE102" s="39">
        <f t="shared" si="35"/>
        <v>33.204034134988362</v>
      </c>
      <c r="AF102" s="39">
        <f t="shared" si="36"/>
        <v>18.112162833997836</v>
      </c>
      <c r="AG102" s="39">
        <f t="shared" si="37"/>
        <v>7.5743544251971571</v>
      </c>
      <c r="AH102" s="39">
        <f t="shared" si="38"/>
        <v>4.903346558396616</v>
      </c>
      <c r="AI102" s="39">
        <f t="shared" si="39"/>
        <v>6.9821567106283942</v>
      </c>
      <c r="AJ102" s="39">
        <f t="shared" si="40"/>
        <v>14.0625</v>
      </c>
      <c r="AK102" s="39">
        <f t="shared" si="41"/>
        <v>11.71875</v>
      </c>
      <c r="AL102" s="39">
        <f t="shared" si="25"/>
        <v>13.964313421256788</v>
      </c>
      <c r="AM102" s="40">
        <f t="shared" si="42"/>
        <v>5.8099295204858503</v>
      </c>
      <c r="AN102" s="40">
        <f t="shared" si="43"/>
        <v>7.8960451536804337</v>
      </c>
      <c r="AO102" s="39">
        <f t="shared" si="44"/>
        <v>-2.0861156331945838</v>
      </c>
      <c r="AP102" s="39">
        <f t="shared" si="45"/>
        <v>2.8172309252020318</v>
      </c>
    </row>
    <row r="103" spans="1:42" s="36" customFormat="1" x14ac:dyDescent="0.2">
      <c r="A103" s="37" t="s">
        <v>145</v>
      </c>
      <c r="B103" s="38">
        <v>160031</v>
      </c>
      <c r="C103" s="38">
        <v>82003</v>
      </c>
      <c r="D103" s="38">
        <v>850</v>
      </c>
      <c r="E103" s="38">
        <v>221</v>
      </c>
      <c r="F103" s="38">
        <v>1981</v>
      </c>
      <c r="G103" s="38">
        <v>15</v>
      </c>
      <c r="H103" s="38">
        <f t="shared" si="24"/>
        <v>1996</v>
      </c>
      <c r="I103" s="38">
        <v>1697</v>
      </c>
      <c r="J103" s="38">
        <v>159</v>
      </c>
      <c r="K103" s="38">
        <v>587</v>
      </c>
      <c r="L103" s="38">
        <v>299</v>
      </c>
      <c r="M103" s="38">
        <f t="shared" si="26"/>
        <v>2583</v>
      </c>
      <c r="N103" s="38">
        <v>1266</v>
      </c>
      <c r="O103" s="38">
        <v>28</v>
      </c>
      <c r="P103" s="38">
        <v>21</v>
      </c>
      <c r="Q103" s="38">
        <v>15</v>
      </c>
      <c r="R103" s="38">
        <f t="shared" si="27"/>
        <v>715</v>
      </c>
      <c r="S103" s="34">
        <v>934</v>
      </c>
      <c r="T103" s="42">
        <v>755</v>
      </c>
      <c r="U103" s="38">
        <v>179</v>
      </c>
      <c r="V103" s="38">
        <f t="shared" si="28"/>
        <v>894</v>
      </c>
      <c r="W103" s="38">
        <v>160473</v>
      </c>
      <c r="X103" s="38">
        <v>82278</v>
      </c>
      <c r="Y103" s="39">
        <f t="shared" si="29"/>
        <v>5.3114709025126379</v>
      </c>
      <c r="Z103" s="39">
        <f t="shared" si="30"/>
        <v>1.380982434653286</v>
      </c>
      <c r="AA103" s="39">
        <f t="shared" si="31"/>
        <v>26</v>
      </c>
      <c r="AB103" s="39">
        <f t="shared" si="32"/>
        <v>12.47258343695909</v>
      </c>
      <c r="AC103" s="39">
        <f t="shared" si="33"/>
        <v>12.378851597502985</v>
      </c>
      <c r="AD103" s="39">
        <f t="shared" si="34"/>
        <v>29.408817635270541</v>
      </c>
      <c r="AE103" s="39">
        <f t="shared" si="35"/>
        <v>14.979959919839681</v>
      </c>
      <c r="AF103" s="39">
        <f t="shared" si="36"/>
        <v>16.140622754341347</v>
      </c>
      <c r="AG103" s="39">
        <f t="shared" si="37"/>
        <v>7.910967250095295</v>
      </c>
      <c r="AH103" s="39">
        <f t="shared" si="38"/>
        <v>4.4678843474076899</v>
      </c>
      <c r="AI103" s="39">
        <f t="shared" si="39"/>
        <v>7.5150300601202398</v>
      </c>
      <c r="AJ103" s="39">
        <f t="shared" si="40"/>
        <v>14.134275618374557</v>
      </c>
      <c r="AK103" s="39">
        <f t="shared" si="41"/>
        <v>10.600706713780919</v>
      </c>
      <c r="AL103" s="39">
        <f t="shared" si="25"/>
        <v>15.03006012024048</v>
      </c>
      <c r="AM103" s="40">
        <f t="shared" si="42"/>
        <v>5.8363692034668286</v>
      </c>
      <c r="AN103" s="40">
        <f t="shared" si="43"/>
        <v>4.7178359192906374</v>
      </c>
      <c r="AO103" s="39">
        <f t="shared" si="44"/>
        <v>1.118533284176191</v>
      </c>
      <c r="AP103" s="39">
        <f t="shared" si="45"/>
        <v>5.5864176315838803</v>
      </c>
    </row>
    <row r="104" spans="1:42" s="36" customFormat="1" x14ac:dyDescent="0.2">
      <c r="A104" s="37" t="s">
        <v>146</v>
      </c>
      <c r="B104" s="38">
        <v>52748</v>
      </c>
      <c r="C104" s="38">
        <v>26383</v>
      </c>
      <c r="D104" s="38">
        <v>328</v>
      </c>
      <c r="E104" s="38">
        <v>32</v>
      </c>
      <c r="F104" s="38">
        <v>937</v>
      </c>
      <c r="G104" s="38">
        <v>5</v>
      </c>
      <c r="H104" s="38">
        <f t="shared" si="24"/>
        <v>942</v>
      </c>
      <c r="I104" s="38">
        <v>774</v>
      </c>
      <c r="J104" s="38">
        <v>96</v>
      </c>
      <c r="K104" s="38">
        <v>168</v>
      </c>
      <c r="L104" s="38">
        <v>59</v>
      </c>
      <c r="M104" s="38">
        <f t="shared" si="26"/>
        <v>1110</v>
      </c>
      <c r="N104" s="38">
        <v>471</v>
      </c>
      <c r="O104" s="38">
        <v>16</v>
      </c>
      <c r="P104" s="38">
        <v>8</v>
      </c>
      <c r="Q104" s="38">
        <v>5</v>
      </c>
      <c r="R104" s="38">
        <f t="shared" si="27"/>
        <v>466</v>
      </c>
      <c r="S104" s="34">
        <v>270</v>
      </c>
      <c r="T104" s="42">
        <v>358</v>
      </c>
      <c r="U104" s="38">
        <v>-88</v>
      </c>
      <c r="V104" s="38">
        <f t="shared" si="28"/>
        <v>378</v>
      </c>
      <c r="W104" s="38">
        <v>52878</v>
      </c>
      <c r="X104" s="38">
        <v>26431</v>
      </c>
      <c r="Y104" s="39">
        <f t="shared" si="29"/>
        <v>6.2182452415257456</v>
      </c>
      <c r="Z104" s="39">
        <f t="shared" si="30"/>
        <v>0.60665807234397517</v>
      </c>
      <c r="AA104" s="39">
        <f t="shared" si="31"/>
        <v>9.7560975609756095</v>
      </c>
      <c r="AB104" s="39">
        <f t="shared" si="32"/>
        <v>17.858497004625768</v>
      </c>
      <c r="AC104" s="39">
        <f t="shared" si="33"/>
        <v>17.763706680822022</v>
      </c>
      <c r="AD104" s="39">
        <f t="shared" si="34"/>
        <v>17.834394904458598</v>
      </c>
      <c r="AE104" s="39">
        <f t="shared" si="35"/>
        <v>6.2632696390658174</v>
      </c>
      <c r="AF104" s="39">
        <f t="shared" si="36"/>
        <v>21.043451884431637</v>
      </c>
      <c r="AG104" s="39">
        <f t="shared" si="37"/>
        <v>8.929248502312884</v>
      </c>
      <c r="AH104" s="39">
        <f t="shared" si="38"/>
        <v>8.8344581785091378</v>
      </c>
      <c r="AI104" s="39">
        <f t="shared" si="39"/>
        <v>5.3078556263269636</v>
      </c>
      <c r="AJ104" s="39">
        <f t="shared" si="40"/>
        <v>17.075773745997868</v>
      </c>
      <c r="AK104" s="39">
        <f t="shared" si="41"/>
        <v>8.5378868729989339</v>
      </c>
      <c r="AL104" s="39">
        <f t="shared" si="25"/>
        <v>10.615711252653927</v>
      </c>
      <c r="AM104" s="40">
        <f t="shared" si="42"/>
        <v>5.1186774854022898</v>
      </c>
      <c r="AN104" s="40">
        <f t="shared" si="43"/>
        <v>6.7869871843482219</v>
      </c>
      <c r="AO104" s="39">
        <f t="shared" si="44"/>
        <v>-1.6683096989459314</v>
      </c>
      <c r="AP104" s="39">
        <f t="shared" si="45"/>
        <v>7.1661484795632058</v>
      </c>
    </row>
    <row r="105" spans="1:42" s="36" customFormat="1" x14ac:dyDescent="0.2">
      <c r="A105" s="37" t="s">
        <v>147</v>
      </c>
      <c r="B105" s="38">
        <v>39619</v>
      </c>
      <c r="C105" s="38">
        <v>20016</v>
      </c>
      <c r="D105" s="38">
        <v>199</v>
      </c>
      <c r="E105" s="38">
        <v>43</v>
      </c>
      <c r="F105" s="38">
        <v>446</v>
      </c>
      <c r="G105" s="38">
        <v>3</v>
      </c>
      <c r="H105" s="38">
        <f t="shared" si="24"/>
        <v>449</v>
      </c>
      <c r="I105" s="38">
        <v>420</v>
      </c>
      <c r="J105" s="38">
        <v>28</v>
      </c>
      <c r="K105" s="38">
        <v>164</v>
      </c>
      <c r="L105" s="38">
        <v>127</v>
      </c>
      <c r="M105" s="38">
        <f t="shared" si="26"/>
        <v>613</v>
      </c>
      <c r="N105" s="38">
        <v>388</v>
      </c>
      <c r="O105" s="38">
        <v>7</v>
      </c>
      <c r="P105" s="38">
        <v>5</v>
      </c>
      <c r="Q105" s="38">
        <v>5</v>
      </c>
      <c r="R105" s="38">
        <f t="shared" si="27"/>
        <v>58</v>
      </c>
      <c r="S105" s="34">
        <v>240</v>
      </c>
      <c r="T105" s="42">
        <v>229</v>
      </c>
      <c r="U105" s="38">
        <v>11</v>
      </c>
      <c r="V105" s="38">
        <f t="shared" si="28"/>
        <v>69</v>
      </c>
      <c r="W105" s="38">
        <v>39628</v>
      </c>
      <c r="X105" s="38">
        <v>20037</v>
      </c>
      <c r="Y105" s="39">
        <f t="shared" si="29"/>
        <v>5.0228425755319419</v>
      </c>
      <c r="Z105" s="39">
        <f t="shared" si="30"/>
        <v>1.085337842954138</v>
      </c>
      <c r="AA105" s="39">
        <f t="shared" si="31"/>
        <v>21.608040201005025</v>
      </c>
      <c r="AB105" s="39">
        <f t="shared" si="32"/>
        <v>11.332946313637395</v>
      </c>
      <c r="AC105" s="39">
        <f t="shared" si="33"/>
        <v>11.25722506878013</v>
      </c>
      <c r="AD105" s="39">
        <f t="shared" si="34"/>
        <v>36.525612472160354</v>
      </c>
      <c r="AE105" s="39">
        <f t="shared" si="35"/>
        <v>28.285077951002229</v>
      </c>
      <c r="AF105" s="39">
        <f t="shared" si="36"/>
        <v>15.472374365834575</v>
      </c>
      <c r="AG105" s="39">
        <f t="shared" si="37"/>
        <v>9.7932810015396647</v>
      </c>
      <c r="AH105" s="39">
        <f t="shared" si="38"/>
        <v>1.4639440672404653</v>
      </c>
      <c r="AI105" s="39">
        <f t="shared" si="39"/>
        <v>6.6815144766146997</v>
      </c>
      <c r="AJ105" s="39">
        <f t="shared" si="40"/>
        <v>15.695067264573991</v>
      </c>
      <c r="AK105" s="39">
        <f t="shared" si="41"/>
        <v>11.210762331838565</v>
      </c>
      <c r="AL105" s="39">
        <f t="shared" si="25"/>
        <v>17.817371937639198</v>
      </c>
      <c r="AM105" s="40">
        <f t="shared" si="42"/>
        <v>6.0576995885812366</v>
      </c>
      <c r="AN105" s="40">
        <f t="shared" si="43"/>
        <v>5.7800550241045956</v>
      </c>
      <c r="AO105" s="39">
        <f t="shared" si="44"/>
        <v>0.27764456447663999</v>
      </c>
      <c r="AP105" s="39">
        <f t="shared" si="45"/>
        <v>1.7415886317171054</v>
      </c>
    </row>
    <row r="106" spans="1:42" s="36" customFormat="1" x14ac:dyDescent="0.2">
      <c r="A106" s="37" t="s">
        <v>148</v>
      </c>
      <c r="B106" s="38">
        <v>49982</v>
      </c>
      <c r="C106" s="38">
        <v>25072</v>
      </c>
      <c r="D106" s="38">
        <v>322</v>
      </c>
      <c r="E106" s="38">
        <v>20</v>
      </c>
      <c r="F106" s="38">
        <v>813</v>
      </c>
      <c r="G106" s="38">
        <v>9</v>
      </c>
      <c r="H106" s="38">
        <f t="shared" ref="H106:H169" si="46">SUM(F106:G106)</f>
        <v>822</v>
      </c>
      <c r="I106" s="38">
        <v>731</v>
      </c>
      <c r="J106" s="38">
        <v>51</v>
      </c>
      <c r="K106" s="38">
        <v>185</v>
      </c>
      <c r="L106" s="38">
        <v>74</v>
      </c>
      <c r="M106" s="38">
        <f t="shared" si="26"/>
        <v>1007</v>
      </c>
      <c r="N106" s="38">
        <v>464</v>
      </c>
      <c r="O106" s="38">
        <v>10</v>
      </c>
      <c r="P106" s="38">
        <v>1</v>
      </c>
      <c r="Q106" s="38">
        <v>1</v>
      </c>
      <c r="R106" s="38">
        <f t="shared" si="27"/>
        <v>349</v>
      </c>
      <c r="S106" s="34">
        <v>230</v>
      </c>
      <c r="T106" s="42">
        <v>267</v>
      </c>
      <c r="U106" s="38">
        <v>-37</v>
      </c>
      <c r="V106" s="38">
        <f t="shared" si="28"/>
        <v>312</v>
      </c>
      <c r="W106" s="38">
        <v>50092</v>
      </c>
      <c r="X106" s="38">
        <v>25145</v>
      </c>
      <c r="Y106" s="39">
        <f t="shared" si="29"/>
        <v>6.4423192349245726</v>
      </c>
      <c r="Z106" s="39">
        <f t="shared" si="30"/>
        <v>0.40014405185866914</v>
      </c>
      <c r="AA106" s="39">
        <f t="shared" si="31"/>
        <v>6.2111801242236027</v>
      </c>
      <c r="AB106" s="39">
        <f t="shared" si="32"/>
        <v>16.445920531391302</v>
      </c>
      <c r="AC106" s="39">
        <f t="shared" si="33"/>
        <v>16.2658557080549</v>
      </c>
      <c r="AD106" s="39">
        <f t="shared" si="34"/>
        <v>22.506082725060828</v>
      </c>
      <c r="AE106" s="39">
        <f t="shared" si="35"/>
        <v>9.002433090024331</v>
      </c>
      <c r="AF106" s="39">
        <f t="shared" si="36"/>
        <v>20.147253011083993</v>
      </c>
      <c r="AG106" s="39">
        <f t="shared" si="37"/>
        <v>9.283342003121124</v>
      </c>
      <c r="AH106" s="39">
        <f t="shared" si="38"/>
        <v>6.9825137049337762</v>
      </c>
      <c r="AI106" s="39">
        <f t="shared" si="39"/>
        <v>10.948905109489052</v>
      </c>
      <c r="AJ106" s="39">
        <f t="shared" si="40"/>
        <v>12.300123001230013</v>
      </c>
      <c r="AK106" s="39">
        <f t="shared" si="41"/>
        <v>1.2300123001230012</v>
      </c>
      <c r="AL106" s="39">
        <f t="shared" ref="AL106:AL169" si="47">(G106+Q106)/(F106+G106)*1000</f>
        <v>12.165450121654501</v>
      </c>
      <c r="AM106" s="40">
        <f t="shared" si="42"/>
        <v>4.6016565963746956</v>
      </c>
      <c r="AN106" s="40">
        <f t="shared" si="43"/>
        <v>5.341923092313233</v>
      </c>
      <c r="AO106" s="39">
        <f t="shared" si="44"/>
        <v>-0.74026649593853788</v>
      </c>
      <c r="AP106" s="39">
        <f t="shared" si="45"/>
        <v>6.2422472089952379</v>
      </c>
    </row>
    <row r="107" spans="1:42" s="36" customFormat="1" x14ac:dyDescent="0.2">
      <c r="A107" s="37" t="s">
        <v>149</v>
      </c>
      <c r="B107" s="38">
        <v>20316</v>
      </c>
      <c r="C107" s="38">
        <v>10311</v>
      </c>
      <c r="D107" s="38">
        <v>100</v>
      </c>
      <c r="E107" s="38">
        <v>8</v>
      </c>
      <c r="F107" s="38">
        <v>231</v>
      </c>
      <c r="G107" s="38">
        <v>1</v>
      </c>
      <c r="H107" s="38">
        <f t="shared" si="46"/>
        <v>232</v>
      </c>
      <c r="I107" s="38">
        <v>214</v>
      </c>
      <c r="J107" s="38">
        <v>11</v>
      </c>
      <c r="K107" s="38">
        <v>69</v>
      </c>
      <c r="L107" s="38">
        <v>37</v>
      </c>
      <c r="M107" s="38">
        <f t="shared" si="26"/>
        <v>301</v>
      </c>
      <c r="N107" s="38">
        <v>212</v>
      </c>
      <c r="O107" s="38">
        <v>0</v>
      </c>
      <c r="P107" s="38">
        <v>0</v>
      </c>
      <c r="Q107" s="38">
        <v>0</v>
      </c>
      <c r="R107" s="38">
        <f t="shared" si="27"/>
        <v>19</v>
      </c>
      <c r="S107" s="34">
        <v>98</v>
      </c>
      <c r="T107" s="42">
        <v>137</v>
      </c>
      <c r="U107" s="38">
        <v>-39</v>
      </c>
      <c r="V107" s="38">
        <f t="shared" si="28"/>
        <v>-20</v>
      </c>
      <c r="W107" s="38">
        <v>20272</v>
      </c>
      <c r="X107" s="38">
        <v>10298</v>
      </c>
      <c r="Y107" s="39">
        <f t="shared" si="29"/>
        <v>4.9222287851939361</v>
      </c>
      <c r="Z107" s="39">
        <f t="shared" si="30"/>
        <v>0.39377830281551485</v>
      </c>
      <c r="AA107" s="39">
        <f t="shared" si="31"/>
        <v>8</v>
      </c>
      <c r="AB107" s="39">
        <f t="shared" si="32"/>
        <v>11.419570781649931</v>
      </c>
      <c r="AC107" s="39">
        <f t="shared" si="33"/>
        <v>11.370348493797991</v>
      </c>
      <c r="AD107" s="39">
        <f t="shared" si="34"/>
        <v>29.741379310344829</v>
      </c>
      <c r="AE107" s="39">
        <f t="shared" si="35"/>
        <v>15.948275862068966</v>
      </c>
      <c r="AF107" s="39">
        <f t="shared" si="36"/>
        <v>14.815908643433746</v>
      </c>
      <c r="AG107" s="39">
        <f t="shared" si="37"/>
        <v>10.435125024611144</v>
      </c>
      <c r="AH107" s="39">
        <f t="shared" si="38"/>
        <v>0.93522346918684784</v>
      </c>
      <c r="AI107" s="39">
        <f t="shared" si="39"/>
        <v>4.3103448275862064</v>
      </c>
      <c r="AJ107" s="39">
        <f t="shared" si="40"/>
        <v>0</v>
      </c>
      <c r="AK107" s="39">
        <f t="shared" si="41"/>
        <v>0</v>
      </c>
      <c r="AL107" s="39">
        <f t="shared" si="47"/>
        <v>4.3103448275862064</v>
      </c>
      <c r="AM107" s="40">
        <f t="shared" si="42"/>
        <v>4.8237842094900572</v>
      </c>
      <c r="AN107" s="40">
        <f t="shared" si="43"/>
        <v>6.7434534357156917</v>
      </c>
      <c r="AO107" s="39">
        <f t="shared" si="44"/>
        <v>-1.919669226225635</v>
      </c>
      <c r="AP107" s="39">
        <f t="shared" si="45"/>
        <v>-0.98444575703878712</v>
      </c>
    </row>
    <row r="108" spans="1:42" s="36" customFormat="1" x14ac:dyDescent="0.2">
      <c r="A108" s="37" t="s">
        <v>150</v>
      </c>
      <c r="B108" s="38">
        <v>33347</v>
      </c>
      <c r="C108" s="38">
        <v>16985</v>
      </c>
      <c r="D108" s="38">
        <v>182</v>
      </c>
      <c r="E108" s="38">
        <v>39</v>
      </c>
      <c r="F108" s="38">
        <v>408</v>
      </c>
      <c r="G108" s="38">
        <v>3</v>
      </c>
      <c r="H108" s="38">
        <f t="shared" si="46"/>
        <v>411</v>
      </c>
      <c r="I108" s="38">
        <v>381</v>
      </c>
      <c r="J108" s="38">
        <v>27</v>
      </c>
      <c r="K108" s="38">
        <v>119</v>
      </c>
      <c r="L108" s="38">
        <v>75</v>
      </c>
      <c r="M108" s="38">
        <f t="shared" si="26"/>
        <v>530</v>
      </c>
      <c r="N108" s="38">
        <v>300</v>
      </c>
      <c r="O108" s="38">
        <v>3</v>
      </c>
      <c r="P108" s="38">
        <v>1</v>
      </c>
      <c r="Q108" s="38">
        <v>1</v>
      </c>
      <c r="R108" s="38">
        <f t="shared" si="27"/>
        <v>108</v>
      </c>
      <c r="S108" s="34">
        <v>211</v>
      </c>
      <c r="T108" s="42">
        <v>255</v>
      </c>
      <c r="U108" s="38">
        <v>-44</v>
      </c>
      <c r="V108" s="38">
        <f t="shared" si="28"/>
        <v>64</v>
      </c>
      <c r="W108" s="38">
        <v>33394</v>
      </c>
      <c r="X108" s="38">
        <v>17023</v>
      </c>
      <c r="Y108" s="39">
        <f t="shared" si="29"/>
        <v>5.4577623174498457</v>
      </c>
      <c r="Z108" s="39">
        <f t="shared" si="30"/>
        <v>1.1695204965963957</v>
      </c>
      <c r="AA108" s="39">
        <f t="shared" si="31"/>
        <v>21.428571428571427</v>
      </c>
      <c r="AB108" s="39">
        <f t="shared" si="32"/>
        <v>12.324946771823553</v>
      </c>
      <c r="AC108" s="39">
        <f t="shared" si="33"/>
        <v>12.234983656700752</v>
      </c>
      <c r="AD108" s="39">
        <f t="shared" si="34"/>
        <v>28.953771289537713</v>
      </c>
      <c r="AE108" s="39">
        <f t="shared" si="35"/>
        <v>18.248175182481752</v>
      </c>
      <c r="AF108" s="39">
        <f t="shared" si="36"/>
        <v>15.893483671694606</v>
      </c>
      <c r="AG108" s="39">
        <f t="shared" si="37"/>
        <v>8.9963115122799646</v>
      </c>
      <c r="AH108" s="39">
        <f t="shared" si="38"/>
        <v>3.2386721444207875</v>
      </c>
      <c r="AI108" s="39">
        <f t="shared" si="39"/>
        <v>7.2992700729927007</v>
      </c>
      <c r="AJ108" s="39">
        <f t="shared" si="40"/>
        <v>7.3529411764705879</v>
      </c>
      <c r="AK108" s="39">
        <f t="shared" si="41"/>
        <v>2.4509803921568629</v>
      </c>
      <c r="AL108" s="39">
        <f t="shared" si="47"/>
        <v>9.7323600973236015</v>
      </c>
      <c r="AM108" s="40">
        <f t="shared" si="42"/>
        <v>6.327405763636909</v>
      </c>
      <c r="AN108" s="40">
        <f t="shared" si="43"/>
        <v>7.6468647854379705</v>
      </c>
      <c r="AO108" s="39">
        <f t="shared" si="44"/>
        <v>-1.3194590218010616</v>
      </c>
      <c r="AP108" s="39">
        <f t="shared" si="45"/>
        <v>1.919213122619726</v>
      </c>
    </row>
    <row r="109" spans="1:42" s="36" customFormat="1" x14ac:dyDescent="0.2">
      <c r="A109" s="37" t="s">
        <v>151</v>
      </c>
      <c r="B109" s="38">
        <v>75162</v>
      </c>
      <c r="C109" s="38">
        <v>38064</v>
      </c>
      <c r="D109" s="38">
        <v>422</v>
      </c>
      <c r="E109" s="38">
        <v>60</v>
      </c>
      <c r="F109" s="38">
        <v>1093</v>
      </c>
      <c r="G109" s="38">
        <v>8</v>
      </c>
      <c r="H109" s="38">
        <f t="shared" si="46"/>
        <v>1101</v>
      </c>
      <c r="I109" s="38">
        <v>919</v>
      </c>
      <c r="J109" s="38">
        <v>102</v>
      </c>
      <c r="K109" s="38">
        <v>328</v>
      </c>
      <c r="L109" s="38">
        <v>266</v>
      </c>
      <c r="M109" s="38">
        <f t="shared" si="26"/>
        <v>1429</v>
      </c>
      <c r="N109" s="38">
        <v>628</v>
      </c>
      <c r="O109" s="38">
        <v>14</v>
      </c>
      <c r="P109" s="38">
        <v>10</v>
      </c>
      <c r="Q109" s="38">
        <v>9</v>
      </c>
      <c r="R109" s="38">
        <f t="shared" si="27"/>
        <v>465</v>
      </c>
      <c r="S109" s="34">
        <v>377</v>
      </c>
      <c r="T109" s="42">
        <v>408</v>
      </c>
      <c r="U109" s="38">
        <v>-31</v>
      </c>
      <c r="V109" s="38">
        <f t="shared" si="28"/>
        <v>434</v>
      </c>
      <c r="W109" s="38">
        <v>75365</v>
      </c>
      <c r="X109" s="38">
        <v>38162</v>
      </c>
      <c r="Y109" s="39">
        <f t="shared" si="29"/>
        <v>5.6145392618610463</v>
      </c>
      <c r="Z109" s="39">
        <f t="shared" si="30"/>
        <v>0.79827572443521988</v>
      </c>
      <c r="AA109" s="39">
        <f t="shared" si="31"/>
        <v>14.218009478672986</v>
      </c>
      <c r="AB109" s="39">
        <f t="shared" si="32"/>
        <v>14.648359543386285</v>
      </c>
      <c r="AC109" s="39">
        <f t="shared" si="33"/>
        <v>14.541922780128257</v>
      </c>
      <c r="AD109" s="39">
        <f t="shared" si="34"/>
        <v>29.791099000908268</v>
      </c>
      <c r="AE109" s="39">
        <f t="shared" si="35"/>
        <v>24.159854677565846</v>
      </c>
      <c r="AF109" s="39">
        <f t="shared" si="36"/>
        <v>19.012266836965487</v>
      </c>
      <c r="AG109" s="39">
        <f t="shared" si="37"/>
        <v>8.3552859157553012</v>
      </c>
      <c r="AH109" s="39">
        <f t="shared" si="38"/>
        <v>6.1866368643729537</v>
      </c>
      <c r="AI109" s="39">
        <f t="shared" si="39"/>
        <v>7.2661217075386011</v>
      </c>
      <c r="AJ109" s="39">
        <f t="shared" si="40"/>
        <v>12.808783165599268</v>
      </c>
      <c r="AK109" s="39">
        <f t="shared" si="41"/>
        <v>9.149130832570906</v>
      </c>
      <c r="AL109" s="39">
        <f t="shared" si="47"/>
        <v>15.440508628519529</v>
      </c>
      <c r="AM109" s="40">
        <f t="shared" si="42"/>
        <v>5.015832468534632</v>
      </c>
      <c r="AN109" s="40">
        <f t="shared" si="43"/>
        <v>5.4282749261594958</v>
      </c>
      <c r="AO109" s="39">
        <f t="shared" si="44"/>
        <v>-0.41244245762486365</v>
      </c>
      <c r="AP109" s="39">
        <f t="shared" si="45"/>
        <v>5.7741944067480908</v>
      </c>
    </row>
    <row r="110" spans="1:42" s="36" customFormat="1" x14ac:dyDescent="0.2">
      <c r="A110" s="37" t="s">
        <v>152</v>
      </c>
      <c r="B110" s="38">
        <v>30176</v>
      </c>
      <c r="C110" s="38">
        <v>15326</v>
      </c>
      <c r="D110" s="38">
        <v>140</v>
      </c>
      <c r="E110" s="38">
        <v>38</v>
      </c>
      <c r="F110" s="38">
        <v>470</v>
      </c>
      <c r="G110" s="38">
        <v>1</v>
      </c>
      <c r="H110" s="38">
        <f t="shared" si="46"/>
        <v>471</v>
      </c>
      <c r="I110" s="38">
        <v>357</v>
      </c>
      <c r="J110" s="38">
        <v>53</v>
      </c>
      <c r="K110" s="38">
        <v>175</v>
      </c>
      <c r="L110" s="38">
        <v>138</v>
      </c>
      <c r="M110" s="38">
        <f t="shared" si="26"/>
        <v>646</v>
      </c>
      <c r="N110" s="38">
        <v>317</v>
      </c>
      <c r="O110" s="38">
        <v>8</v>
      </c>
      <c r="P110" s="38">
        <v>2</v>
      </c>
      <c r="Q110" s="38">
        <v>2</v>
      </c>
      <c r="R110" s="38">
        <f t="shared" si="27"/>
        <v>153</v>
      </c>
      <c r="S110" s="34">
        <v>211</v>
      </c>
      <c r="T110" s="42">
        <v>243</v>
      </c>
      <c r="U110" s="38">
        <v>-32</v>
      </c>
      <c r="V110" s="38">
        <f t="shared" si="28"/>
        <v>121</v>
      </c>
      <c r="W110" s="38">
        <v>30219</v>
      </c>
      <c r="X110" s="38">
        <v>15334</v>
      </c>
      <c r="Y110" s="39">
        <f t="shared" si="29"/>
        <v>4.639448568398727</v>
      </c>
      <c r="Z110" s="39">
        <f t="shared" si="30"/>
        <v>1.2592788971367976</v>
      </c>
      <c r="AA110" s="39">
        <f t="shared" si="31"/>
        <v>27.142857142857142</v>
      </c>
      <c r="AB110" s="39">
        <f t="shared" si="32"/>
        <v>15.608430540827149</v>
      </c>
      <c r="AC110" s="39">
        <f t="shared" si="33"/>
        <v>15.575291622481442</v>
      </c>
      <c r="AD110" s="39">
        <f t="shared" si="34"/>
        <v>37.154989384288747</v>
      </c>
      <c r="AE110" s="39">
        <f t="shared" si="35"/>
        <v>29.29936305732484</v>
      </c>
      <c r="AF110" s="39">
        <f t="shared" si="36"/>
        <v>21.407741251325554</v>
      </c>
      <c r="AG110" s="39">
        <f t="shared" si="37"/>
        <v>10.505037115588548</v>
      </c>
      <c r="AH110" s="39">
        <f t="shared" si="38"/>
        <v>5.070254506892895</v>
      </c>
      <c r="AI110" s="39">
        <f t="shared" si="39"/>
        <v>2.1231422505307855</v>
      </c>
      <c r="AJ110" s="39">
        <f t="shared" si="40"/>
        <v>17.021276595744681</v>
      </c>
      <c r="AK110" s="39">
        <f t="shared" si="41"/>
        <v>4.2553191489361701</v>
      </c>
      <c r="AL110" s="39">
        <f t="shared" si="47"/>
        <v>6.369426751592357</v>
      </c>
      <c r="AM110" s="40">
        <f t="shared" si="42"/>
        <v>6.9923117709437959</v>
      </c>
      <c r="AN110" s="40">
        <f t="shared" si="43"/>
        <v>8.0527571580063615</v>
      </c>
      <c r="AO110" s="39">
        <f t="shared" si="44"/>
        <v>-1.0604453870625663</v>
      </c>
      <c r="AP110" s="39">
        <f t="shared" si="45"/>
        <v>4.0098091198303285</v>
      </c>
    </row>
    <row r="111" spans="1:42" s="36" customFormat="1" x14ac:dyDescent="0.2">
      <c r="A111" s="37" t="s">
        <v>153</v>
      </c>
      <c r="B111" s="38">
        <v>68215</v>
      </c>
      <c r="C111" s="38">
        <v>35942</v>
      </c>
      <c r="D111" s="38">
        <v>295</v>
      </c>
      <c r="E111" s="38">
        <v>167</v>
      </c>
      <c r="F111" s="38">
        <v>748</v>
      </c>
      <c r="G111" s="38">
        <v>5</v>
      </c>
      <c r="H111" s="38">
        <f t="shared" si="46"/>
        <v>753</v>
      </c>
      <c r="I111" s="38">
        <v>638</v>
      </c>
      <c r="J111" s="38">
        <v>53</v>
      </c>
      <c r="K111" s="38">
        <v>484</v>
      </c>
      <c r="L111" s="38">
        <v>406</v>
      </c>
      <c r="M111" s="38">
        <f t="shared" si="26"/>
        <v>1237</v>
      </c>
      <c r="N111" s="38">
        <v>612</v>
      </c>
      <c r="O111" s="38">
        <v>4</v>
      </c>
      <c r="P111" s="38">
        <v>2</v>
      </c>
      <c r="Q111" s="38">
        <v>1</v>
      </c>
      <c r="R111" s="38">
        <f t="shared" si="27"/>
        <v>136</v>
      </c>
      <c r="S111" s="34">
        <v>1721</v>
      </c>
      <c r="T111" s="42">
        <v>1735</v>
      </c>
      <c r="U111" s="38">
        <v>-14</v>
      </c>
      <c r="V111" s="38">
        <f t="shared" si="28"/>
        <v>122</v>
      </c>
      <c r="W111" s="38">
        <v>68192</v>
      </c>
      <c r="X111" s="38">
        <v>35950</v>
      </c>
      <c r="Y111" s="39">
        <f t="shared" si="29"/>
        <v>4.3245620464707173</v>
      </c>
      <c r="Z111" s="39">
        <f t="shared" si="30"/>
        <v>2.4481419042732537</v>
      </c>
      <c r="AA111" s="39">
        <f t="shared" si="31"/>
        <v>56.610169491525419</v>
      </c>
      <c r="AB111" s="39">
        <f t="shared" si="32"/>
        <v>11.038627867771019</v>
      </c>
      <c r="AC111" s="39">
        <f t="shared" si="33"/>
        <v>10.965330205966429</v>
      </c>
      <c r="AD111" s="39">
        <f t="shared" si="34"/>
        <v>64.276228419654714</v>
      </c>
      <c r="AE111" s="39">
        <f t="shared" si="35"/>
        <v>53.917662682602916</v>
      </c>
      <c r="AF111" s="39">
        <f t="shared" si="36"/>
        <v>18.133841530455179</v>
      </c>
      <c r="AG111" s="39">
        <f t="shared" si="37"/>
        <v>8.9716338048816251</v>
      </c>
      <c r="AH111" s="39">
        <f t="shared" si="38"/>
        <v>1.9936964010848053</v>
      </c>
      <c r="AI111" s="39">
        <f t="shared" si="39"/>
        <v>6.6401062416998675</v>
      </c>
      <c r="AJ111" s="39">
        <f t="shared" si="40"/>
        <v>5.3475935828877006</v>
      </c>
      <c r="AK111" s="39">
        <f t="shared" si="41"/>
        <v>2.6737967914438503</v>
      </c>
      <c r="AL111" s="39">
        <f t="shared" si="47"/>
        <v>7.9681274900398407</v>
      </c>
      <c r="AM111" s="40">
        <f t="shared" si="42"/>
        <v>25.229055193139338</v>
      </c>
      <c r="AN111" s="40">
        <f t="shared" si="43"/>
        <v>25.434288646192186</v>
      </c>
      <c r="AO111" s="39">
        <f t="shared" si="44"/>
        <v>-0.2052334530528476</v>
      </c>
      <c r="AP111" s="39">
        <f t="shared" si="45"/>
        <v>1.7884629480319578</v>
      </c>
    </row>
    <row r="112" spans="1:42" s="36" customFormat="1" x14ac:dyDescent="0.2">
      <c r="A112" s="37" t="s">
        <v>154</v>
      </c>
      <c r="B112" s="38">
        <v>82146</v>
      </c>
      <c r="C112" s="38">
        <v>42181</v>
      </c>
      <c r="D112" s="38">
        <v>367</v>
      </c>
      <c r="E112" s="38">
        <v>212</v>
      </c>
      <c r="F112" s="38">
        <v>852</v>
      </c>
      <c r="G112" s="38">
        <v>3</v>
      </c>
      <c r="H112" s="38">
        <f t="shared" si="46"/>
        <v>855</v>
      </c>
      <c r="I112" s="38">
        <v>657</v>
      </c>
      <c r="J112" s="38">
        <v>89</v>
      </c>
      <c r="K112" s="38">
        <v>587</v>
      </c>
      <c r="L112" s="38">
        <v>500</v>
      </c>
      <c r="M112" s="38">
        <f t="shared" si="26"/>
        <v>1442</v>
      </c>
      <c r="N112" s="38">
        <v>502</v>
      </c>
      <c r="O112" s="38">
        <v>13</v>
      </c>
      <c r="P112" s="38">
        <v>6</v>
      </c>
      <c r="Q112" s="38">
        <v>5</v>
      </c>
      <c r="R112" s="38">
        <f t="shared" si="27"/>
        <v>350</v>
      </c>
      <c r="S112" s="34">
        <v>1518</v>
      </c>
      <c r="T112" s="42">
        <v>1826</v>
      </c>
      <c r="U112" s="38">
        <v>-308</v>
      </c>
      <c r="V112" s="38">
        <f t="shared" si="28"/>
        <v>42</v>
      </c>
      <c r="W112" s="38">
        <v>82043</v>
      </c>
      <c r="X112" s="38">
        <v>42150</v>
      </c>
      <c r="Y112" s="39">
        <f t="shared" si="29"/>
        <v>4.4676551505855429</v>
      </c>
      <c r="Z112" s="39">
        <f t="shared" si="30"/>
        <v>2.5807708226815671</v>
      </c>
      <c r="AA112" s="39">
        <f t="shared" si="31"/>
        <v>57.765667574931875</v>
      </c>
      <c r="AB112" s="39">
        <f t="shared" si="32"/>
        <v>10.408297421663868</v>
      </c>
      <c r="AC112" s="39">
        <f t="shared" si="33"/>
        <v>10.371777079833466</v>
      </c>
      <c r="AD112" s="39">
        <f t="shared" si="34"/>
        <v>68.654970760233908</v>
      </c>
      <c r="AE112" s="39">
        <f t="shared" si="35"/>
        <v>58.479532163742689</v>
      </c>
      <c r="AF112" s="39">
        <f t="shared" si="36"/>
        <v>17.554110973145374</v>
      </c>
      <c r="AG112" s="39">
        <f t="shared" si="37"/>
        <v>6.111070532953522</v>
      </c>
      <c r="AH112" s="39">
        <f t="shared" si="38"/>
        <v>4.2607065468799457</v>
      </c>
      <c r="AI112" s="39">
        <f t="shared" si="39"/>
        <v>3.5087719298245617</v>
      </c>
      <c r="AJ112" s="39">
        <f t="shared" si="40"/>
        <v>15.258215962441314</v>
      </c>
      <c r="AK112" s="39">
        <f t="shared" si="41"/>
        <v>7.042253521126761</v>
      </c>
      <c r="AL112" s="39">
        <f t="shared" si="47"/>
        <v>9.3567251461988299</v>
      </c>
      <c r="AM112" s="40">
        <f t="shared" si="42"/>
        <v>18.479292966182165</v>
      </c>
      <c r="AN112" s="40">
        <f t="shared" si="43"/>
        <v>22.228714727436515</v>
      </c>
      <c r="AO112" s="39">
        <f t="shared" si="44"/>
        <v>-3.7494217612543519</v>
      </c>
      <c r="AP112" s="39">
        <f t="shared" si="45"/>
        <v>0.51128478562559343</v>
      </c>
    </row>
    <row r="113" spans="1:42" s="36" customFormat="1" x14ac:dyDescent="0.2">
      <c r="A113" s="37" t="s">
        <v>155</v>
      </c>
      <c r="B113" s="38">
        <v>31962</v>
      </c>
      <c r="C113" s="38">
        <v>16396</v>
      </c>
      <c r="D113" s="38">
        <v>172</v>
      </c>
      <c r="E113" s="38">
        <v>75</v>
      </c>
      <c r="F113" s="38">
        <v>320</v>
      </c>
      <c r="G113" s="38">
        <v>1</v>
      </c>
      <c r="H113" s="38">
        <f t="shared" si="46"/>
        <v>321</v>
      </c>
      <c r="I113" s="38">
        <v>248</v>
      </c>
      <c r="J113" s="38">
        <v>21</v>
      </c>
      <c r="K113" s="38">
        <v>215</v>
      </c>
      <c r="L113" s="38">
        <v>181</v>
      </c>
      <c r="M113" s="38">
        <f t="shared" si="26"/>
        <v>536</v>
      </c>
      <c r="N113" s="38">
        <v>135</v>
      </c>
      <c r="O113" s="38">
        <v>5</v>
      </c>
      <c r="P113" s="38">
        <v>4</v>
      </c>
      <c r="Q113" s="38">
        <v>2</v>
      </c>
      <c r="R113" s="38">
        <f t="shared" si="27"/>
        <v>185</v>
      </c>
      <c r="S113" s="34">
        <v>657</v>
      </c>
      <c r="T113" s="42">
        <v>927</v>
      </c>
      <c r="U113" s="38">
        <v>-270</v>
      </c>
      <c r="V113" s="38">
        <f t="shared" si="28"/>
        <v>-85</v>
      </c>
      <c r="W113" s="38">
        <v>31931</v>
      </c>
      <c r="X113" s="38">
        <v>16392</v>
      </c>
      <c r="Y113" s="39">
        <f t="shared" si="29"/>
        <v>5.3813904011013083</v>
      </c>
      <c r="Z113" s="39">
        <f t="shared" si="30"/>
        <v>2.3465365121081283</v>
      </c>
      <c r="AA113" s="39">
        <f t="shared" si="31"/>
        <v>43.604651162790695</v>
      </c>
      <c r="AB113" s="39">
        <f t="shared" si="32"/>
        <v>10.043176271822789</v>
      </c>
      <c r="AC113" s="39">
        <f t="shared" si="33"/>
        <v>10.011889118328016</v>
      </c>
      <c r="AD113" s="39">
        <f t="shared" si="34"/>
        <v>66.978193146417439</v>
      </c>
      <c r="AE113" s="39">
        <f t="shared" si="35"/>
        <v>56.386292834890959</v>
      </c>
      <c r="AF113" s="39">
        <f t="shared" si="36"/>
        <v>16.769914273199426</v>
      </c>
      <c r="AG113" s="39">
        <f t="shared" si="37"/>
        <v>4.2237657217946314</v>
      </c>
      <c r="AH113" s="39">
        <f t="shared" si="38"/>
        <v>5.7881233965333836</v>
      </c>
      <c r="AI113" s="39">
        <f t="shared" si="39"/>
        <v>3.1152647975077881</v>
      </c>
      <c r="AJ113" s="39">
        <f t="shared" si="40"/>
        <v>15.625</v>
      </c>
      <c r="AK113" s="39">
        <f t="shared" si="41"/>
        <v>12.5</v>
      </c>
      <c r="AL113" s="39">
        <f t="shared" si="47"/>
        <v>9.3457943925233646</v>
      </c>
      <c r="AM113" s="40">
        <f t="shared" si="42"/>
        <v>20.555659846067208</v>
      </c>
      <c r="AN113" s="40">
        <f t="shared" si="43"/>
        <v>29.003191289656467</v>
      </c>
      <c r="AO113" s="39">
        <f t="shared" si="44"/>
        <v>-8.4475314435892628</v>
      </c>
      <c r="AP113" s="39">
        <f t="shared" si="45"/>
        <v>-2.6594080470558792</v>
      </c>
    </row>
    <row r="114" spans="1:42" s="36" customFormat="1" x14ac:dyDescent="0.2">
      <c r="A114" s="37" t="s">
        <v>156</v>
      </c>
      <c r="B114" s="38">
        <v>59929</v>
      </c>
      <c r="C114" s="38">
        <v>31239</v>
      </c>
      <c r="D114" s="38">
        <v>388</v>
      </c>
      <c r="E114" s="38">
        <v>124</v>
      </c>
      <c r="F114" s="38">
        <v>648</v>
      </c>
      <c r="G114" s="38">
        <v>2</v>
      </c>
      <c r="H114" s="38">
        <f t="shared" si="46"/>
        <v>650</v>
      </c>
      <c r="I114" s="38">
        <v>508</v>
      </c>
      <c r="J114" s="38">
        <v>55</v>
      </c>
      <c r="K114" s="38">
        <v>340</v>
      </c>
      <c r="L114" s="38">
        <v>274</v>
      </c>
      <c r="M114" s="38">
        <f t="shared" si="26"/>
        <v>990</v>
      </c>
      <c r="N114" s="38">
        <v>646</v>
      </c>
      <c r="O114" s="38">
        <v>7</v>
      </c>
      <c r="P114" s="38">
        <v>4</v>
      </c>
      <c r="Q114" s="38">
        <v>2</v>
      </c>
      <c r="R114" s="38">
        <f t="shared" si="27"/>
        <v>2</v>
      </c>
      <c r="S114" s="34">
        <v>1361</v>
      </c>
      <c r="T114" s="42">
        <v>1671</v>
      </c>
      <c r="U114" s="38">
        <v>-310</v>
      </c>
      <c r="V114" s="38">
        <f t="shared" si="28"/>
        <v>-308</v>
      </c>
      <c r="W114" s="38">
        <v>59775</v>
      </c>
      <c r="X114" s="38">
        <v>31148</v>
      </c>
      <c r="Y114" s="39">
        <f t="shared" si="29"/>
        <v>6.4743279547464496</v>
      </c>
      <c r="Z114" s="39">
        <f t="shared" si="30"/>
        <v>2.0691151195581434</v>
      </c>
      <c r="AA114" s="39">
        <f t="shared" si="31"/>
        <v>31.958762886597935</v>
      </c>
      <c r="AB114" s="39">
        <f t="shared" si="32"/>
        <v>10.846167965425753</v>
      </c>
      <c r="AC114" s="39">
        <f t="shared" si="33"/>
        <v>10.812795140916752</v>
      </c>
      <c r="AD114" s="39">
        <f t="shared" si="34"/>
        <v>52.307692307692314</v>
      </c>
      <c r="AE114" s="39">
        <f t="shared" si="35"/>
        <v>42.153846153846153</v>
      </c>
      <c r="AF114" s="39">
        <f t="shared" si="36"/>
        <v>16.519548131956149</v>
      </c>
      <c r="AG114" s="39">
        <f t="shared" si="37"/>
        <v>10.77942231640775</v>
      </c>
      <c r="AH114" s="39">
        <f t="shared" si="38"/>
        <v>3.3372824509002315E-2</v>
      </c>
      <c r="AI114" s="39">
        <f t="shared" si="39"/>
        <v>3.0769230769230771</v>
      </c>
      <c r="AJ114" s="39">
        <f t="shared" si="40"/>
        <v>10.802469135802468</v>
      </c>
      <c r="AK114" s="39">
        <f t="shared" si="41"/>
        <v>6.1728395061728394</v>
      </c>
      <c r="AL114" s="39">
        <f t="shared" si="47"/>
        <v>6.1538461538461542</v>
      </c>
      <c r="AM114" s="40">
        <f t="shared" si="42"/>
        <v>22.710207078376079</v>
      </c>
      <c r="AN114" s="40">
        <f t="shared" si="43"/>
        <v>27.882994877271436</v>
      </c>
      <c r="AO114" s="39">
        <f t="shared" si="44"/>
        <v>-5.1727877988953592</v>
      </c>
      <c r="AP114" s="39">
        <f t="shared" si="45"/>
        <v>-5.1394149743863577</v>
      </c>
    </row>
    <row r="115" spans="1:42" s="36" customFormat="1" x14ac:dyDescent="0.2">
      <c r="A115" s="37" t="s">
        <v>157</v>
      </c>
      <c r="B115" s="38">
        <v>103648</v>
      </c>
      <c r="C115" s="38">
        <v>52132</v>
      </c>
      <c r="D115" s="38">
        <v>565</v>
      </c>
      <c r="E115" s="38">
        <v>139</v>
      </c>
      <c r="F115" s="38">
        <v>1502</v>
      </c>
      <c r="G115" s="38">
        <v>7</v>
      </c>
      <c r="H115" s="38">
        <f t="shared" si="46"/>
        <v>1509</v>
      </c>
      <c r="I115" s="38">
        <v>1167</v>
      </c>
      <c r="J115" s="38">
        <v>160</v>
      </c>
      <c r="K115" s="38">
        <v>617</v>
      </c>
      <c r="L115" s="38">
        <v>476</v>
      </c>
      <c r="M115" s="38">
        <f t="shared" si="26"/>
        <v>2126</v>
      </c>
      <c r="N115" s="38">
        <v>1133</v>
      </c>
      <c r="O115" s="38">
        <v>19</v>
      </c>
      <c r="P115" s="38">
        <v>10</v>
      </c>
      <c r="Q115" s="38">
        <v>7</v>
      </c>
      <c r="R115" s="38">
        <f t="shared" si="27"/>
        <v>369</v>
      </c>
      <c r="S115" s="34">
        <v>1284</v>
      </c>
      <c r="T115" s="42">
        <v>771</v>
      </c>
      <c r="U115" s="38">
        <v>513</v>
      </c>
      <c r="V115" s="38">
        <f t="shared" si="28"/>
        <v>882</v>
      </c>
      <c r="W115" s="38">
        <v>104132</v>
      </c>
      <c r="X115" s="38">
        <v>52353</v>
      </c>
      <c r="Y115" s="39">
        <f t="shared" si="29"/>
        <v>5.4511423278789746</v>
      </c>
      <c r="Z115" s="39">
        <f t="shared" si="30"/>
        <v>1.3410774930534115</v>
      </c>
      <c r="AA115" s="39">
        <f t="shared" si="31"/>
        <v>24.601769911504427</v>
      </c>
      <c r="AB115" s="39">
        <f t="shared" si="32"/>
        <v>14.55889163322013</v>
      </c>
      <c r="AC115" s="39">
        <f t="shared" si="33"/>
        <v>14.491355356591541</v>
      </c>
      <c r="AD115" s="39">
        <f t="shared" si="34"/>
        <v>40.888005301524188</v>
      </c>
      <c r="AE115" s="39">
        <f t="shared" si="35"/>
        <v>31.544068919814443</v>
      </c>
      <c r="AF115" s="39">
        <f t="shared" si="36"/>
        <v>20.511732016054335</v>
      </c>
      <c r="AG115" s="39">
        <f t="shared" si="37"/>
        <v>10.931228774313059</v>
      </c>
      <c r="AH115" s="39">
        <f t="shared" si="38"/>
        <v>3.5601265822784809</v>
      </c>
      <c r="AI115" s="39">
        <f t="shared" si="39"/>
        <v>4.6388336646785957</v>
      </c>
      <c r="AJ115" s="39">
        <f t="shared" si="40"/>
        <v>12.649800266311585</v>
      </c>
      <c r="AK115" s="39">
        <f t="shared" si="41"/>
        <v>6.6577896138482018</v>
      </c>
      <c r="AL115" s="39">
        <f t="shared" si="47"/>
        <v>9.2776673293571914</v>
      </c>
      <c r="AM115" s="40">
        <f t="shared" si="42"/>
        <v>12.38808274158691</v>
      </c>
      <c r="AN115" s="40">
        <f t="shared" si="43"/>
        <v>7.438638468663167</v>
      </c>
      <c r="AO115" s="39">
        <f t="shared" si="44"/>
        <v>4.949444272923742</v>
      </c>
      <c r="AP115" s="39">
        <f t="shared" si="45"/>
        <v>8.509570855202222</v>
      </c>
    </row>
    <row r="116" spans="1:42" s="36" customFormat="1" x14ac:dyDescent="0.2">
      <c r="A116" s="37" t="s">
        <v>158</v>
      </c>
      <c r="B116" s="38">
        <v>108506</v>
      </c>
      <c r="C116" s="38">
        <v>55902</v>
      </c>
      <c r="D116" s="38">
        <v>607</v>
      </c>
      <c r="E116" s="38">
        <v>180</v>
      </c>
      <c r="F116" s="38">
        <v>1350</v>
      </c>
      <c r="G116" s="38">
        <v>10</v>
      </c>
      <c r="H116" s="38">
        <f t="shared" si="46"/>
        <v>1360</v>
      </c>
      <c r="I116" s="38">
        <v>1084</v>
      </c>
      <c r="J116" s="38">
        <v>123</v>
      </c>
      <c r="K116" s="38">
        <v>599</v>
      </c>
      <c r="L116" s="38">
        <v>462</v>
      </c>
      <c r="M116" s="38">
        <f t="shared" si="26"/>
        <v>1959</v>
      </c>
      <c r="N116" s="38">
        <v>1137</v>
      </c>
      <c r="O116" s="38">
        <v>17</v>
      </c>
      <c r="P116" s="38">
        <v>9</v>
      </c>
      <c r="Q116" s="38">
        <v>6</v>
      </c>
      <c r="R116" s="38">
        <f t="shared" si="27"/>
        <v>213</v>
      </c>
      <c r="S116" s="34">
        <v>857</v>
      </c>
      <c r="T116" s="42">
        <v>679</v>
      </c>
      <c r="U116" s="38">
        <v>178</v>
      </c>
      <c r="V116" s="38">
        <f t="shared" si="28"/>
        <v>391</v>
      </c>
      <c r="W116" s="38">
        <v>108665</v>
      </c>
      <c r="X116" s="38">
        <v>55970</v>
      </c>
      <c r="Y116" s="39">
        <f t="shared" si="29"/>
        <v>5.5941606915746593</v>
      </c>
      <c r="Z116" s="39">
        <f t="shared" si="30"/>
        <v>1.6588944390171971</v>
      </c>
      <c r="AA116" s="39">
        <f t="shared" si="31"/>
        <v>29.654036243822073</v>
      </c>
      <c r="AB116" s="39">
        <f t="shared" si="32"/>
        <v>12.5338690947966</v>
      </c>
      <c r="AC116" s="39">
        <f t="shared" si="33"/>
        <v>12.441708292628979</v>
      </c>
      <c r="AD116" s="39">
        <f t="shared" si="34"/>
        <v>44.044117647058826</v>
      </c>
      <c r="AE116" s="39">
        <f t="shared" si="35"/>
        <v>33.970588235294116</v>
      </c>
      <c r="AF116" s="39">
        <f t="shared" si="36"/>
        <v>18.054301144637162</v>
      </c>
      <c r="AG116" s="39">
        <f t="shared" si="37"/>
        <v>10.478683206458628</v>
      </c>
      <c r="AH116" s="39">
        <f t="shared" si="38"/>
        <v>1.9630250861703502</v>
      </c>
      <c r="AI116" s="39">
        <f t="shared" si="39"/>
        <v>7.3529411764705879</v>
      </c>
      <c r="AJ116" s="39">
        <f t="shared" si="40"/>
        <v>12.592592592592593</v>
      </c>
      <c r="AK116" s="39">
        <f t="shared" si="41"/>
        <v>6.666666666666667</v>
      </c>
      <c r="AL116" s="39">
        <f t="shared" si="47"/>
        <v>11.76470588235294</v>
      </c>
      <c r="AM116" s="40">
        <f t="shared" si="42"/>
        <v>7.8981807457652113</v>
      </c>
      <c r="AN116" s="40">
        <f t="shared" si="43"/>
        <v>6.2577184671815385</v>
      </c>
      <c r="AO116" s="39">
        <f t="shared" si="44"/>
        <v>1.6404622785836727</v>
      </c>
      <c r="AP116" s="39">
        <f t="shared" si="45"/>
        <v>3.6034873647540229</v>
      </c>
    </row>
    <row r="117" spans="1:42" s="36" customFormat="1" x14ac:dyDescent="0.2">
      <c r="A117" s="37" t="s">
        <v>159</v>
      </c>
      <c r="B117" s="38">
        <v>61539</v>
      </c>
      <c r="C117" s="38">
        <v>31765</v>
      </c>
      <c r="D117" s="38">
        <v>320</v>
      </c>
      <c r="E117" s="38">
        <v>168</v>
      </c>
      <c r="F117" s="38">
        <v>749</v>
      </c>
      <c r="G117" s="38">
        <v>4</v>
      </c>
      <c r="H117" s="38">
        <f t="shared" si="46"/>
        <v>753</v>
      </c>
      <c r="I117" s="38">
        <v>582</v>
      </c>
      <c r="J117" s="38">
        <v>71</v>
      </c>
      <c r="K117" s="38">
        <v>413</v>
      </c>
      <c r="L117" s="38">
        <v>353</v>
      </c>
      <c r="M117" s="38">
        <f t="shared" si="26"/>
        <v>1166</v>
      </c>
      <c r="N117" s="38">
        <v>677</v>
      </c>
      <c r="O117" s="38">
        <v>8</v>
      </c>
      <c r="P117" s="38">
        <v>4</v>
      </c>
      <c r="Q117" s="38">
        <v>1</v>
      </c>
      <c r="R117" s="38">
        <f t="shared" si="27"/>
        <v>72</v>
      </c>
      <c r="S117" s="34">
        <v>381</v>
      </c>
      <c r="T117" s="42">
        <v>326</v>
      </c>
      <c r="U117" s="38">
        <v>55</v>
      </c>
      <c r="V117" s="38">
        <f t="shared" si="28"/>
        <v>127</v>
      </c>
      <c r="W117" s="38">
        <v>61596</v>
      </c>
      <c r="X117" s="38">
        <v>31802</v>
      </c>
      <c r="Y117" s="39">
        <f t="shared" si="29"/>
        <v>5.199954500398122</v>
      </c>
      <c r="Z117" s="39">
        <f t="shared" si="30"/>
        <v>2.7299761127090139</v>
      </c>
      <c r="AA117" s="39">
        <f t="shared" si="31"/>
        <v>52.5</v>
      </c>
      <c r="AB117" s="39">
        <f t="shared" si="32"/>
        <v>12.236142933749329</v>
      </c>
      <c r="AC117" s="39">
        <f t="shared" si="33"/>
        <v>12.171143502494354</v>
      </c>
      <c r="AD117" s="39">
        <f t="shared" si="34"/>
        <v>54.847277556440901</v>
      </c>
      <c r="AE117" s="39">
        <f t="shared" si="35"/>
        <v>46.879150066401067</v>
      </c>
      <c r="AF117" s="39">
        <f t="shared" si="36"/>
        <v>18.947334210825655</v>
      </c>
      <c r="AG117" s="39">
        <f t="shared" si="37"/>
        <v>11.001153739904776</v>
      </c>
      <c r="AH117" s="39">
        <f t="shared" si="38"/>
        <v>1.1699897625895774</v>
      </c>
      <c r="AI117" s="39">
        <f t="shared" si="39"/>
        <v>5.3120849933598935</v>
      </c>
      <c r="AJ117" s="39">
        <f t="shared" si="40"/>
        <v>10.68090787716956</v>
      </c>
      <c r="AK117" s="39">
        <f t="shared" si="41"/>
        <v>5.3404539385847798</v>
      </c>
      <c r="AL117" s="39">
        <f t="shared" si="47"/>
        <v>6.6401062416998675</v>
      </c>
      <c r="AM117" s="40">
        <f t="shared" si="42"/>
        <v>6.1911958270365135</v>
      </c>
      <c r="AN117" s="40">
        <f t="shared" si="43"/>
        <v>5.2974536472805864</v>
      </c>
      <c r="AO117" s="39">
        <f t="shared" si="44"/>
        <v>0.89374217975592718</v>
      </c>
      <c r="AP117" s="39">
        <f t="shared" si="45"/>
        <v>2.0637319423455045</v>
      </c>
    </row>
    <row r="118" spans="1:42" s="36" customFormat="1" x14ac:dyDescent="0.2">
      <c r="A118" s="37" t="s">
        <v>160</v>
      </c>
      <c r="B118" s="38">
        <v>23344</v>
      </c>
      <c r="C118" s="38">
        <v>11983</v>
      </c>
      <c r="D118" s="38">
        <v>146</v>
      </c>
      <c r="E118" s="38">
        <v>24</v>
      </c>
      <c r="F118" s="38">
        <v>259</v>
      </c>
      <c r="G118" s="38">
        <v>1</v>
      </c>
      <c r="H118" s="38">
        <f t="shared" si="46"/>
        <v>260</v>
      </c>
      <c r="I118" s="38">
        <v>231</v>
      </c>
      <c r="J118" s="38">
        <v>19</v>
      </c>
      <c r="K118" s="38">
        <v>96</v>
      </c>
      <c r="L118" s="38">
        <v>78</v>
      </c>
      <c r="M118" s="38">
        <f t="shared" si="26"/>
        <v>356</v>
      </c>
      <c r="N118" s="38">
        <v>316</v>
      </c>
      <c r="O118" s="38">
        <v>3</v>
      </c>
      <c r="P118" s="38">
        <v>3</v>
      </c>
      <c r="Q118" s="38">
        <v>2</v>
      </c>
      <c r="R118" s="38">
        <f t="shared" si="27"/>
        <v>-57</v>
      </c>
      <c r="S118" s="34">
        <v>198</v>
      </c>
      <c r="T118" s="42">
        <v>232</v>
      </c>
      <c r="U118" s="38">
        <v>-34</v>
      </c>
      <c r="V118" s="38">
        <f t="shared" si="28"/>
        <v>-91</v>
      </c>
      <c r="W118" s="38">
        <v>23312</v>
      </c>
      <c r="X118" s="38">
        <v>11977</v>
      </c>
      <c r="Y118" s="39">
        <f t="shared" si="29"/>
        <v>6.2542837559972577</v>
      </c>
      <c r="Z118" s="39">
        <f t="shared" si="30"/>
        <v>1.0281014393420151</v>
      </c>
      <c r="AA118" s="39">
        <f t="shared" si="31"/>
        <v>16.43835616438356</v>
      </c>
      <c r="AB118" s="39">
        <f t="shared" si="32"/>
        <v>11.13776559287183</v>
      </c>
      <c r="AC118" s="39">
        <f t="shared" si="33"/>
        <v>11.094928032899245</v>
      </c>
      <c r="AD118" s="39">
        <f t="shared" si="34"/>
        <v>36.923076923076927</v>
      </c>
      <c r="AE118" s="39">
        <f t="shared" si="35"/>
        <v>30</v>
      </c>
      <c r="AF118" s="39">
        <f t="shared" si="36"/>
        <v>15.25017135023989</v>
      </c>
      <c r="AG118" s="39">
        <f t="shared" si="37"/>
        <v>13.536668951336532</v>
      </c>
      <c r="AH118" s="39">
        <f t="shared" si="38"/>
        <v>-2.441740918437286</v>
      </c>
      <c r="AI118" s="39">
        <f t="shared" si="39"/>
        <v>3.8461538461538463</v>
      </c>
      <c r="AJ118" s="39">
        <f t="shared" si="40"/>
        <v>11.583011583011583</v>
      </c>
      <c r="AK118" s="39">
        <f t="shared" si="41"/>
        <v>11.583011583011583</v>
      </c>
      <c r="AL118" s="39">
        <f t="shared" si="47"/>
        <v>11.538461538461538</v>
      </c>
      <c r="AM118" s="40">
        <f t="shared" si="42"/>
        <v>8.4818368745716253</v>
      </c>
      <c r="AN118" s="40">
        <f t="shared" si="43"/>
        <v>9.9383139136394796</v>
      </c>
      <c r="AO118" s="39">
        <f t="shared" si="44"/>
        <v>-1.4564770390678548</v>
      </c>
      <c r="AP118" s="39">
        <f t="shared" si="45"/>
        <v>-3.8982179575051403</v>
      </c>
    </row>
    <row r="119" spans="1:42" s="36" customFormat="1" x14ac:dyDescent="0.2">
      <c r="A119" s="37" t="s">
        <v>161</v>
      </c>
      <c r="B119" s="38">
        <v>90805</v>
      </c>
      <c r="C119" s="38">
        <v>46044</v>
      </c>
      <c r="D119" s="38">
        <v>490</v>
      </c>
      <c r="E119" s="38">
        <v>132</v>
      </c>
      <c r="F119" s="38">
        <v>1302</v>
      </c>
      <c r="G119" s="38">
        <v>5</v>
      </c>
      <c r="H119" s="38">
        <f t="shared" si="46"/>
        <v>1307</v>
      </c>
      <c r="I119" s="38">
        <v>954</v>
      </c>
      <c r="J119" s="38">
        <v>118</v>
      </c>
      <c r="K119" s="38">
        <v>440</v>
      </c>
      <c r="L119" s="38">
        <v>321</v>
      </c>
      <c r="M119" s="38">
        <f t="shared" si="26"/>
        <v>1747</v>
      </c>
      <c r="N119" s="38">
        <v>706</v>
      </c>
      <c r="O119" s="38">
        <v>19</v>
      </c>
      <c r="P119" s="38">
        <v>9</v>
      </c>
      <c r="Q119" s="38">
        <v>4</v>
      </c>
      <c r="R119" s="38">
        <f t="shared" si="27"/>
        <v>596</v>
      </c>
      <c r="S119" s="34">
        <v>503</v>
      </c>
      <c r="T119" s="42">
        <v>594</v>
      </c>
      <c r="U119" s="38">
        <v>-91</v>
      </c>
      <c r="V119" s="38">
        <f t="shared" si="28"/>
        <v>505</v>
      </c>
      <c r="W119" s="38">
        <v>91058</v>
      </c>
      <c r="X119" s="38">
        <v>46161</v>
      </c>
      <c r="Y119" s="39">
        <f t="shared" si="29"/>
        <v>5.3961786245250813</v>
      </c>
      <c r="Z119" s="39">
        <f t="shared" si="30"/>
        <v>1.4536644457904302</v>
      </c>
      <c r="AA119" s="39">
        <f t="shared" si="31"/>
        <v>26.938775510204081</v>
      </c>
      <c r="AB119" s="39">
        <f t="shared" si="32"/>
        <v>14.393480535212818</v>
      </c>
      <c r="AC119" s="39">
        <f t="shared" si="33"/>
        <v>14.338417488023786</v>
      </c>
      <c r="AD119" s="39">
        <f t="shared" si="34"/>
        <v>33.664881407804131</v>
      </c>
      <c r="AE119" s="39">
        <f t="shared" si="35"/>
        <v>24.560061208875286</v>
      </c>
      <c r="AF119" s="39">
        <f t="shared" si="36"/>
        <v>19.239028687847586</v>
      </c>
      <c r="AG119" s="39">
        <f t="shared" si="37"/>
        <v>7.7749022630912394</v>
      </c>
      <c r="AH119" s="39">
        <f t="shared" si="38"/>
        <v>6.5635152249325479</v>
      </c>
      <c r="AI119" s="39">
        <f t="shared" si="39"/>
        <v>3.8255547054322876</v>
      </c>
      <c r="AJ119" s="39">
        <f t="shared" si="40"/>
        <v>14.592933947772657</v>
      </c>
      <c r="AK119" s="39">
        <f t="shared" si="41"/>
        <v>6.9124423963133648</v>
      </c>
      <c r="AL119" s="39">
        <f t="shared" si="47"/>
        <v>6.8859984697781176</v>
      </c>
      <c r="AM119" s="40">
        <f t="shared" si="42"/>
        <v>5.5393425472165632</v>
      </c>
      <c r="AN119" s="40">
        <f t="shared" si="43"/>
        <v>6.541490006056935</v>
      </c>
      <c r="AO119" s="39">
        <f t="shared" si="44"/>
        <v>-1.0021474588403723</v>
      </c>
      <c r="AP119" s="39">
        <f t="shared" si="45"/>
        <v>5.5613677660921752</v>
      </c>
    </row>
    <row r="120" spans="1:42" s="36" customFormat="1" x14ac:dyDescent="0.2">
      <c r="A120" s="37" t="s">
        <v>162</v>
      </c>
      <c r="B120" s="38">
        <v>102149</v>
      </c>
      <c r="C120" s="38">
        <v>52748</v>
      </c>
      <c r="D120" s="38">
        <v>501</v>
      </c>
      <c r="E120" s="38">
        <v>155</v>
      </c>
      <c r="F120" s="38">
        <v>1386</v>
      </c>
      <c r="G120" s="38">
        <v>8</v>
      </c>
      <c r="H120" s="38">
        <f t="shared" si="46"/>
        <v>1394</v>
      </c>
      <c r="I120" s="38">
        <v>1071</v>
      </c>
      <c r="J120" s="38">
        <v>156</v>
      </c>
      <c r="K120" s="38">
        <v>539</v>
      </c>
      <c r="L120" s="38">
        <v>374</v>
      </c>
      <c r="M120" s="38">
        <f t="shared" si="26"/>
        <v>1933</v>
      </c>
      <c r="N120" s="38">
        <v>1135</v>
      </c>
      <c r="O120" s="38">
        <v>17</v>
      </c>
      <c r="P120" s="38">
        <v>7</v>
      </c>
      <c r="Q120" s="38">
        <v>6</v>
      </c>
      <c r="R120" s="38">
        <f t="shared" si="27"/>
        <v>251</v>
      </c>
      <c r="S120" s="34">
        <v>816</v>
      </c>
      <c r="T120" s="42">
        <v>625</v>
      </c>
      <c r="U120" s="38">
        <v>191</v>
      </c>
      <c r="V120" s="38">
        <f t="shared" si="28"/>
        <v>442</v>
      </c>
      <c r="W120" s="38">
        <v>102341</v>
      </c>
      <c r="X120" s="38">
        <v>52816</v>
      </c>
      <c r="Y120" s="39">
        <f t="shared" si="29"/>
        <v>4.9046001429284667</v>
      </c>
      <c r="Z120" s="39">
        <f t="shared" si="30"/>
        <v>1.5173912617842562</v>
      </c>
      <c r="AA120" s="39">
        <f t="shared" si="31"/>
        <v>30.938123752495013</v>
      </c>
      <c r="AB120" s="39">
        <f t="shared" si="32"/>
        <v>13.646731735014537</v>
      </c>
      <c r="AC120" s="39">
        <f t="shared" si="33"/>
        <v>13.568414766664382</v>
      </c>
      <c r="AD120" s="39">
        <f t="shared" si="34"/>
        <v>38.665710186513628</v>
      </c>
      <c r="AE120" s="39">
        <f t="shared" si="35"/>
        <v>26.829268292682929</v>
      </c>
      <c r="AF120" s="39">
        <f t="shared" si="36"/>
        <v>18.923337477606243</v>
      </c>
      <c r="AG120" s="39">
        <f t="shared" si="37"/>
        <v>11.111219884678263</v>
      </c>
      <c r="AH120" s="39">
        <f t="shared" si="38"/>
        <v>2.4571948819861187</v>
      </c>
      <c r="AI120" s="39">
        <f t="shared" si="39"/>
        <v>5.7388809182209473</v>
      </c>
      <c r="AJ120" s="39">
        <f t="shared" si="40"/>
        <v>12.265512265512266</v>
      </c>
      <c r="AK120" s="39">
        <f t="shared" si="41"/>
        <v>5.0505050505050511</v>
      </c>
      <c r="AL120" s="39">
        <f t="shared" si="47"/>
        <v>10.043041606886657</v>
      </c>
      <c r="AM120" s="40">
        <f t="shared" si="42"/>
        <v>7.9883307717158267</v>
      </c>
      <c r="AN120" s="40">
        <f t="shared" si="43"/>
        <v>6.1185131523558729</v>
      </c>
      <c r="AO120" s="39">
        <f t="shared" si="44"/>
        <v>1.8698176193599545</v>
      </c>
      <c r="AP120" s="39">
        <f t="shared" si="45"/>
        <v>4.327012501346073</v>
      </c>
    </row>
    <row r="121" spans="1:42" s="36" customFormat="1" ht="4.5" customHeight="1" x14ac:dyDescent="0.2">
      <c r="A121" s="37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4"/>
      <c r="T121" s="42"/>
      <c r="U121" s="38"/>
      <c r="V121" s="38"/>
      <c r="W121" s="38"/>
      <c r="X121" s="38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40"/>
      <c r="AN121" s="40"/>
      <c r="AO121" s="39"/>
      <c r="AP121" s="39"/>
    </row>
    <row r="122" spans="1:42" s="36" customFormat="1" x14ac:dyDescent="0.2">
      <c r="A122" s="37" t="s">
        <v>163</v>
      </c>
      <c r="B122" s="3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4"/>
      <c r="T122" s="42"/>
      <c r="U122" s="38"/>
      <c r="V122" s="38"/>
      <c r="W122" s="38"/>
      <c r="X122" s="38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40"/>
      <c r="AN122" s="40"/>
      <c r="AO122" s="39"/>
      <c r="AP122" s="39"/>
    </row>
    <row r="123" spans="1:42" s="36" customFormat="1" x14ac:dyDescent="0.2">
      <c r="A123" s="37" t="s">
        <v>100</v>
      </c>
      <c r="B123" s="38">
        <v>21064</v>
      </c>
      <c r="C123" s="38">
        <v>10787</v>
      </c>
      <c r="D123" s="38">
        <v>104</v>
      </c>
      <c r="E123" s="38">
        <v>41</v>
      </c>
      <c r="F123" s="38">
        <v>218</v>
      </c>
      <c r="G123" s="38">
        <v>0</v>
      </c>
      <c r="H123" s="38">
        <f t="shared" si="46"/>
        <v>218</v>
      </c>
      <c r="I123" s="38">
        <v>196</v>
      </c>
      <c r="J123" s="38">
        <v>14</v>
      </c>
      <c r="K123" s="38">
        <v>115</v>
      </c>
      <c r="L123" s="38">
        <v>106</v>
      </c>
      <c r="M123" s="38">
        <f t="shared" si="26"/>
        <v>333</v>
      </c>
      <c r="N123" s="38">
        <v>122</v>
      </c>
      <c r="O123" s="38">
        <v>3</v>
      </c>
      <c r="P123" s="38">
        <v>1</v>
      </c>
      <c r="Q123" s="38">
        <v>1</v>
      </c>
      <c r="R123" s="38">
        <f t="shared" si="27"/>
        <v>96</v>
      </c>
      <c r="S123" s="34">
        <v>327</v>
      </c>
      <c r="T123" s="42">
        <v>252</v>
      </c>
      <c r="U123" s="38">
        <v>75</v>
      </c>
      <c r="V123" s="38">
        <f t="shared" si="28"/>
        <v>171</v>
      </c>
      <c r="W123" s="38">
        <v>21144</v>
      </c>
      <c r="X123" s="38">
        <v>10846</v>
      </c>
      <c r="Y123" s="39">
        <f t="shared" si="29"/>
        <v>4.9373338397265476</v>
      </c>
      <c r="Z123" s="39">
        <f t="shared" si="30"/>
        <v>1.9464489175845043</v>
      </c>
      <c r="AA123" s="39">
        <f t="shared" si="31"/>
        <v>39.42307692307692</v>
      </c>
      <c r="AB123" s="39">
        <f t="shared" si="32"/>
        <v>10.34941131788834</v>
      </c>
      <c r="AC123" s="39">
        <f t="shared" si="33"/>
        <v>10.34941131788834</v>
      </c>
      <c r="AD123" s="39">
        <f t="shared" si="34"/>
        <v>52.752293577981646</v>
      </c>
      <c r="AE123" s="39">
        <f t="shared" si="35"/>
        <v>48.623853211009177</v>
      </c>
      <c r="AF123" s="39">
        <f t="shared" si="36"/>
        <v>15.808963159893656</v>
      </c>
      <c r="AG123" s="39">
        <f t="shared" si="37"/>
        <v>5.7918723889099883</v>
      </c>
      <c r="AH123" s="39">
        <f t="shared" si="38"/>
        <v>4.5575389289783512</v>
      </c>
      <c r="AI123" s="39">
        <f t="shared" si="39"/>
        <v>0</v>
      </c>
      <c r="AJ123" s="39">
        <f t="shared" si="40"/>
        <v>13.761467889908257</v>
      </c>
      <c r="AK123" s="39">
        <f t="shared" si="41"/>
        <v>4.5871559633027523</v>
      </c>
      <c r="AL123" s="39">
        <f t="shared" si="47"/>
        <v>4.5871559633027523</v>
      </c>
      <c r="AM123" s="40">
        <f t="shared" si="42"/>
        <v>15.524116976832509</v>
      </c>
      <c r="AN123" s="40">
        <f t="shared" si="43"/>
        <v>11.963539688568174</v>
      </c>
      <c r="AO123" s="39">
        <f t="shared" si="44"/>
        <v>3.5605772882643376</v>
      </c>
      <c r="AP123" s="39">
        <f t="shared" si="45"/>
        <v>8.1181162172426884</v>
      </c>
    </row>
    <row r="124" spans="1:42" s="36" customFormat="1" x14ac:dyDescent="0.2">
      <c r="A124" s="37" t="s">
        <v>126</v>
      </c>
      <c r="B124" s="38">
        <v>84725</v>
      </c>
      <c r="C124" s="38">
        <v>44535</v>
      </c>
      <c r="D124" s="38">
        <v>433</v>
      </c>
      <c r="E124" s="38">
        <v>247</v>
      </c>
      <c r="F124" s="38">
        <v>708</v>
      </c>
      <c r="G124" s="38">
        <v>3</v>
      </c>
      <c r="H124" s="38">
        <f t="shared" si="46"/>
        <v>711</v>
      </c>
      <c r="I124" s="38">
        <v>603</v>
      </c>
      <c r="J124" s="38">
        <v>50</v>
      </c>
      <c r="K124" s="38">
        <v>547</v>
      </c>
      <c r="L124" s="38">
        <v>476</v>
      </c>
      <c r="M124" s="38">
        <f t="shared" si="26"/>
        <v>1258</v>
      </c>
      <c r="N124" s="38">
        <v>653</v>
      </c>
      <c r="O124" s="38">
        <v>8</v>
      </c>
      <c r="P124" s="38">
        <v>7</v>
      </c>
      <c r="Q124" s="38">
        <v>5</v>
      </c>
      <c r="R124" s="38">
        <f t="shared" si="27"/>
        <v>55</v>
      </c>
      <c r="S124" s="34">
        <v>923</v>
      </c>
      <c r="T124" s="42">
        <v>1329</v>
      </c>
      <c r="U124" s="38">
        <v>-406</v>
      </c>
      <c r="V124" s="38">
        <f t="shared" si="28"/>
        <v>-351</v>
      </c>
      <c r="W124" s="38">
        <v>84465</v>
      </c>
      <c r="X124" s="38">
        <v>44465</v>
      </c>
      <c r="Y124" s="39">
        <f t="shared" si="29"/>
        <v>5.1106521097668924</v>
      </c>
      <c r="Z124" s="39">
        <f t="shared" si="30"/>
        <v>2.9153142519917377</v>
      </c>
      <c r="AA124" s="39">
        <f t="shared" si="31"/>
        <v>57.043879907621239</v>
      </c>
      <c r="AB124" s="39">
        <f t="shared" si="32"/>
        <v>8.3918560047211574</v>
      </c>
      <c r="AC124" s="39">
        <f t="shared" si="33"/>
        <v>8.3564473295957509</v>
      </c>
      <c r="AD124" s="39">
        <f t="shared" si="34"/>
        <v>76.933895921237692</v>
      </c>
      <c r="AE124" s="39">
        <f t="shared" si="35"/>
        <v>66.947960618846693</v>
      </c>
      <c r="AF124" s="39">
        <f t="shared" si="36"/>
        <v>14.848037769253468</v>
      </c>
      <c r="AG124" s="39">
        <f t="shared" si="37"/>
        <v>7.7072882856299794</v>
      </c>
      <c r="AH124" s="39">
        <f t="shared" si="38"/>
        <v>0.64915904396577162</v>
      </c>
      <c r="AI124" s="39">
        <f t="shared" si="39"/>
        <v>4.2194092827004219</v>
      </c>
      <c r="AJ124" s="39">
        <f t="shared" si="40"/>
        <v>11.299435028248588</v>
      </c>
      <c r="AK124" s="39">
        <f t="shared" si="41"/>
        <v>9.8870056497175156</v>
      </c>
      <c r="AL124" s="39">
        <f t="shared" si="47"/>
        <v>11.251758087201125</v>
      </c>
      <c r="AM124" s="40">
        <f t="shared" si="42"/>
        <v>10.894069046916494</v>
      </c>
      <c r="AN124" s="40">
        <f t="shared" si="43"/>
        <v>15.686043080554736</v>
      </c>
      <c r="AO124" s="39">
        <f t="shared" si="44"/>
        <v>-4.7919740336382413</v>
      </c>
      <c r="AP124" s="39">
        <f t="shared" si="45"/>
        <v>-4.1428149896724697</v>
      </c>
    </row>
    <row r="125" spans="1:42" s="36" customFormat="1" x14ac:dyDescent="0.2">
      <c r="A125" s="37" t="s">
        <v>127</v>
      </c>
      <c r="B125" s="38">
        <v>10625</v>
      </c>
      <c r="C125" s="38">
        <v>5494</v>
      </c>
      <c r="D125" s="38">
        <v>50</v>
      </c>
      <c r="E125" s="38">
        <v>34</v>
      </c>
      <c r="F125" s="38">
        <v>101</v>
      </c>
      <c r="G125" s="38">
        <v>0</v>
      </c>
      <c r="H125" s="38">
        <f t="shared" si="46"/>
        <v>101</v>
      </c>
      <c r="I125" s="38">
        <v>85</v>
      </c>
      <c r="J125" s="38">
        <v>4</v>
      </c>
      <c r="K125" s="38">
        <v>60</v>
      </c>
      <c r="L125" s="38">
        <v>51</v>
      </c>
      <c r="M125" s="38">
        <f t="shared" si="26"/>
        <v>161</v>
      </c>
      <c r="N125" s="38">
        <v>131</v>
      </c>
      <c r="O125" s="38">
        <v>1</v>
      </c>
      <c r="P125" s="38">
        <v>1</v>
      </c>
      <c r="Q125" s="38">
        <v>1</v>
      </c>
      <c r="R125" s="38">
        <f t="shared" si="27"/>
        <v>-30</v>
      </c>
      <c r="S125" s="34">
        <v>269</v>
      </c>
      <c r="T125" s="42">
        <v>171</v>
      </c>
      <c r="U125" s="38">
        <v>98</v>
      </c>
      <c r="V125" s="38">
        <f t="shared" si="28"/>
        <v>68</v>
      </c>
      <c r="W125" s="38">
        <v>10716</v>
      </c>
      <c r="X125" s="38">
        <v>5545</v>
      </c>
      <c r="Y125" s="39">
        <f t="shared" si="29"/>
        <v>4.7058823529411757</v>
      </c>
      <c r="Z125" s="39">
        <f t="shared" si="30"/>
        <v>3.2</v>
      </c>
      <c r="AA125" s="39">
        <f t="shared" si="31"/>
        <v>68</v>
      </c>
      <c r="AB125" s="39">
        <f t="shared" si="32"/>
        <v>9.5058823529411764</v>
      </c>
      <c r="AC125" s="39">
        <f t="shared" si="33"/>
        <v>9.5058823529411764</v>
      </c>
      <c r="AD125" s="39">
        <f t="shared" si="34"/>
        <v>59.405940594059402</v>
      </c>
      <c r="AE125" s="39">
        <f t="shared" si="35"/>
        <v>50.495049504950494</v>
      </c>
      <c r="AF125" s="39">
        <f t="shared" si="36"/>
        <v>15.152941176470588</v>
      </c>
      <c r="AG125" s="39">
        <f t="shared" si="37"/>
        <v>12.329411764705883</v>
      </c>
      <c r="AH125" s="39">
        <f t="shared" si="38"/>
        <v>-2.8235294117647061</v>
      </c>
      <c r="AI125" s="39">
        <f t="shared" si="39"/>
        <v>0</v>
      </c>
      <c r="AJ125" s="39">
        <f t="shared" si="40"/>
        <v>9.9009900990099009</v>
      </c>
      <c r="AK125" s="39">
        <f t="shared" si="41"/>
        <v>9.9009900990099009</v>
      </c>
      <c r="AL125" s="39">
        <f t="shared" si="47"/>
        <v>9.9009900990099009</v>
      </c>
      <c r="AM125" s="40">
        <f t="shared" si="42"/>
        <v>25.317647058823528</v>
      </c>
      <c r="AN125" s="40">
        <f t="shared" si="43"/>
        <v>16.094117647058823</v>
      </c>
      <c r="AO125" s="39">
        <f t="shared" si="44"/>
        <v>9.2235294117647051</v>
      </c>
      <c r="AP125" s="39">
        <f t="shared" si="45"/>
        <v>6.4</v>
      </c>
    </row>
    <row r="126" spans="1:42" s="36" customFormat="1" x14ac:dyDescent="0.2">
      <c r="A126" s="37" t="s">
        <v>139</v>
      </c>
      <c r="B126" s="38">
        <v>33511</v>
      </c>
      <c r="C126" s="38">
        <v>16969</v>
      </c>
      <c r="D126" s="38">
        <v>154</v>
      </c>
      <c r="E126" s="38">
        <v>37</v>
      </c>
      <c r="F126" s="38">
        <v>388</v>
      </c>
      <c r="G126" s="38">
        <v>2</v>
      </c>
      <c r="H126" s="38">
        <f t="shared" si="46"/>
        <v>390</v>
      </c>
      <c r="I126" s="38">
        <v>347</v>
      </c>
      <c r="J126" s="38">
        <v>38</v>
      </c>
      <c r="K126" s="38">
        <v>134</v>
      </c>
      <c r="L126" s="38">
        <v>95</v>
      </c>
      <c r="M126" s="38">
        <f t="shared" si="26"/>
        <v>524</v>
      </c>
      <c r="N126" s="38">
        <v>192</v>
      </c>
      <c r="O126" s="38">
        <v>5</v>
      </c>
      <c r="P126" s="38">
        <v>4</v>
      </c>
      <c r="Q126" s="38">
        <v>0</v>
      </c>
      <c r="R126" s="38">
        <f t="shared" si="27"/>
        <v>196</v>
      </c>
      <c r="S126" s="34">
        <v>205</v>
      </c>
      <c r="T126" s="42">
        <v>320</v>
      </c>
      <c r="U126" s="38">
        <v>-115</v>
      </c>
      <c r="V126" s="38">
        <f t="shared" si="28"/>
        <v>81</v>
      </c>
      <c r="W126" s="38">
        <v>33530</v>
      </c>
      <c r="X126" s="38">
        <v>16966</v>
      </c>
      <c r="Y126" s="39">
        <f t="shared" si="29"/>
        <v>4.5955059532690763</v>
      </c>
      <c r="Z126" s="39">
        <f t="shared" si="30"/>
        <v>1.1041150666945183</v>
      </c>
      <c r="AA126" s="39">
        <f t="shared" si="31"/>
        <v>24.025974025974026</v>
      </c>
      <c r="AB126" s="39">
        <f t="shared" si="32"/>
        <v>11.637969621915193</v>
      </c>
      <c r="AC126" s="39">
        <f t="shared" si="33"/>
        <v>11.578287726418191</v>
      </c>
      <c r="AD126" s="39">
        <f t="shared" si="34"/>
        <v>34.358974358974358</v>
      </c>
      <c r="AE126" s="39">
        <f t="shared" si="35"/>
        <v>24.358974358974358</v>
      </c>
      <c r="AF126" s="39">
        <f t="shared" si="36"/>
        <v>15.636656620214257</v>
      </c>
      <c r="AG126" s="39">
        <f t="shared" si="37"/>
        <v>5.7294619677120942</v>
      </c>
      <c r="AH126" s="39">
        <f t="shared" si="38"/>
        <v>5.8488257587060968</v>
      </c>
      <c r="AI126" s="39">
        <f t="shared" si="39"/>
        <v>5.1282051282051286</v>
      </c>
      <c r="AJ126" s="39">
        <f t="shared" si="40"/>
        <v>12.886597938144329</v>
      </c>
      <c r="AK126" s="39">
        <f t="shared" si="41"/>
        <v>10.309278350515465</v>
      </c>
      <c r="AL126" s="39">
        <f t="shared" si="47"/>
        <v>5.1282051282051286</v>
      </c>
      <c r="AM126" s="40">
        <f t="shared" si="42"/>
        <v>6.1173942884426014</v>
      </c>
      <c r="AN126" s="40">
        <f t="shared" si="43"/>
        <v>9.5491032795201569</v>
      </c>
      <c r="AO126" s="39">
        <f t="shared" si="44"/>
        <v>-3.4317089910775569</v>
      </c>
      <c r="AP126" s="39">
        <f t="shared" si="45"/>
        <v>2.4171167676285399</v>
      </c>
    </row>
    <row r="127" spans="1:42" s="36" customFormat="1" x14ac:dyDescent="0.2">
      <c r="A127" s="37" t="s">
        <v>164</v>
      </c>
      <c r="B127" s="38">
        <v>5063</v>
      </c>
      <c r="C127" s="38">
        <v>2597</v>
      </c>
      <c r="D127" s="38">
        <v>16</v>
      </c>
      <c r="E127" s="38">
        <v>7</v>
      </c>
      <c r="F127" s="38">
        <v>45</v>
      </c>
      <c r="G127" s="38">
        <v>1</v>
      </c>
      <c r="H127" s="38">
        <f t="shared" si="46"/>
        <v>46</v>
      </c>
      <c r="I127" s="38">
        <v>44</v>
      </c>
      <c r="J127" s="38">
        <v>4</v>
      </c>
      <c r="K127" s="38">
        <v>13</v>
      </c>
      <c r="L127" s="38">
        <v>12</v>
      </c>
      <c r="M127" s="38">
        <f t="shared" si="26"/>
        <v>59</v>
      </c>
      <c r="N127" s="38">
        <v>47</v>
      </c>
      <c r="O127" s="38">
        <v>0</v>
      </c>
      <c r="P127" s="38">
        <v>0</v>
      </c>
      <c r="Q127" s="38">
        <v>0</v>
      </c>
      <c r="R127" s="38">
        <f t="shared" si="27"/>
        <v>-2</v>
      </c>
      <c r="S127" s="34">
        <v>89</v>
      </c>
      <c r="T127" s="42">
        <v>100</v>
      </c>
      <c r="U127" s="38">
        <v>-11</v>
      </c>
      <c r="V127" s="38">
        <f t="shared" si="28"/>
        <v>-13</v>
      </c>
      <c r="W127" s="38">
        <v>5043</v>
      </c>
      <c r="X127" s="38">
        <v>2583</v>
      </c>
      <c r="Y127" s="39">
        <f t="shared" si="29"/>
        <v>3.1601817104483509</v>
      </c>
      <c r="Z127" s="39">
        <f t="shared" si="30"/>
        <v>1.3825794983211535</v>
      </c>
      <c r="AA127" s="39">
        <f t="shared" si="31"/>
        <v>43.75</v>
      </c>
      <c r="AB127" s="39">
        <f t="shared" si="32"/>
        <v>9.0855224175390088</v>
      </c>
      <c r="AC127" s="39">
        <f t="shared" si="33"/>
        <v>8.8880110606359874</v>
      </c>
      <c r="AD127" s="39">
        <f t="shared" si="34"/>
        <v>28.260869565217391</v>
      </c>
      <c r="AE127" s="39">
        <f t="shared" si="35"/>
        <v>26.086956521739129</v>
      </c>
      <c r="AF127" s="39">
        <f t="shared" si="36"/>
        <v>11.653170057278293</v>
      </c>
      <c r="AG127" s="39">
        <f t="shared" si="37"/>
        <v>9.2830337744420302</v>
      </c>
      <c r="AH127" s="39">
        <f t="shared" si="38"/>
        <v>-0.39502271380604387</v>
      </c>
      <c r="AI127" s="39">
        <f t="shared" si="39"/>
        <v>21.739130434782609</v>
      </c>
      <c r="AJ127" s="39">
        <f t="shared" si="40"/>
        <v>0</v>
      </c>
      <c r="AK127" s="39">
        <f t="shared" si="41"/>
        <v>0</v>
      </c>
      <c r="AL127" s="39">
        <f t="shared" si="47"/>
        <v>21.739130434782609</v>
      </c>
      <c r="AM127" s="40">
        <f t="shared" si="42"/>
        <v>17.578510764368954</v>
      </c>
      <c r="AN127" s="40">
        <f t="shared" si="43"/>
        <v>19.751135690302192</v>
      </c>
      <c r="AO127" s="39">
        <f t="shared" si="44"/>
        <v>-2.1726249259332411</v>
      </c>
      <c r="AP127" s="39">
        <f t="shared" si="45"/>
        <v>-2.5676476397392851</v>
      </c>
    </row>
    <row r="128" spans="1:42" s="36" customFormat="1" x14ac:dyDescent="0.2">
      <c r="A128" s="37" t="s">
        <v>165</v>
      </c>
      <c r="B128" s="38">
        <v>450560</v>
      </c>
      <c r="C128" s="38">
        <v>238702</v>
      </c>
      <c r="D128" s="38">
        <v>2111</v>
      </c>
      <c r="E128" s="38">
        <v>1309</v>
      </c>
      <c r="F128" s="38">
        <v>3275</v>
      </c>
      <c r="G128" s="38">
        <v>15</v>
      </c>
      <c r="H128" s="38">
        <f t="shared" si="46"/>
        <v>3290</v>
      </c>
      <c r="I128" s="38">
        <v>2722</v>
      </c>
      <c r="J128" s="38">
        <v>177</v>
      </c>
      <c r="K128" s="38">
        <v>2518</v>
      </c>
      <c r="L128" s="38">
        <v>2289</v>
      </c>
      <c r="M128" s="38">
        <f t="shared" si="26"/>
        <v>5808</v>
      </c>
      <c r="N128" s="38">
        <v>3972</v>
      </c>
      <c r="O128" s="38">
        <v>20</v>
      </c>
      <c r="P128" s="38">
        <v>8</v>
      </c>
      <c r="Q128" s="38">
        <v>4</v>
      </c>
      <c r="R128" s="38">
        <f t="shared" si="27"/>
        <v>-697</v>
      </c>
      <c r="S128" s="34">
        <v>3639</v>
      </c>
      <c r="T128" s="42">
        <v>4790</v>
      </c>
      <c r="U128" s="38">
        <v>-1151</v>
      </c>
      <c r="V128" s="38">
        <f t="shared" si="28"/>
        <v>-1848</v>
      </c>
      <c r="W128" s="38">
        <v>449547</v>
      </c>
      <c r="X128" s="38">
        <v>238212</v>
      </c>
      <c r="Y128" s="39">
        <f t="shared" si="29"/>
        <v>4.6852805397727275</v>
      </c>
      <c r="Z128" s="39">
        <f t="shared" si="30"/>
        <v>2.9052734375</v>
      </c>
      <c r="AA128" s="39">
        <f t="shared" si="31"/>
        <v>62.008526764566554</v>
      </c>
      <c r="AB128" s="39">
        <f t="shared" si="32"/>
        <v>7.3020241477272734</v>
      </c>
      <c r="AC128" s="39">
        <f t="shared" si="33"/>
        <v>7.2687322443181817</v>
      </c>
      <c r="AD128" s="39">
        <f t="shared" si="34"/>
        <v>76.534954407294833</v>
      </c>
      <c r="AE128" s="39">
        <f t="shared" si="35"/>
        <v>69.574468085106375</v>
      </c>
      <c r="AF128" s="39">
        <f t="shared" si="36"/>
        <v>12.890625</v>
      </c>
      <c r="AG128" s="39">
        <f t="shared" si="37"/>
        <v>8.8156960227272734</v>
      </c>
      <c r="AH128" s="39">
        <f t="shared" si="38"/>
        <v>-1.5469637784090908</v>
      </c>
      <c r="AI128" s="39">
        <f t="shared" si="39"/>
        <v>4.5592705167173246</v>
      </c>
      <c r="AJ128" s="39">
        <f t="shared" si="40"/>
        <v>6.1068702290076331</v>
      </c>
      <c r="AK128" s="39">
        <f t="shared" si="41"/>
        <v>2.4427480916030535</v>
      </c>
      <c r="AL128" s="39">
        <f t="shared" si="47"/>
        <v>5.7750759878419453</v>
      </c>
      <c r="AM128" s="40">
        <f t="shared" si="42"/>
        <v>8.0766157670454533</v>
      </c>
      <c r="AN128" s="40">
        <f t="shared" si="43"/>
        <v>10.631214488636363</v>
      </c>
      <c r="AO128" s="39">
        <f t="shared" si="44"/>
        <v>-2.5545987215909087</v>
      </c>
      <c r="AP128" s="39">
        <f t="shared" si="45"/>
        <v>-4.1015625</v>
      </c>
    </row>
    <row r="129" spans="1:42" s="36" customFormat="1" x14ac:dyDescent="0.2">
      <c r="A129" s="37" t="s">
        <v>128</v>
      </c>
      <c r="B129" s="38">
        <v>22955</v>
      </c>
      <c r="C129" s="38">
        <v>11800</v>
      </c>
      <c r="D129" s="38">
        <v>125</v>
      </c>
      <c r="E129" s="38">
        <v>59</v>
      </c>
      <c r="F129" s="38">
        <v>228</v>
      </c>
      <c r="G129" s="38">
        <v>0</v>
      </c>
      <c r="H129" s="38">
        <f t="shared" si="46"/>
        <v>228</v>
      </c>
      <c r="I129" s="38">
        <v>173</v>
      </c>
      <c r="J129" s="38">
        <v>20</v>
      </c>
      <c r="K129" s="38">
        <v>174</v>
      </c>
      <c r="L129" s="38">
        <v>140</v>
      </c>
      <c r="M129" s="38">
        <f t="shared" si="26"/>
        <v>402</v>
      </c>
      <c r="N129" s="38">
        <v>187</v>
      </c>
      <c r="O129" s="38">
        <v>2</v>
      </c>
      <c r="P129" s="38">
        <v>1</v>
      </c>
      <c r="Q129" s="38">
        <v>0</v>
      </c>
      <c r="R129" s="38">
        <f t="shared" si="27"/>
        <v>41</v>
      </c>
      <c r="S129" s="34">
        <v>218</v>
      </c>
      <c r="T129" s="42">
        <v>365</v>
      </c>
      <c r="U129" s="38">
        <v>-147</v>
      </c>
      <c r="V129" s="38">
        <f t="shared" si="28"/>
        <v>-106</v>
      </c>
      <c r="W129" s="38">
        <v>22912</v>
      </c>
      <c r="X129" s="38">
        <v>11766</v>
      </c>
      <c r="Y129" s="39">
        <f t="shared" si="29"/>
        <v>5.4454367240252664</v>
      </c>
      <c r="Z129" s="39">
        <f t="shared" si="30"/>
        <v>2.5702461337399258</v>
      </c>
      <c r="AA129" s="39">
        <f t="shared" si="31"/>
        <v>47.199999999999996</v>
      </c>
      <c r="AB129" s="39">
        <f t="shared" si="32"/>
        <v>9.9324765846220853</v>
      </c>
      <c r="AC129" s="39">
        <f t="shared" si="33"/>
        <v>9.9324765846220853</v>
      </c>
      <c r="AD129" s="39">
        <f t="shared" si="34"/>
        <v>76.31578947368422</v>
      </c>
      <c r="AE129" s="39">
        <f t="shared" si="35"/>
        <v>61.403508771929829</v>
      </c>
      <c r="AF129" s="39">
        <f t="shared" si="36"/>
        <v>17.512524504465258</v>
      </c>
      <c r="AG129" s="39">
        <f t="shared" si="37"/>
        <v>8.1463733391417996</v>
      </c>
      <c r="AH129" s="39">
        <f t="shared" si="38"/>
        <v>1.7861032454802876</v>
      </c>
      <c r="AI129" s="39">
        <f t="shared" si="39"/>
        <v>0</v>
      </c>
      <c r="AJ129" s="39">
        <f t="shared" si="40"/>
        <v>8.7719298245614024</v>
      </c>
      <c r="AK129" s="39">
        <f t="shared" si="41"/>
        <v>4.3859649122807012</v>
      </c>
      <c r="AL129" s="39">
        <f t="shared" si="47"/>
        <v>0</v>
      </c>
      <c r="AM129" s="40">
        <f t="shared" si="42"/>
        <v>9.4968416467000658</v>
      </c>
      <c r="AN129" s="40">
        <f t="shared" si="43"/>
        <v>15.900675234153779</v>
      </c>
      <c r="AO129" s="39">
        <f t="shared" si="44"/>
        <v>-6.4038335874537138</v>
      </c>
      <c r="AP129" s="39">
        <f t="shared" si="45"/>
        <v>-4.6177303419734264</v>
      </c>
    </row>
    <row r="130" spans="1:42" s="36" customFormat="1" x14ac:dyDescent="0.2">
      <c r="A130" s="37" t="s">
        <v>166</v>
      </c>
      <c r="B130" s="38">
        <v>5697</v>
      </c>
      <c r="C130" s="38">
        <v>2950</v>
      </c>
      <c r="D130" s="38">
        <v>35</v>
      </c>
      <c r="E130" s="38">
        <v>9</v>
      </c>
      <c r="F130" s="38">
        <v>48</v>
      </c>
      <c r="G130" s="38">
        <v>0</v>
      </c>
      <c r="H130" s="38">
        <f t="shared" si="46"/>
        <v>48</v>
      </c>
      <c r="I130" s="38">
        <v>46</v>
      </c>
      <c r="J130" s="38">
        <v>0</v>
      </c>
      <c r="K130" s="38">
        <v>27</v>
      </c>
      <c r="L130" s="38">
        <v>23</v>
      </c>
      <c r="M130" s="38">
        <f t="shared" si="26"/>
        <v>75</v>
      </c>
      <c r="N130" s="38">
        <v>36</v>
      </c>
      <c r="O130" s="38">
        <v>0</v>
      </c>
      <c r="P130" s="38">
        <v>0</v>
      </c>
      <c r="Q130" s="38">
        <v>0</v>
      </c>
      <c r="R130" s="38">
        <f t="shared" si="27"/>
        <v>12</v>
      </c>
      <c r="S130" s="34">
        <v>53</v>
      </c>
      <c r="T130" s="42">
        <v>106</v>
      </c>
      <c r="U130" s="38">
        <v>-53</v>
      </c>
      <c r="V130" s="38">
        <f t="shared" si="28"/>
        <v>-41</v>
      </c>
      <c r="W130" s="38">
        <v>5685</v>
      </c>
      <c r="X130" s="38">
        <v>2944</v>
      </c>
      <c r="Y130" s="39">
        <f t="shared" si="29"/>
        <v>6.1435843426364753</v>
      </c>
      <c r="Z130" s="39">
        <f t="shared" si="30"/>
        <v>1.5797788309636651</v>
      </c>
      <c r="AA130" s="39">
        <f t="shared" si="31"/>
        <v>25.714285714285712</v>
      </c>
      <c r="AB130" s="39">
        <f t="shared" si="32"/>
        <v>8.42548709847288</v>
      </c>
      <c r="AC130" s="39">
        <f t="shared" si="33"/>
        <v>8.42548709847288</v>
      </c>
      <c r="AD130" s="39">
        <f t="shared" si="34"/>
        <v>56.25</v>
      </c>
      <c r="AE130" s="39">
        <f t="shared" si="35"/>
        <v>47.916666666666671</v>
      </c>
      <c r="AF130" s="39">
        <f t="shared" si="36"/>
        <v>13.164823591363875</v>
      </c>
      <c r="AG130" s="39">
        <f t="shared" si="37"/>
        <v>6.3191153238546605</v>
      </c>
      <c r="AH130" s="39">
        <f t="shared" si="38"/>
        <v>2.10637177461822</v>
      </c>
      <c r="AI130" s="39">
        <f t="shared" si="39"/>
        <v>0</v>
      </c>
      <c r="AJ130" s="39">
        <f t="shared" si="40"/>
        <v>0</v>
      </c>
      <c r="AK130" s="39">
        <f t="shared" si="41"/>
        <v>0</v>
      </c>
      <c r="AL130" s="39">
        <f t="shared" si="47"/>
        <v>0</v>
      </c>
      <c r="AM130" s="40">
        <f t="shared" si="42"/>
        <v>9.3031420045638065</v>
      </c>
      <c r="AN130" s="40">
        <f t="shared" si="43"/>
        <v>18.606284009127613</v>
      </c>
      <c r="AO130" s="39">
        <f t="shared" si="44"/>
        <v>-9.3031420045638065</v>
      </c>
      <c r="AP130" s="39">
        <f t="shared" si="45"/>
        <v>-7.1967702299455851</v>
      </c>
    </row>
    <row r="131" spans="1:42" s="36" customFormat="1" x14ac:dyDescent="0.2">
      <c r="A131" s="37" t="s">
        <v>116</v>
      </c>
      <c r="B131" s="38">
        <v>11303</v>
      </c>
      <c r="C131" s="38">
        <v>5804</v>
      </c>
      <c r="D131" s="38">
        <v>74</v>
      </c>
      <c r="E131" s="38">
        <v>15</v>
      </c>
      <c r="F131" s="38">
        <v>161</v>
      </c>
      <c r="G131" s="38">
        <v>1</v>
      </c>
      <c r="H131" s="38">
        <f t="shared" si="46"/>
        <v>162</v>
      </c>
      <c r="I131" s="38">
        <v>155</v>
      </c>
      <c r="J131" s="38">
        <v>7</v>
      </c>
      <c r="K131" s="38">
        <v>67</v>
      </c>
      <c r="L131" s="38">
        <v>47</v>
      </c>
      <c r="M131" s="38">
        <f t="shared" si="26"/>
        <v>229</v>
      </c>
      <c r="N131" s="38">
        <v>121</v>
      </c>
      <c r="O131" s="38">
        <v>0</v>
      </c>
      <c r="P131" s="38">
        <v>0</v>
      </c>
      <c r="Q131" s="38">
        <v>0</v>
      </c>
      <c r="R131" s="38">
        <f t="shared" si="27"/>
        <v>40</v>
      </c>
      <c r="S131" s="34">
        <v>129</v>
      </c>
      <c r="T131" s="42">
        <v>131</v>
      </c>
      <c r="U131" s="38">
        <v>-2</v>
      </c>
      <c r="V131" s="38">
        <f t="shared" si="28"/>
        <v>38</v>
      </c>
      <c r="W131" s="38">
        <v>11298</v>
      </c>
      <c r="X131" s="38">
        <v>5810</v>
      </c>
      <c r="Y131" s="39">
        <f t="shared" si="29"/>
        <v>6.546934442183491</v>
      </c>
      <c r="Z131" s="39">
        <f t="shared" si="30"/>
        <v>1.3270813058480051</v>
      </c>
      <c r="AA131" s="39">
        <f t="shared" si="31"/>
        <v>20.27027027027027</v>
      </c>
      <c r="AB131" s="39">
        <f t="shared" si="32"/>
        <v>14.332478103158452</v>
      </c>
      <c r="AC131" s="39">
        <f t="shared" si="33"/>
        <v>14.24400601610192</v>
      </c>
      <c r="AD131" s="39">
        <f t="shared" si="34"/>
        <v>41.358024691358025</v>
      </c>
      <c r="AE131" s="39">
        <f t="shared" si="35"/>
        <v>29.012345679012348</v>
      </c>
      <c r="AF131" s="39">
        <f t="shared" si="36"/>
        <v>20.260107935946209</v>
      </c>
      <c r="AG131" s="39">
        <f t="shared" si="37"/>
        <v>10.705122533840573</v>
      </c>
      <c r="AH131" s="39">
        <f t="shared" si="38"/>
        <v>3.5388834822613462</v>
      </c>
      <c r="AI131" s="39">
        <f t="shared" si="39"/>
        <v>6.1728395061728394</v>
      </c>
      <c r="AJ131" s="39">
        <f t="shared" si="40"/>
        <v>0</v>
      </c>
      <c r="AK131" s="39">
        <f t="shared" si="41"/>
        <v>0</v>
      </c>
      <c r="AL131" s="39">
        <f t="shared" si="47"/>
        <v>6.1728395061728394</v>
      </c>
      <c r="AM131" s="40">
        <f t="shared" si="42"/>
        <v>11.412899230292842</v>
      </c>
      <c r="AN131" s="40">
        <f t="shared" si="43"/>
        <v>11.58984340440591</v>
      </c>
      <c r="AO131" s="39">
        <f t="shared" si="44"/>
        <v>-0.17694417411306734</v>
      </c>
      <c r="AP131" s="39">
        <f t="shared" si="45"/>
        <v>3.3619393081482789</v>
      </c>
    </row>
    <row r="132" spans="1:42" s="36" customFormat="1" x14ac:dyDescent="0.2">
      <c r="A132" s="37" t="s">
        <v>117</v>
      </c>
      <c r="B132" s="38">
        <v>26614</v>
      </c>
      <c r="C132" s="38">
        <v>13533</v>
      </c>
      <c r="D132" s="38">
        <v>107</v>
      </c>
      <c r="E132" s="38">
        <v>47</v>
      </c>
      <c r="F132" s="38">
        <v>293</v>
      </c>
      <c r="G132" s="38">
        <v>4</v>
      </c>
      <c r="H132" s="38">
        <f t="shared" si="46"/>
        <v>297</v>
      </c>
      <c r="I132" s="38">
        <v>274</v>
      </c>
      <c r="J132" s="38">
        <v>25</v>
      </c>
      <c r="K132" s="38">
        <v>116</v>
      </c>
      <c r="L132" s="38">
        <v>77</v>
      </c>
      <c r="M132" s="38">
        <f t="shared" si="26"/>
        <v>413</v>
      </c>
      <c r="N132" s="38">
        <v>195</v>
      </c>
      <c r="O132" s="38">
        <v>3</v>
      </c>
      <c r="P132" s="38">
        <v>3</v>
      </c>
      <c r="Q132" s="38">
        <v>3</v>
      </c>
      <c r="R132" s="38">
        <f t="shared" si="27"/>
        <v>98</v>
      </c>
      <c r="S132" s="34">
        <v>290</v>
      </c>
      <c r="T132" s="42">
        <v>307</v>
      </c>
      <c r="U132" s="38">
        <v>-17</v>
      </c>
      <c r="V132" s="38">
        <f t="shared" si="28"/>
        <v>81</v>
      </c>
      <c r="W132" s="38">
        <v>26649</v>
      </c>
      <c r="X132" s="38">
        <v>13548</v>
      </c>
      <c r="Y132" s="39">
        <f t="shared" si="29"/>
        <v>4.0204403697302169</v>
      </c>
      <c r="Z132" s="39">
        <f t="shared" si="30"/>
        <v>1.7659878259562636</v>
      </c>
      <c r="AA132" s="39">
        <f t="shared" si="31"/>
        <v>43.925233644859816</v>
      </c>
      <c r="AB132" s="39">
        <f t="shared" si="32"/>
        <v>11.15954009168107</v>
      </c>
      <c r="AC132" s="39">
        <f t="shared" si="33"/>
        <v>11.009243255429473</v>
      </c>
      <c r="AD132" s="39">
        <f t="shared" si="34"/>
        <v>39.057239057239059</v>
      </c>
      <c r="AE132" s="39">
        <f t="shared" si="35"/>
        <v>25.925925925925924</v>
      </c>
      <c r="AF132" s="39">
        <f t="shared" si="36"/>
        <v>15.51814834297738</v>
      </c>
      <c r="AG132" s="39">
        <f t="shared" si="37"/>
        <v>7.3269707672653492</v>
      </c>
      <c r="AH132" s="39">
        <f t="shared" si="38"/>
        <v>3.682272488164124</v>
      </c>
      <c r="AI132" s="39">
        <f t="shared" si="39"/>
        <v>13.468013468013467</v>
      </c>
      <c r="AJ132" s="39">
        <f t="shared" si="40"/>
        <v>10.238907849829351</v>
      </c>
      <c r="AK132" s="39">
        <f t="shared" si="41"/>
        <v>10.238907849829351</v>
      </c>
      <c r="AL132" s="39">
        <f t="shared" si="47"/>
        <v>23.569023569023571</v>
      </c>
      <c r="AM132" s="40">
        <f t="shared" si="42"/>
        <v>10.896520628240776</v>
      </c>
      <c r="AN132" s="40">
        <f t="shared" si="43"/>
        <v>11.535282182310063</v>
      </c>
      <c r="AO132" s="39">
        <f t="shared" si="44"/>
        <v>-0.63876155406928681</v>
      </c>
      <c r="AP132" s="39">
        <f t="shared" si="45"/>
        <v>3.0435109340948374</v>
      </c>
    </row>
    <row r="133" spans="1:42" s="36" customFormat="1" x14ac:dyDescent="0.2">
      <c r="A133" s="37" t="s">
        <v>167</v>
      </c>
      <c r="B133" s="38">
        <v>5163</v>
      </c>
      <c r="C133" s="38">
        <v>2612</v>
      </c>
      <c r="D133" s="38">
        <v>30</v>
      </c>
      <c r="E133" s="38">
        <v>14</v>
      </c>
      <c r="F133" s="38">
        <v>83</v>
      </c>
      <c r="G133" s="38">
        <v>1</v>
      </c>
      <c r="H133" s="38">
        <f t="shared" si="46"/>
        <v>84</v>
      </c>
      <c r="I133" s="38">
        <v>49</v>
      </c>
      <c r="J133" s="38">
        <v>6</v>
      </c>
      <c r="K133" s="38">
        <v>32</v>
      </c>
      <c r="L133" s="38">
        <v>21</v>
      </c>
      <c r="M133" s="38">
        <f t="shared" si="26"/>
        <v>116</v>
      </c>
      <c r="N133" s="38">
        <v>20</v>
      </c>
      <c r="O133" s="38">
        <v>0</v>
      </c>
      <c r="P133" s="38">
        <v>0</v>
      </c>
      <c r="Q133" s="38">
        <v>0</v>
      </c>
      <c r="R133" s="38">
        <f t="shared" si="27"/>
        <v>63</v>
      </c>
      <c r="S133" s="34">
        <v>97</v>
      </c>
      <c r="T133" s="42">
        <v>117</v>
      </c>
      <c r="U133" s="38">
        <v>-20</v>
      </c>
      <c r="V133" s="38">
        <f t="shared" si="28"/>
        <v>43</v>
      </c>
      <c r="W133" s="38">
        <v>5169</v>
      </c>
      <c r="X133" s="38">
        <v>2619</v>
      </c>
      <c r="Y133" s="39">
        <f t="shared" si="29"/>
        <v>5.8105752469494476</v>
      </c>
      <c r="Z133" s="39">
        <f t="shared" si="30"/>
        <v>2.7116017819097422</v>
      </c>
      <c r="AA133" s="39">
        <f t="shared" si="31"/>
        <v>46.666666666666664</v>
      </c>
      <c r="AB133" s="39">
        <f t="shared" si="32"/>
        <v>16.269610691458453</v>
      </c>
      <c r="AC133" s="39">
        <f t="shared" si="33"/>
        <v>16.075924849893472</v>
      </c>
      <c r="AD133" s="39">
        <f t="shared" si="34"/>
        <v>38.095238095238095</v>
      </c>
      <c r="AE133" s="39">
        <f t="shared" si="35"/>
        <v>25</v>
      </c>
      <c r="AF133" s="39">
        <f t="shared" si="36"/>
        <v>22.467557621537864</v>
      </c>
      <c r="AG133" s="39">
        <f t="shared" si="37"/>
        <v>3.8737168312996322</v>
      </c>
      <c r="AH133" s="39">
        <f t="shared" si="38"/>
        <v>12.20220801859384</v>
      </c>
      <c r="AI133" s="39">
        <f t="shared" si="39"/>
        <v>11.904761904761903</v>
      </c>
      <c r="AJ133" s="39">
        <f t="shared" si="40"/>
        <v>0</v>
      </c>
      <c r="AK133" s="39">
        <f t="shared" si="41"/>
        <v>0</v>
      </c>
      <c r="AL133" s="39">
        <f t="shared" si="47"/>
        <v>11.904761904761903</v>
      </c>
      <c r="AM133" s="40">
        <f t="shared" si="42"/>
        <v>18.787526631803217</v>
      </c>
      <c r="AN133" s="40">
        <f t="shared" si="43"/>
        <v>22.661243463102849</v>
      </c>
      <c r="AO133" s="39">
        <f t="shared" si="44"/>
        <v>-3.8737168312996322</v>
      </c>
      <c r="AP133" s="39">
        <f t="shared" si="45"/>
        <v>8.3284911872942082</v>
      </c>
    </row>
    <row r="134" spans="1:42" s="36" customFormat="1" x14ac:dyDescent="0.2">
      <c r="A134" s="37" t="s">
        <v>129</v>
      </c>
      <c r="B134" s="38">
        <v>15381</v>
      </c>
      <c r="C134" s="38">
        <v>7768</v>
      </c>
      <c r="D134" s="38">
        <v>85</v>
      </c>
      <c r="E134" s="38">
        <v>33</v>
      </c>
      <c r="F134" s="38">
        <v>186</v>
      </c>
      <c r="G134" s="38">
        <v>1</v>
      </c>
      <c r="H134" s="38">
        <f t="shared" si="46"/>
        <v>187</v>
      </c>
      <c r="I134" s="38">
        <v>155</v>
      </c>
      <c r="J134" s="38">
        <v>11</v>
      </c>
      <c r="K134" s="38">
        <v>74</v>
      </c>
      <c r="L134" s="38">
        <v>73</v>
      </c>
      <c r="M134" s="38">
        <f t="shared" si="26"/>
        <v>261</v>
      </c>
      <c r="N134" s="38">
        <v>131</v>
      </c>
      <c r="O134" s="38">
        <v>3</v>
      </c>
      <c r="P134" s="38">
        <v>2</v>
      </c>
      <c r="Q134" s="38">
        <v>2</v>
      </c>
      <c r="R134" s="38">
        <f t="shared" si="27"/>
        <v>55</v>
      </c>
      <c r="S134" s="34">
        <v>152</v>
      </c>
      <c r="T134" s="42">
        <v>199</v>
      </c>
      <c r="U134" s="38">
        <v>-47</v>
      </c>
      <c r="V134" s="38">
        <f t="shared" si="28"/>
        <v>8</v>
      </c>
      <c r="W134" s="38">
        <v>15373</v>
      </c>
      <c r="X134" s="38">
        <v>7764</v>
      </c>
      <c r="Y134" s="39">
        <f t="shared" si="29"/>
        <v>5.5262986801898446</v>
      </c>
      <c r="Z134" s="39">
        <f t="shared" si="30"/>
        <v>2.1455041934854693</v>
      </c>
      <c r="AA134" s="39">
        <f t="shared" si="31"/>
        <v>38.82352941176471</v>
      </c>
      <c r="AB134" s="39">
        <f t="shared" si="32"/>
        <v>12.157857096417658</v>
      </c>
      <c r="AC134" s="39">
        <f t="shared" si="33"/>
        <v>12.092841817827189</v>
      </c>
      <c r="AD134" s="39">
        <f t="shared" si="34"/>
        <v>39.572192513368989</v>
      </c>
      <c r="AE134" s="39">
        <f t="shared" si="35"/>
        <v>39.037433155080215</v>
      </c>
      <c r="AF134" s="39">
        <f t="shared" si="36"/>
        <v>16.968987712112344</v>
      </c>
      <c r="AG134" s="39">
        <f t="shared" si="37"/>
        <v>8.5170014953514066</v>
      </c>
      <c r="AH134" s="39">
        <f t="shared" si="38"/>
        <v>3.575840322475782</v>
      </c>
      <c r="AI134" s="39">
        <f t="shared" si="39"/>
        <v>5.3475935828877006</v>
      </c>
      <c r="AJ134" s="39">
        <f t="shared" si="40"/>
        <v>16.129032258064516</v>
      </c>
      <c r="AK134" s="39">
        <f t="shared" si="41"/>
        <v>10.752688172043012</v>
      </c>
      <c r="AL134" s="39">
        <f t="shared" si="47"/>
        <v>16.042780748663102</v>
      </c>
      <c r="AM134" s="40">
        <f t="shared" si="42"/>
        <v>9.8823223457512519</v>
      </c>
      <c r="AN134" s="40">
        <f t="shared" si="43"/>
        <v>12.938040439503284</v>
      </c>
      <c r="AO134" s="39">
        <f t="shared" si="44"/>
        <v>-3.0557180937520316</v>
      </c>
      <c r="AP134" s="39">
        <f t="shared" si="45"/>
        <v>0.52012222872375002</v>
      </c>
    </row>
    <row r="135" spans="1:42" s="36" customFormat="1" x14ac:dyDescent="0.2">
      <c r="A135" s="37" t="s">
        <v>168</v>
      </c>
      <c r="B135" s="38">
        <v>4879</v>
      </c>
      <c r="C135" s="38">
        <v>2456</v>
      </c>
      <c r="D135" s="38">
        <v>17</v>
      </c>
      <c r="E135" s="38">
        <v>12</v>
      </c>
      <c r="F135" s="38">
        <v>86</v>
      </c>
      <c r="G135" s="38">
        <v>0</v>
      </c>
      <c r="H135" s="38">
        <f t="shared" si="46"/>
        <v>86</v>
      </c>
      <c r="I135" s="38">
        <v>69</v>
      </c>
      <c r="J135" s="38">
        <v>5</v>
      </c>
      <c r="K135" s="38">
        <v>33</v>
      </c>
      <c r="L135" s="38">
        <v>27</v>
      </c>
      <c r="M135" s="38">
        <f t="shared" si="26"/>
        <v>119</v>
      </c>
      <c r="N135" s="38">
        <v>40</v>
      </c>
      <c r="O135" s="38">
        <v>2</v>
      </c>
      <c r="P135" s="38">
        <v>1</v>
      </c>
      <c r="Q135" s="38">
        <v>0</v>
      </c>
      <c r="R135" s="38">
        <f t="shared" si="27"/>
        <v>46</v>
      </c>
      <c r="S135" s="34">
        <v>66</v>
      </c>
      <c r="T135" s="42">
        <v>60</v>
      </c>
      <c r="U135" s="38">
        <v>6</v>
      </c>
      <c r="V135" s="38">
        <f t="shared" si="28"/>
        <v>52</v>
      </c>
      <c r="W135" s="38">
        <v>4907</v>
      </c>
      <c r="X135" s="38">
        <v>2477</v>
      </c>
      <c r="Y135" s="39">
        <f t="shared" si="29"/>
        <v>3.484320557491289</v>
      </c>
      <c r="Z135" s="39">
        <f t="shared" si="30"/>
        <v>2.4595203935232628</v>
      </c>
      <c r="AA135" s="39">
        <f t="shared" si="31"/>
        <v>70.588235294117652</v>
      </c>
      <c r="AB135" s="39">
        <f t="shared" si="32"/>
        <v>17.626562820250051</v>
      </c>
      <c r="AC135" s="39">
        <f t="shared" si="33"/>
        <v>17.626562820250051</v>
      </c>
      <c r="AD135" s="39">
        <f t="shared" si="34"/>
        <v>38.372093023255815</v>
      </c>
      <c r="AE135" s="39">
        <f t="shared" si="35"/>
        <v>31.395348837209301</v>
      </c>
      <c r="AF135" s="39">
        <f t="shared" si="36"/>
        <v>24.390243902439025</v>
      </c>
      <c r="AG135" s="39">
        <f t="shared" si="37"/>
        <v>8.1984013117442096</v>
      </c>
      <c r="AH135" s="39">
        <f t="shared" si="38"/>
        <v>9.4281615085058412</v>
      </c>
      <c r="AI135" s="39">
        <f t="shared" si="39"/>
        <v>0</v>
      </c>
      <c r="AJ135" s="39">
        <f t="shared" si="40"/>
        <v>23.255813953488371</v>
      </c>
      <c r="AK135" s="39">
        <f t="shared" si="41"/>
        <v>11.627906976744185</v>
      </c>
      <c r="AL135" s="39">
        <f t="shared" si="47"/>
        <v>0</v>
      </c>
      <c r="AM135" s="40">
        <f t="shared" si="42"/>
        <v>13.527362164377946</v>
      </c>
      <c r="AN135" s="40">
        <f t="shared" si="43"/>
        <v>12.297601967616314</v>
      </c>
      <c r="AO135" s="39">
        <f t="shared" si="44"/>
        <v>1.2297601967616314</v>
      </c>
      <c r="AP135" s="39">
        <f t="shared" si="45"/>
        <v>10.657921705267473</v>
      </c>
    </row>
    <row r="136" spans="1:42" s="36" customFormat="1" x14ac:dyDescent="0.2">
      <c r="A136" s="37" t="s">
        <v>118</v>
      </c>
      <c r="B136" s="38">
        <v>19972</v>
      </c>
      <c r="C136" s="38">
        <v>10261</v>
      </c>
      <c r="D136" s="38">
        <v>82</v>
      </c>
      <c r="E136" s="38">
        <v>45</v>
      </c>
      <c r="F136" s="38">
        <v>214</v>
      </c>
      <c r="G136" s="38">
        <v>1</v>
      </c>
      <c r="H136" s="38">
        <f t="shared" si="46"/>
        <v>215</v>
      </c>
      <c r="I136" s="38">
        <v>190</v>
      </c>
      <c r="J136" s="38">
        <v>10</v>
      </c>
      <c r="K136" s="38">
        <v>92</v>
      </c>
      <c r="L136" s="38">
        <v>71</v>
      </c>
      <c r="M136" s="38">
        <f t="shared" si="26"/>
        <v>307</v>
      </c>
      <c r="N136" s="38">
        <v>120</v>
      </c>
      <c r="O136" s="38">
        <v>0</v>
      </c>
      <c r="P136" s="38">
        <v>0</v>
      </c>
      <c r="Q136" s="38">
        <v>0</v>
      </c>
      <c r="R136" s="38">
        <f t="shared" si="27"/>
        <v>94</v>
      </c>
      <c r="S136" s="34">
        <v>251</v>
      </c>
      <c r="T136" s="42">
        <v>237</v>
      </c>
      <c r="U136" s="38">
        <v>14</v>
      </c>
      <c r="V136" s="38">
        <f t="shared" si="28"/>
        <v>108</v>
      </c>
      <c r="W136" s="38">
        <v>20004</v>
      </c>
      <c r="X136" s="38">
        <v>10283</v>
      </c>
      <c r="Y136" s="39">
        <f t="shared" si="29"/>
        <v>4.1057480472661734</v>
      </c>
      <c r="Z136" s="39">
        <f t="shared" si="30"/>
        <v>2.2531544161826558</v>
      </c>
      <c r="AA136" s="39">
        <f t="shared" si="31"/>
        <v>54.878048780487809</v>
      </c>
      <c r="AB136" s="39">
        <f t="shared" si="32"/>
        <v>10.765071099539355</v>
      </c>
      <c r="AC136" s="39">
        <f t="shared" si="33"/>
        <v>10.715001001401962</v>
      </c>
      <c r="AD136" s="39">
        <f t="shared" si="34"/>
        <v>42.790697674418603</v>
      </c>
      <c r="AE136" s="39">
        <f t="shared" si="35"/>
        <v>33.02325581395349</v>
      </c>
      <c r="AF136" s="39">
        <f t="shared" si="36"/>
        <v>15.371520128179451</v>
      </c>
      <c r="AG136" s="39">
        <f t="shared" si="37"/>
        <v>6.0084117764870824</v>
      </c>
      <c r="AH136" s="39">
        <f t="shared" si="38"/>
        <v>4.7065892249148806</v>
      </c>
      <c r="AI136" s="39">
        <f t="shared" si="39"/>
        <v>4.6511627906976747</v>
      </c>
      <c r="AJ136" s="39">
        <f t="shared" si="40"/>
        <v>0</v>
      </c>
      <c r="AK136" s="39">
        <f t="shared" si="41"/>
        <v>0</v>
      </c>
      <c r="AL136" s="39">
        <f t="shared" si="47"/>
        <v>4.6511627906976747</v>
      </c>
      <c r="AM136" s="40">
        <f t="shared" si="42"/>
        <v>12.567594632485481</v>
      </c>
      <c r="AN136" s="40">
        <f t="shared" si="43"/>
        <v>11.866613258561987</v>
      </c>
      <c r="AO136" s="39">
        <f t="shared" si="44"/>
        <v>0.70098137392349291</v>
      </c>
      <c r="AP136" s="39">
        <f t="shared" si="45"/>
        <v>5.4075705988383733</v>
      </c>
    </row>
    <row r="137" spans="1:42" s="36" customFormat="1" x14ac:dyDescent="0.2">
      <c r="A137" s="37" t="s">
        <v>169</v>
      </c>
      <c r="B137" s="38">
        <v>26378</v>
      </c>
      <c r="C137" s="38">
        <v>13285</v>
      </c>
      <c r="D137" s="38">
        <v>101</v>
      </c>
      <c r="E137" s="38">
        <v>44</v>
      </c>
      <c r="F137" s="38">
        <v>199</v>
      </c>
      <c r="G137" s="38">
        <v>1</v>
      </c>
      <c r="H137" s="38">
        <f t="shared" si="46"/>
        <v>200</v>
      </c>
      <c r="I137" s="38">
        <v>172</v>
      </c>
      <c r="J137" s="38">
        <v>14</v>
      </c>
      <c r="K137" s="38">
        <v>109</v>
      </c>
      <c r="L137" s="38">
        <v>97</v>
      </c>
      <c r="M137" s="38">
        <f t="shared" ref="M137:M200" si="48">F137+G137+K137</f>
        <v>309</v>
      </c>
      <c r="N137" s="38">
        <v>160</v>
      </c>
      <c r="O137" s="38">
        <v>2</v>
      </c>
      <c r="P137" s="38">
        <v>2</v>
      </c>
      <c r="Q137" s="38">
        <v>2</v>
      </c>
      <c r="R137" s="38">
        <f t="shared" ref="R137:R200" si="49">F137-N137</f>
        <v>39</v>
      </c>
      <c r="S137" s="34">
        <v>295</v>
      </c>
      <c r="T137" s="42">
        <v>378</v>
      </c>
      <c r="U137" s="38">
        <v>-83</v>
      </c>
      <c r="V137" s="38">
        <f t="shared" ref="V137:V200" si="50">R137+U137</f>
        <v>-44</v>
      </c>
      <c r="W137" s="38">
        <v>26318</v>
      </c>
      <c r="X137" s="38">
        <v>13244</v>
      </c>
      <c r="Y137" s="39">
        <f t="shared" si="29"/>
        <v>3.8289483660626282</v>
      </c>
      <c r="Z137" s="39">
        <f t="shared" si="30"/>
        <v>1.6680567139282736</v>
      </c>
      <c r="AA137" s="39">
        <f t="shared" si="31"/>
        <v>43.564356435643568</v>
      </c>
      <c r="AB137" s="39">
        <f t="shared" si="32"/>
        <v>7.5820759724012436</v>
      </c>
      <c r="AC137" s="39">
        <f t="shared" si="33"/>
        <v>7.5441655925392377</v>
      </c>
      <c r="AD137" s="39">
        <f t="shared" si="34"/>
        <v>54.500000000000007</v>
      </c>
      <c r="AE137" s="39">
        <f t="shared" si="35"/>
        <v>48.5</v>
      </c>
      <c r="AF137" s="39">
        <f t="shared" si="36"/>
        <v>11.714307377359921</v>
      </c>
      <c r="AG137" s="39">
        <f t="shared" si="37"/>
        <v>6.0656607779209946</v>
      </c>
      <c r="AH137" s="39">
        <f t="shared" si="38"/>
        <v>1.4785048146182425</v>
      </c>
      <c r="AI137" s="39">
        <f t="shared" si="39"/>
        <v>5</v>
      </c>
      <c r="AJ137" s="39">
        <f t="shared" si="40"/>
        <v>10.050251256281408</v>
      </c>
      <c r="AK137" s="39">
        <f t="shared" si="41"/>
        <v>10.050251256281408</v>
      </c>
      <c r="AL137" s="39">
        <f t="shared" si="47"/>
        <v>15</v>
      </c>
      <c r="AM137" s="40">
        <f t="shared" si="42"/>
        <v>11.183562059291834</v>
      </c>
      <c r="AN137" s="40">
        <f t="shared" si="43"/>
        <v>14.330123587838349</v>
      </c>
      <c r="AO137" s="39">
        <f t="shared" si="44"/>
        <v>-3.1465615285465161</v>
      </c>
      <c r="AP137" s="39">
        <f t="shared" si="45"/>
        <v>-1.6680567139282736</v>
      </c>
    </row>
    <row r="138" spans="1:42" s="36" customFormat="1" x14ac:dyDescent="0.2">
      <c r="A138" s="37" t="s">
        <v>170</v>
      </c>
      <c r="B138" s="38">
        <v>1555</v>
      </c>
      <c r="C138" s="38">
        <v>825</v>
      </c>
      <c r="D138" s="38">
        <v>9</v>
      </c>
      <c r="E138" s="38">
        <v>3</v>
      </c>
      <c r="F138" s="38">
        <v>11</v>
      </c>
      <c r="G138" s="38">
        <v>0</v>
      </c>
      <c r="H138" s="38">
        <f t="shared" si="46"/>
        <v>11</v>
      </c>
      <c r="I138" s="38">
        <v>9</v>
      </c>
      <c r="J138" s="38">
        <v>1</v>
      </c>
      <c r="K138" s="38">
        <v>11</v>
      </c>
      <c r="L138" s="38">
        <v>9</v>
      </c>
      <c r="M138" s="38">
        <f t="shared" si="48"/>
        <v>22</v>
      </c>
      <c r="N138" s="38">
        <v>22</v>
      </c>
      <c r="O138" s="38">
        <v>0</v>
      </c>
      <c r="P138" s="38">
        <v>0</v>
      </c>
      <c r="Q138" s="38">
        <v>0</v>
      </c>
      <c r="R138" s="38">
        <f t="shared" si="49"/>
        <v>-11</v>
      </c>
      <c r="S138" s="34">
        <v>42</v>
      </c>
      <c r="T138" s="42">
        <v>26</v>
      </c>
      <c r="U138" s="38">
        <v>16</v>
      </c>
      <c r="V138" s="38">
        <f t="shared" si="50"/>
        <v>5</v>
      </c>
      <c r="W138" s="38">
        <v>1560</v>
      </c>
      <c r="X138" s="38">
        <v>833</v>
      </c>
      <c r="Y138" s="39">
        <f t="shared" ref="Y138:Y201" si="51">D138/B138*1000</f>
        <v>5.787781350482315</v>
      </c>
      <c r="Z138" s="39">
        <f t="shared" ref="Z138:Z201" si="52">E138/B138*1000</f>
        <v>1.9292604501607717</v>
      </c>
      <c r="AA138" s="39">
        <f t="shared" ref="AA138:AA201" si="53">E138/D138*100</f>
        <v>33.333333333333329</v>
      </c>
      <c r="AB138" s="39">
        <f t="shared" ref="AB138:AB201" si="54">H138/B138*1000</f>
        <v>7.07395498392283</v>
      </c>
      <c r="AC138" s="39">
        <f t="shared" ref="AC138:AC201" si="55">F138/B138*1000</f>
        <v>7.07395498392283</v>
      </c>
      <c r="AD138" s="39">
        <f t="shared" ref="AD138:AD201" si="56">K138/H138*100</f>
        <v>100</v>
      </c>
      <c r="AE138" s="39">
        <f t="shared" ref="AE138:AE201" si="57">L138/H138*100</f>
        <v>81.818181818181827</v>
      </c>
      <c r="AF138" s="39">
        <f t="shared" ref="AF138:AF201" si="58">M138/B138*1000</f>
        <v>14.14790996784566</v>
      </c>
      <c r="AG138" s="39">
        <f t="shared" ref="AG138:AG201" si="59">N138/B138*1000</f>
        <v>14.14790996784566</v>
      </c>
      <c r="AH138" s="39">
        <f t="shared" ref="AH138:AH201" si="60">R138/B138*1000</f>
        <v>-7.07395498392283</v>
      </c>
      <c r="AI138" s="39">
        <f t="shared" ref="AI138:AI201" si="61">G138/H138*1000</f>
        <v>0</v>
      </c>
      <c r="AJ138" s="39">
        <f t="shared" ref="AJ138:AJ201" si="62">O138/F138*1000</f>
        <v>0</v>
      </c>
      <c r="AK138" s="39">
        <f t="shared" ref="AK138:AK201" si="63">P138/F138*1000</f>
        <v>0</v>
      </c>
      <c r="AL138" s="39">
        <f t="shared" si="47"/>
        <v>0</v>
      </c>
      <c r="AM138" s="40">
        <f t="shared" ref="AM138:AM201" si="64">S138/B138*1000</f>
        <v>27.009646302250804</v>
      </c>
      <c r="AN138" s="40">
        <f t="shared" ref="AN138:AN201" si="65">T138/B138*1000</f>
        <v>16.720257234726688</v>
      </c>
      <c r="AO138" s="39">
        <f t="shared" ref="AO138:AO201" si="66">U138/B138*1000</f>
        <v>10.289389067524116</v>
      </c>
      <c r="AP138" s="39">
        <f t="shared" ref="AP138:AP201" si="67">V138/B138*1000</f>
        <v>3.215434083601286</v>
      </c>
    </row>
    <row r="139" spans="1:42" s="36" customFormat="1" x14ac:dyDescent="0.2">
      <c r="A139" s="37" t="s">
        <v>93</v>
      </c>
      <c r="B139" s="38">
        <v>24013</v>
      </c>
      <c r="C139" s="38">
        <v>12417</v>
      </c>
      <c r="D139" s="38">
        <v>117</v>
      </c>
      <c r="E139" s="38">
        <v>55</v>
      </c>
      <c r="F139" s="38">
        <v>245</v>
      </c>
      <c r="G139" s="38">
        <v>1</v>
      </c>
      <c r="H139" s="38">
        <f t="shared" si="46"/>
        <v>246</v>
      </c>
      <c r="I139" s="38">
        <v>188</v>
      </c>
      <c r="J139" s="38">
        <v>20</v>
      </c>
      <c r="K139" s="38">
        <v>153</v>
      </c>
      <c r="L139" s="38">
        <v>131</v>
      </c>
      <c r="M139" s="38">
        <f t="shared" si="48"/>
        <v>399</v>
      </c>
      <c r="N139" s="38">
        <v>165</v>
      </c>
      <c r="O139" s="38">
        <v>4</v>
      </c>
      <c r="P139" s="38">
        <v>3</v>
      </c>
      <c r="Q139" s="38">
        <v>2</v>
      </c>
      <c r="R139" s="38">
        <f t="shared" si="49"/>
        <v>80</v>
      </c>
      <c r="S139" s="34">
        <v>373</v>
      </c>
      <c r="T139" s="42">
        <v>395</v>
      </c>
      <c r="U139" s="38">
        <v>-22</v>
      </c>
      <c r="V139" s="38">
        <f t="shared" si="50"/>
        <v>58</v>
      </c>
      <c r="W139" s="38">
        <v>24078</v>
      </c>
      <c r="X139" s="38">
        <v>12450</v>
      </c>
      <c r="Y139" s="39">
        <f t="shared" si="51"/>
        <v>4.8723608045641944</v>
      </c>
      <c r="Z139" s="39">
        <f t="shared" si="52"/>
        <v>2.2904260192395784</v>
      </c>
      <c r="AA139" s="39">
        <f t="shared" si="53"/>
        <v>47.008547008547005</v>
      </c>
      <c r="AB139" s="39">
        <f t="shared" si="54"/>
        <v>10.244450922417023</v>
      </c>
      <c r="AC139" s="39">
        <f t="shared" si="55"/>
        <v>10.202806812976304</v>
      </c>
      <c r="AD139" s="39">
        <f t="shared" si="56"/>
        <v>62.195121951219512</v>
      </c>
      <c r="AE139" s="39">
        <f t="shared" si="57"/>
        <v>53.252032520325201</v>
      </c>
      <c r="AF139" s="39">
        <f t="shared" si="58"/>
        <v>16.615999666847124</v>
      </c>
      <c r="AG139" s="39">
        <f t="shared" si="59"/>
        <v>6.8712780577187358</v>
      </c>
      <c r="AH139" s="39">
        <f t="shared" si="60"/>
        <v>3.331528755257569</v>
      </c>
      <c r="AI139" s="39">
        <f t="shared" si="61"/>
        <v>4.0650406504065044</v>
      </c>
      <c r="AJ139" s="39">
        <f t="shared" si="62"/>
        <v>16.326530612244898</v>
      </c>
      <c r="AK139" s="39">
        <f t="shared" si="63"/>
        <v>12.244897959183673</v>
      </c>
      <c r="AL139" s="39">
        <f t="shared" si="47"/>
        <v>12.195121951219512</v>
      </c>
      <c r="AM139" s="40">
        <f t="shared" si="64"/>
        <v>15.533252821388414</v>
      </c>
      <c r="AN139" s="40">
        <f t="shared" si="65"/>
        <v>16.449423229084246</v>
      </c>
      <c r="AO139" s="39">
        <f t="shared" si="66"/>
        <v>-0.91617040769583147</v>
      </c>
      <c r="AP139" s="39">
        <f t="shared" si="67"/>
        <v>2.4153583475617375</v>
      </c>
    </row>
    <row r="140" spans="1:42" s="36" customFormat="1" x14ac:dyDescent="0.2">
      <c r="A140" s="37" t="s">
        <v>171</v>
      </c>
      <c r="B140" s="38">
        <v>10240</v>
      </c>
      <c r="C140" s="38">
        <v>5327</v>
      </c>
      <c r="D140" s="38">
        <v>55</v>
      </c>
      <c r="E140" s="38">
        <v>31</v>
      </c>
      <c r="F140" s="38">
        <v>137</v>
      </c>
      <c r="G140" s="38">
        <v>1</v>
      </c>
      <c r="H140" s="38">
        <f t="shared" si="46"/>
        <v>138</v>
      </c>
      <c r="I140" s="38">
        <v>96</v>
      </c>
      <c r="J140" s="38">
        <v>17</v>
      </c>
      <c r="K140" s="38">
        <v>67</v>
      </c>
      <c r="L140" s="38">
        <v>55</v>
      </c>
      <c r="M140" s="38">
        <f t="shared" si="48"/>
        <v>205</v>
      </c>
      <c r="N140" s="38">
        <v>117</v>
      </c>
      <c r="O140" s="38">
        <v>1</v>
      </c>
      <c r="P140" s="38">
        <v>1</v>
      </c>
      <c r="Q140" s="38">
        <v>0</v>
      </c>
      <c r="R140" s="38">
        <f t="shared" si="49"/>
        <v>20</v>
      </c>
      <c r="S140" s="34">
        <v>126</v>
      </c>
      <c r="T140" s="42">
        <v>130</v>
      </c>
      <c r="U140" s="38">
        <v>-4</v>
      </c>
      <c r="V140" s="38">
        <f t="shared" si="50"/>
        <v>16</v>
      </c>
      <c r="W140" s="38">
        <v>10249</v>
      </c>
      <c r="X140" s="38">
        <v>5335</v>
      </c>
      <c r="Y140" s="39">
        <f t="shared" si="51"/>
        <v>5.37109375</v>
      </c>
      <c r="Z140" s="39">
        <f t="shared" si="52"/>
        <v>3.02734375</v>
      </c>
      <c r="AA140" s="39">
        <f t="shared" si="53"/>
        <v>56.36363636363636</v>
      </c>
      <c r="AB140" s="39">
        <f t="shared" si="54"/>
        <v>13.4765625</v>
      </c>
      <c r="AC140" s="39">
        <f t="shared" si="55"/>
        <v>13.37890625</v>
      </c>
      <c r="AD140" s="39">
        <f t="shared" si="56"/>
        <v>48.550724637681157</v>
      </c>
      <c r="AE140" s="39">
        <f t="shared" si="57"/>
        <v>39.855072463768117</v>
      </c>
      <c r="AF140" s="39">
        <f t="shared" si="58"/>
        <v>20.01953125</v>
      </c>
      <c r="AG140" s="39">
        <f t="shared" si="59"/>
        <v>11.42578125</v>
      </c>
      <c r="AH140" s="39">
        <f t="shared" si="60"/>
        <v>1.953125</v>
      </c>
      <c r="AI140" s="39">
        <f t="shared" si="61"/>
        <v>7.2463768115942031</v>
      </c>
      <c r="AJ140" s="39">
        <f t="shared" si="62"/>
        <v>7.2992700729927007</v>
      </c>
      <c r="AK140" s="39">
        <f t="shared" si="63"/>
        <v>7.2992700729927007</v>
      </c>
      <c r="AL140" s="39">
        <f t="shared" si="47"/>
        <v>7.2463768115942031</v>
      </c>
      <c r="AM140" s="40">
        <f t="shared" si="64"/>
        <v>12.3046875</v>
      </c>
      <c r="AN140" s="40">
        <f t="shared" si="65"/>
        <v>12.6953125</v>
      </c>
      <c r="AO140" s="39">
        <f t="shared" si="66"/>
        <v>-0.390625</v>
      </c>
      <c r="AP140" s="39">
        <f t="shared" si="67"/>
        <v>1.5625</v>
      </c>
    </row>
    <row r="141" spans="1:42" s="36" customFormat="1" x14ac:dyDescent="0.2">
      <c r="A141" s="37" t="s">
        <v>94</v>
      </c>
      <c r="B141" s="38">
        <v>16804</v>
      </c>
      <c r="C141" s="38">
        <v>8737</v>
      </c>
      <c r="D141" s="38">
        <v>66</v>
      </c>
      <c r="E141" s="38">
        <v>44</v>
      </c>
      <c r="F141" s="38">
        <v>154</v>
      </c>
      <c r="G141" s="38">
        <v>0</v>
      </c>
      <c r="H141" s="38">
        <f t="shared" si="46"/>
        <v>154</v>
      </c>
      <c r="I141" s="38">
        <v>118</v>
      </c>
      <c r="J141" s="38">
        <v>9</v>
      </c>
      <c r="K141" s="38">
        <v>130</v>
      </c>
      <c r="L141" s="38">
        <v>112</v>
      </c>
      <c r="M141" s="38">
        <f t="shared" si="48"/>
        <v>284</v>
      </c>
      <c r="N141" s="38">
        <v>142</v>
      </c>
      <c r="O141" s="38">
        <v>1</v>
      </c>
      <c r="P141" s="38">
        <v>1</v>
      </c>
      <c r="Q141" s="38">
        <v>0</v>
      </c>
      <c r="R141" s="38">
        <f t="shared" si="49"/>
        <v>12</v>
      </c>
      <c r="S141" s="34">
        <v>312</v>
      </c>
      <c r="T141" s="42">
        <v>359</v>
      </c>
      <c r="U141" s="38">
        <v>-47</v>
      </c>
      <c r="V141" s="38">
        <f t="shared" si="50"/>
        <v>-35</v>
      </c>
      <c r="W141" s="38">
        <v>16743</v>
      </c>
      <c r="X141" s="38">
        <v>8730</v>
      </c>
      <c r="Y141" s="39">
        <f t="shared" si="51"/>
        <v>3.9276362770768865</v>
      </c>
      <c r="Z141" s="39">
        <f t="shared" si="52"/>
        <v>2.6184241847179246</v>
      </c>
      <c r="AA141" s="39">
        <f t="shared" si="53"/>
        <v>66.666666666666657</v>
      </c>
      <c r="AB141" s="39">
        <f t="shared" si="54"/>
        <v>9.1644846465127348</v>
      </c>
      <c r="AC141" s="39">
        <f t="shared" si="55"/>
        <v>9.1644846465127348</v>
      </c>
      <c r="AD141" s="39">
        <f t="shared" si="56"/>
        <v>84.415584415584405</v>
      </c>
      <c r="AE141" s="39">
        <f t="shared" si="57"/>
        <v>72.727272727272734</v>
      </c>
      <c r="AF141" s="39">
        <f t="shared" si="58"/>
        <v>16.900737919542966</v>
      </c>
      <c r="AG141" s="39">
        <f t="shared" si="59"/>
        <v>8.4503689597714828</v>
      </c>
      <c r="AH141" s="39">
        <f t="shared" si="60"/>
        <v>0.71411568674125203</v>
      </c>
      <c r="AI141" s="39">
        <f t="shared" si="61"/>
        <v>0</v>
      </c>
      <c r="AJ141" s="39">
        <f t="shared" si="62"/>
        <v>6.4935064935064943</v>
      </c>
      <c r="AK141" s="39">
        <f t="shared" si="63"/>
        <v>6.4935064935064943</v>
      </c>
      <c r="AL141" s="39">
        <f t="shared" si="47"/>
        <v>0</v>
      </c>
      <c r="AM141" s="40">
        <f t="shared" si="64"/>
        <v>18.567007855272553</v>
      </c>
      <c r="AN141" s="40">
        <f t="shared" si="65"/>
        <v>21.363960961675794</v>
      </c>
      <c r="AO141" s="39">
        <f t="shared" si="66"/>
        <v>-2.7969531064032376</v>
      </c>
      <c r="AP141" s="39">
        <f t="shared" si="67"/>
        <v>-2.0828374196619852</v>
      </c>
    </row>
    <row r="142" spans="1:42" s="36" customFormat="1" x14ac:dyDescent="0.2">
      <c r="A142" s="37" t="s">
        <v>172</v>
      </c>
      <c r="B142" s="38">
        <v>5230</v>
      </c>
      <c r="C142" s="38">
        <v>2667</v>
      </c>
      <c r="D142" s="38">
        <v>24</v>
      </c>
      <c r="E142" s="38">
        <v>4</v>
      </c>
      <c r="F142" s="38">
        <v>53</v>
      </c>
      <c r="G142" s="38">
        <v>0</v>
      </c>
      <c r="H142" s="38">
        <f t="shared" si="46"/>
        <v>53</v>
      </c>
      <c r="I142" s="38">
        <v>48</v>
      </c>
      <c r="J142" s="38">
        <v>2</v>
      </c>
      <c r="K142" s="38">
        <v>26</v>
      </c>
      <c r="L142" s="38">
        <v>19</v>
      </c>
      <c r="M142" s="38">
        <f t="shared" si="48"/>
        <v>79</v>
      </c>
      <c r="N142" s="38">
        <v>57</v>
      </c>
      <c r="O142" s="38">
        <v>0</v>
      </c>
      <c r="P142" s="38">
        <v>0</v>
      </c>
      <c r="Q142" s="38">
        <v>0</v>
      </c>
      <c r="R142" s="38">
        <f t="shared" si="49"/>
        <v>-4</v>
      </c>
      <c r="S142" s="34">
        <v>65</v>
      </c>
      <c r="T142" s="42">
        <v>47</v>
      </c>
      <c r="U142" s="38">
        <v>18</v>
      </c>
      <c r="V142" s="38">
        <f t="shared" si="50"/>
        <v>14</v>
      </c>
      <c r="W142" s="38">
        <v>5240</v>
      </c>
      <c r="X142" s="38">
        <v>2675</v>
      </c>
      <c r="Y142" s="39">
        <f t="shared" si="51"/>
        <v>4.5889101338432123</v>
      </c>
      <c r="Z142" s="39">
        <f t="shared" si="52"/>
        <v>0.76481835564053535</v>
      </c>
      <c r="AA142" s="39">
        <f t="shared" si="53"/>
        <v>16.666666666666664</v>
      </c>
      <c r="AB142" s="39">
        <f t="shared" si="54"/>
        <v>10.133843212237094</v>
      </c>
      <c r="AC142" s="39">
        <f t="shared" si="55"/>
        <v>10.133843212237094</v>
      </c>
      <c r="AD142" s="39">
        <f t="shared" si="56"/>
        <v>49.056603773584904</v>
      </c>
      <c r="AE142" s="39">
        <f t="shared" si="57"/>
        <v>35.849056603773583</v>
      </c>
      <c r="AF142" s="39">
        <f t="shared" si="58"/>
        <v>15.105162523900574</v>
      </c>
      <c r="AG142" s="39">
        <f t="shared" si="59"/>
        <v>10.898661567877628</v>
      </c>
      <c r="AH142" s="39">
        <f t="shared" si="60"/>
        <v>-0.76481835564053535</v>
      </c>
      <c r="AI142" s="39">
        <f t="shared" si="61"/>
        <v>0</v>
      </c>
      <c r="AJ142" s="39">
        <f t="shared" si="62"/>
        <v>0</v>
      </c>
      <c r="AK142" s="39">
        <f t="shared" si="63"/>
        <v>0</v>
      </c>
      <c r="AL142" s="39">
        <f t="shared" si="47"/>
        <v>0</v>
      </c>
      <c r="AM142" s="40">
        <f t="shared" si="64"/>
        <v>12.4282982791587</v>
      </c>
      <c r="AN142" s="40">
        <f t="shared" si="65"/>
        <v>8.9866156787762907</v>
      </c>
      <c r="AO142" s="39">
        <f t="shared" si="66"/>
        <v>3.4416826003824093</v>
      </c>
      <c r="AP142" s="39">
        <f t="shared" si="67"/>
        <v>2.6768642447418736</v>
      </c>
    </row>
    <row r="143" spans="1:42" s="36" customFormat="1" x14ac:dyDescent="0.2">
      <c r="A143" s="37" t="s">
        <v>152</v>
      </c>
      <c r="B143" s="38">
        <v>6422</v>
      </c>
      <c r="C143" s="38">
        <v>3258</v>
      </c>
      <c r="D143" s="38">
        <v>31</v>
      </c>
      <c r="E143" s="38">
        <v>11</v>
      </c>
      <c r="F143" s="38">
        <v>81</v>
      </c>
      <c r="G143" s="38">
        <v>0</v>
      </c>
      <c r="H143" s="38">
        <f t="shared" si="46"/>
        <v>81</v>
      </c>
      <c r="I143" s="38">
        <v>67</v>
      </c>
      <c r="J143" s="38">
        <v>6</v>
      </c>
      <c r="K143" s="38">
        <v>39</v>
      </c>
      <c r="L143" s="38">
        <v>30</v>
      </c>
      <c r="M143" s="38">
        <f t="shared" si="48"/>
        <v>120</v>
      </c>
      <c r="N143" s="38">
        <v>49</v>
      </c>
      <c r="O143" s="38">
        <v>3</v>
      </c>
      <c r="P143" s="38">
        <v>0</v>
      </c>
      <c r="Q143" s="38">
        <v>0</v>
      </c>
      <c r="R143" s="38">
        <f t="shared" si="49"/>
        <v>32</v>
      </c>
      <c r="S143" s="34">
        <v>33</v>
      </c>
      <c r="T143" s="42">
        <v>80</v>
      </c>
      <c r="U143" s="38">
        <v>-47</v>
      </c>
      <c r="V143" s="38">
        <f t="shared" si="50"/>
        <v>-15</v>
      </c>
      <c r="W143" s="38">
        <v>6396</v>
      </c>
      <c r="X143" s="38">
        <v>3243</v>
      </c>
      <c r="Y143" s="39">
        <f t="shared" si="51"/>
        <v>4.8271566490189972</v>
      </c>
      <c r="Z143" s="39">
        <f t="shared" si="52"/>
        <v>1.7128620367486764</v>
      </c>
      <c r="AA143" s="39">
        <f t="shared" si="53"/>
        <v>35.483870967741936</v>
      </c>
      <c r="AB143" s="39">
        <f t="shared" si="54"/>
        <v>12.612893179694799</v>
      </c>
      <c r="AC143" s="39">
        <f t="shared" si="55"/>
        <v>12.612893179694799</v>
      </c>
      <c r="AD143" s="39">
        <f t="shared" si="56"/>
        <v>48.148148148148145</v>
      </c>
      <c r="AE143" s="39">
        <f t="shared" si="57"/>
        <v>37.037037037037038</v>
      </c>
      <c r="AF143" s="39">
        <f t="shared" si="58"/>
        <v>18.685767673621925</v>
      </c>
      <c r="AG143" s="39">
        <f t="shared" si="59"/>
        <v>7.6300218000622859</v>
      </c>
      <c r="AH143" s="39">
        <f t="shared" si="60"/>
        <v>4.9828713796325133</v>
      </c>
      <c r="AI143" s="39">
        <f t="shared" si="61"/>
        <v>0</v>
      </c>
      <c r="AJ143" s="39">
        <f t="shared" si="62"/>
        <v>37.037037037037038</v>
      </c>
      <c r="AK143" s="39">
        <f t="shared" si="63"/>
        <v>0</v>
      </c>
      <c r="AL143" s="39">
        <f t="shared" si="47"/>
        <v>0</v>
      </c>
      <c r="AM143" s="40">
        <f t="shared" si="64"/>
        <v>5.1385861102460293</v>
      </c>
      <c r="AN143" s="40">
        <f t="shared" si="65"/>
        <v>12.457178449081283</v>
      </c>
      <c r="AO143" s="39">
        <f t="shared" si="66"/>
        <v>-7.3185923388352538</v>
      </c>
      <c r="AP143" s="39">
        <f t="shared" si="67"/>
        <v>-2.3357209592027406</v>
      </c>
    </row>
    <row r="144" spans="1:42" s="36" customFormat="1" x14ac:dyDescent="0.2">
      <c r="A144" s="37" t="s">
        <v>173</v>
      </c>
      <c r="B144" s="38">
        <v>4342</v>
      </c>
      <c r="C144" s="38">
        <v>2177</v>
      </c>
      <c r="D144" s="38">
        <v>22</v>
      </c>
      <c r="E144" s="38">
        <v>3</v>
      </c>
      <c r="F144" s="38">
        <v>46</v>
      </c>
      <c r="G144" s="38">
        <v>1</v>
      </c>
      <c r="H144" s="38">
        <f t="shared" si="46"/>
        <v>47</v>
      </c>
      <c r="I144" s="38">
        <v>43</v>
      </c>
      <c r="J144" s="38">
        <v>3</v>
      </c>
      <c r="K144" s="38">
        <v>12</v>
      </c>
      <c r="L144" s="38">
        <v>9</v>
      </c>
      <c r="M144" s="38">
        <f t="shared" si="48"/>
        <v>59</v>
      </c>
      <c r="N144" s="38">
        <v>27</v>
      </c>
      <c r="O144" s="38">
        <v>1</v>
      </c>
      <c r="P144" s="38">
        <v>0</v>
      </c>
      <c r="Q144" s="38">
        <v>0</v>
      </c>
      <c r="R144" s="38">
        <f t="shared" si="49"/>
        <v>19</v>
      </c>
      <c r="S144" s="34">
        <v>37</v>
      </c>
      <c r="T144" s="42">
        <v>78</v>
      </c>
      <c r="U144" s="38">
        <v>-41</v>
      </c>
      <c r="V144" s="38">
        <f t="shared" si="50"/>
        <v>-22</v>
      </c>
      <c r="W144" s="38">
        <v>4332</v>
      </c>
      <c r="X144" s="38">
        <v>2168</v>
      </c>
      <c r="Y144" s="39">
        <f t="shared" si="51"/>
        <v>5.0667894979272221</v>
      </c>
      <c r="Z144" s="39">
        <f t="shared" si="52"/>
        <v>0.69092584062643947</v>
      </c>
      <c r="AA144" s="39">
        <f t="shared" si="53"/>
        <v>13.636363636363635</v>
      </c>
      <c r="AB144" s="39">
        <f t="shared" si="54"/>
        <v>10.824504836480886</v>
      </c>
      <c r="AC144" s="39">
        <f t="shared" si="55"/>
        <v>10.594196222938738</v>
      </c>
      <c r="AD144" s="39">
        <f t="shared" si="56"/>
        <v>25.531914893617021</v>
      </c>
      <c r="AE144" s="39">
        <f t="shared" si="57"/>
        <v>19.148936170212767</v>
      </c>
      <c r="AF144" s="39">
        <f t="shared" si="58"/>
        <v>13.588208198986642</v>
      </c>
      <c r="AG144" s="39">
        <f t="shared" si="59"/>
        <v>6.2183325656379553</v>
      </c>
      <c r="AH144" s="39">
        <f t="shared" si="60"/>
        <v>4.3758636573007834</v>
      </c>
      <c r="AI144" s="39">
        <f t="shared" si="61"/>
        <v>21.276595744680851</v>
      </c>
      <c r="AJ144" s="39">
        <f t="shared" si="62"/>
        <v>21.739130434782609</v>
      </c>
      <c r="AK144" s="39">
        <f t="shared" si="63"/>
        <v>0</v>
      </c>
      <c r="AL144" s="39">
        <f t="shared" si="47"/>
        <v>21.276595744680851</v>
      </c>
      <c r="AM144" s="40">
        <f t="shared" si="64"/>
        <v>8.5214187010594191</v>
      </c>
      <c r="AN144" s="40">
        <f t="shared" si="65"/>
        <v>17.964071856287426</v>
      </c>
      <c r="AO144" s="39">
        <f t="shared" si="66"/>
        <v>-9.4426531552280064</v>
      </c>
      <c r="AP144" s="39">
        <f t="shared" si="67"/>
        <v>-5.0667894979272221</v>
      </c>
    </row>
    <row r="145" spans="1:42" s="36" customFormat="1" x14ac:dyDescent="0.2">
      <c r="A145" s="37" t="s">
        <v>174</v>
      </c>
      <c r="B145" s="38">
        <v>18183</v>
      </c>
      <c r="C145" s="38">
        <v>9311</v>
      </c>
      <c r="D145" s="38">
        <v>86</v>
      </c>
      <c r="E145" s="38">
        <v>49</v>
      </c>
      <c r="F145" s="38">
        <v>161</v>
      </c>
      <c r="G145" s="38">
        <v>1</v>
      </c>
      <c r="H145" s="38">
        <f t="shared" si="46"/>
        <v>162</v>
      </c>
      <c r="I145" s="38">
        <v>122</v>
      </c>
      <c r="J145" s="38">
        <v>4</v>
      </c>
      <c r="K145" s="38">
        <v>91</v>
      </c>
      <c r="L145" s="38">
        <v>62</v>
      </c>
      <c r="M145" s="38">
        <f t="shared" si="48"/>
        <v>253</v>
      </c>
      <c r="N145" s="38">
        <v>180</v>
      </c>
      <c r="O145" s="38">
        <v>1</v>
      </c>
      <c r="P145" s="38">
        <v>1</v>
      </c>
      <c r="Q145" s="38">
        <v>1</v>
      </c>
      <c r="R145" s="38">
        <f t="shared" si="49"/>
        <v>-19</v>
      </c>
      <c r="S145" s="34">
        <v>190</v>
      </c>
      <c r="T145" s="42">
        <v>214</v>
      </c>
      <c r="U145" s="38">
        <v>-24</v>
      </c>
      <c r="V145" s="38">
        <f t="shared" si="50"/>
        <v>-43</v>
      </c>
      <c r="W145" s="38">
        <v>18156</v>
      </c>
      <c r="X145" s="38">
        <v>9286</v>
      </c>
      <c r="Y145" s="39">
        <f t="shared" si="51"/>
        <v>4.7296925699829515</v>
      </c>
      <c r="Z145" s="39">
        <f t="shared" si="52"/>
        <v>2.6948248363856351</v>
      </c>
      <c r="AA145" s="39">
        <f t="shared" si="53"/>
        <v>56.97674418604651</v>
      </c>
      <c r="AB145" s="39">
        <f t="shared" si="54"/>
        <v>8.9094208876423036</v>
      </c>
      <c r="AC145" s="39">
        <f t="shared" si="55"/>
        <v>8.8544244624099431</v>
      </c>
      <c r="AD145" s="39">
        <f t="shared" si="56"/>
        <v>56.172839506172842</v>
      </c>
      <c r="AE145" s="39">
        <f t="shared" si="57"/>
        <v>38.271604938271601</v>
      </c>
      <c r="AF145" s="39">
        <f t="shared" si="58"/>
        <v>13.914095583787052</v>
      </c>
      <c r="AG145" s="39">
        <f t="shared" si="59"/>
        <v>9.8993565418247815</v>
      </c>
      <c r="AH145" s="39">
        <f t="shared" si="60"/>
        <v>-1.0449320794148382</v>
      </c>
      <c r="AI145" s="39">
        <f t="shared" si="61"/>
        <v>6.1728395061728394</v>
      </c>
      <c r="AJ145" s="39">
        <f t="shared" si="62"/>
        <v>6.2111801242236018</v>
      </c>
      <c r="AK145" s="39">
        <f t="shared" si="63"/>
        <v>6.2111801242236018</v>
      </c>
      <c r="AL145" s="39">
        <f t="shared" si="47"/>
        <v>12.345679012345679</v>
      </c>
      <c r="AM145" s="40">
        <f t="shared" si="64"/>
        <v>10.449320794148381</v>
      </c>
      <c r="AN145" s="40">
        <f t="shared" si="65"/>
        <v>11.769234999725018</v>
      </c>
      <c r="AO145" s="39">
        <f t="shared" si="66"/>
        <v>-1.3199142055766375</v>
      </c>
      <c r="AP145" s="39">
        <f t="shared" si="67"/>
        <v>-2.3648462849914758</v>
      </c>
    </row>
    <row r="146" spans="1:42" s="36" customFormat="1" x14ac:dyDescent="0.2">
      <c r="A146" s="37" t="s">
        <v>175</v>
      </c>
      <c r="B146" s="38">
        <v>3552</v>
      </c>
      <c r="C146" s="38">
        <v>1825</v>
      </c>
      <c r="D146" s="38">
        <v>20</v>
      </c>
      <c r="E146" s="38">
        <v>5</v>
      </c>
      <c r="F146" s="38">
        <v>47</v>
      </c>
      <c r="G146" s="38">
        <v>0</v>
      </c>
      <c r="H146" s="38">
        <f t="shared" si="46"/>
        <v>47</v>
      </c>
      <c r="I146" s="38">
        <v>45</v>
      </c>
      <c r="J146" s="38">
        <v>0</v>
      </c>
      <c r="K146" s="38">
        <v>10</v>
      </c>
      <c r="L146" s="38">
        <v>9</v>
      </c>
      <c r="M146" s="38">
        <f t="shared" si="48"/>
        <v>57</v>
      </c>
      <c r="N146" s="38">
        <v>18</v>
      </c>
      <c r="O146" s="38">
        <v>0</v>
      </c>
      <c r="P146" s="38">
        <v>0</v>
      </c>
      <c r="Q146" s="38">
        <v>0</v>
      </c>
      <c r="R146" s="38">
        <f t="shared" si="49"/>
        <v>29</v>
      </c>
      <c r="S146" s="34">
        <v>42</v>
      </c>
      <c r="T146" s="42">
        <v>37</v>
      </c>
      <c r="U146" s="38">
        <v>5</v>
      </c>
      <c r="V146" s="38">
        <f t="shared" si="50"/>
        <v>34</v>
      </c>
      <c r="W146" s="38">
        <v>3591</v>
      </c>
      <c r="X146" s="38">
        <v>1841</v>
      </c>
      <c r="Y146" s="39">
        <f t="shared" si="51"/>
        <v>5.6306306306306304</v>
      </c>
      <c r="Z146" s="39">
        <f t="shared" si="52"/>
        <v>1.4076576576576576</v>
      </c>
      <c r="AA146" s="39">
        <f t="shared" si="53"/>
        <v>25</v>
      </c>
      <c r="AB146" s="39">
        <f t="shared" si="54"/>
        <v>13.231981981981981</v>
      </c>
      <c r="AC146" s="39">
        <f t="shared" si="55"/>
        <v>13.231981981981981</v>
      </c>
      <c r="AD146" s="39">
        <f t="shared" si="56"/>
        <v>21.276595744680851</v>
      </c>
      <c r="AE146" s="39">
        <f t="shared" si="57"/>
        <v>19.148936170212767</v>
      </c>
      <c r="AF146" s="39">
        <f t="shared" si="58"/>
        <v>16.047297297297295</v>
      </c>
      <c r="AG146" s="39">
        <f t="shared" si="59"/>
        <v>5.0675675675675675</v>
      </c>
      <c r="AH146" s="39">
        <f t="shared" si="60"/>
        <v>8.1644144144144146</v>
      </c>
      <c r="AI146" s="39">
        <f t="shared" si="61"/>
        <v>0</v>
      </c>
      <c r="AJ146" s="39">
        <f t="shared" si="62"/>
        <v>0</v>
      </c>
      <c r="AK146" s="39">
        <f t="shared" si="63"/>
        <v>0</v>
      </c>
      <c r="AL146" s="39">
        <f t="shared" si="47"/>
        <v>0</v>
      </c>
      <c r="AM146" s="40">
        <f t="shared" si="64"/>
        <v>11.824324324324325</v>
      </c>
      <c r="AN146" s="40">
        <f t="shared" si="65"/>
        <v>10.416666666666666</v>
      </c>
      <c r="AO146" s="39">
        <f t="shared" si="66"/>
        <v>1.4076576576576576</v>
      </c>
      <c r="AP146" s="39">
        <f t="shared" si="67"/>
        <v>9.5720720720720713</v>
      </c>
    </row>
    <row r="147" spans="1:42" s="36" customFormat="1" x14ac:dyDescent="0.2">
      <c r="A147" s="37" t="s">
        <v>95</v>
      </c>
      <c r="B147" s="38">
        <v>24143</v>
      </c>
      <c r="C147" s="38">
        <v>12395</v>
      </c>
      <c r="D147" s="38">
        <v>126</v>
      </c>
      <c r="E147" s="38">
        <v>59</v>
      </c>
      <c r="F147" s="38">
        <v>215</v>
      </c>
      <c r="G147" s="38">
        <v>0</v>
      </c>
      <c r="H147" s="38">
        <f t="shared" si="46"/>
        <v>215</v>
      </c>
      <c r="I147" s="38">
        <v>184</v>
      </c>
      <c r="J147" s="38">
        <v>14</v>
      </c>
      <c r="K147" s="38">
        <v>130</v>
      </c>
      <c r="L147" s="38">
        <v>109</v>
      </c>
      <c r="M147" s="38">
        <f t="shared" si="48"/>
        <v>345</v>
      </c>
      <c r="N147" s="38">
        <v>219</v>
      </c>
      <c r="O147" s="38">
        <v>2</v>
      </c>
      <c r="P147" s="38">
        <v>2</v>
      </c>
      <c r="Q147" s="38">
        <v>1</v>
      </c>
      <c r="R147" s="38">
        <f t="shared" si="49"/>
        <v>-4</v>
      </c>
      <c r="S147" s="34">
        <v>207</v>
      </c>
      <c r="T147" s="42">
        <v>267</v>
      </c>
      <c r="U147" s="38">
        <v>-60</v>
      </c>
      <c r="V147" s="38">
        <f t="shared" si="50"/>
        <v>-64</v>
      </c>
      <c r="W147" s="38">
        <v>24125</v>
      </c>
      <c r="X147" s="38">
        <v>12383</v>
      </c>
      <c r="Y147" s="39">
        <f t="shared" si="51"/>
        <v>5.2189040301536673</v>
      </c>
      <c r="Z147" s="39">
        <f t="shared" si="52"/>
        <v>2.4437725220560829</v>
      </c>
      <c r="AA147" s="39">
        <f t="shared" si="53"/>
        <v>46.825396825396822</v>
      </c>
      <c r="AB147" s="39">
        <f t="shared" si="54"/>
        <v>8.9052727498653859</v>
      </c>
      <c r="AC147" s="39">
        <f t="shared" si="55"/>
        <v>8.9052727498653859</v>
      </c>
      <c r="AD147" s="39">
        <f t="shared" si="56"/>
        <v>60.465116279069761</v>
      </c>
      <c r="AE147" s="39">
        <f t="shared" si="57"/>
        <v>50.697674418604656</v>
      </c>
      <c r="AF147" s="39">
        <f t="shared" si="58"/>
        <v>14.289856273039804</v>
      </c>
      <c r="AG147" s="39">
        <f t="shared" si="59"/>
        <v>9.0709522428861362</v>
      </c>
      <c r="AH147" s="39">
        <f t="shared" si="60"/>
        <v>-0.16567949302075136</v>
      </c>
      <c r="AI147" s="39">
        <f t="shared" si="61"/>
        <v>0</v>
      </c>
      <c r="AJ147" s="39">
        <f t="shared" si="62"/>
        <v>9.3023255813953494</v>
      </c>
      <c r="AK147" s="39">
        <f t="shared" si="63"/>
        <v>9.3023255813953494</v>
      </c>
      <c r="AL147" s="39">
        <f t="shared" si="47"/>
        <v>4.6511627906976747</v>
      </c>
      <c r="AM147" s="40">
        <f t="shared" si="64"/>
        <v>8.5739137638238834</v>
      </c>
      <c r="AN147" s="40">
        <f t="shared" si="65"/>
        <v>11.059106159135153</v>
      </c>
      <c r="AO147" s="39">
        <f t="shared" si="66"/>
        <v>-2.4851923953112705</v>
      </c>
      <c r="AP147" s="39">
        <f t="shared" si="67"/>
        <v>-2.6508718883320217</v>
      </c>
    </row>
    <row r="148" spans="1:42" s="36" customFormat="1" x14ac:dyDescent="0.2">
      <c r="A148" s="37" t="s">
        <v>176</v>
      </c>
      <c r="B148" s="38">
        <v>7538</v>
      </c>
      <c r="C148" s="38">
        <v>3848</v>
      </c>
      <c r="D148" s="38">
        <v>37</v>
      </c>
      <c r="E148" s="38">
        <v>21</v>
      </c>
      <c r="F148" s="38">
        <v>91</v>
      </c>
      <c r="G148" s="38">
        <v>0</v>
      </c>
      <c r="H148" s="38">
        <f t="shared" si="46"/>
        <v>91</v>
      </c>
      <c r="I148" s="38">
        <v>73</v>
      </c>
      <c r="J148" s="38">
        <v>5</v>
      </c>
      <c r="K148" s="38">
        <v>77</v>
      </c>
      <c r="L148" s="38">
        <v>65</v>
      </c>
      <c r="M148" s="38">
        <f t="shared" si="48"/>
        <v>168</v>
      </c>
      <c r="N148" s="38">
        <v>70</v>
      </c>
      <c r="O148" s="38">
        <v>0</v>
      </c>
      <c r="P148" s="38">
        <v>0</v>
      </c>
      <c r="Q148" s="38">
        <v>0</v>
      </c>
      <c r="R148" s="38">
        <f t="shared" si="49"/>
        <v>21</v>
      </c>
      <c r="S148" s="34">
        <v>134</v>
      </c>
      <c r="T148" s="42">
        <v>125</v>
      </c>
      <c r="U148" s="38">
        <v>9</v>
      </c>
      <c r="V148" s="38">
        <f t="shared" si="50"/>
        <v>30</v>
      </c>
      <c r="W148" s="38">
        <v>7536</v>
      </c>
      <c r="X148" s="38">
        <v>3838</v>
      </c>
      <c r="Y148" s="39">
        <f t="shared" si="51"/>
        <v>4.9084637834969485</v>
      </c>
      <c r="Z148" s="39">
        <f t="shared" si="52"/>
        <v>2.7858848500928626</v>
      </c>
      <c r="AA148" s="39">
        <f t="shared" si="53"/>
        <v>56.756756756756758</v>
      </c>
      <c r="AB148" s="39">
        <f t="shared" si="54"/>
        <v>12.072167683735739</v>
      </c>
      <c r="AC148" s="39">
        <f t="shared" si="55"/>
        <v>12.072167683735739</v>
      </c>
      <c r="AD148" s="39">
        <f t="shared" si="56"/>
        <v>84.615384615384613</v>
      </c>
      <c r="AE148" s="39">
        <f t="shared" si="57"/>
        <v>71.428571428571431</v>
      </c>
      <c r="AF148" s="39">
        <f t="shared" si="58"/>
        <v>22.287078800742901</v>
      </c>
      <c r="AG148" s="39">
        <f t="shared" si="59"/>
        <v>9.2862828336428773</v>
      </c>
      <c r="AH148" s="39">
        <f t="shared" si="60"/>
        <v>2.7858848500928626</v>
      </c>
      <c r="AI148" s="39">
        <f t="shared" si="61"/>
        <v>0</v>
      </c>
      <c r="AJ148" s="39">
        <f t="shared" si="62"/>
        <v>0</v>
      </c>
      <c r="AK148" s="39">
        <f t="shared" si="63"/>
        <v>0</v>
      </c>
      <c r="AL148" s="39">
        <f t="shared" si="47"/>
        <v>0</v>
      </c>
      <c r="AM148" s="40">
        <f t="shared" si="64"/>
        <v>17.776598567259221</v>
      </c>
      <c r="AN148" s="40">
        <f t="shared" si="65"/>
        <v>16.582647917219422</v>
      </c>
      <c r="AO148" s="39">
        <f t="shared" si="66"/>
        <v>1.1939506500397983</v>
      </c>
      <c r="AP148" s="39">
        <f t="shared" si="67"/>
        <v>3.9798355001326611</v>
      </c>
    </row>
    <row r="149" spans="1:42" s="36" customFormat="1" x14ac:dyDescent="0.2">
      <c r="A149" s="37" t="s">
        <v>177</v>
      </c>
      <c r="B149" s="38">
        <v>11615</v>
      </c>
      <c r="C149" s="38">
        <v>5966</v>
      </c>
      <c r="D149" s="38">
        <v>64</v>
      </c>
      <c r="E149" s="38">
        <v>24</v>
      </c>
      <c r="F149" s="38">
        <v>124</v>
      </c>
      <c r="G149" s="38">
        <v>1</v>
      </c>
      <c r="H149" s="38">
        <f t="shared" si="46"/>
        <v>125</v>
      </c>
      <c r="I149" s="38">
        <v>108</v>
      </c>
      <c r="J149" s="38">
        <v>9</v>
      </c>
      <c r="K149" s="38">
        <v>63</v>
      </c>
      <c r="L149" s="38">
        <v>47</v>
      </c>
      <c r="M149" s="38">
        <f t="shared" si="48"/>
        <v>188</v>
      </c>
      <c r="N149" s="38">
        <v>120</v>
      </c>
      <c r="O149" s="38">
        <v>3</v>
      </c>
      <c r="P149" s="38">
        <v>2</v>
      </c>
      <c r="Q149" s="38">
        <v>0</v>
      </c>
      <c r="R149" s="38">
        <f t="shared" si="49"/>
        <v>4</v>
      </c>
      <c r="S149" s="34">
        <v>166</v>
      </c>
      <c r="T149" s="42">
        <v>191</v>
      </c>
      <c r="U149" s="38">
        <v>-25</v>
      </c>
      <c r="V149" s="38">
        <f t="shared" si="50"/>
        <v>-21</v>
      </c>
      <c r="W149" s="38">
        <v>11606</v>
      </c>
      <c r="X149" s="38">
        <v>5963</v>
      </c>
      <c r="Y149" s="39">
        <f t="shared" si="51"/>
        <v>5.5101162290142058</v>
      </c>
      <c r="Z149" s="39">
        <f t="shared" si="52"/>
        <v>2.0662935858803273</v>
      </c>
      <c r="AA149" s="39">
        <f t="shared" si="53"/>
        <v>37.5</v>
      </c>
      <c r="AB149" s="39">
        <f t="shared" si="54"/>
        <v>10.76194575979337</v>
      </c>
      <c r="AC149" s="39">
        <f t="shared" si="55"/>
        <v>10.675850193715023</v>
      </c>
      <c r="AD149" s="39">
        <f t="shared" si="56"/>
        <v>50.4</v>
      </c>
      <c r="AE149" s="39">
        <f t="shared" si="57"/>
        <v>37.6</v>
      </c>
      <c r="AF149" s="39">
        <f t="shared" si="58"/>
        <v>16.18596642272923</v>
      </c>
      <c r="AG149" s="39">
        <f t="shared" si="59"/>
        <v>10.331467929401636</v>
      </c>
      <c r="AH149" s="39">
        <f t="shared" si="60"/>
        <v>0.34438226431338786</v>
      </c>
      <c r="AI149" s="39">
        <f t="shared" si="61"/>
        <v>8</v>
      </c>
      <c r="AJ149" s="39">
        <f t="shared" si="62"/>
        <v>24.193548387096772</v>
      </c>
      <c r="AK149" s="39">
        <f t="shared" si="63"/>
        <v>16.129032258064516</v>
      </c>
      <c r="AL149" s="39">
        <f t="shared" si="47"/>
        <v>8</v>
      </c>
      <c r="AM149" s="40">
        <f t="shared" si="64"/>
        <v>14.291863969005597</v>
      </c>
      <c r="AN149" s="40">
        <f t="shared" si="65"/>
        <v>16.444253120964269</v>
      </c>
      <c r="AO149" s="39">
        <f t="shared" si="66"/>
        <v>-2.152389151958674</v>
      </c>
      <c r="AP149" s="39">
        <f t="shared" si="67"/>
        <v>-1.8080068876452864</v>
      </c>
    </row>
    <row r="150" spans="1:42" s="36" customFormat="1" x14ac:dyDescent="0.2">
      <c r="A150" s="37" t="s">
        <v>178</v>
      </c>
      <c r="B150" s="38">
        <v>8504</v>
      </c>
      <c r="C150" s="38">
        <v>4251</v>
      </c>
      <c r="D150" s="38">
        <v>34</v>
      </c>
      <c r="E150" s="38">
        <v>6</v>
      </c>
      <c r="F150" s="38">
        <v>77</v>
      </c>
      <c r="G150" s="38">
        <v>1</v>
      </c>
      <c r="H150" s="38">
        <f t="shared" si="46"/>
        <v>78</v>
      </c>
      <c r="I150" s="38">
        <v>72</v>
      </c>
      <c r="J150" s="38">
        <v>6</v>
      </c>
      <c r="K150" s="38">
        <v>37</v>
      </c>
      <c r="L150" s="38">
        <v>35</v>
      </c>
      <c r="M150" s="38">
        <f t="shared" si="48"/>
        <v>115</v>
      </c>
      <c r="N150" s="38">
        <v>138</v>
      </c>
      <c r="O150" s="38">
        <v>0</v>
      </c>
      <c r="P150" s="38">
        <v>0</v>
      </c>
      <c r="Q150" s="38">
        <v>0</v>
      </c>
      <c r="R150" s="38">
        <f t="shared" si="49"/>
        <v>-61</v>
      </c>
      <c r="S150" s="34">
        <v>71</v>
      </c>
      <c r="T150" s="42">
        <v>82</v>
      </c>
      <c r="U150" s="38">
        <v>-11</v>
      </c>
      <c r="V150" s="38">
        <f t="shared" si="50"/>
        <v>-72</v>
      </c>
      <c r="W150" s="38">
        <v>8456</v>
      </c>
      <c r="X150" s="38">
        <v>4240</v>
      </c>
      <c r="Y150" s="39">
        <f t="shared" si="51"/>
        <v>3.9981185324553152</v>
      </c>
      <c r="Z150" s="39">
        <f t="shared" si="52"/>
        <v>0.70555032925682037</v>
      </c>
      <c r="AA150" s="39">
        <f t="shared" si="53"/>
        <v>17.647058823529413</v>
      </c>
      <c r="AB150" s="39">
        <f t="shared" si="54"/>
        <v>9.1721542803386633</v>
      </c>
      <c r="AC150" s="39">
        <f t="shared" si="55"/>
        <v>9.05456255879586</v>
      </c>
      <c r="AD150" s="39">
        <f t="shared" si="56"/>
        <v>47.435897435897431</v>
      </c>
      <c r="AE150" s="39">
        <f t="shared" si="57"/>
        <v>44.871794871794876</v>
      </c>
      <c r="AF150" s="39">
        <f t="shared" si="58"/>
        <v>13.52304797742239</v>
      </c>
      <c r="AG150" s="39">
        <f t="shared" si="59"/>
        <v>16.227657572906868</v>
      </c>
      <c r="AH150" s="39">
        <f t="shared" si="60"/>
        <v>-7.1730950141110066</v>
      </c>
      <c r="AI150" s="39">
        <f t="shared" si="61"/>
        <v>12.820512820512819</v>
      </c>
      <c r="AJ150" s="39">
        <f t="shared" si="62"/>
        <v>0</v>
      </c>
      <c r="AK150" s="39">
        <f t="shared" si="63"/>
        <v>0</v>
      </c>
      <c r="AL150" s="39">
        <f t="shared" si="47"/>
        <v>12.820512820512819</v>
      </c>
      <c r="AM150" s="40">
        <f t="shared" si="64"/>
        <v>8.3490122295390403</v>
      </c>
      <c r="AN150" s="40">
        <f t="shared" si="65"/>
        <v>9.6425211665098782</v>
      </c>
      <c r="AO150" s="39">
        <f t="shared" si="66"/>
        <v>-1.2935089369708375</v>
      </c>
      <c r="AP150" s="39">
        <f t="shared" si="67"/>
        <v>-8.4666039510818436</v>
      </c>
    </row>
    <row r="151" spans="1:42" s="36" customFormat="1" x14ac:dyDescent="0.2">
      <c r="A151" s="37" t="s">
        <v>140</v>
      </c>
      <c r="B151" s="38">
        <v>36764</v>
      </c>
      <c r="C151" s="38">
        <v>18766</v>
      </c>
      <c r="D151" s="38">
        <v>165</v>
      </c>
      <c r="E151" s="38">
        <v>70</v>
      </c>
      <c r="F151" s="38">
        <v>367</v>
      </c>
      <c r="G151" s="38">
        <v>1</v>
      </c>
      <c r="H151" s="38">
        <f t="shared" si="46"/>
        <v>368</v>
      </c>
      <c r="I151" s="38">
        <v>324</v>
      </c>
      <c r="J151" s="38">
        <v>21</v>
      </c>
      <c r="K151" s="38">
        <v>191</v>
      </c>
      <c r="L151" s="38">
        <v>161</v>
      </c>
      <c r="M151" s="38">
        <f t="shared" si="48"/>
        <v>559</v>
      </c>
      <c r="N151" s="38">
        <v>217</v>
      </c>
      <c r="O151" s="38">
        <v>2</v>
      </c>
      <c r="P151" s="38">
        <v>2</v>
      </c>
      <c r="Q151" s="38">
        <v>2</v>
      </c>
      <c r="R151" s="38">
        <f t="shared" si="49"/>
        <v>150</v>
      </c>
      <c r="S151" s="34">
        <v>278</v>
      </c>
      <c r="T151" s="42">
        <v>461</v>
      </c>
      <c r="U151" s="38">
        <v>-183</v>
      </c>
      <c r="V151" s="38">
        <f t="shared" si="50"/>
        <v>-33</v>
      </c>
      <c r="W151" s="38">
        <v>36733</v>
      </c>
      <c r="X151" s="38">
        <v>18753</v>
      </c>
      <c r="Y151" s="39">
        <f t="shared" si="51"/>
        <v>4.4880861712544879</v>
      </c>
      <c r="Z151" s="39">
        <f t="shared" si="52"/>
        <v>1.904036557501904</v>
      </c>
      <c r="AA151" s="39">
        <f t="shared" si="53"/>
        <v>42.424242424242422</v>
      </c>
      <c r="AB151" s="39">
        <f t="shared" si="54"/>
        <v>10.00979218801001</v>
      </c>
      <c r="AC151" s="39">
        <f t="shared" si="55"/>
        <v>9.9825916657599834</v>
      </c>
      <c r="AD151" s="39">
        <f t="shared" si="56"/>
        <v>51.902173913043484</v>
      </c>
      <c r="AE151" s="39">
        <f t="shared" si="57"/>
        <v>43.75</v>
      </c>
      <c r="AF151" s="39">
        <f t="shared" si="58"/>
        <v>15.205091937765204</v>
      </c>
      <c r="AG151" s="39">
        <f t="shared" si="59"/>
        <v>5.9025133282559024</v>
      </c>
      <c r="AH151" s="39">
        <f t="shared" si="60"/>
        <v>4.0800783375040801</v>
      </c>
      <c r="AI151" s="39">
        <f t="shared" si="61"/>
        <v>2.7173913043478262</v>
      </c>
      <c r="AJ151" s="39">
        <f t="shared" si="62"/>
        <v>5.4495912806539506</v>
      </c>
      <c r="AK151" s="39">
        <f t="shared" si="63"/>
        <v>5.4495912806539506</v>
      </c>
      <c r="AL151" s="39">
        <f t="shared" si="47"/>
        <v>8.1521739130434785</v>
      </c>
      <c r="AM151" s="40">
        <f t="shared" si="64"/>
        <v>7.5617451855075615</v>
      </c>
      <c r="AN151" s="40">
        <f t="shared" si="65"/>
        <v>12.53944075726254</v>
      </c>
      <c r="AO151" s="39">
        <f t="shared" si="66"/>
        <v>-4.9776955717549773</v>
      </c>
      <c r="AP151" s="39">
        <f t="shared" si="67"/>
        <v>-0.89761723425089757</v>
      </c>
    </row>
    <row r="152" spans="1:42" s="36" customFormat="1" x14ac:dyDescent="0.2">
      <c r="A152" s="37" t="s">
        <v>179</v>
      </c>
      <c r="B152" s="38">
        <v>8017</v>
      </c>
      <c r="C152" s="38">
        <v>4175</v>
      </c>
      <c r="D152" s="38">
        <v>46</v>
      </c>
      <c r="E152" s="38">
        <v>11</v>
      </c>
      <c r="F152" s="38">
        <v>91</v>
      </c>
      <c r="G152" s="38">
        <v>1</v>
      </c>
      <c r="H152" s="38">
        <f t="shared" si="46"/>
        <v>92</v>
      </c>
      <c r="I152" s="38">
        <v>73</v>
      </c>
      <c r="J152" s="38">
        <v>2</v>
      </c>
      <c r="K152" s="38">
        <v>50</v>
      </c>
      <c r="L152" s="38">
        <v>41</v>
      </c>
      <c r="M152" s="38">
        <f t="shared" si="48"/>
        <v>142</v>
      </c>
      <c r="N152" s="38">
        <v>120</v>
      </c>
      <c r="O152" s="38">
        <v>0</v>
      </c>
      <c r="P152" s="38">
        <v>0</v>
      </c>
      <c r="Q152" s="38">
        <v>0</v>
      </c>
      <c r="R152" s="38">
        <f t="shared" si="49"/>
        <v>-29</v>
      </c>
      <c r="S152" s="34">
        <v>148</v>
      </c>
      <c r="T152" s="42">
        <v>102</v>
      </c>
      <c r="U152" s="38">
        <v>46</v>
      </c>
      <c r="V152" s="38">
        <f t="shared" si="50"/>
        <v>17</v>
      </c>
      <c r="W152" s="38">
        <v>8030</v>
      </c>
      <c r="X152" s="38">
        <v>4188</v>
      </c>
      <c r="Y152" s="39">
        <f t="shared" si="51"/>
        <v>5.7378071597854561</v>
      </c>
      <c r="Z152" s="39">
        <f t="shared" si="52"/>
        <v>1.3720843208182611</v>
      </c>
      <c r="AA152" s="39">
        <f t="shared" si="53"/>
        <v>23.913043478260871</v>
      </c>
      <c r="AB152" s="39">
        <f t="shared" si="54"/>
        <v>11.475614319570912</v>
      </c>
      <c r="AC152" s="39">
        <f t="shared" si="55"/>
        <v>11.350879381314707</v>
      </c>
      <c r="AD152" s="39">
        <f t="shared" si="56"/>
        <v>54.347826086956516</v>
      </c>
      <c r="AE152" s="39">
        <f t="shared" si="57"/>
        <v>44.565217391304344</v>
      </c>
      <c r="AF152" s="39">
        <f t="shared" si="58"/>
        <v>17.712361232381191</v>
      </c>
      <c r="AG152" s="39">
        <f t="shared" si="59"/>
        <v>14.968192590744668</v>
      </c>
      <c r="AH152" s="39">
        <f t="shared" si="60"/>
        <v>-3.6173132094299612</v>
      </c>
      <c r="AI152" s="39">
        <f t="shared" si="61"/>
        <v>10.869565217391305</v>
      </c>
      <c r="AJ152" s="39">
        <f t="shared" si="62"/>
        <v>0</v>
      </c>
      <c r="AK152" s="39">
        <f t="shared" si="63"/>
        <v>0</v>
      </c>
      <c r="AL152" s="39">
        <f t="shared" si="47"/>
        <v>10.869565217391305</v>
      </c>
      <c r="AM152" s="40">
        <f t="shared" si="64"/>
        <v>18.460770861918423</v>
      </c>
      <c r="AN152" s="40">
        <f t="shared" si="65"/>
        <v>12.722963702132967</v>
      </c>
      <c r="AO152" s="39">
        <f t="shared" si="66"/>
        <v>5.7378071597854561</v>
      </c>
      <c r="AP152" s="39">
        <f t="shared" si="67"/>
        <v>2.1204939503554945</v>
      </c>
    </row>
    <row r="153" spans="1:42" s="36" customFormat="1" x14ac:dyDescent="0.2">
      <c r="A153" s="37" t="s">
        <v>101</v>
      </c>
      <c r="B153" s="38">
        <v>5427</v>
      </c>
      <c r="C153" s="38">
        <v>2786</v>
      </c>
      <c r="D153" s="38">
        <v>30</v>
      </c>
      <c r="E153" s="38">
        <v>7</v>
      </c>
      <c r="F153" s="38">
        <v>40</v>
      </c>
      <c r="G153" s="38">
        <v>0</v>
      </c>
      <c r="H153" s="38">
        <f t="shared" si="46"/>
        <v>40</v>
      </c>
      <c r="I153" s="38">
        <v>38</v>
      </c>
      <c r="J153" s="38">
        <v>4</v>
      </c>
      <c r="K153" s="38">
        <v>22</v>
      </c>
      <c r="L153" s="38">
        <v>18</v>
      </c>
      <c r="M153" s="38">
        <f t="shared" si="48"/>
        <v>62</v>
      </c>
      <c r="N153" s="38">
        <v>57</v>
      </c>
      <c r="O153" s="38">
        <v>1</v>
      </c>
      <c r="P153" s="38">
        <v>1</v>
      </c>
      <c r="Q153" s="38">
        <v>1</v>
      </c>
      <c r="R153" s="38">
        <f t="shared" si="49"/>
        <v>-17</v>
      </c>
      <c r="S153" s="34">
        <v>64</v>
      </c>
      <c r="T153" s="42">
        <v>79</v>
      </c>
      <c r="U153" s="38">
        <v>-15</v>
      </c>
      <c r="V153" s="38">
        <f t="shared" si="50"/>
        <v>-32</v>
      </c>
      <c r="W153" s="38">
        <v>5408</v>
      </c>
      <c r="X153" s="38">
        <v>2769</v>
      </c>
      <c r="Y153" s="39">
        <f t="shared" si="51"/>
        <v>5.5279159756771694</v>
      </c>
      <c r="Z153" s="39">
        <f t="shared" si="52"/>
        <v>1.2898470609913395</v>
      </c>
      <c r="AA153" s="39">
        <f t="shared" si="53"/>
        <v>23.333333333333332</v>
      </c>
      <c r="AB153" s="39">
        <f t="shared" si="54"/>
        <v>7.3705546342362265</v>
      </c>
      <c r="AC153" s="39">
        <f t="shared" si="55"/>
        <v>7.3705546342362265</v>
      </c>
      <c r="AD153" s="39">
        <f t="shared" si="56"/>
        <v>55.000000000000007</v>
      </c>
      <c r="AE153" s="39">
        <f t="shared" si="57"/>
        <v>45</v>
      </c>
      <c r="AF153" s="39">
        <f t="shared" si="58"/>
        <v>11.42435968306615</v>
      </c>
      <c r="AG153" s="39">
        <f t="shared" si="59"/>
        <v>10.503040353786623</v>
      </c>
      <c r="AH153" s="39">
        <f t="shared" si="60"/>
        <v>-3.1324857195503961</v>
      </c>
      <c r="AI153" s="39">
        <f t="shared" si="61"/>
        <v>0</v>
      </c>
      <c r="AJ153" s="39">
        <f t="shared" si="62"/>
        <v>25</v>
      </c>
      <c r="AK153" s="39">
        <f t="shared" si="63"/>
        <v>25</v>
      </c>
      <c r="AL153" s="39">
        <f t="shared" si="47"/>
        <v>25</v>
      </c>
      <c r="AM153" s="40">
        <f t="shared" si="64"/>
        <v>11.792887414777962</v>
      </c>
      <c r="AN153" s="40">
        <f t="shared" si="65"/>
        <v>14.556845402616547</v>
      </c>
      <c r="AO153" s="39">
        <f t="shared" si="66"/>
        <v>-2.7639579878385847</v>
      </c>
      <c r="AP153" s="39">
        <f t="shared" si="67"/>
        <v>-5.8964437073889808</v>
      </c>
    </row>
    <row r="154" spans="1:42" s="36" customFormat="1" x14ac:dyDescent="0.2">
      <c r="A154" s="37" t="s">
        <v>180</v>
      </c>
      <c r="B154" s="38">
        <v>3036</v>
      </c>
      <c r="C154" s="38">
        <v>1508</v>
      </c>
      <c r="D154" s="38">
        <v>20</v>
      </c>
      <c r="E154" s="38">
        <v>9</v>
      </c>
      <c r="F154" s="38">
        <v>51</v>
      </c>
      <c r="G154" s="38">
        <v>0</v>
      </c>
      <c r="H154" s="38">
        <f t="shared" si="46"/>
        <v>51</v>
      </c>
      <c r="I154" s="38">
        <v>36</v>
      </c>
      <c r="J154" s="38">
        <v>9</v>
      </c>
      <c r="K154" s="38">
        <v>33</v>
      </c>
      <c r="L154" s="38">
        <v>29</v>
      </c>
      <c r="M154" s="38">
        <f t="shared" si="48"/>
        <v>84</v>
      </c>
      <c r="N154" s="38">
        <v>34</v>
      </c>
      <c r="O154" s="38">
        <v>0</v>
      </c>
      <c r="P154" s="38">
        <v>0</v>
      </c>
      <c r="Q154" s="38">
        <v>0</v>
      </c>
      <c r="R154" s="38">
        <f t="shared" si="49"/>
        <v>17</v>
      </c>
      <c r="S154" s="34">
        <v>72</v>
      </c>
      <c r="T154" s="42">
        <v>63</v>
      </c>
      <c r="U154" s="38">
        <v>9</v>
      </c>
      <c r="V154" s="38">
        <f t="shared" si="50"/>
        <v>26</v>
      </c>
      <c r="W154" s="38">
        <v>3056</v>
      </c>
      <c r="X154" s="38">
        <v>1520</v>
      </c>
      <c r="Y154" s="39">
        <f t="shared" si="51"/>
        <v>6.587615283267457</v>
      </c>
      <c r="Z154" s="39">
        <f t="shared" si="52"/>
        <v>2.9644268774703555</v>
      </c>
      <c r="AA154" s="39">
        <f t="shared" si="53"/>
        <v>45</v>
      </c>
      <c r="AB154" s="39">
        <f t="shared" si="54"/>
        <v>16.798418972332016</v>
      </c>
      <c r="AC154" s="39">
        <f t="shared" si="55"/>
        <v>16.798418972332016</v>
      </c>
      <c r="AD154" s="39">
        <f t="shared" si="56"/>
        <v>64.705882352941174</v>
      </c>
      <c r="AE154" s="39">
        <f t="shared" si="57"/>
        <v>56.862745098039213</v>
      </c>
      <c r="AF154" s="39">
        <f t="shared" si="58"/>
        <v>27.66798418972332</v>
      </c>
      <c r="AG154" s="39">
        <f t="shared" si="59"/>
        <v>11.198945981554678</v>
      </c>
      <c r="AH154" s="39">
        <f t="shared" si="60"/>
        <v>5.5994729907773388</v>
      </c>
      <c r="AI154" s="39">
        <f t="shared" si="61"/>
        <v>0</v>
      </c>
      <c r="AJ154" s="39">
        <f t="shared" si="62"/>
        <v>0</v>
      </c>
      <c r="AK154" s="39">
        <f t="shared" si="63"/>
        <v>0</v>
      </c>
      <c r="AL154" s="39">
        <f t="shared" si="47"/>
        <v>0</v>
      </c>
      <c r="AM154" s="40">
        <f t="shared" si="64"/>
        <v>23.715415019762844</v>
      </c>
      <c r="AN154" s="40">
        <f t="shared" si="65"/>
        <v>20.750988142292492</v>
      </c>
      <c r="AO154" s="39">
        <f t="shared" si="66"/>
        <v>2.9644268774703555</v>
      </c>
      <c r="AP154" s="39">
        <f t="shared" si="67"/>
        <v>8.5638998682476934</v>
      </c>
    </row>
    <row r="155" spans="1:42" s="36" customFormat="1" x14ac:dyDescent="0.2">
      <c r="A155" s="37" t="s">
        <v>141</v>
      </c>
      <c r="B155" s="38">
        <v>17354</v>
      </c>
      <c r="C155" s="38">
        <v>8972</v>
      </c>
      <c r="D155" s="38">
        <v>90</v>
      </c>
      <c r="E155" s="38">
        <v>28</v>
      </c>
      <c r="F155" s="38">
        <v>218</v>
      </c>
      <c r="G155" s="38">
        <v>0</v>
      </c>
      <c r="H155" s="38">
        <f t="shared" si="46"/>
        <v>218</v>
      </c>
      <c r="I155" s="38">
        <v>197</v>
      </c>
      <c r="J155" s="38">
        <v>16</v>
      </c>
      <c r="K155" s="38">
        <v>105</v>
      </c>
      <c r="L155" s="38">
        <v>67</v>
      </c>
      <c r="M155" s="38">
        <f t="shared" si="48"/>
        <v>323</v>
      </c>
      <c r="N155" s="38">
        <v>136</v>
      </c>
      <c r="O155" s="38">
        <v>1</v>
      </c>
      <c r="P155" s="38">
        <v>0</v>
      </c>
      <c r="Q155" s="38">
        <v>0</v>
      </c>
      <c r="R155" s="38">
        <f t="shared" si="49"/>
        <v>82</v>
      </c>
      <c r="S155" s="34">
        <v>207</v>
      </c>
      <c r="T155" s="42">
        <v>197</v>
      </c>
      <c r="U155" s="38">
        <v>10</v>
      </c>
      <c r="V155" s="38">
        <f t="shared" si="50"/>
        <v>92</v>
      </c>
      <c r="W155" s="38">
        <v>17377</v>
      </c>
      <c r="X155" s="38">
        <v>8981</v>
      </c>
      <c r="Y155" s="39">
        <f t="shared" si="51"/>
        <v>5.1861242364872648</v>
      </c>
      <c r="Z155" s="39">
        <f t="shared" si="52"/>
        <v>1.6134608735738158</v>
      </c>
      <c r="AA155" s="39">
        <f t="shared" si="53"/>
        <v>31.111111111111111</v>
      </c>
      <c r="AB155" s="39">
        <f t="shared" si="54"/>
        <v>12.561945372824708</v>
      </c>
      <c r="AC155" s="39">
        <f t="shared" si="55"/>
        <v>12.561945372824708</v>
      </c>
      <c r="AD155" s="39">
        <f t="shared" si="56"/>
        <v>48.165137614678898</v>
      </c>
      <c r="AE155" s="39">
        <f t="shared" si="57"/>
        <v>30.73394495412844</v>
      </c>
      <c r="AF155" s="39">
        <f t="shared" si="58"/>
        <v>18.612423648726519</v>
      </c>
      <c r="AG155" s="39">
        <f t="shared" si="59"/>
        <v>7.8368099573585344</v>
      </c>
      <c r="AH155" s="39">
        <f t="shared" si="60"/>
        <v>4.7251354154661742</v>
      </c>
      <c r="AI155" s="39">
        <f t="shared" si="61"/>
        <v>0</v>
      </c>
      <c r="AJ155" s="39">
        <f t="shared" si="62"/>
        <v>4.5871559633027523</v>
      </c>
      <c r="AK155" s="39">
        <f t="shared" si="63"/>
        <v>0</v>
      </c>
      <c r="AL155" s="39">
        <f t="shared" si="47"/>
        <v>0</v>
      </c>
      <c r="AM155" s="40">
        <f t="shared" si="64"/>
        <v>11.928085743920709</v>
      </c>
      <c r="AN155" s="40">
        <f t="shared" si="65"/>
        <v>11.351849717644347</v>
      </c>
      <c r="AO155" s="39">
        <f t="shared" si="66"/>
        <v>0.57623602627636272</v>
      </c>
      <c r="AP155" s="39">
        <f t="shared" si="67"/>
        <v>5.3013714417425373</v>
      </c>
    </row>
    <row r="156" spans="1:42" s="36" customFormat="1" x14ac:dyDescent="0.2">
      <c r="A156" s="37" t="s">
        <v>181</v>
      </c>
      <c r="B156" s="38">
        <v>10995</v>
      </c>
      <c r="C156" s="38">
        <v>5514</v>
      </c>
      <c r="D156" s="38">
        <v>43</v>
      </c>
      <c r="E156" s="38">
        <v>25</v>
      </c>
      <c r="F156" s="38">
        <v>88</v>
      </c>
      <c r="G156" s="38">
        <v>1</v>
      </c>
      <c r="H156" s="38">
        <f t="shared" si="46"/>
        <v>89</v>
      </c>
      <c r="I156" s="38">
        <v>70</v>
      </c>
      <c r="J156" s="38">
        <v>4</v>
      </c>
      <c r="K156" s="38">
        <v>77</v>
      </c>
      <c r="L156" s="38">
        <v>58</v>
      </c>
      <c r="M156" s="38">
        <f t="shared" si="48"/>
        <v>166</v>
      </c>
      <c r="N156" s="38">
        <v>136</v>
      </c>
      <c r="O156" s="38">
        <v>1</v>
      </c>
      <c r="P156" s="38">
        <v>0</v>
      </c>
      <c r="Q156" s="38">
        <v>0</v>
      </c>
      <c r="R156" s="38">
        <f t="shared" si="49"/>
        <v>-48</v>
      </c>
      <c r="S156" s="34">
        <v>109</v>
      </c>
      <c r="T156" s="42">
        <v>92</v>
      </c>
      <c r="U156" s="38">
        <v>17</v>
      </c>
      <c r="V156" s="38">
        <f t="shared" si="50"/>
        <v>-31</v>
      </c>
      <c r="W156" s="38">
        <v>10982</v>
      </c>
      <c r="X156" s="38">
        <v>5495</v>
      </c>
      <c r="Y156" s="39">
        <f t="shared" si="51"/>
        <v>3.9108685766257389</v>
      </c>
      <c r="Z156" s="39">
        <f t="shared" si="52"/>
        <v>2.2737608003638017</v>
      </c>
      <c r="AA156" s="39">
        <f t="shared" si="53"/>
        <v>58.139534883720934</v>
      </c>
      <c r="AB156" s="39">
        <f t="shared" si="54"/>
        <v>8.0945884492951343</v>
      </c>
      <c r="AC156" s="39">
        <f t="shared" si="55"/>
        <v>8.0036380172805828</v>
      </c>
      <c r="AD156" s="39">
        <f t="shared" si="56"/>
        <v>86.516853932584269</v>
      </c>
      <c r="AE156" s="39">
        <f t="shared" si="57"/>
        <v>65.168539325842701</v>
      </c>
      <c r="AF156" s="39">
        <f t="shared" si="58"/>
        <v>15.097771714415645</v>
      </c>
      <c r="AG156" s="39">
        <f t="shared" si="59"/>
        <v>12.369258753979082</v>
      </c>
      <c r="AH156" s="39">
        <f t="shared" si="60"/>
        <v>-4.3656207366984994</v>
      </c>
      <c r="AI156" s="39">
        <f t="shared" si="61"/>
        <v>11.235955056179774</v>
      </c>
      <c r="AJ156" s="39">
        <f t="shared" si="62"/>
        <v>11.363636363636363</v>
      </c>
      <c r="AK156" s="39">
        <f t="shared" si="63"/>
        <v>0</v>
      </c>
      <c r="AL156" s="39">
        <f t="shared" si="47"/>
        <v>11.235955056179774</v>
      </c>
      <c r="AM156" s="40">
        <f t="shared" si="64"/>
        <v>9.9135970895861742</v>
      </c>
      <c r="AN156" s="40">
        <f t="shared" si="65"/>
        <v>8.367439745338789</v>
      </c>
      <c r="AO156" s="39">
        <f t="shared" si="66"/>
        <v>1.5461573442473853</v>
      </c>
      <c r="AP156" s="39">
        <f t="shared" si="67"/>
        <v>-2.8194633924511141</v>
      </c>
    </row>
    <row r="157" spans="1:42" s="36" customFormat="1" x14ac:dyDescent="0.2">
      <c r="A157" s="37" t="s">
        <v>182</v>
      </c>
      <c r="B157" s="38">
        <v>37845</v>
      </c>
      <c r="C157" s="38">
        <v>19756</v>
      </c>
      <c r="D157" s="38">
        <v>186</v>
      </c>
      <c r="E157" s="38">
        <v>111</v>
      </c>
      <c r="F157" s="38">
        <v>331</v>
      </c>
      <c r="G157" s="38">
        <v>4</v>
      </c>
      <c r="H157" s="38">
        <f t="shared" si="46"/>
        <v>335</v>
      </c>
      <c r="I157" s="38">
        <v>262</v>
      </c>
      <c r="J157" s="38">
        <v>27</v>
      </c>
      <c r="K157" s="38">
        <v>283</v>
      </c>
      <c r="L157" s="38">
        <v>231</v>
      </c>
      <c r="M157" s="38">
        <f t="shared" si="48"/>
        <v>618</v>
      </c>
      <c r="N157" s="38">
        <v>366</v>
      </c>
      <c r="O157" s="38">
        <v>2</v>
      </c>
      <c r="P157" s="38">
        <v>0</v>
      </c>
      <c r="Q157" s="38">
        <v>0</v>
      </c>
      <c r="R157" s="38">
        <f t="shared" si="49"/>
        <v>-35</v>
      </c>
      <c r="S157" s="34">
        <v>342</v>
      </c>
      <c r="T157" s="42">
        <v>480</v>
      </c>
      <c r="U157" s="38">
        <v>-138</v>
      </c>
      <c r="V157" s="38">
        <f t="shared" si="50"/>
        <v>-173</v>
      </c>
      <c r="W157" s="38">
        <v>37730</v>
      </c>
      <c r="X157" s="38">
        <v>19694</v>
      </c>
      <c r="Y157" s="39">
        <f t="shared" si="51"/>
        <v>4.914783987316687</v>
      </c>
      <c r="Z157" s="39">
        <f t="shared" si="52"/>
        <v>2.9330162504954416</v>
      </c>
      <c r="AA157" s="39">
        <f t="shared" si="53"/>
        <v>59.677419354838712</v>
      </c>
      <c r="AB157" s="39">
        <f t="shared" si="54"/>
        <v>8.8518958911348911</v>
      </c>
      <c r="AC157" s="39">
        <f t="shared" si="55"/>
        <v>8.7462016118377601</v>
      </c>
      <c r="AD157" s="39">
        <f t="shared" si="56"/>
        <v>84.477611940298502</v>
      </c>
      <c r="AE157" s="39">
        <f t="shared" si="57"/>
        <v>68.955223880597018</v>
      </c>
      <c r="AF157" s="39">
        <f t="shared" si="58"/>
        <v>16.329766151407057</v>
      </c>
      <c r="AG157" s="39">
        <f t="shared" si="59"/>
        <v>9.6710265556876731</v>
      </c>
      <c r="AH157" s="39">
        <f t="shared" si="60"/>
        <v>-0.92482494384991409</v>
      </c>
      <c r="AI157" s="39">
        <f t="shared" si="61"/>
        <v>11.940298507462687</v>
      </c>
      <c r="AJ157" s="39">
        <f t="shared" si="62"/>
        <v>6.0422960725075532</v>
      </c>
      <c r="AK157" s="39">
        <f t="shared" si="63"/>
        <v>0</v>
      </c>
      <c r="AL157" s="39">
        <f t="shared" si="47"/>
        <v>11.940298507462687</v>
      </c>
      <c r="AM157" s="40">
        <f t="shared" si="64"/>
        <v>9.0368608799048751</v>
      </c>
      <c r="AN157" s="40">
        <f t="shared" si="65"/>
        <v>12.683313515655966</v>
      </c>
      <c r="AO157" s="39">
        <f t="shared" si="66"/>
        <v>-3.64645263575109</v>
      </c>
      <c r="AP157" s="39">
        <f t="shared" si="67"/>
        <v>-4.5712775796010039</v>
      </c>
    </row>
    <row r="158" spans="1:42" s="36" customFormat="1" x14ac:dyDescent="0.2">
      <c r="A158" s="37" t="s">
        <v>183</v>
      </c>
      <c r="B158" s="38">
        <v>242252</v>
      </c>
      <c r="C158" s="38">
        <v>125758</v>
      </c>
      <c r="D158" s="38">
        <v>1222</v>
      </c>
      <c r="E158" s="38">
        <v>578</v>
      </c>
      <c r="F158" s="38">
        <v>2568</v>
      </c>
      <c r="G158" s="38">
        <v>11</v>
      </c>
      <c r="H158" s="38">
        <f t="shared" si="46"/>
        <v>2579</v>
      </c>
      <c r="I158" s="38">
        <v>2051</v>
      </c>
      <c r="J158" s="38">
        <v>218</v>
      </c>
      <c r="K158" s="38">
        <v>1626</v>
      </c>
      <c r="L158" s="38">
        <v>1361</v>
      </c>
      <c r="M158" s="38">
        <f t="shared" si="48"/>
        <v>4205</v>
      </c>
      <c r="N158" s="38">
        <v>1895</v>
      </c>
      <c r="O158" s="38">
        <v>29</v>
      </c>
      <c r="P158" s="38">
        <v>16</v>
      </c>
      <c r="Q158" s="38">
        <v>10</v>
      </c>
      <c r="R158" s="38">
        <f t="shared" si="49"/>
        <v>673</v>
      </c>
      <c r="S158" s="34">
        <v>1673</v>
      </c>
      <c r="T158" s="42">
        <v>2575</v>
      </c>
      <c r="U158" s="38">
        <v>-902</v>
      </c>
      <c r="V158" s="38">
        <f t="shared" si="50"/>
        <v>-229</v>
      </c>
      <c r="W158" s="38">
        <v>241941</v>
      </c>
      <c r="X158" s="38">
        <v>125640</v>
      </c>
      <c r="Y158" s="39">
        <f t="shared" si="51"/>
        <v>5.0443339993065068</v>
      </c>
      <c r="Z158" s="39">
        <f t="shared" si="52"/>
        <v>2.3859452140746003</v>
      </c>
      <c r="AA158" s="39">
        <f t="shared" si="53"/>
        <v>47.299509001636665</v>
      </c>
      <c r="AB158" s="39">
        <f t="shared" si="54"/>
        <v>10.645938939616597</v>
      </c>
      <c r="AC158" s="39">
        <f t="shared" si="55"/>
        <v>10.600531677757047</v>
      </c>
      <c r="AD158" s="39">
        <f t="shared" si="56"/>
        <v>63.047692904226452</v>
      </c>
      <c r="AE158" s="39">
        <f t="shared" si="57"/>
        <v>52.772392400155098</v>
      </c>
      <c r="AF158" s="39">
        <f t="shared" si="58"/>
        <v>17.357957829037531</v>
      </c>
      <c r="AG158" s="39">
        <f t="shared" si="59"/>
        <v>7.8224328385317774</v>
      </c>
      <c r="AH158" s="39">
        <f t="shared" si="60"/>
        <v>2.7780988392252697</v>
      </c>
      <c r="AI158" s="39">
        <f t="shared" si="61"/>
        <v>4.2652190771616905</v>
      </c>
      <c r="AJ158" s="39">
        <f t="shared" si="62"/>
        <v>11.292834890965732</v>
      </c>
      <c r="AK158" s="39">
        <f t="shared" si="63"/>
        <v>6.2305295950155761</v>
      </c>
      <c r="AL158" s="39">
        <f t="shared" si="47"/>
        <v>8.1426909654905</v>
      </c>
      <c r="AM158" s="40">
        <f t="shared" si="64"/>
        <v>6.9060317355481065</v>
      </c>
      <c r="AN158" s="40">
        <f t="shared" si="65"/>
        <v>10.629427208031306</v>
      </c>
      <c r="AO158" s="39">
        <f t="shared" si="66"/>
        <v>-3.7233954724831992</v>
      </c>
      <c r="AP158" s="39">
        <f t="shared" si="67"/>
        <v>-0.94529663325792979</v>
      </c>
    </row>
    <row r="159" spans="1:42" s="36" customFormat="1" x14ac:dyDescent="0.2">
      <c r="A159" s="37" t="s">
        <v>184</v>
      </c>
      <c r="B159" s="38">
        <v>8251</v>
      </c>
      <c r="C159" s="38">
        <v>4288</v>
      </c>
      <c r="D159" s="38">
        <v>35</v>
      </c>
      <c r="E159" s="38">
        <v>17</v>
      </c>
      <c r="F159" s="38">
        <v>86</v>
      </c>
      <c r="G159" s="38">
        <v>1</v>
      </c>
      <c r="H159" s="38">
        <f t="shared" si="46"/>
        <v>87</v>
      </c>
      <c r="I159" s="38">
        <v>66</v>
      </c>
      <c r="J159" s="38">
        <v>11</v>
      </c>
      <c r="K159" s="38">
        <v>45</v>
      </c>
      <c r="L159" s="38">
        <v>37</v>
      </c>
      <c r="M159" s="38">
        <f t="shared" si="48"/>
        <v>132</v>
      </c>
      <c r="N159" s="38">
        <v>80</v>
      </c>
      <c r="O159" s="38">
        <v>2</v>
      </c>
      <c r="P159" s="38">
        <v>1</v>
      </c>
      <c r="Q159" s="38">
        <v>1</v>
      </c>
      <c r="R159" s="38">
        <f t="shared" si="49"/>
        <v>6</v>
      </c>
      <c r="S159" s="34">
        <v>82</v>
      </c>
      <c r="T159" s="42">
        <v>163</v>
      </c>
      <c r="U159" s="38">
        <v>-81</v>
      </c>
      <c r="V159" s="38">
        <f t="shared" si="50"/>
        <v>-75</v>
      </c>
      <c r="W159" s="38">
        <v>8199</v>
      </c>
      <c r="X159" s="38">
        <v>4265</v>
      </c>
      <c r="Y159" s="39">
        <f t="shared" si="51"/>
        <v>4.2419100715064832</v>
      </c>
      <c r="Z159" s="39">
        <f t="shared" si="52"/>
        <v>2.0603563204460067</v>
      </c>
      <c r="AA159" s="39">
        <f t="shared" si="53"/>
        <v>48.571428571428569</v>
      </c>
      <c r="AB159" s="39">
        <f t="shared" si="54"/>
        <v>10.544176463458975</v>
      </c>
      <c r="AC159" s="39">
        <f t="shared" si="55"/>
        <v>10.422979032844504</v>
      </c>
      <c r="AD159" s="39">
        <f t="shared" si="56"/>
        <v>51.724137931034484</v>
      </c>
      <c r="AE159" s="39">
        <f t="shared" si="57"/>
        <v>42.528735632183903</v>
      </c>
      <c r="AF159" s="39">
        <f t="shared" si="58"/>
        <v>15.998060841110169</v>
      </c>
      <c r="AG159" s="39">
        <f t="shared" si="59"/>
        <v>9.6957944491576793</v>
      </c>
      <c r="AH159" s="39">
        <f t="shared" si="60"/>
        <v>0.72718458368682581</v>
      </c>
      <c r="AI159" s="39">
        <f t="shared" si="61"/>
        <v>11.494252873563218</v>
      </c>
      <c r="AJ159" s="39">
        <f t="shared" si="62"/>
        <v>23.255813953488371</v>
      </c>
      <c r="AK159" s="39">
        <f t="shared" si="63"/>
        <v>11.627906976744185</v>
      </c>
      <c r="AL159" s="39">
        <f t="shared" si="47"/>
        <v>22.988505747126435</v>
      </c>
      <c r="AM159" s="40">
        <f t="shared" si="64"/>
        <v>9.938189310386619</v>
      </c>
      <c r="AN159" s="40">
        <f t="shared" si="65"/>
        <v>19.755181190158769</v>
      </c>
      <c r="AO159" s="39">
        <f t="shared" si="66"/>
        <v>-9.8169918797721483</v>
      </c>
      <c r="AP159" s="39">
        <f t="shared" si="67"/>
        <v>-9.0898072960853238</v>
      </c>
    </row>
    <row r="160" spans="1:42" s="36" customFormat="1" x14ac:dyDescent="0.2">
      <c r="A160" s="37" t="s">
        <v>185</v>
      </c>
      <c r="B160" s="38">
        <v>5826</v>
      </c>
      <c r="C160" s="38">
        <v>2990</v>
      </c>
      <c r="D160" s="38">
        <v>34</v>
      </c>
      <c r="E160" s="38">
        <v>15</v>
      </c>
      <c r="F160" s="38">
        <v>49</v>
      </c>
      <c r="G160" s="38">
        <v>0</v>
      </c>
      <c r="H160" s="38">
        <f t="shared" si="46"/>
        <v>49</v>
      </c>
      <c r="I160" s="38">
        <v>44</v>
      </c>
      <c r="J160" s="38">
        <v>6</v>
      </c>
      <c r="K160" s="38">
        <v>58</v>
      </c>
      <c r="L160" s="38">
        <v>46</v>
      </c>
      <c r="M160" s="38">
        <f t="shared" si="48"/>
        <v>107</v>
      </c>
      <c r="N160" s="38">
        <v>72</v>
      </c>
      <c r="O160" s="38">
        <v>0</v>
      </c>
      <c r="P160" s="38">
        <v>0</v>
      </c>
      <c r="Q160" s="38">
        <v>0</v>
      </c>
      <c r="R160" s="38">
        <f t="shared" si="49"/>
        <v>-23</v>
      </c>
      <c r="S160" s="34">
        <v>70</v>
      </c>
      <c r="T160" s="42">
        <v>88</v>
      </c>
      <c r="U160" s="38">
        <v>-18</v>
      </c>
      <c r="V160" s="38">
        <f t="shared" si="50"/>
        <v>-41</v>
      </c>
      <c r="W160" s="38">
        <v>5811</v>
      </c>
      <c r="X160" s="38">
        <v>2982</v>
      </c>
      <c r="Y160" s="39">
        <f t="shared" si="51"/>
        <v>5.835907998626845</v>
      </c>
      <c r="Z160" s="39">
        <f t="shared" si="52"/>
        <v>2.5746652935118437</v>
      </c>
      <c r="AA160" s="39">
        <f t="shared" si="53"/>
        <v>44.117647058823529</v>
      </c>
      <c r="AB160" s="39">
        <f t="shared" si="54"/>
        <v>8.4105732921386895</v>
      </c>
      <c r="AC160" s="39">
        <f t="shared" si="55"/>
        <v>8.4105732921386895</v>
      </c>
      <c r="AD160" s="39">
        <f t="shared" si="56"/>
        <v>118.36734693877551</v>
      </c>
      <c r="AE160" s="39">
        <f t="shared" si="57"/>
        <v>93.877551020408163</v>
      </c>
      <c r="AF160" s="39">
        <f t="shared" si="58"/>
        <v>18.365945760384484</v>
      </c>
      <c r="AG160" s="39">
        <f t="shared" si="59"/>
        <v>12.358393408856848</v>
      </c>
      <c r="AH160" s="39">
        <f t="shared" si="60"/>
        <v>-3.9478201167181597</v>
      </c>
      <c r="AI160" s="39">
        <f t="shared" si="61"/>
        <v>0</v>
      </c>
      <c r="AJ160" s="39">
        <f t="shared" si="62"/>
        <v>0</v>
      </c>
      <c r="AK160" s="39">
        <f t="shared" si="63"/>
        <v>0</v>
      </c>
      <c r="AL160" s="39">
        <f t="shared" si="47"/>
        <v>0</v>
      </c>
      <c r="AM160" s="40">
        <f t="shared" si="64"/>
        <v>12.015104703055268</v>
      </c>
      <c r="AN160" s="40">
        <f t="shared" si="65"/>
        <v>15.104703055269482</v>
      </c>
      <c r="AO160" s="39">
        <f t="shared" si="66"/>
        <v>-3.0895983522142121</v>
      </c>
      <c r="AP160" s="39">
        <f t="shared" si="67"/>
        <v>-7.0374184689323727</v>
      </c>
    </row>
    <row r="161" spans="1:42" s="36" customFormat="1" x14ac:dyDescent="0.2">
      <c r="A161" s="37" t="s">
        <v>186</v>
      </c>
      <c r="B161" s="38">
        <v>8626</v>
      </c>
      <c r="C161" s="38">
        <v>4425</v>
      </c>
      <c r="D161" s="38">
        <v>40</v>
      </c>
      <c r="E161" s="38">
        <v>25</v>
      </c>
      <c r="F161" s="38">
        <v>130</v>
      </c>
      <c r="G161" s="38">
        <v>0</v>
      </c>
      <c r="H161" s="38">
        <f t="shared" si="46"/>
        <v>130</v>
      </c>
      <c r="I161" s="38">
        <v>94</v>
      </c>
      <c r="J161" s="38">
        <v>11</v>
      </c>
      <c r="K161" s="38">
        <v>30</v>
      </c>
      <c r="L161" s="38">
        <v>25</v>
      </c>
      <c r="M161" s="38">
        <f t="shared" si="48"/>
        <v>160</v>
      </c>
      <c r="N161" s="38">
        <v>68</v>
      </c>
      <c r="O161" s="38">
        <v>4</v>
      </c>
      <c r="P161" s="38">
        <v>1</v>
      </c>
      <c r="Q161" s="38">
        <v>1</v>
      </c>
      <c r="R161" s="38">
        <f t="shared" si="49"/>
        <v>62</v>
      </c>
      <c r="S161" s="34">
        <v>67</v>
      </c>
      <c r="T161" s="42">
        <v>85</v>
      </c>
      <c r="U161" s="38">
        <v>-18</v>
      </c>
      <c r="V161" s="38">
        <f t="shared" si="50"/>
        <v>44</v>
      </c>
      <c r="W161" s="38">
        <v>8625</v>
      </c>
      <c r="X161" s="38">
        <v>4428</v>
      </c>
      <c r="Y161" s="39">
        <f t="shared" si="51"/>
        <v>4.6371435195919322</v>
      </c>
      <c r="Z161" s="39">
        <f t="shared" si="52"/>
        <v>2.8982146997449569</v>
      </c>
      <c r="AA161" s="39">
        <f t="shared" si="53"/>
        <v>62.5</v>
      </c>
      <c r="AB161" s="39">
        <f t="shared" si="54"/>
        <v>15.070716438673777</v>
      </c>
      <c r="AC161" s="39">
        <f t="shared" si="55"/>
        <v>15.070716438673777</v>
      </c>
      <c r="AD161" s="39">
        <f t="shared" si="56"/>
        <v>23.076923076923077</v>
      </c>
      <c r="AE161" s="39">
        <f t="shared" si="57"/>
        <v>19.230769230769234</v>
      </c>
      <c r="AF161" s="39">
        <f t="shared" si="58"/>
        <v>18.548574078367729</v>
      </c>
      <c r="AG161" s="39">
        <f t="shared" si="59"/>
        <v>7.883143983306284</v>
      </c>
      <c r="AH161" s="39">
        <f t="shared" si="60"/>
        <v>7.1875724553674933</v>
      </c>
      <c r="AI161" s="39">
        <f t="shared" si="61"/>
        <v>0</v>
      </c>
      <c r="AJ161" s="39">
        <f t="shared" si="62"/>
        <v>30.76923076923077</v>
      </c>
      <c r="AK161" s="39">
        <f t="shared" si="63"/>
        <v>7.6923076923076925</v>
      </c>
      <c r="AL161" s="39">
        <f t="shared" si="47"/>
        <v>7.6923076923076925</v>
      </c>
      <c r="AM161" s="40">
        <f t="shared" si="64"/>
        <v>7.7672153953164855</v>
      </c>
      <c r="AN161" s="40">
        <f t="shared" si="65"/>
        <v>9.8539299791328538</v>
      </c>
      <c r="AO161" s="39">
        <f t="shared" si="66"/>
        <v>-2.0867145838163692</v>
      </c>
      <c r="AP161" s="39">
        <f t="shared" si="67"/>
        <v>5.1008578715511241</v>
      </c>
    </row>
    <row r="162" spans="1:42" s="36" customFormat="1" x14ac:dyDescent="0.2">
      <c r="A162" s="37" t="s">
        <v>130</v>
      </c>
      <c r="B162" s="38">
        <v>8025</v>
      </c>
      <c r="C162" s="38">
        <v>4157</v>
      </c>
      <c r="D162" s="38">
        <v>41</v>
      </c>
      <c r="E162" s="38">
        <v>17</v>
      </c>
      <c r="F162" s="38">
        <v>87</v>
      </c>
      <c r="G162" s="38">
        <v>0</v>
      </c>
      <c r="H162" s="38">
        <f t="shared" si="46"/>
        <v>87</v>
      </c>
      <c r="I162" s="38">
        <v>75</v>
      </c>
      <c r="J162" s="38">
        <v>8</v>
      </c>
      <c r="K162" s="38">
        <v>46</v>
      </c>
      <c r="L162" s="38">
        <v>40</v>
      </c>
      <c r="M162" s="38">
        <f t="shared" si="48"/>
        <v>133</v>
      </c>
      <c r="N162" s="38">
        <v>95</v>
      </c>
      <c r="O162" s="38">
        <v>0</v>
      </c>
      <c r="P162" s="38">
        <v>0</v>
      </c>
      <c r="Q162" s="38">
        <v>0</v>
      </c>
      <c r="R162" s="38">
        <f t="shared" si="49"/>
        <v>-8</v>
      </c>
      <c r="S162" s="34">
        <v>90</v>
      </c>
      <c r="T162" s="42">
        <v>86</v>
      </c>
      <c r="U162" s="38">
        <v>4</v>
      </c>
      <c r="V162" s="38">
        <f t="shared" si="50"/>
        <v>-4</v>
      </c>
      <c r="W162" s="38">
        <v>8036</v>
      </c>
      <c r="X162" s="38">
        <v>4155</v>
      </c>
      <c r="Y162" s="39">
        <f t="shared" si="51"/>
        <v>5.1090342679127732</v>
      </c>
      <c r="Z162" s="39">
        <f t="shared" si="52"/>
        <v>2.1183800623052957</v>
      </c>
      <c r="AA162" s="39">
        <f t="shared" si="53"/>
        <v>41.463414634146339</v>
      </c>
      <c r="AB162" s="39">
        <f t="shared" si="54"/>
        <v>10.841121495327103</v>
      </c>
      <c r="AC162" s="39">
        <f t="shared" si="55"/>
        <v>10.841121495327103</v>
      </c>
      <c r="AD162" s="39">
        <f t="shared" si="56"/>
        <v>52.873563218390807</v>
      </c>
      <c r="AE162" s="39">
        <f t="shared" si="57"/>
        <v>45.977011494252871</v>
      </c>
      <c r="AF162" s="39">
        <f t="shared" si="58"/>
        <v>16.57320872274143</v>
      </c>
      <c r="AG162" s="39">
        <f t="shared" si="59"/>
        <v>11.838006230529595</v>
      </c>
      <c r="AH162" s="39">
        <f t="shared" si="60"/>
        <v>-0.99688473520249221</v>
      </c>
      <c r="AI162" s="39">
        <f t="shared" si="61"/>
        <v>0</v>
      </c>
      <c r="AJ162" s="39">
        <f t="shared" si="62"/>
        <v>0</v>
      </c>
      <c r="AK162" s="39">
        <f t="shared" si="63"/>
        <v>0</v>
      </c>
      <c r="AL162" s="39">
        <f t="shared" si="47"/>
        <v>0</v>
      </c>
      <c r="AM162" s="40">
        <f t="shared" si="64"/>
        <v>11.214953271028037</v>
      </c>
      <c r="AN162" s="40">
        <f t="shared" si="65"/>
        <v>10.716510903426792</v>
      </c>
      <c r="AO162" s="39">
        <f t="shared" si="66"/>
        <v>0.49844236760124611</v>
      </c>
      <c r="AP162" s="39">
        <f t="shared" si="67"/>
        <v>-0.49844236760124611</v>
      </c>
    </row>
    <row r="163" spans="1:42" s="36" customFormat="1" x14ac:dyDescent="0.2">
      <c r="A163" s="37" t="s">
        <v>119</v>
      </c>
      <c r="B163" s="38">
        <v>16244</v>
      </c>
      <c r="C163" s="38">
        <v>8272</v>
      </c>
      <c r="D163" s="38">
        <v>76</v>
      </c>
      <c r="E163" s="38">
        <v>28</v>
      </c>
      <c r="F163" s="38">
        <v>185</v>
      </c>
      <c r="G163" s="38">
        <v>1</v>
      </c>
      <c r="H163" s="38">
        <f t="shared" si="46"/>
        <v>186</v>
      </c>
      <c r="I163" s="38">
        <v>153</v>
      </c>
      <c r="J163" s="38">
        <v>4</v>
      </c>
      <c r="K163" s="38">
        <v>90</v>
      </c>
      <c r="L163" s="38">
        <v>73</v>
      </c>
      <c r="M163" s="38">
        <f t="shared" si="48"/>
        <v>276</v>
      </c>
      <c r="N163" s="38">
        <v>113</v>
      </c>
      <c r="O163" s="38">
        <v>0</v>
      </c>
      <c r="P163" s="38">
        <v>0</v>
      </c>
      <c r="Q163" s="38">
        <v>0</v>
      </c>
      <c r="R163" s="38">
        <f t="shared" si="49"/>
        <v>72</v>
      </c>
      <c r="S163" s="34">
        <v>178</v>
      </c>
      <c r="T163" s="42">
        <v>220</v>
      </c>
      <c r="U163" s="38">
        <v>-42</v>
      </c>
      <c r="V163" s="38">
        <f t="shared" si="50"/>
        <v>30</v>
      </c>
      <c r="W163" s="38">
        <v>16256</v>
      </c>
      <c r="X163" s="38">
        <v>8284</v>
      </c>
      <c r="Y163" s="39">
        <f t="shared" si="51"/>
        <v>4.678650578675204</v>
      </c>
      <c r="Z163" s="39">
        <f t="shared" si="52"/>
        <v>1.7237133710908643</v>
      </c>
      <c r="AA163" s="39">
        <f t="shared" si="53"/>
        <v>36.84210526315789</v>
      </c>
      <c r="AB163" s="39">
        <f t="shared" si="54"/>
        <v>11.450381679389313</v>
      </c>
      <c r="AC163" s="39">
        <f t="shared" si="55"/>
        <v>11.388820487564638</v>
      </c>
      <c r="AD163" s="39">
        <f t="shared" si="56"/>
        <v>48.387096774193552</v>
      </c>
      <c r="AE163" s="39">
        <f t="shared" si="57"/>
        <v>39.247311827956985</v>
      </c>
      <c r="AF163" s="39">
        <f t="shared" si="58"/>
        <v>16.990888943609949</v>
      </c>
      <c r="AG163" s="39">
        <f t="shared" si="59"/>
        <v>6.9564146761881309</v>
      </c>
      <c r="AH163" s="39">
        <f t="shared" si="60"/>
        <v>4.4324058113765084</v>
      </c>
      <c r="AI163" s="39">
        <f t="shared" si="61"/>
        <v>5.3763440860215059</v>
      </c>
      <c r="AJ163" s="39">
        <f t="shared" si="62"/>
        <v>0</v>
      </c>
      <c r="AK163" s="39">
        <f t="shared" si="63"/>
        <v>0</v>
      </c>
      <c r="AL163" s="39">
        <f t="shared" si="47"/>
        <v>5.3763440860215059</v>
      </c>
      <c r="AM163" s="40">
        <f t="shared" si="64"/>
        <v>10.957892144791924</v>
      </c>
      <c r="AN163" s="40">
        <f t="shared" si="65"/>
        <v>13.54346220142822</v>
      </c>
      <c r="AO163" s="39">
        <f t="shared" si="66"/>
        <v>-2.5855700566362967</v>
      </c>
      <c r="AP163" s="39">
        <f t="shared" si="67"/>
        <v>1.8468357547402117</v>
      </c>
    </row>
    <row r="164" spans="1:42" s="36" customFormat="1" x14ac:dyDescent="0.2">
      <c r="A164" s="37" t="s">
        <v>187</v>
      </c>
      <c r="B164" s="38">
        <v>4039</v>
      </c>
      <c r="C164" s="38">
        <v>2062</v>
      </c>
      <c r="D164" s="38">
        <v>10</v>
      </c>
      <c r="E164" s="38">
        <v>5</v>
      </c>
      <c r="F164" s="38">
        <v>31</v>
      </c>
      <c r="G164" s="38">
        <v>0</v>
      </c>
      <c r="H164" s="38">
        <f t="shared" si="46"/>
        <v>31</v>
      </c>
      <c r="I164" s="38">
        <v>29</v>
      </c>
      <c r="J164" s="38">
        <v>2</v>
      </c>
      <c r="K164" s="38">
        <v>9</v>
      </c>
      <c r="L164" s="38">
        <v>8</v>
      </c>
      <c r="M164" s="38">
        <f t="shared" si="48"/>
        <v>40</v>
      </c>
      <c r="N164" s="38">
        <v>32</v>
      </c>
      <c r="O164" s="38">
        <v>0</v>
      </c>
      <c r="P164" s="38">
        <v>0</v>
      </c>
      <c r="Q164" s="38">
        <v>0</v>
      </c>
      <c r="R164" s="38">
        <f t="shared" si="49"/>
        <v>-1</v>
      </c>
      <c r="S164" s="34">
        <v>74</v>
      </c>
      <c r="T164" s="42">
        <v>52</v>
      </c>
      <c r="U164" s="38">
        <v>22</v>
      </c>
      <c r="V164" s="38">
        <f t="shared" si="50"/>
        <v>21</v>
      </c>
      <c r="W164" s="38">
        <v>4036</v>
      </c>
      <c r="X164" s="38">
        <v>2066</v>
      </c>
      <c r="Y164" s="39">
        <f t="shared" si="51"/>
        <v>2.4758603614756129</v>
      </c>
      <c r="Z164" s="39">
        <f t="shared" si="52"/>
        <v>1.2379301807378065</v>
      </c>
      <c r="AA164" s="39">
        <f t="shared" si="53"/>
        <v>50</v>
      </c>
      <c r="AB164" s="39">
        <f t="shared" si="54"/>
        <v>7.6751671205743994</v>
      </c>
      <c r="AC164" s="39">
        <f t="shared" si="55"/>
        <v>7.6751671205743994</v>
      </c>
      <c r="AD164" s="39">
        <f t="shared" si="56"/>
        <v>29.032258064516132</v>
      </c>
      <c r="AE164" s="39">
        <f t="shared" si="57"/>
        <v>25.806451612903224</v>
      </c>
      <c r="AF164" s="39">
        <f t="shared" si="58"/>
        <v>9.9034414459024518</v>
      </c>
      <c r="AG164" s="39">
        <f t="shared" si="59"/>
        <v>7.9227531567219609</v>
      </c>
      <c r="AH164" s="39">
        <f t="shared" si="60"/>
        <v>-0.24758603614756128</v>
      </c>
      <c r="AI164" s="39">
        <f t="shared" si="61"/>
        <v>0</v>
      </c>
      <c r="AJ164" s="39">
        <f t="shared" si="62"/>
        <v>0</v>
      </c>
      <c r="AK164" s="39">
        <f t="shared" si="63"/>
        <v>0</v>
      </c>
      <c r="AL164" s="39">
        <f t="shared" si="47"/>
        <v>0</v>
      </c>
      <c r="AM164" s="40">
        <f t="shared" si="64"/>
        <v>18.321366674919535</v>
      </c>
      <c r="AN164" s="40">
        <f t="shared" si="65"/>
        <v>12.874473879673186</v>
      </c>
      <c r="AO164" s="39">
        <f t="shared" si="66"/>
        <v>5.446892795246348</v>
      </c>
      <c r="AP164" s="39">
        <f t="shared" si="67"/>
        <v>5.1993067590987874</v>
      </c>
    </row>
    <row r="165" spans="1:42" s="36" customFormat="1" x14ac:dyDescent="0.2">
      <c r="A165" s="37" t="s">
        <v>110</v>
      </c>
      <c r="B165" s="38">
        <v>37056</v>
      </c>
      <c r="C165" s="38">
        <v>19357</v>
      </c>
      <c r="D165" s="38">
        <v>164</v>
      </c>
      <c r="E165" s="38">
        <v>99</v>
      </c>
      <c r="F165" s="38">
        <v>391</v>
      </c>
      <c r="G165" s="38">
        <v>1</v>
      </c>
      <c r="H165" s="38">
        <f t="shared" si="46"/>
        <v>392</v>
      </c>
      <c r="I165" s="38">
        <v>330</v>
      </c>
      <c r="J165" s="38">
        <v>23</v>
      </c>
      <c r="K165" s="38">
        <v>234</v>
      </c>
      <c r="L165" s="38">
        <v>170</v>
      </c>
      <c r="M165" s="38">
        <f t="shared" si="48"/>
        <v>626</v>
      </c>
      <c r="N165" s="38">
        <v>349</v>
      </c>
      <c r="O165" s="38">
        <v>3</v>
      </c>
      <c r="P165" s="38">
        <v>2</v>
      </c>
      <c r="Q165" s="38">
        <v>2</v>
      </c>
      <c r="R165" s="38">
        <f t="shared" si="49"/>
        <v>42</v>
      </c>
      <c r="S165" s="34">
        <v>500</v>
      </c>
      <c r="T165" s="42">
        <v>541</v>
      </c>
      <c r="U165" s="38">
        <v>-41</v>
      </c>
      <c r="V165" s="38">
        <f t="shared" si="50"/>
        <v>1</v>
      </c>
      <c r="W165" s="38">
        <v>37025</v>
      </c>
      <c r="X165" s="38">
        <v>19346</v>
      </c>
      <c r="Y165" s="39">
        <f t="shared" si="51"/>
        <v>4.4257340241796195</v>
      </c>
      <c r="Z165" s="39">
        <f t="shared" si="52"/>
        <v>2.6716321243523318</v>
      </c>
      <c r="AA165" s="39">
        <f t="shared" si="53"/>
        <v>60.365853658536587</v>
      </c>
      <c r="AB165" s="39">
        <f t="shared" si="54"/>
        <v>10.578583765112263</v>
      </c>
      <c r="AC165" s="39">
        <f t="shared" si="55"/>
        <v>10.551597582037997</v>
      </c>
      <c r="AD165" s="39">
        <f t="shared" si="56"/>
        <v>59.693877551020414</v>
      </c>
      <c r="AE165" s="39">
        <f t="shared" si="57"/>
        <v>43.367346938775512</v>
      </c>
      <c r="AF165" s="39">
        <f t="shared" si="58"/>
        <v>16.8933506044905</v>
      </c>
      <c r="AG165" s="39">
        <f t="shared" si="59"/>
        <v>9.4181778929188251</v>
      </c>
      <c r="AH165" s="39">
        <f t="shared" si="60"/>
        <v>1.1334196891191708</v>
      </c>
      <c r="AI165" s="39">
        <f t="shared" si="61"/>
        <v>2.5510204081632653</v>
      </c>
      <c r="AJ165" s="39">
        <f t="shared" si="62"/>
        <v>7.6726342710997448</v>
      </c>
      <c r="AK165" s="39">
        <f t="shared" si="63"/>
        <v>5.1150895140664963</v>
      </c>
      <c r="AL165" s="39">
        <f t="shared" si="47"/>
        <v>7.6530612244897958</v>
      </c>
      <c r="AM165" s="40">
        <f t="shared" si="64"/>
        <v>13.493091537132988</v>
      </c>
      <c r="AN165" s="40">
        <f t="shared" si="65"/>
        <v>14.599525043177891</v>
      </c>
      <c r="AO165" s="39">
        <f t="shared" si="66"/>
        <v>-1.1064335060449049</v>
      </c>
      <c r="AP165" s="39">
        <f t="shared" si="67"/>
        <v>2.6986183074265976E-2</v>
      </c>
    </row>
    <row r="166" spans="1:42" s="36" customFormat="1" x14ac:dyDescent="0.2">
      <c r="A166" s="37" t="s">
        <v>142</v>
      </c>
      <c r="B166" s="38">
        <v>13965</v>
      </c>
      <c r="C166" s="38">
        <v>7136</v>
      </c>
      <c r="D166" s="38">
        <v>81</v>
      </c>
      <c r="E166" s="38">
        <v>22</v>
      </c>
      <c r="F166" s="38">
        <v>217</v>
      </c>
      <c r="G166" s="38">
        <v>1</v>
      </c>
      <c r="H166" s="38">
        <f t="shared" si="46"/>
        <v>218</v>
      </c>
      <c r="I166" s="38">
        <v>158</v>
      </c>
      <c r="J166" s="38">
        <v>21</v>
      </c>
      <c r="K166" s="38">
        <v>99</v>
      </c>
      <c r="L166" s="38">
        <v>65</v>
      </c>
      <c r="M166" s="38">
        <f t="shared" si="48"/>
        <v>317</v>
      </c>
      <c r="N166" s="38">
        <v>91</v>
      </c>
      <c r="O166" s="38">
        <v>3</v>
      </c>
      <c r="P166" s="38">
        <v>3</v>
      </c>
      <c r="Q166" s="38">
        <v>2</v>
      </c>
      <c r="R166" s="38">
        <f t="shared" si="49"/>
        <v>126</v>
      </c>
      <c r="S166" s="34">
        <v>123</v>
      </c>
      <c r="T166" s="42">
        <v>149</v>
      </c>
      <c r="U166" s="38">
        <v>-26</v>
      </c>
      <c r="V166" s="38">
        <f t="shared" si="50"/>
        <v>100</v>
      </c>
      <c r="W166" s="38">
        <v>14000</v>
      </c>
      <c r="X166" s="38">
        <v>7144</v>
      </c>
      <c r="Y166" s="39">
        <f t="shared" si="51"/>
        <v>5.8002148227712134</v>
      </c>
      <c r="Z166" s="39">
        <f t="shared" si="52"/>
        <v>1.5753669889008235</v>
      </c>
      <c r="AA166" s="39">
        <f t="shared" si="53"/>
        <v>27.160493827160494</v>
      </c>
      <c r="AB166" s="39">
        <f t="shared" si="54"/>
        <v>15.61045470819907</v>
      </c>
      <c r="AC166" s="39">
        <f t="shared" si="55"/>
        <v>15.538847117794486</v>
      </c>
      <c r="AD166" s="39">
        <f t="shared" si="56"/>
        <v>45.412844036697244</v>
      </c>
      <c r="AE166" s="39">
        <f t="shared" si="57"/>
        <v>29.816513761467888</v>
      </c>
      <c r="AF166" s="39">
        <f t="shared" si="58"/>
        <v>22.699606158252777</v>
      </c>
      <c r="AG166" s="39">
        <f t="shared" si="59"/>
        <v>6.5162907268170427</v>
      </c>
      <c r="AH166" s="39">
        <f t="shared" si="60"/>
        <v>9.022556390977444</v>
      </c>
      <c r="AI166" s="39">
        <f t="shared" si="61"/>
        <v>4.5871559633027523</v>
      </c>
      <c r="AJ166" s="39">
        <f t="shared" si="62"/>
        <v>13.82488479262673</v>
      </c>
      <c r="AK166" s="39">
        <f t="shared" si="63"/>
        <v>13.82488479262673</v>
      </c>
      <c r="AL166" s="39">
        <f t="shared" si="47"/>
        <v>13.761467889908257</v>
      </c>
      <c r="AM166" s="40">
        <f t="shared" si="64"/>
        <v>8.8077336197636953</v>
      </c>
      <c r="AN166" s="40">
        <f t="shared" si="65"/>
        <v>10.669530970282851</v>
      </c>
      <c r="AO166" s="39">
        <f t="shared" si="66"/>
        <v>-1.861797350519155</v>
      </c>
      <c r="AP166" s="39">
        <f t="shared" si="67"/>
        <v>7.1607590404582888</v>
      </c>
    </row>
    <row r="167" spans="1:42" s="36" customFormat="1" x14ac:dyDescent="0.2">
      <c r="A167" s="37" t="s">
        <v>188</v>
      </c>
      <c r="B167" s="38">
        <v>6041</v>
      </c>
      <c r="C167" s="38">
        <v>3021</v>
      </c>
      <c r="D167" s="38">
        <v>39</v>
      </c>
      <c r="E167" s="38">
        <v>7</v>
      </c>
      <c r="F167" s="38">
        <v>77</v>
      </c>
      <c r="G167" s="38">
        <v>1</v>
      </c>
      <c r="H167" s="38">
        <f t="shared" si="46"/>
        <v>78</v>
      </c>
      <c r="I167" s="38">
        <v>60</v>
      </c>
      <c r="J167" s="38">
        <v>4</v>
      </c>
      <c r="K167" s="38">
        <v>21</v>
      </c>
      <c r="L167" s="38">
        <v>10</v>
      </c>
      <c r="M167" s="38">
        <f t="shared" si="48"/>
        <v>99</v>
      </c>
      <c r="N167" s="38">
        <v>28</v>
      </c>
      <c r="O167" s="38">
        <v>1</v>
      </c>
      <c r="P167" s="38">
        <v>1</v>
      </c>
      <c r="Q167" s="38">
        <v>1</v>
      </c>
      <c r="R167" s="38">
        <f t="shared" si="49"/>
        <v>49</v>
      </c>
      <c r="S167" s="34">
        <v>76</v>
      </c>
      <c r="T167" s="42">
        <v>61</v>
      </c>
      <c r="U167" s="38">
        <v>15</v>
      </c>
      <c r="V167" s="38">
        <f t="shared" si="50"/>
        <v>64</v>
      </c>
      <c r="W167" s="38">
        <v>6077</v>
      </c>
      <c r="X167" s="38">
        <v>3045</v>
      </c>
      <c r="Y167" s="39">
        <f t="shared" si="51"/>
        <v>6.4558847872868732</v>
      </c>
      <c r="Z167" s="39">
        <f t="shared" si="52"/>
        <v>1.1587485515643106</v>
      </c>
      <c r="AA167" s="39">
        <f t="shared" si="53"/>
        <v>17.948717948717949</v>
      </c>
      <c r="AB167" s="39">
        <f t="shared" si="54"/>
        <v>12.911769574573746</v>
      </c>
      <c r="AC167" s="39">
        <f t="shared" si="55"/>
        <v>12.746234067207416</v>
      </c>
      <c r="AD167" s="39">
        <f t="shared" si="56"/>
        <v>26.923076923076923</v>
      </c>
      <c r="AE167" s="39">
        <f t="shared" si="57"/>
        <v>12.820512820512819</v>
      </c>
      <c r="AF167" s="39">
        <f t="shared" si="58"/>
        <v>16.388015229266678</v>
      </c>
      <c r="AG167" s="39">
        <f t="shared" si="59"/>
        <v>4.6349942062572422</v>
      </c>
      <c r="AH167" s="39">
        <f t="shared" si="60"/>
        <v>8.1112398609501728</v>
      </c>
      <c r="AI167" s="39">
        <f t="shared" si="61"/>
        <v>12.820512820512819</v>
      </c>
      <c r="AJ167" s="39">
        <f t="shared" si="62"/>
        <v>12.987012987012989</v>
      </c>
      <c r="AK167" s="39">
        <f t="shared" si="63"/>
        <v>12.987012987012989</v>
      </c>
      <c r="AL167" s="39">
        <f t="shared" si="47"/>
        <v>25.641025641025639</v>
      </c>
      <c r="AM167" s="40">
        <f t="shared" si="64"/>
        <v>12.580698559841085</v>
      </c>
      <c r="AN167" s="40">
        <f t="shared" si="65"/>
        <v>10.097665949346135</v>
      </c>
      <c r="AO167" s="39">
        <f t="shared" si="66"/>
        <v>2.4830326104949512</v>
      </c>
      <c r="AP167" s="39">
        <f t="shared" si="67"/>
        <v>10.594272471445125</v>
      </c>
    </row>
    <row r="168" spans="1:42" s="36" customFormat="1" x14ac:dyDescent="0.2">
      <c r="A168" s="37" t="s">
        <v>189</v>
      </c>
      <c r="B168" s="38">
        <v>8553</v>
      </c>
      <c r="C168" s="38">
        <v>4433</v>
      </c>
      <c r="D168" s="38">
        <v>30</v>
      </c>
      <c r="E168" s="38">
        <v>8</v>
      </c>
      <c r="F168" s="38">
        <v>68</v>
      </c>
      <c r="G168" s="38">
        <v>0</v>
      </c>
      <c r="H168" s="38">
        <f t="shared" si="46"/>
        <v>68</v>
      </c>
      <c r="I168" s="38">
        <v>63</v>
      </c>
      <c r="J168" s="38">
        <v>5</v>
      </c>
      <c r="K168" s="38">
        <v>45</v>
      </c>
      <c r="L168" s="38">
        <v>38</v>
      </c>
      <c r="M168" s="38">
        <f t="shared" si="48"/>
        <v>113</v>
      </c>
      <c r="N168" s="38">
        <v>78</v>
      </c>
      <c r="O168" s="38">
        <v>0</v>
      </c>
      <c r="P168" s="38">
        <v>0</v>
      </c>
      <c r="Q168" s="38">
        <v>0</v>
      </c>
      <c r="R168" s="38">
        <f t="shared" si="49"/>
        <v>-10</v>
      </c>
      <c r="S168" s="34">
        <v>109</v>
      </c>
      <c r="T168" s="42">
        <v>117</v>
      </c>
      <c r="U168" s="38">
        <v>-8</v>
      </c>
      <c r="V168" s="38">
        <f t="shared" si="50"/>
        <v>-18</v>
      </c>
      <c r="W168" s="38">
        <v>8538</v>
      </c>
      <c r="X168" s="38">
        <v>4429</v>
      </c>
      <c r="Y168" s="39">
        <f t="shared" si="51"/>
        <v>3.5075412136092599</v>
      </c>
      <c r="Z168" s="39">
        <f t="shared" si="52"/>
        <v>0.93534432362913589</v>
      </c>
      <c r="AA168" s="39">
        <f t="shared" si="53"/>
        <v>26.666666666666668</v>
      </c>
      <c r="AB168" s="39">
        <f t="shared" si="54"/>
        <v>7.9504267508476563</v>
      </c>
      <c r="AC168" s="39">
        <f t="shared" si="55"/>
        <v>7.9504267508476563</v>
      </c>
      <c r="AD168" s="39">
        <f t="shared" si="56"/>
        <v>66.17647058823529</v>
      </c>
      <c r="AE168" s="39">
        <f t="shared" si="57"/>
        <v>55.882352941176471</v>
      </c>
      <c r="AF168" s="39">
        <f t="shared" si="58"/>
        <v>13.211738571261545</v>
      </c>
      <c r="AG168" s="39">
        <f t="shared" si="59"/>
        <v>9.1196071553840756</v>
      </c>
      <c r="AH168" s="39">
        <f t="shared" si="60"/>
        <v>-1.1691804045364198</v>
      </c>
      <c r="AI168" s="39">
        <f t="shared" si="61"/>
        <v>0</v>
      </c>
      <c r="AJ168" s="39">
        <f t="shared" si="62"/>
        <v>0</v>
      </c>
      <c r="AK168" s="39">
        <f t="shared" si="63"/>
        <v>0</v>
      </c>
      <c r="AL168" s="39">
        <f t="shared" si="47"/>
        <v>0</v>
      </c>
      <c r="AM168" s="40">
        <f t="shared" si="64"/>
        <v>12.744066409446978</v>
      </c>
      <c r="AN168" s="40">
        <f t="shared" si="65"/>
        <v>13.679410733076113</v>
      </c>
      <c r="AO168" s="39">
        <f t="shared" si="66"/>
        <v>-0.93534432362913589</v>
      </c>
      <c r="AP168" s="39">
        <f t="shared" si="67"/>
        <v>-2.1045247281655559</v>
      </c>
    </row>
    <row r="169" spans="1:42" s="36" customFormat="1" x14ac:dyDescent="0.2">
      <c r="A169" s="37" t="s">
        <v>120</v>
      </c>
      <c r="B169" s="38">
        <v>33776</v>
      </c>
      <c r="C169" s="38">
        <v>17410</v>
      </c>
      <c r="D169" s="38">
        <v>156</v>
      </c>
      <c r="E169" s="38">
        <v>69</v>
      </c>
      <c r="F169" s="38">
        <v>325</v>
      </c>
      <c r="G169" s="38">
        <v>1</v>
      </c>
      <c r="H169" s="38">
        <f t="shared" si="46"/>
        <v>326</v>
      </c>
      <c r="I169" s="38">
        <v>279</v>
      </c>
      <c r="J169" s="38">
        <v>13</v>
      </c>
      <c r="K169" s="38">
        <v>226</v>
      </c>
      <c r="L169" s="38">
        <v>165</v>
      </c>
      <c r="M169" s="38">
        <f t="shared" si="48"/>
        <v>552</v>
      </c>
      <c r="N169" s="38">
        <v>255</v>
      </c>
      <c r="O169" s="38">
        <v>1</v>
      </c>
      <c r="P169" s="38">
        <v>1</v>
      </c>
      <c r="Q169" s="38">
        <v>1</v>
      </c>
      <c r="R169" s="38">
        <f t="shared" si="49"/>
        <v>70</v>
      </c>
      <c r="S169" s="34">
        <v>337</v>
      </c>
      <c r="T169" s="42">
        <v>361</v>
      </c>
      <c r="U169" s="38">
        <v>-24</v>
      </c>
      <c r="V169" s="38">
        <f t="shared" si="50"/>
        <v>46</v>
      </c>
      <c r="W169" s="38">
        <v>33819</v>
      </c>
      <c r="X169" s="38">
        <v>17461</v>
      </c>
      <c r="Y169" s="39">
        <f t="shared" si="51"/>
        <v>4.6186641402179065</v>
      </c>
      <c r="Z169" s="39">
        <f t="shared" si="52"/>
        <v>2.0428706774040739</v>
      </c>
      <c r="AA169" s="39">
        <f t="shared" si="53"/>
        <v>44.230769230769226</v>
      </c>
      <c r="AB169" s="39">
        <f t="shared" si="54"/>
        <v>9.6518237801989581</v>
      </c>
      <c r="AC169" s="39">
        <f t="shared" si="55"/>
        <v>9.6222169587873037</v>
      </c>
      <c r="AD169" s="39">
        <f t="shared" si="56"/>
        <v>69.325153374233125</v>
      </c>
      <c r="AE169" s="39">
        <f t="shared" si="57"/>
        <v>50.613496932515332</v>
      </c>
      <c r="AF169" s="39">
        <f t="shared" si="58"/>
        <v>16.342965419232591</v>
      </c>
      <c r="AG169" s="39">
        <f t="shared" si="59"/>
        <v>7.549739459971577</v>
      </c>
      <c r="AH169" s="39">
        <f t="shared" si="60"/>
        <v>2.0724774988157271</v>
      </c>
      <c r="AI169" s="39">
        <f t="shared" si="61"/>
        <v>3.0674846625766872</v>
      </c>
      <c r="AJ169" s="39">
        <f t="shared" si="62"/>
        <v>3.0769230769230771</v>
      </c>
      <c r="AK169" s="39">
        <f t="shared" si="63"/>
        <v>3.0769230769230771</v>
      </c>
      <c r="AL169" s="39">
        <f t="shared" si="47"/>
        <v>6.1349693251533743</v>
      </c>
      <c r="AM169" s="40">
        <f t="shared" si="64"/>
        <v>9.9774988157271434</v>
      </c>
      <c r="AN169" s="40">
        <f t="shared" si="65"/>
        <v>10.688062529606821</v>
      </c>
      <c r="AO169" s="39">
        <f t="shared" si="66"/>
        <v>-0.71056371387967787</v>
      </c>
      <c r="AP169" s="39">
        <f t="shared" si="67"/>
        <v>1.3619137849360492</v>
      </c>
    </row>
    <row r="170" spans="1:42" s="36" customFormat="1" x14ac:dyDescent="0.2">
      <c r="A170" s="37" t="s">
        <v>131</v>
      </c>
      <c r="B170" s="38">
        <v>29027</v>
      </c>
      <c r="C170" s="38">
        <v>15492</v>
      </c>
      <c r="D170" s="38">
        <v>142</v>
      </c>
      <c r="E170" s="38">
        <v>91</v>
      </c>
      <c r="F170" s="38">
        <v>252</v>
      </c>
      <c r="G170" s="38">
        <v>0</v>
      </c>
      <c r="H170" s="38">
        <f t="shared" ref="H170:H233" si="68">SUM(F170:G170)</f>
        <v>252</v>
      </c>
      <c r="I170" s="38">
        <v>194</v>
      </c>
      <c r="J170" s="38">
        <v>21</v>
      </c>
      <c r="K170" s="38">
        <v>236</v>
      </c>
      <c r="L170" s="38">
        <v>204</v>
      </c>
      <c r="M170" s="38">
        <f t="shared" si="48"/>
        <v>488</v>
      </c>
      <c r="N170" s="38">
        <v>339</v>
      </c>
      <c r="O170" s="38">
        <v>2</v>
      </c>
      <c r="P170" s="38">
        <v>2</v>
      </c>
      <c r="Q170" s="38">
        <v>1</v>
      </c>
      <c r="R170" s="38">
        <f t="shared" si="49"/>
        <v>-87</v>
      </c>
      <c r="S170" s="34">
        <v>421</v>
      </c>
      <c r="T170" s="42">
        <v>484</v>
      </c>
      <c r="U170" s="38">
        <v>-63</v>
      </c>
      <c r="V170" s="38">
        <f t="shared" si="50"/>
        <v>-150</v>
      </c>
      <c r="W170" s="38">
        <v>28907</v>
      </c>
      <c r="X170" s="38">
        <v>15434</v>
      </c>
      <c r="Y170" s="39">
        <f t="shared" si="51"/>
        <v>4.8919971061425569</v>
      </c>
      <c r="Z170" s="39">
        <f t="shared" si="52"/>
        <v>3.1350122299927654</v>
      </c>
      <c r="AA170" s="39">
        <f t="shared" si="53"/>
        <v>64.08450704225352</v>
      </c>
      <c r="AB170" s="39">
        <f t="shared" si="54"/>
        <v>8.6815723292107361</v>
      </c>
      <c r="AC170" s="39">
        <f t="shared" si="55"/>
        <v>8.6815723292107361</v>
      </c>
      <c r="AD170" s="39">
        <f t="shared" si="56"/>
        <v>93.650793650793645</v>
      </c>
      <c r="AE170" s="39">
        <f t="shared" si="57"/>
        <v>80.952380952380949</v>
      </c>
      <c r="AF170" s="39">
        <f t="shared" si="58"/>
        <v>16.81193371688428</v>
      </c>
      <c r="AG170" s="39">
        <f t="shared" si="59"/>
        <v>11.678781823819204</v>
      </c>
      <c r="AH170" s="39">
        <f t="shared" si="60"/>
        <v>-2.9972094946084682</v>
      </c>
      <c r="AI170" s="39">
        <f t="shared" si="61"/>
        <v>0</v>
      </c>
      <c r="AJ170" s="39">
        <f t="shared" si="62"/>
        <v>7.9365079365079358</v>
      </c>
      <c r="AK170" s="39">
        <f t="shared" si="63"/>
        <v>7.9365079365079358</v>
      </c>
      <c r="AL170" s="39">
        <f t="shared" ref="AL170:AL233" si="69">(G170+Q170)/(F170+G170)*1000</f>
        <v>3.9682539682539679</v>
      </c>
      <c r="AM170" s="40">
        <f t="shared" si="64"/>
        <v>14.503737899197299</v>
      </c>
      <c r="AN170" s="40">
        <f t="shared" si="65"/>
        <v>16.674130981499985</v>
      </c>
      <c r="AO170" s="39">
        <f t="shared" si="66"/>
        <v>-2.170393082302684</v>
      </c>
      <c r="AP170" s="39">
        <f t="shared" si="67"/>
        <v>-5.1676025769111522</v>
      </c>
    </row>
    <row r="171" spans="1:42" s="36" customFormat="1" x14ac:dyDescent="0.2">
      <c r="A171" s="37" t="s">
        <v>90</v>
      </c>
      <c r="B171" s="38">
        <v>18274</v>
      </c>
      <c r="C171" s="38">
        <v>9345</v>
      </c>
      <c r="D171" s="38">
        <v>77</v>
      </c>
      <c r="E171" s="38">
        <v>37</v>
      </c>
      <c r="F171" s="38">
        <v>194</v>
      </c>
      <c r="G171" s="38">
        <v>0</v>
      </c>
      <c r="H171" s="38">
        <f t="shared" si="68"/>
        <v>194</v>
      </c>
      <c r="I171" s="38">
        <v>168</v>
      </c>
      <c r="J171" s="38">
        <v>11</v>
      </c>
      <c r="K171" s="38">
        <v>118</v>
      </c>
      <c r="L171" s="38">
        <v>107</v>
      </c>
      <c r="M171" s="38">
        <f t="shared" si="48"/>
        <v>312</v>
      </c>
      <c r="N171" s="38">
        <v>135</v>
      </c>
      <c r="O171" s="38">
        <v>1</v>
      </c>
      <c r="P171" s="38">
        <v>0</v>
      </c>
      <c r="Q171" s="38">
        <v>0</v>
      </c>
      <c r="R171" s="38">
        <f t="shared" si="49"/>
        <v>59</v>
      </c>
      <c r="S171" s="34">
        <v>278</v>
      </c>
      <c r="T171" s="42">
        <v>290</v>
      </c>
      <c r="U171" s="38">
        <v>-12</v>
      </c>
      <c r="V171" s="38">
        <f t="shared" si="50"/>
        <v>47</v>
      </c>
      <c r="W171" s="38">
        <v>18266</v>
      </c>
      <c r="X171" s="38">
        <v>9338</v>
      </c>
      <c r="Y171" s="39">
        <f t="shared" si="51"/>
        <v>4.2136368611141508</v>
      </c>
      <c r="Z171" s="39">
        <f t="shared" si="52"/>
        <v>2.0247345956003064</v>
      </c>
      <c r="AA171" s="39">
        <f t="shared" si="53"/>
        <v>48.051948051948052</v>
      </c>
      <c r="AB171" s="39">
        <f t="shared" si="54"/>
        <v>10.616175987742148</v>
      </c>
      <c r="AC171" s="39">
        <f t="shared" si="55"/>
        <v>10.616175987742148</v>
      </c>
      <c r="AD171" s="39">
        <f t="shared" si="56"/>
        <v>60.824742268041234</v>
      </c>
      <c r="AE171" s="39">
        <f t="shared" si="57"/>
        <v>55.154639175257735</v>
      </c>
      <c r="AF171" s="39">
        <f t="shared" si="58"/>
        <v>17.073437671007991</v>
      </c>
      <c r="AG171" s="39">
        <f t="shared" si="59"/>
        <v>7.3875451461092263</v>
      </c>
      <c r="AH171" s="39">
        <f t="shared" si="60"/>
        <v>3.228630841632921</v>
      </c>
      <c r="AI171" s="39">
        <f t="shared" si="61"/>
        <v>0</v>
      </c>
      <c r="AJ171" s="39">
        <f t="shared" si="62"/>
        <v>5.1546391752577323</v>
      </c>
      <c r="AK171" s="39">
        <f t="shared" si="63"/>
        <v>0</v>
      </c>
      <c r="AL171" s="39">
        <f t="shared" si="69"/>
        <v>0</v>
      </c>
      <c r="AM171" s="40">
        <f t="shared" si="64"/>
        <v>15.21287074532122</v>
      </c>
      <c r="AN171" s="40">
        <f t="shared" si="65"/>
        <v>15.869541424975376</v>
      </c>
      <c r="AO171" s="39">
        <f t="shared" si="66"/>
        <v>-0.65667067965415338</v>
      </c>
      <c r="AP171" s="39">
        <f t="shared" si="67"/>
        <v>2.5719601619787675</v>
      </c>
    </row>
    <row r="172" spans="1:42" s="36" customFormat="1" x14ac:dyDescent="0.2">
      <c r="A172" s="37" t="s">
        <v>121</v>
      </c>
      <c r="B172" s="38">
        <v>61018</v>
      </c>
      <c r="C172" s="38">
        <v>31399</v>
      </c>
      <c r="D172" s="38">
        <v>313</v>
      </c>
      <c r="E172" s="38">
        <v>153</v>
      </c>
      <c r="F172" s="38">
        <v>572</v>
      </c>
      <c r="G172" s="38">
        <v>1</v>
      </c>
      <c r="H172" s="38">
        <f t="shared" si="68"/>
        <v>573</v>
      </c>
      <c r="I172" s="38">
        <v>471</v>
      </c>
      <c r="J172" s="38">
        <v>42</v>
      </c>
      <c r="K172" s="38">
        <v>385</v>
      </c>
      <c r="L172" s="38">
        <v>319</v>
      </c>
      <c r="M172" s="38">
        <f t="shared" si="48"/>
        <v>958</v>
      </c>
      <c r="N172" s="38">
        <v>417</v>
      </c>
      <c r="O172" s="38">
        <v>3</v>
      </c>
      <c r="P172" s="38">
        <v>2</v>
      </c>
      <c r="Q172" s="38">
        <v>1</v>
      </c>
      <c r="R172" s="38">
        <f t="shared" si="49"/>
        <v>155</v>
      </c>
      <c r="S172" s="34">
        <v>631</v>
      </c>
      <c r="T172" s="42">
        <v>784</v>
      </c>
      <c r="U172" s="38">
        <v>-153</v>
      </c>
      <c r="V172" s="38">
        <f t="shared" si="50"/>
        <v>2</v>
      </c>
      <c r="W172" s="38">
        <v>61025</v>
      </c>
      <c r="X172" s="38">
        <v>31426</v>
      </c>
      <c r="Y172" s="39">
        <f t="shared" si="51"/>
        <v>5.1296338785276481</v>
      </c>
      <c r="Z172" s="39">
        <f t="shared" si="52"/>
        <v>2.5074568160215018</v>
      </c>
      <c r="AA172" s="39">
        <f t="shared" si="53"/>
        <v>48.881789137380196</v>
      </c>
      <c r="AB172" s="39">
        <f t="shared" si="54"/>
        <v>9.3906716051001347</v>
      </c>
      <c r="AC172" s="39">
        <f t="shared" si="55"/>
        <v>9.3742829984594707</v>
      </c>
      <c r="AD172" s="39">
        <f t="shared" si="56"/>
        <v>67.190226876090748</v>
      </c>
      <c r="AE172" s="39">
        <f t="shared" si="57"/>
        <v>55.67190226876091</v>
      </c>
      <c r="AF172" s="39">
        <f t="shared" si="58"/>
        <v>15.700285161755549</v>
      </c>
      <c r="AG172" s="39">
        <f t="shared" si="59"/>
        <v>6.8340489691566431</v>
      </c>
      <c r="AH172" s="39">
        <f t="shared" si="60"/>
        <v>2.5402340293028285</v>
      </c>
      <c r="AI172" s="39">
        <f t="shared" si="61"/>
        <v>1.7452006980802792</v>
      </c>
      <c r="AJ172" s="39">
        <f t="shared" si="62"/>
        <v>5.244755244755245</v>
      </c>
      <c r="AK172" s="39">
        <f t="shared" si="63"/>
        <v>3.4965034965034967</v>
      </c>
      <c r="AL172" s="39">
        <f t="shared" si="69"/>
        <v>3.4904013961605584</v>
      </c>
      <c r="AM172" s="40">
        <f t="shared" si="64"/>
        <v>10.341210790258613</v>
      </c>
      <c r="AN172" s="40">
        <f t="shared" si="65"/>
        <v>12.848667606280115</v>
      </c>
      <c r="AO172" s="39">
        <f t="shared" si="66"/>
        <v>-2.5074568160215018</v>
      </c>
      <c r="AP172" s="39">
        <f t="shared" si="67"/>
        <v>3.2777213281326815E-2</v>
      </c>
    </row>
    <row r="173" spans="1:42" s="36" customFormat="1" x14ac:dyDescent="0.2">
      <c r="A173" s="37" t="s">
        <v>190</v>
      </c>
      <c r="B173" s="38">
        <v>4099</v>
      </c>
      <c r="C173" s="38">
        <v>2054</v>
      </c>
      <c r="D173" s="38">
        <v>21</v>
      </c>
      <c r="E173" s="38">
        <v>7</v>
      </c>
      <c r="F173" s="38">
        <v>65</v>
      </c>
      <c r="G173" s="38">
        <v>0</v>
      </c>
      <c r="H173" s="38">
        <f t="shared" si="68"/>
        <v>65</v>
      </c>
      <c r="I173" s="38">
        <v>45</v>
      </c>
      <c r="J173" s="38">
        <v>5</v>
      </c>
      <c r="K173" s="38">
        <v>25</v>
      </c>
      <c r="L173" s="38">
        <v>15</v>
      </c>
      <c r="M173" s="38">
        <f t="shared" si="48"/>
        <v>90</v>
      </c>
      <c r="N173" s="38">
        <v>48</v>
      </c>
      <c r="O173" s="38">
        <v>1</v>
      </c>
      <c r="P173" s="38">
        <v>1</v>
      </c>
      <c r="Q173" s="38">
        <v>0</v>
      </c>
      <c r="R173" s="38">
        <f t="shared" si="49"/>
        <v>17</v>
      </c>
      <c r="S173" s="34">
        <v>53</v>
      </c>
      <c r="T173" s="42">
        <v>62</v>
      </c>
      <c r="U173" s="38">
        <v>-9</v>
      </c>
      <c r="V173" s="38">
        <f t="shared" si="50"/>
        <v>8</v>
      </c>
      <c r="W173" s="38">
        <v>4100</v>
      </c>
      <c r="X173" s="38">
        <v>2047</v>
      </c>
      <c r="Y173" s="39">
        <f t="shared" si="51"/>
        <v>5.1232007806782143</v>
      </c>
      <c r="Z173" s="39">
        <f t="shared" si="52"/>
        <v>1.7077335935594047</v>
      </c>
      <c r="AA173" s="39">
        <f t="shared" si="53"/>
        <v>33.333333333333329</v>
      </c>
      <c r="AB173" s="39">
        <f t="shared" si="54"/>
        <v>15.857526225908757</v>
      </c>
      <c r="AC173" s="39">
        <f t="shared" si="55"/>
        <v>15.857526225908757</v>
      </c>
      <c r="AD173" s="39">
        <f t="shared" si="56"/>
        <v>38.461538461538467</v>
      </c>
      <c r="AE173" s="39">
        <f t="shared" si="57"/>
        <v>23.076923076923077</v>
      </c>
      <c r="AF173" s="39">
        <f t="shared" si="58"/>
        <v>21.956574774335202</v>
      </c>
      <c r="AG173" s="39">
        <f t="shared" si="59"/>
        <v>11.710173212978775</v>
      </c>
      <c r="AH173" s="39">
        <f t="shared" si="60"/>
        <v>4.1473530129299832</v>
      </c>
      <c r="AI173" s="39">
        <f t="shared" si="61"/>
        <v>0</v>
      </c>
      <c r="AJ173" s="39">
        <f t="shared" si="62"/>
        <v>15.384615384615385</v>
      </c>
      <c r="AK173" s="39">
        <f t="shared" si="63"/>
        <v>15.384615384615385</v>
      </c>
      <c r="AL173" s="39">
        <f t="shared" si="69"/>
        <v>0</v>
      </c>
      <c r="AM173" s="40">
        <f t="shared" si="64"/>
        <v>12.929982922664065</v>
      </c>
      <c r="AN173" s="40">
        <f t="shared" si="65"/>
        <v>15.125640400097584</v>
      </c>
      <c r="AO173" s="39">
        <f t="shared" si="66"/>
        <v>-2.1956574774335205</v>
      </c>
      <c r="AP173" s="39">
        <f t="shared" si="67"/>
        <v>1.9516955354964625</v>
      </c>
    </row>
    <row r="174" spans="1:42" s="36" customFormat="1" x14ac:dyDescent="0.2">
      <c r="A174" s="37" t="s">
        <v>143</v>
      </c>
      <c r="B174" s="38">
        <v>6765</v>
      </c>
      <c r="C174" s="38">
        <v>3487</v>
      </c>
      <c r="D174" s="38">
        <v>32</v>
      </c>
      <c r="E174" s="38">
        <v>10</v>
      </c>
      <c r="F174" s="38">
        <v>77</v>
      </c>
      <c r="G174" s="38">
        <v>1</v>
      </c>
      <c r="H174" s="38">
        <f t="shared" si="68"/>
        <v>78</v>
      </c>
      <c r="I174" s="38">
        <v>62</v>
      </c>
      <c r="J174" s="38">
        <v>6</v>
      </c>
      <c r="K174" s="38">
        <v>33</v>
      </c>
      <c r="L174" s="38">
        <v>29</v>
      </c>
      <c r="M174" s="38">
        <f t="shared" si="48"/>
        <v>111</v>
      </c>
      <c r="N174" s="38">
        <v>50</v>
      </c>
      <c r="O174" s="38">
        <v>0</v>
      </c>
      <c r="P174" s="38">
        <v>0</v>
      </c>
      <c r="Q174" s="38">
        <v>0</v>
      </c>
      <c r="R174" s="38">
        <f t="shared" si="49"/>
        <v>27</v>
      </c>
      <c r="S174" s="34">
        <v>89</v>
      </c>
      <c r="T174" s="42">
        <v>96</v>
      </c>
      <c r="U174" s="38">
        <v>-7</v>
      </c>
      <c r="V174" s="38">
        <f t="shared" si="50"/>
        <v>20</v>
      </c>
      <c r="W174" s="38">
        <v>6779</v>
      </c>
      <c r="X174" s="38">
        <v>3486</v>
      </c>
      <c r="Y174" s="39">
        <f t="shared" si="51"/>
        <v>4.7302291204730231</v>
      </c>
      <c r="Z174" s="39">
        <f t="shared" si="52"/>
        <v>1.4781966001478197</v>
      </c>
      <c r="AA174" s="39">
        <f t="shared" si="53"/>
        <v>31.25</v>
      </c>
      <c r="AB174" s="39">
        <f t="shared" si="54"/>
        <v>11.529933481152993</v>
      </c>
      <c r="AC174" s="39">
        <f t="shared" si="55"/>
        <v>11.382113821138212</v>
      </c>
      <c r="AD174" s="39">
        <f t="shared" si="56"/>
        <v>42.307692307692307</v>
      </c>
      <c r="AE174" s="39">
        <f t="shared" si="57"/>
        <v>37.179487179487182</v>
      </c>
      <c r="AF174" s="39">
        <f t="shared" si="58"/>
        <v>16.407982261640797</v>
      </c>
      <c r="AG174" s="39">
        <f t="shared" si="59"/>
        <v>7.390983000739098</v>
      </c>
      <c r="AH174" s="39">
        <f t="shared" si="60"/>
        <v>3.9911308203991132</v>
      </c>
      <c r="AI174" s="39">
        <f t="shared" si="61"/>
        <v>12.820512820512819</v>
      </c>
      <c r="AJ174" s="39">
        <f t="shared" si="62"/>
        <v>0</v>
      </c>
      <c r="AK174" s="39">
        <f t="shared" si="63"/>
        <v>0</v>
      </c>
      <c r="AL174" s="39">
        <f t="shared" si="69"/>
        <v>12.820512820512819</v>
      </c>
      <c r="AM174" s="40">
        <f t="shared" si="64"/>
        <v>13.155949741315595</v>
      </c>
      <c r="AN174" s="40">
        <f t="shared" si="65"/>
        <v>14.190687361419069</v>
      </c>
      <c r="AO174" s="39">
        <f t="shared" si="66"/>
        <v>-1.0347376201034737</v>
      </c>
      <c r="AP174" s="39">
        <f t="shared" si="67"/>
        <v>2.9563932002956395</v>
      </c>
    </row>
    <row r="175" spans="1:42" s="36" customFormat="1" x14ac:dyDescent="0.2">
      <c r="A175" s="37" t="s">
        <v>158</v>
      </c>
      <c r="B175" s="38">
        <v>41302</v>
      </c>
      <c r="C175" s="38">
        <v>21282</v>
      </c>
      <c r="D175" s="38">
        <v>219</v>
      </c>
      <c r="E175" s="38">
        <v>104</v>
      </c>
      <c r="F175" s="38">
        <v>438</v>
      </c>
      <c r="G175" s="38">
        <v>2</v>
      </c>
      <c r="H175" s="38">
        <f t="shared" si="68"/>
        <v>440</v>
      </c>
      <c r="I175" s="38">
        <v>374</v>
      </c>
      <c r="J175" s="38">
        <v>37</v>
      </c>
      <c r="K175" s="38">
        <v>231</v>
      </c>
      <c r="L175" s="38">
        <v>180</v>
      </c>
      <c r="M175" s="38">
        <f t="shared" si="48"/>
        <v>671</v>
      </c>
      <c r="N175" s="38">
        <v>291</v>
      </c>
      <c r="O175" s="38">
        <v>2</v>
      </c>
      <c r="P175" s="38">
        <v>1</v>
      </c>
      <c r="Q175" s="38">
        <v>1</v>
      </c>
      <c r="R175" s="38">
        <f t="shared" si="49"/>
        <v>147</v>
      </c>
      <c r="S175" s="34">
        <v>477</v>
      </c>
      <c r="T175" s="42">
        <v>570</v>
      </c>
      <c r="U175" s="38">
        <v>-93</v>
      </c>
      <c r="V175" s="38">
        <f t="shared" si="50"/>
        <v>54</v>
      </c>
      <c r="W175" s="38">
        <v>41313</v>
      </c>
      <c r="X175" s="38">
        <v>21266</v>
      </c>
      <c r="Y175" s="39">
        <f t="shared" si="51"/>
        <v>5.3024066631155877</v>
      </c>
      <c r="Z175" s="39">
        <f t="shared" si="52"/>
        <v>2.5180378674156216</v>
      </c>
      <c r="AA175" s="39">
        <f t="shared" si="53"/>
        <v>47.48858447488584</v>
      </c>
      <c r="AB175" s="39">
        <f t="shared" si="54"/>
        <v>10.653237131373782</v>
      </c>
      <c r="AC175" s="39">
        <f t="shared" si="55"/>
        <v>10.604813326231175</v>
      </c>
      <c r="AD175" s="39">
        <f t="shared" si="56"/>
        <v>52.5</v>
      </c>
      <c r="AE175" s="39">
        <f t="shared" si="57"/>
        <v>40.909090909090914</v>
      </c>
      <c r="AF175" s="39">
        <f t="shared" si="58"/>
        <v>16.246186625345018</v>
      </c>
      <c r="AG175" s="39">
        <f t="shared" si="59"/>
        <v>7.0456636482494792</v>
      </c>
      <c r="AH175" s="39">
        <f t="shared" si="60"/>
        <v>3.5591496779816958</v>
      </c>
      <c r="AI175" s="39">
        <f t="shared" si="61"/>
        <v>4.545454545454545</v>
      </c>
      <c r="AJ175" s="39">
        <f t="shared" si="62"/>
        <v>4.5662100456620998</v>
      </c>
      <c r="AK175" s="39">
        <f t="shared" si="63"/>
        <v>2.2831050228310499</v>
      </c>
      <c r="AL175" s="39">
        <f t="shared" si="69"/>
        <v>6.8181818181818175</v>
      </c>
      <c r="AM175" s="40">
        <f t="shared" si="64"/>
        <v>11.549077526512033</v>
      </c>
      <c r="AN175" s="40">
        <f t="shared" si="65"/>
        <v>13.800784465643311</v>
      </c>
      <c r="AO175" s="39">
        <f t="shared" si="66"/>
        <v>-2.2517069391312772</v>
      </c>
      <c r="AP175" s="39">
        <f t="shared" si="67"/>
        <v>1.3074427388504188</v>
      </c>
    </row>
    <row r="176" spans="1:42" s="36" customFormat="1" x14ac:dyDescent="0.2">
      <c r="A176" s="37" t="s">
        <v>191</v>
      </c>
      <c r="B176" s="38">
        <v>8518</v>
      </c>
      <c r="C176" s="38">
        <v>4424</v>
      </c>
      <c r="D176" s="38">
        <v>40</v>
      </c>
      <c r="E176" s="38">
        <v>15</v>
      </c>
      <c r="F176" s="38">
        <v>78</v>
      </c>
      <c r="G176" s="38">
        <v>0</v>
      </c>
      <c r="H176" s="38">
        <f t="shared" si="68"/>
        <v>78</v>
      </c>
      <c r="I176" s="38">
        <v>70</v>
      </c>
      <c r="J176" s="38">
        <v>5</v>
      </c>
      <c r="K176" s="38">
        <v>44</v>
      </c>
      <c r="L176" s="38">
        <v>34</v>
      </c>
      <c r="M176" s="38">
        <f t="shared" si="48"/>
        <v>122</v>
      </c>
      <c r="N176" s="38">
        <v>90</v>
      </c>
      <c r="O176" s="38">
        <v>0</v>
      </c>
      <c r="P176" s="38">
        <v>0</v>
      </c>
      <c r="Q176" s="38">
        <v>0</v>
      </c>
      <c r="R176" s="38">
        <f t="shared" si="49"/>
        <v>-12</v>
      </c>
      <c r="S176" s="34">
        <v>146</v>
      </c>
      <c r="T176" s="42">
        <v>145</v>
      </c>
      <c r="U176" s="38">
        <v>1</v>
      </c>
      <c r="V176" s="38">
        <f t="shared" si="50"/>
        <v>-11</v>
      </c>
      <c r="W176" s="38">
        <v>8510</v>
      </c>
      <c r="X176" s="38">
        <v>4408</v>
      </c>
      <c r="Y176" s="39">
        <f t="shared" si="51"/>
        <v>4.6959380136182203</v>
      </c>
      <c r="Z176" s="39">
        <f t="shared" si="52"/>
        <v>1.7609767551068325</v>
      </c>
      <c r="AA176" s="39">
        <f t="shared" si="53"/>
        <v>37.5</v>
      </c>
      <c r="AB176" s="39">
        <f t="shared" si="54"/>
        <v>9.15707912655553</v>
      </c>
      <c r="AC176" s="39">
        <f t="shared" si="55"/>
        <v>9.15707912655553</v>
      </c>
      <c r="AD176" s="39">
        <f t="shared" si="56"/>
        <v>56.410256410256409</v>
      </c>
      <c r="AE176" s="39">
        <f t="shared" si="57"/>
        <v>43.589743589743591</v>
      </c>
      <c r="AF176" s="39">
        <f t="shared" si="58"/>
        <v>14.32261094153557</v>
      </c>
      <c r="AG176" s="39">
        <f t="shared" si="59"/>
        <v>10.565860530640997</v>
      </c>
      <c r="AH176" s="39">
        <f t="shared" si="60"/>
        <v>-1.408781404085466</v>
      </c>
      <c r="AI176" s="39">
        <f t="shared" si="61"/>
        <v>0</v>
      </c>
      <c r="AJ176" s="39">
        <f t="shared" si="62"/>
        <v>0</v>
      </c>
      <c r="AK176" s="39">
        <f t="shared" si="63"/>
        <v>0</v>
      </c>
      <c r="AL176" s="39">
        <f t="shared" si="69"/>
        <v>0</v>
      </c>
      <c r="AM176" s="40">
        <f t="shared" si="64"/>
        <v>17.140173749706502</v>
      </c>
      <c r="AN176" s="40">
        <f t="shared" si="65"/>
        <v>17.022775299366049</v>
      </c>
      <c r="AO176" s="39">
        <f t="shared" si="66"/>
        <v>0.11739845034045551</v>
      </c>
      <c r="AP176" s="39">
        <f t="shared" si="67"/>
        <v>-1.2913829537450106</v>
      </c>
    </row>
    <row r="177" spans="1:42" s="36" customFormat="1" x14ac:dyDescent="0.2">
      <c r="A177" s="37" t="s">
        <v>192</v>
      </c>
      <c r="B177" s="38">
        <v>1414</v>
      </c>
      <c r="C177" s="38">
        <v>702</v>
      </c>
      <c r="D177" s="38">
        <v>7</v>
      </c>
      <c r="E177" s="38">
        <v>5</v>
      </c>
      <c r="F177" s="38">
        <v>13</v>
      </c>
      <c r="G177" s="38">
        <v>0</v>
      </c>
      <c r="H177" s="38">
        <f t="shared" si="68"/>
        <v>13</v>
      </c>
      <c r="I177" s="38">
        <v>5</v>
      </c>
      <c r="J177" s="38">
        <v>2</v>
      </c>
      <c r="K177" s="38">
        <v>3</v>
      </c>
      <c r="L177" s="38">
        <v>3</v>
      </c>
      <c r="M177" s="38">
        <f t="shared" si="48"/>
        <v>16</v>
      </c>
      <c r="N177" s="38">
        <v>18</v>
      </c>
      <c r="O177" s="38">
        <v>0</v>
      </c>
      <c r="P177" s="38">
        <v>0</v>
      </c>
      <c r="Q177" s="38">
        <v>0</v>
      </c>
      <c r="R177" s="38">
        <f t="shared" si="49"/>
        <v>-5</v>
      </c>
      <c r="S177" s="34">
        <v>50</v>
      </c>
      <c r="T177" s="42">
        <v>25</v>
      </c>
      <c r="U177" s="38">
        <v>25</v>
      </c>
      <c r="V177" s="38">
        <f t="shared" si="50"/>
        <v>20</v>
      </c>
      <c r="W177" s="38">
        <v>1426</v>
      </c>
      <c r="X177" s="38">
        <v>707</v>
      </c>
      <c r="Y177" s="39">
        <f t="shared" si="51"/>
        <v>4.9504950495049505</v>
      </c>
      <c r="Z177" s="39">
        <f t="shared" si="52"/>
        <v>3.536067892503536</v>
      </c>
      <c r="AA177" s="39">
        <f t="shared" si="53"/>
        <v>71.428571428571431</v>
      </c>
      <c r="AB177" s="39">
        <f t="shared" si="54"/>
        <v>9.1937765205091946</v>
      </c>
      <c r="AC177" s="39">
        <f t="shared" si="55"/>
        <v>9.1937765205091946</v>
      </c>
      <c r="AD177" s="39">
        <f t="shared" si="56"/>
        <v>23.076923076923077</v>
      </c>
      <c r="AE177" s="39">
        <f t="shared" si="57"/>
        <v>23.076923076923077</v>
      </c>
      <c r="AF177" s="39">
        <f t="shared" si="58"/>
        <v>11.315417256011315</v>
      </c>
      <c r="AG177" s="39">
        <f t="shared" si="59"/>
        <v>12.72984441301273</v>
      </c>
      <c r="AH177" s="39">
        <f t="shared" si="60"/>
        <v>-3.536067892503536</v>
      </c>
      <c r="AI177" s="39">
        <f t="shared" si="61"/>
        <v>0</v>
      </c>
      <c r="AJ177" s="39">
        <f t="shared" si="62"/>
        <v>0</v>
      </c>
      <c r="AK177" s="39">
        <f t="shared" si="63"/>
        <v>0</v>
      </c>
      <c r="AL177" s="39">
        <f t="shared" si="69"/>
        <v>0</v>
      </c>
      <c r="AM177" s="40">
        <f t="shared" si="64"/>
        <v>35.360678925035359</v>
      </c>
      <c r="AN177" s="40">
        <f t="shared" si="65"/>
        <v>17.680339462517679</v>
      </c>
      <c r="AO177" s="39">
        <f t="shared" si="66"/>
        <v>17.680339462517679</v>
      </c>
      <c r="AP177" s="39">
        <f t="shared" si="67"/>
        <v>14.144271570014144</v>
      </c>
    </row>
    <row r="178" spans="1:42" s="36" customFormat="1" x14ac:dyDescent="0.2">
      <c r="A178" s="37" t="s">
        <v>193</v>
      </c>
      <c r="B178" s="38">
        <v>9513</v>
      </c>
      <c r="C178" s="38">
        <v>4879</v>
      </c>
      <c r="D178" s="38">
        <v>47</v>
      </c>
      <c r="E178" s="38">
        <v>24</v>
      </c>
      <c r="F178" s="38">
        <v>129</v>
      </c>
      <c r="G178" s="38">
        <v>0</v>
      </c>
      <c r="H178" s="38">
        <f t="shared" si="68"/>
        <v>129</v>
      </c>
      <c r="I178" s="38">
        <v>88</v>
      </c>
      <c r="J178" s="38">
        <v>16</v>
      </c>
      <c r="K178" s="38">
        <v>72</v>
      </c>
      <c r="L178" s="38">
        <v>53</v>
      </c>
      <c r="M178" s="38">
        <f t="shared" si="48"/>
        <v>201</v>
      </c>
      <c r="N178" s="38">
        <v>94</v>
      </c>
      <c r="O178" s="38">
        <v>2</v>
      </c>
      <c r="P178" s="38">
        <v>2</v>
      </c>
      <c r="Q178" s="38">
        <v>1</v>
      </c>
      <c r="R178" s="38">
        <f t="shared" si="49"/>
        <v>35</v>
      </c>
      <c r="S178" s="34">
        <v>157</v>
      </c>
      <c r="T178" s="42">
        <v>133</v>
      </c>
      <c r="U178" s="38">
        <v>24</v>
      </c>
      <c r="V178" s="38">
        <f t="shared" si="50"/>
        <v>59</v>
      </c>
      <c r="W178" s="38">
        <v>9554</v>
      </c>
      <c r="X178" s="38">
        <v>4902</v>
      </c>
      <c r="Y178" s="39">
        <f t="shared" si="51"/>
        <v>4.9406075896142125</v>
      </c>
      <c r="Z178" s="39">
        <f t="shared" si="52"/>
        <v>2.5228634500157678</v>
      </c>
      <c r="AA178" s="39">
        <f t="shared" si="53"/>
        <v>51.063829787234042</v>
      </c>
      <c r="AB178" s="39">
        <f t="shared" si="54"/>
        <v>13.560391043834754</v>
      </c>
      <c r="AC178" s="39">
        <f t="shared" si="55"/>
        <v>13.560391043834754</v>
      </c>
      <c r="AD178" s="39">
        <f t="shared" si="56"/>
        <v>55.813953488372093</v>
      </c>
      <c r="AE178" s="39">
        <f t="shared" si="57"/>
        <v>41.085271317829459</v>
      </c>
      <c r="AF178" s="39">
        <f t="shared" si="58"/>
        <v>21.128981393882057</v>
      </c>
      <c r="AG178" s="39">
        <f t="shared" si="59"/>
        <v>9.8812151792284251</v>
      </c>
      <c r="AH178" s="39">
        <f t="shared" si="60"/>
        <v>3.6791758646063282</v>
      </c>
      <c r="AI178" s="39">
        <f t="shared" si="61"/>
        <v>0</v>
      </c>
      <c r="AJ178" s="39">
        <f t="shared" si="62"/>
        <v>15.503875968992247</v>
      </c>
      <c r="AK178" s="39">
        <f t="shared" si="63"/>
        <v>15.503875968992247</v>
      </c>
      <c r="AL178" s="39">
        <f t="shared" si="69"/>
        <v>7.7519379844961236</v>
      </c>
      <c r="AM178" s="40">
        <f t="shared" si="64"/>
        <v>16.503731735519814</v>
      </c>
      <c r="AN178" s="40">
        <f t="shared" si="65"/>
        <v>13.980868285504048</v>
      </c>
      <c r="AO178" s="39">
        <f t="shared" si="66"/>
        <v>2.5228634500157678</v>
      </c>
      <c r="AP178" s="39">
        <f t="shared" si="67"/>
        <v>6.2020393146220965</v>
      </c>
    </row>
    <row r="179" spans="1:42" s="36" customFormat="1" x14ac:dyDescent="0.2">
      <c r="A179" s="37" t="s">
        <v>102</v>
      </c>
      <c r="B179" s="38">
        <v>13232</v>
      </c>
      <c r="C179" s="38">
        <v>6823</v>
      </c>
      <c r="D179" s="38">
        <v>59</v>
      </c>
      <c r="E179" s="38">
        <v>28</v>
      </c>
      <c r="F179" s="38">
        <v>115</v>
      </c>
      <c r="G179" s="38">
        <v>1</v>
      </c>
      <c r="H179" s="38">
        <f t="shared" si="68"/>
        <v>116</v>
      </c>
      <c r="I179" s="38">
        <v>101</v>
      </c>
      <c r="J179" s="38">
        <v>5</v>
      </c>
      <c r="K179" s="38">
        <v>67</v>
      </c>
      <c r="L179" s="38">
        <v>59</v>
      </c>
      <c r="M179" s="38">
        <f t="shared" si="48"/>
        <v>183</v>
      </c>
      <c r="N179" s="38">
        <v>142</v>
      </c>
      <c r="O179" s="38">
        <v>2</v>
      </c>
      <c r="P179" s="38">
        <v>1</v>
      </c>
      <c r="Q179" s="38">
        <v>1</v>
      </c>
      <c r="R179" s="38">
        <f t="shared" si="49"/>
        <v>-27</v>
      </c>
      <c r="S179" s="34">
        <v>166</v>
      </c>
      <c r="T179" s="42">
        <v>134</v>
      </c>
      <c r="U179" s="38">
        <v>32</v>
      </c>
      <c r="V179" s="38">
        <f t="shared" si="50"/>
        <v>5</v>
      </c>
      <c r="W179" s="38">
        <v>13245</v>
      </c>
      <c r="X179" s="38">
        <v>6819</v>
      </c>
      <c r="Y179" s="39">
        <f t="shared" si="51"/>
        <v>4.4588875453446191</v>
      </c>
      <c r="Z179" s="39">
        <f t="shared" si="52"/>
        <v>2.1160822249093107</v>
      </c>
      <c r="AA179" s="39">
        <f t="shared" si="53"/>
        <v>47.457627118644069</v>
      </c>
      <c r="AB179" s="39">
        <f t="shared" si="54"/>
        <v>8.7666263603385737</v>
      </c>
      <c r="AC179" s="39">
        <f t="shared" si="55"/>
        <v>8.6910519951632406</v>
      </c>
      <c r="AD179" s="39">
        <f t="shared" si="56"/>
        <v>57.758620689655174</v>
      </c>
      <c r="AE179" s="39">
        <f t="shared" si="57"/>
        <v>50.862068965517238</v>
      </c>
      <c r="AF179" s="39">
        <f t="shared" si="58"/>
        <v>13.830108827085851</v>
      </c>
      <c r="AG179" s="39">
        <f t="shared" si="59"/>
        <v>10.731559854897219</v>
      </c>
      <c r="AH179" s="39">
        <f t="shared" si="60"/>
        <v>-2.0405078597339785</v>
      </c>
      <c r="AI179" s="39">
        <f t="shared" si="61"/>
        <v>8.6206896551724128</v>
      </c>
      <c r="AJ179" s="39">
        <f t="shared" si="62"/>
        <v>17.391304347826086</v>
      </c>
      <c r="AK179" s="39">
        <f t="shared" si="63"/>
        <v>8.695652173913043</v>
      </c>
      <c r="AL179" s="39">
        <f t="shared" si="69"/>
        <v>17.241379310344826</v>
      </c>
      <c r="AM179" s="40">
        <f t="shared" si="64"/>
        <v>12.545344619105199</v>
      </c>
      <c r="AN179" s="40">
        <f t="shared" si="65"/>
        <v>10.126964933494557</v>
      </c>
      <c r="AO179" s="39">
        <f t="shared" si="66"/>
        <v>2.4183796856106405</v>
      </c>
      <c r="AP179" s="39">
        <f t="shared" si="67"/>
        <v>0.37787182587666263</v>
      </c>
    </row>
    <row r="180" spans="1:42" s="36" customFormat="1" x14ac:dyDescent="0.2">
      <c r="A180" s="37" t="s">
        <v>122</v>
      </c>
      <c r="B180" s="38">
        <v>8096</v>
      </c>
      <c r="C180" s="38">
        <v>4069</v>
      </c>
      <c r="D180" s="38">
        <v>51</v>
      </c>
      <c r="E180" s="38">
        <v>7</v>
      </c>
      <c r="F180" s="38">
        <v>139</v>
      </c>
      <c r="G180" s="38">
        <v>1</v>
      </c>
      <c r="H180" s="38">
        <f t="shared" si="68"/>
        <v>140</v>
      </c>
      <c r="I180" s="38">
        <v>130</v>
      </c>
      <c r="J180" s="38">
        <v>4</v>
      </c>
      <c r="K180" s="38">
        <v>29</v>
      </c>
      <c r="L180" s="38">
        <v>13</v>
      </c>
      <c r="M180" s="38">
        <f t="shared" si="48"/>
        <v>169</v>
      </c>
      <c r="N180" s="38">
        <v>23</v>
      </c>
      <c r="O180" s="38">
        <v>0</v>
      </c>
      <c r="P180" s="38">
        <v>0</v>
      </c>
      <c r="Q180" s="38">
        <v>0</v>
      </c>
      <c r="R180" s="38">
        <f t="shared" si="49"/>
        <v>116</v>
      </c>
      <c r="S180" s="34">
        <v>79</v>
      </c>
      <c r="T180" s="42">
        <v>145</v>
      </c>
      <c r="U180" s="38">
        <v>-66</v>
      </c>
      <c r="V180" s="38">
        <f t="shared" si="50"/>
        <v>50</v>
      </c>
      <c r="W180" s="38">
        <v>8124</v>
      </c>
      <c r="X180" s="38">
        <v>4085</v>
      </c>
      <c r="Y180" s="39">
        <f t="shared" si="51"/>
        <v>6.2994071146245059</v>
      </c>
      <c r="Z180" s="39">
        <f t="shared" si="52"/>
        <v>0.86462450592885376</v>
      </c>
      <c r="AA180" s="39">
        <f t="shared" si="53"/>
        <v>13.725490196078432</v>
      </c>
      <c r="AB180" s="39">
        <f t="shared" si="54"/>
        <v>17.292490118577074</v>
      </c>
      <c r="AC180" s="39">
        <f t="shared" si="55"/>
        <v>17.168972332015812</v>
      </c>
      <c r="AD180" s="39">
        <f t="shared" si="56"/>
        <v>20.714285714285715</v>
      </c>
      <c r="AE180" s="39">
        <f t="shared" si="57"/>
        <v>9.2857142857142865</v>
      </c>
      <c r="AF180" s="39">
        <f t="shared" si="58"/>
        <v>20.874505928853758</v>
      </c>
      <c r="AG180" s="39">
        <f t="shared" si="59"/>
        <v>2.8409090909090908</v>
      </c>
      <c r="AH180" s="39">
        <f t="shared" si="60"/>
        <v>14.328063241106721</v>
      </c>
      <c r="AI180" s="39">
        <f t="shared" si="61"/>
        <v>7.1428571428571423</v>
      </c>
      <c r="AJ180" s="39">
        <f t="shared" si="62"/>
        <v>0</v>
      </c>
      <c r="AK180" s="39">
        <f t="shared" si="63"/>
        <v>0</v>
      </c>
      <c r="AL180" s="39">
        <f t="shared" si="69"/>
        <v>7.1428571428571423</v>
      </c>
      <c r="AM180" s="40">
        <f t="shared" si="64"/>
        <v>9.75790513833992</v>
      </c>
      <c r="AN180" s="40">
        <f t="shared" si="65"/>
        <v>17.910079051383399</v>
      </c>
      <c r="AO180" s="39">
        <f t="shared" si="66"/>
        <v>-8.1521739130434785</v>
      </c>
      <c r="AP180" s="39">
        <f t="shared" si="67"/>
        <v>6.1758893280632412</v>
      </c>
    </row>
    <row r="181" spans="1:42" s="36" customFormat="1" x14ac:dyDescent="0.2">
      <c r="A181" s="37" t="s">
        <v>194</v>
      </c>
      <c r="B181" s="38">
        <v>6103</v>
      </c>
      <c r="C181" s="38">
        <v>3081</v>
      </c>
      <c r="D181" s="38">
        <v>48</v>
      </c>
      <c r="E181" s="38">
        <v>2</v>
      </c>
      <c r="F181" s="38">
        <v>57</v>
      </c>
      <c r="G181" s="38">
        <v>0</v>
      </c>
      <c r="H181" s="38">
        <f t="shared" si="68"/>
        <v>57</v>
      </c>
      <c r="I181" s="38">
        <v>52</v>
      </c>
      <c r="J181" s="38">
        <v>3</v>
      </c>
      <c r="K181" s="38">
        <v>12</v>
      </c>
      <c r="L181" s="38">
        <v>9</v>
      </c>
      <c r="M181" s="38">
        <f t="shared" si="48"/>
        <v>69</v>
      </c>
      <c r="N181" s="38">
        <v>58</v>
      </c>
      <c r="O181" s="38">
        <v>2</v>
      </c>
      <c r="P181" s="38">
        <v>2</v>
      </c>
      <c r="Q181" s="38">
        <v>1</v>
      </c>
      <c r="R181" s="38">
        <f t="shared" si="49"/>
        <v>-1</v>
      </c>
      <c r="S181" s="34">
        <v>51</v>
      </c>
      <c r="T181" s="42">
        <v>61</v>
      </c>
      <c r="U181" s="38">
        <v>-10</v>
      </c>
      <c r="V181" s="38">
        <f t="shared" si="50"/>
        <v>-11</v>
      </c>
      <c r="W181" s="38">
        <v>6098</v>
      </c>
      <c r="X181" s="38">
        <v>3081</v>
      </c>
      <c r="Y181" s="39">
        <f t="shared" si="51"/>
        <v>7.8649844338849748</v>
      </c>
      <c r="Z181" s="39">
        <f t="shared" si="52"/>
        <v>0.32770768474520728</v>
      </c>
      <c r="AA181" s="39">
        <f t="shared" si="53"/>
        <v>4.1666666666666661</v>
      </c>
      <c r="AB181" s="39">
        <f t="shared" si="54"/>
        <v>9.3396690152384085</v>
      </c>
      <c r="AC181" s="39">
        <f t="shared" si="55"/>
        <v>9.3396690152384085</v>
      </c>
      <c r="AD181" s="39">
        <f t="shared" si="56"/>
        <v>21.052631578947366</v>
      </c>
      <c r="AE181" s="39">
        <f t="shared" si="57"/>
        <v>15.789473684210526</v>
      </c>
      <c r="AF181" s="39">
        <f t="shared" si="58"/>
        <v>11.305915123709651</v>
      </c>
      <c r="AG181" s="39">
        <f t="shared" si="59"/>
        <v>9.50352285761101</v>
      </c>
      <c r="AH181" s="39">
        <f t="shared" si="60"/>
        <v>-0.16385384237260364</v>
      </c>
      <c r="AI181" s="39">
        <f t="shared" si="61"/>
        <v>0</v>
      </c>
      <c r="AJ181" s="39">
        <f t="shared" si="62"/>
        <v>35.087719298245609</v>
      </c>
      <c r="AK181" s="39">
        <f t="shared" si="63"/>
        <v>35.087719298245609</v>
      </c>
      <c r="AL181" s="39">
        <f t="shared" si="69"/>
        <v>17.543859649122805</v>
      </c>
      <c r="AM181" s="40">
        <f t="shared" si="64"/>
        <v>8.3565459610027855</v>
      </c>
      <c r="AN181" s="40">
        <f t="shared" si="65"/>
        <v>9.9950843847288215</v>
      </c>
      <c r="AO181" s="39">
        <f t="shared" si="66"/>
        <v>-1.6385384237260363</v>
      </c>
      <c r="AP181" s="39">
        <f t="shared" si="67"/>
        <v>-1.80239226609864</v>
      </c>
    </row>
    <row r="182" spans="1:42" s="36" customFormat="1" x14ac:dyDescent="0.2">
      <c r="A182" s="37" t="s">
        <v>111</v>
      </c>
      <c r="B182" s="38">
        <v>87588</v>
      </c>
      <c r="C182" s="38">
        <v>45321</v>
      </c>
      <c r="D182" s="38">
        <v>469</v>
      </c>
      <c r="E182" s="38">
        <v>194</v>
      </c>
      <c r="F182" s="38">
        <v>832</v>
      </c>
      <c r="G182" s="38">
        <v>2</v>
      </c>
      <c r="H182" s="38">
        <f t="shared" si="68"/>
        <v>834</v>
      </c>
      <c r="I182" s="38">
        <v>715</v>
      </c>
      <c r="J182" s="38">
        <v>49</v>
      </c>
      <c r="K182" s="38">
        <v>427</v>
      </c>
      <c r="L182" s="38">
        <v>351</v>
      </c>
      <c r="M182" s="38">
        <f t="shared" si="48"/>
        <v>1261</v>
      </c>
      <c r="N182" s="38">
        <v>720</v>
      </c>
      <c r="O182" s="38">
        <v>4</v>
      </c>
      <c r="P182" s="38">
        <v>4</v>
      </c>
      <c r="Q182" s="38">
        <v>4</v>
      </c>
      <c r="R182" s="38">
        <f t="shared" si="49"/>
        <v>112</v>
      </c>
      <c r="S182" s="34">
        <v>903</v>
      </c>
      <c r="T182" s="42">
        <v>1022</v>
      </c>
      <c r="U182" s="38">
        <v>-119</v>
      </c>
      <c r="V182" s="38">
        <f t="shared" si="50"/>
        <v>-7</v>
      </c>
      <c r="W182" s="38">
        <v>87548</v>
      </c>
      <c r="X182" s="38">
        <v>45305</v>
      </c>
      <c r="Y182" s="39">
        <f t="shared" si="51"/>
        <v>5.3546147874138006</v>
      </c>
      <c r="Z182" s="39">
        <f t="shared" si="52"/>
        <v>2.2149152851988858</v>
      </c>
      <c r="AA182" s="39">
        <f t="shared" si="53"/>
        <v>41.36460554371002</v>
      </c>
      <c r="AB182" s="39">
        <f t="shared" si="54"/>
        <v>9.521852308535415</v>
      </c>
      <c r="AC182" s="39">
        <f t="shared" si="55"/>
        <v>9.4990181303374897</v>
      </c>
      <c r="AD182" s="39">
        <f t="shared" si="56"/>
        <v>51.199040767386094</v>
      </c>
      <c r="AE182" s="39">
        <f t="shared" si="57"/>
        <v>42.086330935251794</v>
      </c>
      <c r="AF182" s="39">
        <f t="shared" si="58"/>
        <v>14.396949353792756</v>
      </c>
      <c r="AG182" s="39">
        <f t="shared" si="59"/>
        <v>8.220304151253595</v>
      </c>
      <c r="AH182" s="39">
        <f t="shared" si="60"/>
        <v>1.2787139790838928</v>
      </c>
      <c r="AI182" s="39">
        <f t="shared" si="61"/>
        <v>2.398081534772182</v>
      </c>
      <c r="AJ182" s="39">
        <f t="shared" si="62"/>
        <v>4.8076923076923084</v>
      </c>
      <c r="AK182" s="39">
        <f t="shared" si="63"/>
        <v>4.8076923076923084</v>
      </c>
      <c r="AL182" s="39">
        <f t="shared" si="69"/>
        <v>7.1942446043165473</v>
      </c>
      <c r="AM182" s="40">
        <f t="shared" si="64"/>
        <v>10.309631456363885</v>
      </c>
      <c r="AN182" s="40">
        <f t="shared" si="65"/>
        <v>11.668265059140522</v>
      </c>
      <c r="AO182" s="39">
        <f t="shared" si="66"/>
        <v>-1.3586336027766361</v>
      </c>
      <c r="AP182" s="39">
        <f t="shared" si="67"/>
        <v>-7.9919623692743302E-2</v>
      </c>
    </row>
    <row r="183" spans="1:42" s="36" customFormat="1" x14ac:dyDescent="0.2">
      <c r="A183" s="37" t="s">
        <v>195</v>
      </c>
      <c r="B183" s="38">
        <v>7495</v>
      </c>
      <c r="C183" s="38">
        <v>3853</v>
      </c>
      <c r="D183" s="38">
        <v>33</v>
      </c>
      <c r="E183" s="38">
        <v>15</v>
      </c>
      <c r="F183" s="38">
        <v>85</v>
      </c>
      <c r="G183" s="38">
        <v>0</v>
      </c>
      <c r="H183" s="38">
        <f t="shared" si="68"/>
        <v>85</v>
      </c>
      <c r="I183" s="38">
        <v>82</v>
      </c>
      <c r="J183" s="38">
        <v>2</v>
      </c>
      <c r="K183" s="38">
        <v>28</v>
      </c>
      <c r="L183" s="38">
        <v>23</v>
      </c>
      <c r="M183" s="38">
        <f t="shared" si="48"/>
        <v>113</v>
      </c>
      <c r="N183" s="38">
        <v>72</v>
      </c>
      <c r="O183" s="38">
        <v>0</v>
      </c>
      <c r="P183" s="38">
        <v>0</v>
      </c>
      <c r="Q183" s="38">
        <v>0</v>
      </c>
      <c r="R183" s="38">
        <f t="shared" si="49"/>
        <v>13</v>
      </c>
      <c r="S183" s="34">
        <v>82</v>
      </c>
      <c r="T183" s="42">
        <v>105</v>
      </c>
      <c r="U183" s="38">
        <v>-23</v>
      </c>
      <c r="V183" s="38">
        <f t="shared" si="50"/>
        <v>-10</v>
      </c>
      <c r="W183" s="38">
        <v>7506</v>
      </c>
      <c r="X183" s="38">
        <v>3863</v>
      </c>
      <c r="Y183" s="39">
        <f t="shared" si="51"/>
        <v>4.4029352901934624</v>
      </c>
      <c r="Z183" s="39">
        <f t="shared" si="52"/>
        <v>2.0013342228152102</v>
      </c>
      <c r="AA183" s="39">
        <f t="shared" si="53"/>
        <v>45.454545454545453</v>
      </c>
      <c r="AB183" s="39">
        <f t="shared" si="54"/>
        <v>11.340893929286191</v>
      </c>
      <c r="AC183" s="39">
        <f t="shared" si="55"/>
        <v>11.340893929286191</v>
      </c>
      <c r="AD183" s="39">
        <f t="shared" si="56"/>
        <v>32.941176470588232</v>
      </c>
      <c r="AE183" s="39">
        <f t="shared" si="57"/>
        <v>27.058823529411764</v>
      </c>
      <c r="AF183" s="39">
        <f t="shared" si="58"/>
        <v>15.076717811874584</v>
      </c>
      <c r="AG183" s="39">
        <f t="shared" si="59"/>
        <v>9.6064042695130087</v>
      </c>
      <c r="AH183" s="39">
        <f t="shared" si="60"/>
        <v>1.734489659773182</v>
      </c>
      <c r="AI183" s="39">
        <f t="shared" si="61"/>
        <v>0</v>
      </c>
      <c r="AJ183" s="39">
        <f t="shared" si="62"/>
        <v>0</v>
      </c>
      <c r="AK183" s="39">
        <f t="shared" si="63"/>
        <v>0</v>
      </c>
      <c r="AL183" s="39">
        <f t="shared" si="69"/>
        <v>0</v>
      </c>
      <c r="AM183" s="40">
        <f t="shared" si="64"/>
        <v>10.940627084723149</v>
      </c>
      <c r="AN183" s="40">
        <f t="shared" si="65"/>
        <v>14.009339559706472</v>
      </c>
      <c r="AO183" s="39">
        <f t="shared" si="66"/>
        <v>-3.0687124749833221</v>
      </c>
      <c r="AP183" s="39">
        <f t="shared" si="67"/>
        <v>-1.3342228152101401</v>
      </c>
    </row>
    <row r="184" spans="1:42" s="36" customFormat="1" x14ac:dyDescent="0.2">
      <c r="A184" s="37" t="s">
        <v>196</v>
      </c>
      <c r="B184" s="38">
        <v>12471</v>
      </c>
      <c r="C184" s="38">
        <v>6305</v>
      </c>
      <c r="D184" s="38">
        <v>45</v>
      </c>
      <c r="E184" s="38">
        <v>22</v>
      </c>
      <c r="F184" s="38">
        <v>89</v>
      </c>
      <c r="G184" s="38">
        <v>0</v>
      </c>
      <c r="H184" s="38">
        <f t="shared" si="68"/>
        <v>89</v>
      </c>
      <c r="I184" s="38">
        <v>78</v>
      </c>
      <c r="J184" s="38">
        <v>4</v>
      </c>
      <c r="K184" s="38">
        <v>53</v>
      </c>
      <c r="L184" s="38">
        <v>41</v>
      </c>
      <c r="M184" s="38">
        <f t="shared" si="48"/>
        <v>142</v>
      </c>
      <c r="N184" s="38">
        <v>91</v>
      </c>
      <c r="O184" s="38">
        <v>0</v>
      </c>
      <c r="P184" s="38">
        <v>0</v>
      </c>
      <c r="Q184" s="38">
        <v>0</v>
      </c>
      <c r="R184" s="38">
        <f t="shared" si="49"/>
        <v>-2</v>
      </c>
      <c r="S184" s="34">
        <v>129</v>
      </c>
      <c r="T184" s="42">
        <v>165</v>
      </c>
      <c r="U184" s="38">
        <v>-36</v>
      </c>
      <c r="V184" s="38">
        <f t="shared" si="50"/>
        <v>-38</v>
      </c>
      <c r="W184" s="38">
        <v>12447</v>
      </c>
      <c r="X184" s="38">
        <v>6310</v>
      </c>
      <c r="Y184" s="39">
        <f t="shared" si="51"/>
        <v>3.6083714216983402</v>
      </c>
      <c r="Z184" s="39">
        <f t="shared" si="52"/>
        <v>1.764092695052522</v>
      </c>
      <c r="AA184" s="39">
        <f t="shared" si="53"/>
        <v>48.888888888888886</v>
      </c>
      <c r="AB184" s="39">
        <f t="shared" si="54"/>
        <v>7.1365568118033833</v>
      </c>
      <c r="AC184" s="39">
        <f t="shared" si="55"/>
        <v>7.1365568118033833</v>
      </c>
      <c r="AD184" s="39">
        <f t="shared" si="56"/>
        <v>59.550561797752813</v>
      </c>
      <c r="AE184" s="39">
        <f t="shared" si="57"/>
        <v>46.067415730337082</v>
      </c>
      <c r="AF184" s="39">
        <f t="shared" si="58"/>
        <v>11.386416486248095</v>
      </c>
      <c r="AG184" s="39">
        <f t="shared" si="59"/>
        <v>7.2969288749899768</v>
      </c>
      <c r="AH184" s="39">
        <f t="shared" si="60"/>
        <v>-0.16037206318659289</v>
      </c>
      <c r="AI184" s="39">
        <f t="shared" si="61"/>
        <v>0</v>
      </c>
      <c r="AJ184" s="39">
        <f t="shared" si="62"/>
        <v>0</v>
      </c>
      <c r="AK184" s="39">
        <f t="shared" si="63"/>
        <v>0</v>
      </c>
      <c r="AL184" s="39">
        <f t="shared" si="69"/>
        <v>0</v>
      </c>
      <c r="AM184" s="40">
        <f t="shared" si="64"/>
        <v>10.343998075535241</v>
      </c>
      <c r="AN184" s="40">
        <f t="shared" si="65"/>
        <v>13.230695212893913</v>
      </c>
      <c r="AO184" s="39">
        <f t="shared" si="66"/>
        <v>-2.8866971373586723</v>
      </c>
      <c r="AP184" s="39">
        <f t="shared" si="67"/>
        <v>-3.0470692005452653</v>
      </c>
    </row>
    <row r="185" spans="1:42" s="36" customFormat="1" x14ac:dyDescent="0.2">
      <c r="A185" s="37" t="s">
        <v>197</v>
      </c>
      <c r="B185" s="38">
        <v>4377</v>
      </c>
      <c r="C185" s="38">
        <v>2245</v>
      </c>
      <c r="D185" s="38">
        <v>22</v>
      </c>
      <c r="E185" s="38">
        <v>3</v>
      </c>
      <c r="F185" s="38">
        <v>45</v>
      </c>
      <c r="G185" s="38">
        <v>0</v>
      </c>
      <c r="H185" s="38">
        <f t="shared" si="68"/>
        <v>45</v>
      </c>
      <c r="I185" s="38">
        <v>37</v>
      </c>
      <c r="J185" s="38">
        <v>4</v>
      </c>
      <c r="K185" s="38">
        <v>12</v>
      </c>
      <c r="L185" s="38">
        <v>8</v>
      </c>
      <c r="M185" s="38">
        <f t="shared" si="48"/>
        <v>57</v>
      </c>
      <c r="N185" s="38">
        <v>49</v>
      </c>
      <c r="O185" s="38">
        <v>1</v>
      </c>
      <c r="P185" s="38">
        <v>1</v>
      </c>
      <c r="Q185" s="38">
        <v>1</v>
      </c>
      <c r="R185" s="38">
        <f t="shared" si="49"/>
        <v>-4</v>
      </c>
      <c r="S185" s="34">
        <v>112</v>
      </c>
      <c r="T185" s="42">
        <v>71</v>
      </c>
      <c r="U185" s="38">
        <v>41</v>
      </c>
      <c r="V185" s="38">
        <f t="shared" si="50"/>
        <v>37</v>
      </c>
      <c r="W185" s="38">
        <v>4385</v>
      </c>
      <c r="X185" s="38">
        <v>2237</v>
      </c>
      <c r="Y185" s="39">
        <f t="shared" si="51"/>
        <v>5.0262737034498519</v>
      </c>
      <c r="Z185" s="39">
        <f t="shared" si="52"/>
        <v>0.68540095956134339</v>
      </c>
      <c r="AA185" s="39">
        <f t="shared" si="53"/>
        <v>13.636363636363635</v>
      </c>
      <c r="AB185" s="39">
        <f t="shared" si="54"/>
        <v>10.281014393420151</v>
      </c>
      <c r="AC185" s="39">
        <f t="shared" si="55"/>
        <v>10.281014393420151</v>
      </c>
      <c r="AD185" s="39">
        <f t="shared" si="56"/>
        <v>26.666666666666668</v>
      </c>
      <c r="AE185" s="39">
        <f t="shared" si="57"/>
        <v>17.777777777777779</v>
      </c>
      <c r="AF185" s="39">
        <f t="shared" si="58"/>
        <v>13.022618231665525</v>
      </c>
      <c r="AG185" s="39">
        <f t="shared" si="59"/>
        <v>11.194882339501943</v>
      </c>
      <c r="AH185" s="39">
        <f t="shared" si="60"/>
        <v>-0.91386794608179123</v>
      </c>
      <c r="AI185" s="39">
        <f t="shared" si="61"/>
        <v>0</v>
      </c>
      <c r="AJ185" s="39">
        <f t="shared" si="62"/>
        <v>22.222222222222221</v>
      </c>
      <c r="AK185" s="39">
        <f t="shared" si="63"/>
        <v>22.222222222222221</v>
      </c>
      <c r="AL185" s="39">
        <f t="shared" si="69"/>
        <v>22.222222222222221</v>
      </c>
      <c r="AM185" s="40">
        <f t="shared" si="64"/>
        <v>25.588302490290154</v>
      </c>
      <c r="AN185" s="40">
        <f t="shared" si="65"/>
        <v>16.22115604295179</v>
      </c>
      <c r="AO185" s="39">
        <f t="shared" si="66"/>
        <v>9.3671464473383583</v>
      </c>
      <c r="AP185" s="39">
        <f t="shared" si="67"/>
        <v>8.4532785012565697</v>
      </c>
    </row>
    <row r="186" spans="1:42" s="36" customFormat="1" x14ac:dyDescent="0.2">
      <c r="A186" s="37" t="s">
        <v>103</v>
      </c>
      <c r="B186" s="38">
        <v>21583</v>
      </c>
      <c r="C186" s="38">
        <v>11074</v>
      </c>
      <c r="D186" s="38">
        <v>126</v>
      </c>
      <c r="E186" s="38">
        <v>36</v>
      </c>
      <c r="F186" s="38">
        <v>193</v>
      </c>
      <c r="G186" s="38">
        <v>1</v>
      </c>
      <c r="H186" s="38">
        <f t="shared" si="68"/>
        <v>194</v>
      </c>
      <c r="I186" s="38">
        <v>173</v>
      </c>
      <c r="J186" s="38">
        <v>14</v>
      </c>
      <c r="K186" s="38">
        <v>95</v>
      </c>
      <c r="L186" s="38">
        <v>77</v>
      </c>
      <c r="M186" s="38">
        <f t="shared" si="48"/>
        <v>289</v>
      </c>
      <c r="N186" s="38">
        <v>174</v>
      </c>
      <c r="O186" s="38">
        <v>0</v>
      </c>
      <c r="P186" s="38">
        <v>0</v>
      </c>
      <c r="Q186" s="38">
        <v>0</v>
      </c>
      <c r="R186" s="38">
        <f t="shared" si="49"/>
        <v>19</v>
      </c>
      <c r="S186" s="34">
        <v>204</v>
      </c>
      <c r="T186" s="42">
        <v>266</v>
      </c>
      <c r="U186" s="38">
        <v>-62</v>
      </c>
      <c r="V186" s="38">
        <f t="shared" si="50"/>
        <v>-43</v>
      </c>
      <c r="W186" s="38">
        <v>21551</v>
      </c>
      <c r="X186" s="38">
        <v>11057</v>
      </c>
      <c r="Y186" s="39">
        <f t="shared" si="51"/>
        <v>5.8379279988880137</v>
      </c>
      <c r="Z186" s="39">
        <f t="shared" si="52"/>
        <v>1.6679794282537184</v>
      </c>
      <c r="AA186" s="39">
        <f t="shared" si="53"/>
        <v>28.571428571428569</v>
      </c>
      <c r="AB186" s="39">
        <f t="shared" si="54"/>
        <v>8.9885558078117036</v>
      </c>
      <c r="AC186" s="39">
        <f t="shared" si="55"/>
        <v>8.9422230459157674</v>
      </c>
      <c r="AD186" s="39">
        <f t="shared" si="56"/>
        <v>48.96907216494845</v>
      </c>
      <c r="AE186" s="39">
        <f t="shared" si="57"/>
        <v>39.690721649484537</v>
      </c>
      <c r="AF186" s="39">
        <f t="shared" si="58"/>
        <v>13.390168187925683</v>
      </c>
      <c r="AG186" s="39">
        <f t="shared" si="59"/>
        <v>8.0619005698929715</v>
      </c>
      <c r="AH186" s="39">
        <f t="shared" si="60"/>
        <v>0.88032247602279579</v>
      </c>
      <c r="AI186" s="39">
        <f t="shared" si="61"/>
        <v>5.1546391752577323</v>
      </c>
      <c r="AJ186" s="39">
        <f t="shared" si="62"/>
        <v>0</v>
      </c>
      <c r="AK186" s="39">
        <f t="shared" si="63"/>
        <v>0</v>
      </c>
      <c r="AL186" s="39">
        <f t="shared" si="69"/>
        <v>5.1546391752577323</v>
      </c>
      <c r="AM186" s="40">
        <f t="shared" si="64"/>
        <v>9.4518834267710687</v>
      </c>
      <c r="AN186" s="40">
        <f t="shared" si="65"/>
        <v>12.324514664319139</v>
      </c>
      <c r="AO186" s="39">
        <f t="shared" si="66"/>
        <v>-2.8726312375480703</v>
      </c>
      <c r="AP186" s="39">
        <f t="shared" si="67"/>
        <v>-1.9923087615252746</v>
      </c>
    </row>
    <row r="187" spans="1:42" s="36" customFormat="1" x14ac:dyDescent="0.2">
      <c r="A187" s="37" t="s">
        <v>112</v>
      </c>
      <c r="B187" s="38">
        <v>43435</v>
      </c>
      <c r="C187" s="38">
        <v>22720</v>
      </c>
      <c r="D187" s="38">
        <v>190</v>
      </c>
      <c r="E187" s="38">
        <v>167</v>
      </c>
      <c r="F187" s="38">
        <v>389</v>
      </c>
      <c r="G187" s="38">
        <v>2</v>
      </c>
      <c r="H187" s="38">
        <f t="shared" si="68"/>
        <v>391</v>
      </c>
      <c r="I187" s="38">
        <v>331</v>
      </c>
      <c r="J187" s="38">
        <v>26</v>
      </c>
      <c r="K187" s="38">
        <v>269</v>
      </c>
      <c r="L187" s="38">
        <v>218</v>
      </c>
      <c r="M187" s="38">
        <f t="shared" si="48"/>
        <v>660</v>
      </c>
      <c r="N187" s="38">
        <v>362</v>
      </c>
      <c r="O187" s="38">
        <v>1</v>
      </c>
      <c r="P187" s="38">
        <v>0</v>
      </c>
      <c r="Q187" s="38">
        <v>0</v>
      </c>
      <c r="R187" s="38">
        <f t="shared" si="49"/>
        <v>27</v>
      </c>
      <c r="S187" s="34">
        <v>446</v>
      </c>
      <c r="T187" s="42">
        <v>604</v>
      </c>
      <c r="U187" s="38">
        <v>-158</v>
      </c>
      <c r="V187" s="38">
        <f t="shared" si="50"/>
        <v>-131</v>
      </c>
      <c r="W187" s="38">
        <v>43361</v>
      </c>
      <c r="X187" s="38">
        <v>22697</v>
      </c>
      <c r="Y187" s="39">
        <f t="shared" si="51"/>
        <v>4.374352480718315</v>
      </c>
      <c r="Z187" s="39">
        <f t="shared" si="52"/>
        <v>3.8448256014734663</v>
      </c>
      <c r="AA187" s="39">
        <f t="shared" si="53"/>
        <v>87.89473684210526</v>
      </c>
      <c r="AB187" s="39">
        <f t="shared" si="54"/>
        <v>9.0019569471624266</v>
      </c>
      <c r="AC187" s="39">
        <f t="shared" si="55"/>
        <v>8.9559111315759168</v>
      </c>
      <c r="AD187" s="39">
        <f t="shared" si="56"/>
        <v>68.797953964194363</v>
      </c>
      <c r="AE187" s="39">
        <f t="shared" si="57"/>
        <v>55.754475703324815</v>
      </c>
      <c r="AF187" s="39">
        <f t="shared" si="58"/>
        <v>15.19511914354783</v>
      </c>
      <c r="AG187" s="39">
        <f t="shared" si="59"/>
        <v>8.3342926211580526</v>
      </c>
      <c r="AH187" s="39">
        <f t="shared" si="60"/>
        <v>0.62161851041786576</v>
      </c>
      <c r="AI187" s="39">
        <f t="shared" si="61"/>
        <v>5.1150895140664963</v>
      </c>
      <c r="AJ187" s="39">
        <f t="shared" si="62"/>
        <v>2.5706940874035986</v>
      </c>
      <c r="AK187" s="39">
        <f t="shared" si="63"/>
        <v>0</v>
      </c>
      <c r="AL187" s="39">
        <f t="shared" si="69"/>
        <v>5.1150895140664963</v>
      </c>
      <c r="AM187" s="40">
        <f t="shared" si="64"/>
        <v>10.268216875791412</v>
      </c>
      <c r="AN187" s="40">
        <f t="shared" si="65"/>
        <v>13.90583630712559</v>
      </c>
      <c r="AO187" s="39">
        <f t="shared" si="66"/>
        <v>-3.6376194313341776</v>
      </c>
      <c r="AP187" s="39">
        <f t="shared" si="67"/>
        <v>-3.0160009209163117</v>
      </c>
    </row>
    <row r="188" spans="1:42" s="36" customFormat="1" x14ac:dyDescent="0.2">
      <c r="A188" s="37" t="s">
        <v>104</v>
      </c>
      <c r="B188" s="38">
        <v>25497</v>
      </c>
      <c r="C188" s="38">
        <v>13138</v>
      </c>
      <c r="D188" s="38">
        <v>116</v>
      </c>
      <c r="E188" s="38">
        <v>61</v>
      </c>
      <c r="F188" s="38">
        <v>222</v>
      </c>
      <c r="G188" s="38">
        <v>0</v>
      </c>
      <c r="H188" s="38">
        <f t="shared" si="68"/>
        <v>222</v>
      </c>
      <c r="I188" s="38">
        <v>194</v>
      </c>
      <c r="J188" s="38">
        <v>11</v>
      </c>
      <c r="K188" s="38">
        <v>126</v>
      </c>
      <c r="L188" s="38">
        <v>101</v>
      </c>
      <c r="M188" s="38">
        <f t="shared" si="48"/>
        <v>348</v>
      </c>
      <c r="N188" s="38">
        <v>191</v>
      </c>
      <c r="O188" s="38">
        <v>2</v>
      </c>
      <c r="P188" s="38">
        <v>2</v>
      </c>
      <c r="Q188" s="38">
        <v>2</v>
      </c>
      <c r="R188" s="38">
        <f t="shared" si="49"/>
        <v>31</v>
      </c>
      <c r="S188" s="34">
        <v>259</v>
      </c>
      <c r="T188" s="42">
        <v>413</v>
      </c>
      <c r="U188" s="38">
        <v>-154</v>
      </c>
      <c r="V188" s="38">
        <f t="shared" si="50"/>
        <v>-123</v>
      </c>
      <c r="W188" s="38">
        <v>25441</v>
      </c>
      <c r="X188" s="38">
        <v>13113</v>
      </c>
      <c r="Y188" s="39">
        <f t="shared" si="51"/>
        <v>4.5495548495901481</v>
      </c>
      <c r="Z188" s="39">
        <f t="shared" si="52"/>
        <v>2.3924383260775781</v>
      </c>
      <c r="AA188" s="39">
        <f t="shared" si="53"/>
        <v>52.586206896551722</v>
      </c>
      <c r="AB188" s="39">
        <f t="shared" si="54"/>
        <v>8.7069066949052836</v>
      </c>
      <c r="AC188" s="39">
        <f t="shared" si="55"/>
        <v>8.7069066949052836</v>
      </c>
      <c r="AD188" s="39">
        <f t="shared" si="56"/>
        <v>56.756756756756758</v>
      </c>
      <c r="AE188" s="39">
        <f t="shared" si="57"/>
        <v>45.495495495495497</v>
      </c>
      <c r="AF188" s="39">
        <f t="shared" si="58"/>
        <v>13.648664548770444</v>
      </c>
      <c r="AG188" s="39">
        <f t="shared" si="59"/>
        <v>7.4910773816527438</v>
      </c>
      <c r="AH188" s="39">
        <f t="shared" si="60"/>
        <v>1.2158293132525395</v>
      </c>
      <c r="AI188" s="39">
        <f t="shared" si="61"/>
        <v>0</v>
      </c>
      <c r="AJ188" s="39">
        <f t="shared" si="62"/>
        <v>9.0090090090090094</v>
      </c>
      <c r="AK188" s="39">
        <f t="shared" si="63"/>
        <v>9.0090090090090094</v>
      </c>
      <c r="AL188" s="39">
        <f t="shared" si="69"/>
        <v>9.0090090090090094</v>
      </c>
      <c r="AM188" s="40">
        <f t="shared" si="64"/>
        <v>10.158057810722831</v>
      </c>
      <c r="AN188" s="40">
        <f t="shared" si="65"/>
        <v>16.197984076558026</v>
      </c>
      <c r="AO188" s="39">
        <f t="shared" si="66"/>
        <v>-6.039926265835196</v>
      </c>
      <c r="AP188" s="39">
        <f t="shared" si="67"/>
        <v>-4.8240969525826571</v>
      </c>
    </row>
    <row r="189" spans="1:42" s="36" customFormat="1" x14ac:dyDescent="0.2">
      <c r="A189" s="37" t="s">
        <v>91</v>
      </c>
      <c r="B189" s="38">
        <v>21841</v>
      </c>
      <c r="C189" s="38">
        <v>11194</v>
      </c>
      <c r="D189" s="38">
        <v>118</v>
      </c>
      <c r="E189" s="38">
        <v>65</v>
      </c>
      <c r="F189" s="38">
        <v>202</v>
      </c>
      <c r="G189" s="38">
        <v>1</v>
      </c>
      <c r="H189" s="38">
        <f t="shared" si="68"/>
        <v>203</v>
      </c>
      <c r="I189" s="38">
        <v>169</v>
      </c>
      <c r="J189" s="38">
        <v>16</v>
      </c>
      <c r="K189" s="38">
        <v>134</v>
      </c>
      <c r="L189" s="38">
        <v>115</v>
      </c>
      <c r="M189" s="38">
        <f t="shared" si="48"/>
        <v>337</v>
      </c>
      <c r="N189" s="38">
        <v>154</v>
      </c>
      <c r="O189" s="38">
        <v>0</v>
      </c>
      <c r="P189" s="38">
        <v>0</v>
      </c>
      <c r="Q189" s="38">
        <v>0</v>
      </c>
      <c r="R189" s="38">
        <f t="shared" si="49"/>
        <v>48</v>
      </c>
      <c r="S189" s="34">
        <v>394</v>
      </c>
      <c r="T189" s="42">
        <v>400</v>
      </c>
      <c r="U189" s="38">
        <v>-6</v>
      </c>
      <c r="V189" s="38">
        <f t="shared" si="50"/>
        <v>42</v>
      </c>
      <c r="W189" s="38">
        <v>21819</v>
      </c>
      <c r="X189" s="38">
        <v>11186</v>
      </c>
      <c r="Y189" s="39">
        <f t="shared" si="51"/>
        <v>5.4026830273339135</v>
      </c>
      <c r="Z189" s="39">
        <f t="shared" si="52"/>
        <v>2.9760542099720708</v>
      </c>
      <c r="AA189" s="39">
        <f t="shared" si="53"/>
        <v>55.084745762711862</v>
      </c>
      <c r="AB189" s="39">
        <f t="shared" si="54"/>
        <v>9.2944462249896986</v>
      </c>
      <c r="AC189" s="39">
        <f t="shared" si="55"/>
        <v>9.2486607756055133</v>
      </c>
      <c r="AD189" s="39">
        <f t="shared" si="56"/>
        <v>66.009852216748769</v>
      </c>
      <c r="AE189" s="39">
        <f t="shared" si="57"/>
        <v>56.650246305418719</v>
      </c>
      <c r="AF189" s="39">
        <f t="shared" si="58"/>
        <v>15.429696442470583</v>
      </c>
      <c r="AG189" s="39">
        <f t="shared" si="59"/>
        <v>7.0509592051645988</v>
      </c>
      <c r="AH189" s="39">
        <f t="shared" si="60"/>
        <v>2.197701570440914</v>
      </c>
      <c r="AI189" s="39">
        <f t="shared" si="61"/>
        <v>4.9261083743842367</v>
      </c>
      <c r="AJ189" s="39">
        <f t="shared" si="62"/>
        <v>0</v>
      </c>
      <c r="AK189" s="39">
        <f t="shared" si="63"/>
        <v>0</v>
      </c>
      <c r="AL189" s="39">
        <f t="shared" si="69"/>
        <v>4.9261083743842367</v>
      </c>
      <c r="AM189" s="40">
        <f t="shared" si="64"/>
        <v>18.039467057369169</v>
      </c>
      <c r="AN189" s="40">
        <f t="shared" si="65"/>
        <v>18.314179753674281</v>
      </c>
      <c r="AO189" s="39">
        <f t="shared" si="66"/>
        <v>-0.27471269630511425</v>
      </c>
      <c r="AP189" s="39">
        <f t="shared" si="67"/>
        <v>1.9229888741357997</v>
      </c>
    </row>
    <row r="190" spans="1:42" s="36" customFormat="1" x14ac:dyDescent="0.2">
      <c r="A190" s="37" t="s">
        <v>96</v>
      </c>
      <c r="B190" s="38">
        <v>30706</v>
      </c>
      <c r="C190" s="38">
        <v>16166</v>
      </c>
      <c r="D190" s="38">
        <v>168</v>
      </c>
      <c r="E190" s="38">
        <v>61</v>
      </c>
      <c r="F190" s="38">
        <v>240</v>
      </c>
      <c r="G190" s="38">
        <v>2</v>
      </c>
      <c r="H190" s="38">
        <f t="shared" si="68"/>
        <v>242</v>
      </c>
      <c r="I190" s="38">
        <v>205</v>
      </c>
      <c r="J190" s="38">
        <v>17</v>
      </c>
      <c r="K190" s="38">
        <v>122</v>
      </c>
      <c r="L190" s="38">
        <v>114</v>
      </c>
      <c r="M190" s="38">
        <f t="shared" si="48"/>
        <v>364</v>
      </c>
      <c r="N190" s="38">
        <v>293</v>
      </c>
      <c r="O190" s="38">
        <v>1</v>
      </c>
      <c r="P190" s="38">
        <v>1</v>
      </c>
      <c r="Q190" s="38">
        <v>1</v>
      </c>
      <c r="R190" s="38">
        <f t="shared" si="49"/>
        <v>-53</v>
      </c>
      <c r="S190" s="34">
        <v>297</v>
      </c>
      <c r="T190" s="42">
        <v>478</v>
      </c>
      <c r="U190" s="38">
        <v>-181</v>
      </c>
      <c r="V190" s="38">
        <f t="shared" si="50"/>
        <v>-234</v>
      </c>
      <c r="W190" s="38">
        <v>30556</v>
      </c>
      <c r="X190" s="38">
        <v>16087</v>
      </c>
      <c r="Y190" s="39">
        <f t="shared" si="51"/>
        <v>5.4712434051976819</v>
      </c>
      <c r="Z190" s="39">
        <f t="shared" si="52"/>
        <v>1.9865824268872532</v>
      </c>
      <c r="AA190" s="39">
        <f t="shared" si="53"/>
        <v>36.30952380952381</v>
      </c>
      <c r="AB190" s="39">
        <f t="shared" si="54"/>
        <v>7.8811958574871355</v>
      </c>
      <c r="AC190" s="39">
        <f t="shared" si="55"/>
        <v>7.8160620074252583</v>
      </c>
      <c r="AD190" s="39">
        <f t="shared" si="56"/>
        <v>50.413223140495866</v>
      </c>
      <c r="AE190" s="39">
        <f t="shared" si="57"/>
        <v>47.107438016528924</v>
      </c>
      <c r="AF190" s="39">
        <f t="shared" si="58"/>
        <v>11.854360711261643</v>
      </c>
      <c r="AG190" s="39">
        <f t="shared" si="59"/>
        <v>9.542109034065005</v>
      </c>
      <c r="AH190" s="39">
        <f t="shared" si="60"/>
        <v>-1.7260470266397447</v>
      </c>
      <c r="AI190" s="39">
        <f t="shared" si="61"/>
        <v>8.2644628099173563</v>
      </c>
      <c r="AJ190" s="39">
        <f t="shared" si="62"/>
        <v>4.166666666666667</v>
      </c>
      <c r="AK190" s="39">
        <f t="shared" si="63"/>
        <v>4.166666666666667</v>
      </c>
      <c r="AL190" s="39">
        <f t="shared" si="69"/>
        <v>12.396694214876034</v>
      </c>
      <c r="AM190" s="40">
        <f t="shared" si="64"/>
        <v>9.6723767341887577</v>
      </c>
      <c r="AN190" s="40">
        <f t="shared" si="65"/>
        <v>15.56699016478864</v>
      </c>
      <c r="AO190" s="39">
        <f t="shared" si="66"/>
        <v>-5.8946134305998825</v>
      </c>
      <c r="AP190" s="39">
        <f t="shared" si="67"/>
        <v>-7.6206604572396275</v>
      </c>
    </row>
    <row r="191" spans="1:42" s="36" customFormat="1" x14ac:dyDescent="0.2">
      <c r="A191" s="37" t="s">
        <v>198</v>
      </c>
      <c r="B191" s="38">
        <v>3210</v>
      </c>
      <c r="C191" s="38">
        <v>1621</v>
      </c>
      <c r="D191" s="38">
        <v>22</v>
      </c>
      <c r="E191" s="38">
        <v>4</v>
      </c>
      <c r="F191" s="38">
        <v>58</v>
      </c>
      <c r="G191" s="38">
        <v>0</v>
      </c>
      <c r="H191" s="38">
        <f t="shared" si="68"/>
        <v>58</v>
      </c>
      <c r="I191" s="38">
        <v>52</v>
      </c>
      <c r="J191" s="38">
        <v>4</v>
      </c>
      <c r="K191" s="38">
        <v>9</v>
      </c>
      <c r="L191" s="38">
        <v>4</v>
      </c>
      <c r="M191" s="38">
        <f t="shared" si="48"/>
        <v>67</v>
      </c>
      <c r="N191" s="38">
        <v>36</v>
      </c>
      <c r="O191" s="38">
        <v>0</v>
      </c>
      <c r="P191" s="38">
        <v>0</v>
      </c>
      <c r="Q191" s="38">
        <v>0</v>
      </c>
      <c r="R191" s="38">
        <f t="shared" si="49"/>
        <v>22</v>
      </c>
      <c r="S191" s="34">
        <v>28</v>
      </c>
      <c r="T191" s="42">
        <v>43</v>
      </c>
      <c r="U191" s="38">
        <v>-15</v>
      </c>
      <c r="V191" s="38">
        <f t="shared" si="50"/>
        <v>7</v>
      </c>
      <c r="W191" s="38">
        <v>3210</v>
      </c>
      <c r="X191" s="38">
        <v>1624</v>
      </c>
      <c r="Y191" s="39">
        <f t="shared" si="51"/>
        <v>6.8535825545171338</v>
      </c>
      <c r="Z191" s="39">
        <f t="shared" si="52"/>
        <v>1.2461059190031154</v>
      </c>
      <c r="AA191" s="39">
        <f t="shared" si="53"/>
        <v>18.181818181818183</v>
      </c>
      <c r="AB191" s="39">
        <f t="shared" si="54"/>
        <v>18.068535825545169</v>
      </c>
      <c r="AC191" s="39">
        <f t="shared" si="55"/>
        <v>18.068535825545169</v>
      </c>
      <c r="AD191" s="39">
        <f t="shared" si="56"/>
        <v>15.517241379310345</v>
      </c>
      <c r="AE191" s="39">
        <f t="shared" si="57"/>
        <v>6.8965517241379306</v>
      </c>
      <c r="AF191" s="39">
        <f t="shared" si="58"/>
        <v>20.872274143302182</v>
      </c>
      <c r="AG191" s="39">
        <f t="shared" si="59"/>
        <v>11.214953271028037</v>
      </c>
      <c r="AH191" s="39">
        <f t="shared" si="60"/>
        <v>6.8535825545171338</v>
      </c>
      <c r="AI191" s="39">
        <f t="shared" si="61"/>
        <v>0</v>
      </c>
      <c r="AJ191" s="39">
        <f t="shared" si="62"/>
        <v>0</v>
      </c>
      <c r="AK191" s="39">
        <f t="shared" si="63"/>
        <v>0</v>
      </c>
      <c r="AL191" s="39">
        <f t="shared" si="69"/>
        <v>0</v>
      </c>
      <c r="AM191" s="40">
        <f t="shared" si="64"/>
        <v>8.722741433021806</v>
      </c>
      <c r="AN191" s="40">
        <f t="shared" si="65"/>
        <v>13.395638629283489</v>
      </c>
      <c r="AO191" s="39">
        <f t="shared" si="66"/>
        <v>-4.6728971962616823</v>
      </c>
      <c r="AP191" s="39">
        <f t="shared" si="67"/>
        <v>2.1806853582554515</v>
      </c>
    </row>
    <row r="192" spans="1:42" s="36" customFormat="1" x14ac:dyDescent="0.2">
      <c r="A192" s="37" t="s">
        <v>132</v>
      </c>
      <c r="B192" s="38">
        <v>5977</v>
      </c>
      <c r="C192" s="38">
        <v>3120</v>
      </c>
      <c r="D192" s="38">
        <v>30</v>
      </c>
      <c r="E192" s="38">
        <v>27</v>
      </c>
      <c r="F192" s="38">
        <v>78</v>
      </c>
      <c r="G192" s="38">
        <v>1</v>
      </c>
      <c r="H192" s="38">
        <f t="shared" si="68"/>
        <v>79</v>
      </c>
      <c r="I192" s="38">
        <v>64</v>
      </c>
      <c r="J192" s="38">
        <v>4</v>
      </c>
      <c r="K192" s="38">
        <v>46</v>
      </c>
      <c r="L192" s="38">
        <v>38</v>
      </c>
      <c r="M192" s="38">
        <f t="shared" si="48"/>
        <v>125</v>
      </c>
      <c r="N192" s="38">
        <v>54</v>
      </c>
      <c r="O192" s="38">
        <v>0</v>
      </c>
      <c r="P192" s="38">
        <v>0</v>
      </c>
      <c r="Q192" s="38">
        <v>0</v>
      </c>
      <c r="R192" s="38">
        <f t="shared" si="49"/>
        <v>24</v>
      </c>
      <c r="S192" s="34">
        <v>128</v>
      </c>
      <c r="T192" s="42">
        <v>86</v>
      </c>
      <c r="U192" s="38">
        <v>42</v>
      </c>
      <c r="V192" s="38">
        <f t="shared" si="50"/>
        <v>66</v>
      </c>
      <c r="W192" s="38">
        <v>6035</v>
      </c>
      <c r="X192" s="38">
        <v>3156</v>
      </c>
      <c r="Y192" s="39">
        <f t="shared" si="51"/>
        <v>5.0192404216161952</v>
      </c>
      <c r="Z192" s="39">
        <f t="shared" si="52"/>
        <v>4.5173163794545754</v>
      </c>
      <c r="AA192" s="39">
        <f t="shared" si="53"/>
        <v>90</v>
      </c>
      <c r="AB192" s="39">
        <f t="shared" si="54"/>
        <v>13.21733311025598</v>
      </c>
      <c r="AC192" s="39">
        <f t="shared" si="55"/>
        <v>13.050025096202109</v>
      </c>
      <c r="AD192" s="39">
        <f t="shared" si="56"/>
        <v>58.22784810126582</v>
      </c>
      <c r="AE192" s="39">
        <f t="shared" si="57"/>
        <v>48.101265822784811</v>
      </c>
      <c r="AF192" s="39">
        <f t="shared" si="58"/>
        <v>20.913501756734149</v>
      </c>
      <c r="AG192" s="39">
        <f t="shared" si="59"/>
        <v>9.0346327589091509</v>
      </c>
      <c r="AH192" s="39">
        <f t="shared" si="60"/>
        <v>4.0153923372929565</v>
      </c>
      <c r="AI192" s="39">
        <f t="shared" si="61"/>
        <v>12.658227848101266</v>
      </c>
      <c r="AJ192" s="39">
        <f t="shared" si="62"/>
        <v>0</v>
      </c>
      <c r="AK192" s="39">
        <f t="shared" si="63"/>
        <v>0</v>
      </c>
      <c r="AL192" s="39">
        <f t="shared" si="69"/>
        <v>12.658227848101266</v>
      </c>
      <c r="AM192" s="40">
        <f t="shared" si="64"/>
        <v>21.415425798895768</v>
      </c>
      <c r="AN192" s="40">
        <f t="shared" si="65"/>
        <v>14.388489208633095</v>
      </c>
      <c r="AO192" s="39">
        <f t="shared" si="66"/>
        <v>7.0269365902626744</v>
      </c>
      <c r="AP192" s="39">
        <f t="shared" si="67"/>
        <v>11.04232892755563</v>
      </c>
    </row>
    <row r="193" spans="1:42" s="36" customFormat="1" x14ac:dyDescent="0.2">
      <c r="A193" s="37" t="s">
        <v>144</v>
      </c>
      <c r="B193" s="38">
        <v>55490</v>
      </c>
      <c r="C193" s="38">
        <v>28734</v>
      </c>
      <c r="D193" s="38">
        <v>286</v>
      </c>
      <c r="E193" s="38">
        <v>130</v>
      </c>
      <c r="F193" s="38">
        <v>619</v>
      </c>
      <c r="G193" s="38">
        <v>3</v>
      </c>
      <c r="H193" s="38">
        <f t="shared" si="68"/>
        <v>622</v>
      </c>
      <c r="I193" s="38">
        <v>524</v>
      </c>
      <c r="J193" s="38">
        <v>38</v>
      </c>
      <c r="K193" s="38">
        <v>368</v>
      </c>
      <c r="L193" s="38">
        <v>288</v>
      </c>
      <c r="M193" s="38">
        <f t="shared" si="48"/>
        <v>990</v>
      </c>
      <c r="N193" s="38">
        <v>335</v>
      </c>
      <c r="O193" s="38">
        <v>7</v>
      </c>
      <c r="P193" s="38">
        <v>7</v>
      </c>
      <c r="Q193" s="38">
        <v>5</v>
      </c>
      <c r="R193" s="38">
        <f t="shared" si="49"/>
        <v>284</v>
      </c>
      <c r="S193" s="34">
        <v>515</v>
      </c>
      <c r="T193" s="42">
        <v>783</v>
      </c>
      <c r="U193" s="38">
        <v>-268</v>
      </c>
      <c r="V193" s="38">
        <f t="shared" si="50"/>
        <v>16</v>
      </c>
      <c r="W193" s="38">
        <v>55436</v>
      </c>
      <c r="X193" s="38">
        <v>28744</v>
      </c>
      <c r="Y193" s="39">
        <f t="shared" si="51"/>
        <v>5.1540818165435214</v>
      </c>
      <c r="Z193" s="39">
        <f t="shared" si="52"/>
        <v>2.342764462065237</v>
      </c>
      <c r="AA193" s="39">
        <f t="shared" si="53"/>
        <v>45.454545454545453</v>
      </c>
      <c r="AB193" s="39">
        <f t="shared" si="54"/>
        <v>11.209226887727519</v>
      </c>
      <c r="AC193" s="39">
        <f t="shared" si="55"/>
        <v>11.15516309244909</v>
      </c>
      <c r="AD193" s="39">
        <f t="shared" si="56"/>
        <v>59.163987138263664</v>
      </c>
      <c r="AE193" s="39">
        <f t="shared" si="57"/>
        <v>46.30225080385852</v>
      </c>
      <c r="AF193" s="39">
        <f t="shared" si="58"/>
        <v>17.84105244188142</v>
      </c>
      <c r="AG193" s="39">
        <f t="shared" si="59"/>
        <v>6.0371238060911878</v>
      </c>
      <c r="AH193" s="39">
        <f t="shared" si="60"/>
        <v>5.1180392863579023</v>
      </c>
      <c r="AI193" s="39">
        <f t="shared" si="61"/>
        <v>4.8231511254019299</v>
      </c>
      <c r="AJ193" s="39">
        <f t="shared" si="62"/>
        <v>11.308562197092083</v>
      </c>
      <c r="AK193" s="39">
        <f t="shared" si="63"/>
        <v>11.308562197092083</v>
      </c>
      <c r="AL193" s="39">
        <f t="shared" si="69"/>
        <v>12.861736334405144</v>
      </c>
      <c r="AM193" s="40">
        <f t="shared" si="64"/>
        <v>9.2809515227969008</v>
      </c>
      <c r="AN193" s="40">
        <f t="shared" si="65"/>
        <v>14.11065056766985</v>
      </c>
      <c r="AO193" s="39">
        <f t="shared" si="66"/>
        <v>-4.8296990448729495</v>
      </c>
      <c r="AP193" s="39">
        <f t="shared" si="67"/>
        <v>0.28834024148495224</v>
      </c>
    </row>
    <row r="194" spans="1:42" s="36" customFormat="1" x14ac:dyDescent="0.2">
      <c r="A194" s="37" t="s">
        <v>105</v>
      </c>
      <c r="B194" s="38">
        <v>43534</v>
      </c>
      <c r="C194" s="38">
        <v>22335</v>
      </c>
      <c r="D194" s="38">
        <v>202</v>
      </c>
      <c r="E194" s="38">
        <v>105</v>
      </c>
      <c r="F194" s="38">
        <v>447</v>
      </c>
      <c r="G194" s="38">
        <v>1</v>
      </c>
      <c r="H194" s="38">
        <f t="shared" si="68"/>
        <v>448</v>
      </c>
      <c r="I194" s="38">
        <v>394</v>
      </c>
      <c r="J194" s="38">
        <v>23</v>
      </c>
      <c r="K194" s="38">
        <v>212</v>
      </c>
      <c r="L194" s="38">
        <v>176</v>
      </c>
      <c r="M194" s="38">
        <f t="shared" si="48"/>
        <v>660</v>
      </c>
      <c r="N194" s="38">
        <v>316</v>
      </c>
      <c r="O194" s="38">
        <v>3</v>
      </c>
      <c r="P194" s="38">
        <v>2</v>
      </c>
      <c r="Q194" s="38">
        <v>1</v>
      </c>
      <c r="R194" s="38">
        <f t="shared" si="49"/>
        <v>131</v>
      </c>
      <c r="S194" s="34">
        <v>366</v>
      </c>
      <c r="T194" s="42">
        <v>415</v>
      </c>
      <c r="U194" s="38">
        <v>-49</v>
      </c>
      <c r="V194" s="38">
        <f t="shared" si="50"/>
        <v>82</v>
      </c>
      <c r="W194" s="38">
        <v>43540</v>
      </c>
      <c r="X194" s="38">
        <v>22320</v>
      </c>
      <c r="Y194" s="39">
        <f t="shared" si="51"/>
        <v>4.6400514540359259</v>
      </c>
      <c r="Z194" s="39">
        <f t="shared" si="52"/>
        <v>2.4119079340285756</v>
      </c>
      <c r="AA194" s="39">
        <f t="shared" si="53"/>
        <v>51.980198019801982</v>
      </c>
      <c r="AB194" s="39">
        <f t="shared" si="54"/>
        <v>10.290807185188587</v>
      </c>
      <c r="AC194" s="39">
        <f t="shared" si="55"/>
        <v>10.267836633435934</v>
      </c>
      <c r="AD194" s="39">
        <f t="shared" si="56"/>
        <v>47.321428571428569</v>
      </c>
      <c r="AE194" s="39">
        <f t="shared" si="57"/>
        <v>39.285714285714285</v>
      </c>
      <c r="AF194" s="39">
        <f t="shared" si="58"/>
        <v>15.160564156751045</v>
      </c>
      <c r="AG194" s="39">
        <f t="shared" si="59"/>
        <v>7.2586943538383792</v>
      </c>
      <c r="AH194" s="39">
        <f t="shared" si="60"/>
        <v>3.009142279597556</v>
      </c>
      <c r="AI194" s="39">
        <f t="shared" si="61"/>
        <v>2.2321428571428572</v>
      </c>
      <c r="AJ194" s="39">
        <f t="shared" si="62"/>
        <v>6.7114093959731544</v>
      </c>
      <c r="AK194" s="39">
        <f t="shared" si="63"/>
        <v>4.4742729306487696</v>
      </c>
      <c r="AL194" s="39">
        <f t="shared" si="69"/>
        <v>4.4642857142857144</v>
      </c>
      <c r="AM194" s="40">
        <f t="shared" si="64"/>
        <v>8.4072219414710343</v>
      </c>
      <c r="AN194" s="40">
        <f t="shared" si="65"/>
        <v>9.5327789773510361</v>
      </c>
      <c r="AO194" s="39">
        <f t="shared" si="66"/>
        <v>-1.1255570358800018</v>
      </c>
      <c r="AP194" s="39">
        <f t="shared" si="67"/>
        <v>1.883585243717554</v>
      </c>
    </row>
    <row r="195" spans="1:42" s="36" customFormat="1" x14ac:dyDescent="0.2">
      <c r="A195" s="37" t="s">
        <v>145</v>
      </c>
      <c r="B195" s="38">
        <v>93664</v>
      </c>
      <c r="C195" s="38">
        <v>48467</v>
      </c>
      <c r="D195" s="38">
        <v>482</v>
      </c>
      <c r="E195" s="38">
        <v>168</v>
      </c>
      <c r="F195" s="38">
        <v>953</v>
      </c>
      <c r="G195" s="38">
        <v>5</v>
      </c>
      <c r="H195" s="38">
        <f t="shared" si="68"/>
        <v>958</v>
      </c>
      <c r="I195" s="38">
        <v>843</v>
      </c>
      <c r="J195" s="38">
        <v>69</v>
      </c>
      <c r="K195" s="38">
        <v>373</v>
      </c>
      <c r="L195" s="38">
        <v>209</v>
      </c>
      <c r="M195" s="38">
        <f t="shared" si="48"/>
        <v>1331</v>
      </c>
      <c r="N195" s="38">
        <v>600</v>
      </c>
      <c r="O195" s="38">
        <v>10</v>
      </c>
      <c r="P195" s="38">
        <v>9</v>
      </c>
      <c r="Q195" s="38">
        <v>7</v>
      </c>
      <c r="R195" s="38">
        <f t="shared" si="49"/>
        <v>353</v>
      </c>
      <c r="S195" s="34">
        <v>828</v>
      </c>
      <c r="T195" s="42">
        <v>852</v>
      </c>
      <c r="U195" s="38">
        <v>-24</v>
      </c>
      <c r="V195" s="38">
        <f t="shared" si="50"/>
        <v>329</v>
      </c>
      <c r="W195" s="38">
        <v>93790</v>
      </c>
      <c r="X195" s="38">
        <v>48569</v>
      </c>
      <c r="Y195" s="39">
        <f t="shared" si="51"/>
        <v>5.1460539801844893</v>
      </c>
      <c r="Z195" s="39">
        <f t="shared" si="52"/>
        <v>1.7936453706867099</v>
      </c>
      <c r="AA195" s="39">
        <f t="shared" si="53"/>
        <v>34.854771784232362</v>
      </c>
      <c r="AB195" s="39">
        <f t="shared" si="54"/>
        <v>10.228049197130167</v>
      </c>
      <c r="AC195" s="39">
        <f t="shared" si="55"/>
        <v>10.174666894431159</v>
      </c>
      <c r="AD195" s="39">
        <f t="shared" si="56"/>
        <v>38.935281837160751</v>
      </c>
      <c r="AE195" s="39">
        <f t="shared" si="57"/>
        <v>21.816283924843425</v>
      </c>
      <c r="AF195" s="39">
        <f t="shared" si="58"/>
        <v>14.210368978476255</v>
      </c>
      <c r="AG195" s="39">
        <f t="shared" si="59"/>
        <v>6.4058763238811069</v>
      </c>
      <c r="AH195" s="39">
        <f t="shared" si="60"/>
        <v>3.7687905705500513</v>
      </c>
      <c r="AI195" s="39">
        <f t="shared" si="61"/>
        <v>5.2192066805845512</v>
      </c>
      <c r="AJ195" s="39">
        <f t="shared" si="62"/>
        <v>10.49317943336831</v>
      </c>
      <c r="AK195" s="39">
        <f t="shared" si="63"/>
        <v>9.4438614900314803</v>
      </c>
      <c r="AL195" s="39">
        <f t="shared" si="69"/>
        <v>12.526096033402924</v>
      </c>
      <c r="AM195" s="40">
        <f t="shared" si="64"/>
        <v>8.840109326955929</v>
      </c>
      <c r="AN195" s="40">
        <f t="shared" si="65"/>
        <v>9.0963443799111712</v>
      </c>
      <c r="AO195" s="39">
        <f t="shared" si="66"/>
        <v>-0.25623505295524429</v>
      </c>
      <c r="AP195" s="39">
        <f t="shared" si="67"/>
        <v>3.5125555175948069</v>
      </c>
    </row>
    <row r="196" spans="1:42" s="36" customFormat="1" x14ac:dyDescent="0.2">
      <c r="A196" s="37" t="s">
        <v>106</v>
      </c>
      <c r="B196" s="38">
        <v>54282</v>
      </c>
      <c r="C196" s="38">
        <v>27583</v>
      </c>
      <c r="D196" s="38">
        <v>273</v>
      </c>
      <c r="E196" s="38">
        <v>135</v>
      </c>
      <c r="F196" s="38">
        <v>466</v>
      </c>
      <c r="G196" s="38">
        <v>1</v>
      </c>
      <c r="H196" s="38">
        <f t="shared" si="68"/>
        <v>467</v>
      </c>
      <c r="I196" s="38">
        <v>388</v>
      </c>
      <c r="J196" s="38">
        <v>24</v>
      </c>
      <c r="K196" s="38">
        <v>336</v>
      </c>
      <c r="L196" s="38">
        <v>278</v>
      </c>
      <c r="M196" s="38">
        <f t="shared" si="48"/>
        <v>803</v>
      </c>
      <c r="N196" s="38">
        <v>333</v>
      </c>
      <c r="O196" s="38">
        <v>4</v>
      </c>
      <c r="P196" s="38">
        <v>2</v>
      </c>
      <c r="Q196" s="38">
        <v>1</v>
      </c>
      <c r="R196" s="38">
        <f t="shared" si="49"/>
        <v>133</v>
      </c>
      <c r="S196" s="34">
        <v>489</v>
      </c>
      <c r="T196" s="42">
        <v>927</v>
      </c>
      <c r="U196" s="38">
        <v>-438</v>
      </c>
      <c r="V196" s="38">
        <f t="shared" si="50"/>
        <v>-305</v>
      </c>
      <c r="W196" s="38">
        <v>54050</v>
      </c>
      <c r="X196" s="38">
        <v>27497</v>
      </c>
      <c r="Y196" s="39">
        <f t="shared" si="51"/>
        <v>5.0292914778379574</v>
      </c>
      <c r="Z196" s="39">
        <f t="shared" si="52"/>
        <v>2.4870122692605281</v>
      </c>
      <c r="AA196" s="39">
        <f t="shared" si="53"/>
        <v>49.450549450549453</v>
      </c>
      <c r="AB196" s="39">
        <f t="shared" si="54"/>
        <v>8.603220220330865</v>
      </c>
      <c r="AC196" s="39">
        <f t="shared" si="55"/>
        <v>8.5847979072252301</v>
      </c>
      <c r="AD196" s="39">
        <f t="shared" si="56"/>
        <v>71.948608137044971</v>
      </c>
      <c r="AE196" s="39">
        <f t="shared" si="57"/>
        <v>59.528907922912211</v>
      </c>
      <c r="AF196" s="39">
        <f t="shared" si="58"/>
        <v>14.793117423823734</v>
      </c>
      <c r="AG196" s="39">
        <f t="shared" si="59"/>
        <v>6.1346302641759696</v>
      </c>
      <c r="AH196" s="39">
        <f t="shared" si="60"/>
        <v>2.4501676430492614</v>
      </c>
      <c r="AI196" s="39">
        <f t="shared" si="61"/>
        <v>2.1413276231263385</v>
      </c>
      <c r="AJ196" s="39">
        <f t="shared" si="62"/>
        <v>8.5836909871244629</v>
      </c>
      <c r="AK196" s="39">
        <f t="shared" si="63"/>
        <v>4.2918454935622314</v>
      </c>
      <c r="AL196" s="39">
        <f t="shared" si="69"/>
        <v>4.282655246252677</v>
      </c>
      <c r="AM196" s="40">
        <f t="shared" si="64"/>
        <v>9.0085111086548029</v>
      </c>
      <c r="AN196" s="40">
        <f t="shared" si="65"/>
        <v>17.077484248922296</v>
      </c>
      <c r="AO196" s="39">
        <f t="shared" si="66"/>
        <v>-8.0689731402674916</v>
      </c>
      <c r="AP196" s="39">
        <f t="shared" si="67"/>
        <v>-5.6188054972182311</v>
      </c>
    </row>
    <row r="197" spans="1:42" s="36" customFormat="1" x14ac:dyDescent="0.2">
      <c r="A197" s="37" t="s">
        <v>107</v>
      </c>
      <c r="B197" s="38">
        <v>19207</v>
      </c>
      <c r="C197" s="38">
        <v>9826</v>
      </c>
      <c r="D197" s="38">
        <v>83</v>
      </c>
      <c r="E197" s="38">
        <v>35</v>
      </c>
      <c r="F197" s="38">
        <v>178</v>
      </c>
      <c r="G197" s="38">
        <v>1</v>
      </c>
      <c r="H197" s="38">
        <f t="shared" si="68"/>
        <v>179</v>
      </c>
      <c r="I197" s="38">
        <v>157</v>
      </c>
      <c r="J197" s="38">
        <v>6</v>
      </c>
      <c r="K197" s="38">
        <v>78</v>
      </c>
      <c r="L197" s="38">
        <v>63</v>
      </c>
      <c r="M197" s="38">
        <f t="shared" si="48"/>
        <v>257</v>
      </c>
      <c r="N197" s="38">
        <v>165</v>
      </c>
      <c r="O197" s="38">
        <v>0</v>
      </c>
      <c r="P197" s="38">
        <v>0</v>
      </c>
      <c r="Q197" s="38">
        <v>0</v>
      </c>
      <c r="R197" s="38">
        <f t="shared" si="49"/>
        <v>13</v>
      </c>
      <c r="S197" s="34">
        <v>201</v>
      </c>
      <c r="T197" s="42">
        <v>212</v>
      </c>
      <c r="U197" s="38">
        <v>-11</v>
      </c>
      <c r="V197" s="38">
        <f t="shared" si="50"/>
        <v>2</v>
      </c>
      <c r="W197" s="38">
        <v>19207</v>
      </c>
      <c r="X197" s="38">
        <v>9835</v>
      </c>
      <c r="Y197" s="39">
        <f t="shared" si="51"/>
        <v>4.3213411776956319</v>
      </c>
      <c r="Z197" s="39">
        <f t="shared" si="52"/>
        <v>1.8222523038475555</v>
      </c>
      <c r="AA197" s="39">
        <f t="shared" si="53"/>
        <v>42.168674698795186</v>
      </c>
      <c r="AB197" s="39">
        <f t="shared" si="54"/>
        <v>9.3195189253917849</v>
      </c>
      <c r="AC197" s="39">
        <f t="shared" si="55"/>
        <v>9.2674545738532821</v>
      </c>
      <c r="AD197" s="39">
        <f t="shared" si="56"/>
        <v>43.575418994413404</v>
      </c>
      <c r="AE197" s="39">
        <f t="shared" si="57"/>
        <v>35.195530726256983</v>
      </c>
      <c r="AF197" s="39">
        <f t="shared" si="58"/>
        <v>13.380538345394909</v>
      </c>
      <c r="AG197" s="39">
        <f t="shared" si="59"/>
        <v>8.5906180038527609</v>
      </c>
      <c r="AH197" s="39">
        <f t="shared" si="60"/>
        <v>0.67683657000052067</v>
      </c>
      <c r="AI197" s="39">
        <f t="shared" si="61"/>
        <v>5.5865921787709496</v>
      </c>
      <c r="AJ197" s="39">
        <f t="shared" si="62"/>
        <v>0</v>
      </c>
      <c r="AK197" s="39">
        <f t="shared" si="63"/>
        <v>0</v>
      </c>
      <c r="AL197" s="39">
        <f t="shared" si="69"/>
        <v>5.5865921787709496</v>
      </c>
      <c r="AM197" s="40">
        <f t="shared" si="64"/>
        <v>10.464934659238818</v>
      </c>
      <c r="AN197" s="40">
        <f t="shared" si="65"/>
        <v>11.037642526162337</v>
      </c>
      <c r="AO197" s="39">
        <f t="shared" si="66"/>
        <v>-0.57270786692351749</v>
      </c>
      <c r="AP197" s="39">
        <f t="shared" si="67"/>
        <v>0.10412870307700318</v>
      </c>
    </row>
    <row r="198" spans="1:42" s="36" customFormat="1" x14ac:dyDescent="0.2">
      <c r="A198" s="37" t="s">
        <v>199</v>
      </c>
      <c r="B198" s="38">
        <v>6139</v>
      </c>
      <c r="C198" s="38">
        <v>3133</v>
      </c>
      <c r="D198" s="38">
        <v>30</v>
      </c>
      <c r="E198" s="38">
        <v>9</v>
      </c>
      <c r="F198" s="38">
        <v>74</v>
      </c>
      <c r="G198" s="38">
        <v>2</v>
      </c>
      <c r="H198" s="38">
        <f t="shared" si="68"/>
        <v>76</v>
      </c>
      <c r="I198" s="38">
        <v>71</v>
      </c>
      <c r="J198" s="38">
        <v>7</v>
      </c>
      <c r="K198" s="38">
        <v>29</v>
      </c>
      <c r="L198" s="38">
        <v>20</v>
      </c>
      <c r="M198" s="38">
        <f t="shared" si="48"/>
        <v>105</v>
      </c>
      <c r="N198" s="38">
        <v>51</v>
      </c>
      <c r="O198" s="38">
        <v>0</v>
      </c>
      <c r="P198" s="38">
        <v>0</v>
      </c>
      <c r="Q198" s="38">
        <v>0</v>
      </c>
      <c r="R198" s="38">
        <f t="shared" si="49"/>
        <v>23</v>
      </c>
      <c r="S198" s="34">
        <v>66</v>
      </c>
      <c r="T198" s="42">
        <v>98</v>
      </c>
      <c r="U198" s="38">
        <v>-32</v>
      </c>
      <c r="V198" s="38">
        <f t="shared" si="50"/>
        <v>-9</v>
      </c>
      <c r="W198" s="38">
        <v>6122</v>
      </c>
      <c r="X198" s="38">
        <v>3121</v>
      </c>
      <c r="Y198" s="39">
        <f t="shared" si="51"/>
        <v>4.886789379377749</v>
      </c>
      <c r="Z198" s="39">
        <f t="shared" si="52"/>
        <v>1.4660368138133246</v>
      </c>
      <c r="AA198" s="39">
        <f t="shared" si="53"/>
        <v>30</v>
      </c>
      <c r="AB198" s="39">
        <f t="shared" si="54"/>
        <v>12.379866427756964</v>
      </c>
      <c r="AC198" s="39">
        <f t="shared" si="55"/>
        <v>12.05408046913178</v>
      </c>
      <c r="AD198" s="39">
        <f t="shared" si="56"/>
        <v>38.15789473684211</v>
      </c>
      <c r="AE198" s="39">
        <f t="shared" si="57"/>
        <v>26.315789473684209</v>
      </c>
      <c r="AF198" s="39">
        <f t="shared" si="58"/>
        <v>17.10376282782212</v>
      </c>
      <c r="AG198" s="39">
        <f t="shared" si="59"/>
        <v>8.307541944942173</v>
      </c>
      <c r="AH198" s="39">
        <f t="shared" si="60"/>
        <v>3.7465385241896074</v>
      </c>
      <c r="AI198" s="39">
        <f t="shared" si="61"/>
        <v>26.315789473684209</v>
      </c>
      <c r="AJ198" s="39">
        <f t="shared" si="62"/>
        <v>0</v>
      </c>
      <c r="AK198" s="39">
        <f t="shared" si="63"/>
        <v>0</v>
      </c>
      <c r="AL198" s="39">
        <f t="shared" si="69"/>
        <v>26.315789473684209</v>
      </c>
      <c r="AM198" s="40">
        <f t="shared" si="64"/>
        <v>10.750936634631048</v>
      </c>
      <c r="AN198" s="40">
        <f t="shared" si="65"/>
        <v>15.963511972633979</v>
      </c>
      <c r="AO198" s="39">
        <f t="shared" si="66"/>
        <v>-5.2125753380029316</v>
      </c>
      <c r="AP198" s="39">
        <f t="shared" si="67"/>
        <v>-1.4660368138133246</v>
      </c>
    </row>
    <row r="199" spans="1:42" s="36" customFormat="1" x14ac:dyDescent="0.2">
      <c r="A199" s="37" t="s">
        <v>200</v>
      </c>
      <c r="B199" s="38">
        <v>2653</v>
      </c>
      <c r="C199" s="38">
        <v>1336</v>
      </c>
      <c r="D199" s="38">
        <v>16</v>
      </c>
      <c r="E199" s="38">
        <v>1</v>
      </c>
      <c r="F199" s="38">
        <v>21</v>
      </c>
      <c r="G199" s="38">
        <v>0</v>
      </c>
      <c r="H199" s="38">
        <f t="shared" si="68"/>
        <v>21</v>
      </c>
      <c r="I199" s="38">
        <v>17</v>
      </c>
      <c r="J199" s="38">
        <v>0</v>
      </c>
      <c r="K199" s="38">
        <v>9</v>
      </c>
      <c r="L199" s="38">
        <v>7</v>
      </c>
      <c r="M199" s="38">
        <f t="shared" si="48"/>
        <v>30</v>
      </c>
      <c r="N199" s="38">
        <v>25</v>
      </c>
      <c r="O199" s="38">
        <v>0</v>
      </c>
      <c r="P199" s="38">
        <v>0</v>
      </c>
      <c r="Q199" s="38">
        <v>0</v>
      </c>
      <c r="R199" s="38">
        <f t="shared" si="49"/>
        <v>-4</v>
      </c>
      <c r="S199" s="34">
        <v>47</v>
      </c>
      <c r="T199" s="42">
        <v>48</v>
      </c>
      <c r="U199" s="38">
        <v>-1</v>
      </c>
      <c r="V199" s="38">
        <f t="shared" si="50"/>
        <v>-5</v>
      </c>
      <c r="W199" s="38">
        <v>2643</v>
      </c>
      <c r="X199" s="38">
        <v>1327</v>
      </c>
      <c r="Y199" s="39">
        <f t="shared" si="51"/>
        <v>6.0309084055785904</v>
      </c>
      <c r="Z199" s="39">
        <f t="shared" si="52"/>
        <v>0.3769317753486619</v>
      </c>
      <c r="AA199" s="39">
        <f t="shared" si="53"/>
        <v>6.25</v>
      </c>
      <c r="AB199" s="39">
        <f t="shared" si="54"/>
        <v>7.9155672823219003</v>
      </c>
      <c r="AC199" s="39">
        <f t="shared" si="55"/>
        <v>7.9155672823219003</v>
      </c>
      <c r="AD199" s="39">
        <f t="shared" si="56"/>
        <v>42.857142857142854</v>
      </c>
      <c r="AE199" s="39">
        <f t="shared" si="57"/>
        <v>33.333333333333329</v>
      </c>
      <c r="AF199" s="39">
        <f t="shared" si="58"/>
        <v>11.307953260459858</v>
      </c>
      <c r="AG199" s="39">
        <f t="shared" si="59"/>
        <v>9.4232943837165468</v>
      </c>
      <c r="AH199" s="39">
        <f t="shared" si="60"/>
        <v>-1.5077271013946476</v>
      </c>
      <c r="AI199" s="39">
        <f t="shared" si="61"/>
        <v>0</v>
      </c>
      <c r="AJ199" s="39">
        <f t="shared" si="62"/>
        <v>0</v>
      </c>
      <c r="AK199" s="39">
        <f t="shared" si="63"/>
        <v>0</v>
      </c>
      <c r="AL199" s="39">
        <f t="shared" si="69"/>
        <v>0</v>
      </c>
      <c r="AM199" s="40">
        <f t="shared" si="64"/>
        <v>17.71579344138711</v>
      </c>
      <c r="AN199" s="40">
        <f t="shared" si="65"/>
        <v>18.092725216735772</v>
      </c>
      <c r="AO199" s="39">
        <f t="shared" si="66"/>
        <v>-0.3769317753486619</v>
      </c>
      <c r="AP199" s="39">
        <f t="shared" si="67"/>
        <v>-1.8846588767433095</v>
      </c>
    </row>
    <row r="200" spans="1:42" s="36" customFormat="1" x14ac:dyDescent="0.2">
      <c r="A200" s="37" t="s">
        <v>133</v>
      </c>
      <c r="B200" s="38">
        <v>13865</v>
      </c>
      <c r="C200" s="38">
        <v>7028</v>
      </c>
      <c r="D200" s="38">
        <v>81</v>
      </c>
      <c r="E200" s="38">
        <v>31</v>
      </c>
      <c r="F200" s="38">
        <v>138</v>
      </c>
      <c r="G200" s="38">
        <v>2</v>
      </c>
      <c r="H200" s="38">
        <f t="shared" si="68"/>
        <v>140</v>
      </c>
      <c r="I200" s="38">
        <v>114</v>
      </c>
      <c r="J200" s="38">
        <v>9</v>
      </c>
      <c r="K200" s="38">
        <v>110</v>
      </c>
      <c r="L200" s="38">
        <v>92</v>
      </c>
      <c r="M200" s="38">
        <f t="shared" si="48"/>
        <v>250</v>
      </c>
      <c r="N200" s="38">
        <v>97</v>
      </c>
      <c r="O200" s="38">
        <v>2</v>
      </c>
      <c r="P200" s="38">
        <v>1</v>
      </c>
      <c r="Q200" s="38">
        <v>0</v>
      </c>
      <c r="R200" s="38">
        <f t="shared" si="49"/>
        <v>41</v>
      </c>
      <c r="S200" s="34">
        <v>157</v>
      </c>
      <c r="T200" s="42">
        <v>252</v>
      </c>
      <c r="U200" s="38">
        <v>-95</v>
      </c>
      <c r="V200" s="38">
        <f t="shared" si="50"/>
        <v>-54</v>
      </c>
      <c r="W200" s="38">
        <v>13840</v>
      </c>
      <c r="X200" s="38">
        <v>7026</v>
      </c>
      <c r="Y200" s="39">
        <f t="shared" si="51"/>
        <v>5.8420483231157592</v>
      </c>
      <c r="Z200" s="39">
        <f t="shared" si="52"/>
        <v>2.2358456545257845</v>
      </c>
      <c r="AA200" s="39">
        <f t="shared" si="53"/>
        <v>38.271604938271601</v>
      </c>
      <c r="AB200" s="39">
        <f t="shared" si="54"/>
        <v>10.09736747205193</v>
      </c>
      <c r="AC200" s="39">
        <f t="shared" si="55"/>
        <v>9.9531193653083303</v>
      </c>
      <c r="AD200" s="39">
        <f t="shared" si="56"/>
        <v>78.571428571428569</v>
      </c>
      <c r="AE200" s="39">
        <f t="shared" si="57"/>
        <v>65.714285714285708</v>
      </c>
      <c r="AF200" s="39">
        <f t="shared" si="58"/>
        <v>18.031013342949876</v>
      </c>
      <c r="AG200" s="39">
        <f t="shared" si="59"/>
        <v>6.9960331770645512</v>
      </c>
      <c r="AH200" s="39">
        <f t="shared" si="60"/>
        <v>2.9570861882437791</v>
      </c>
      <c r="AI200" s="39">
        <f t="shared" si="61"/>
        <v>14.285714285714285</v>
      </c>
      <c r="AJ200" s="39">
        <f t="shared" si="62"/>
        <v>14.492753623188406</v>
      </c>
      <c r="AK200" s="39">
        <f t="shared" si="63"/>
        <v>7.2463768115942031</v>
      </c>
      <c r="AL200" s="39">
        <f t="shared" si="69"/>
        <v>14.285714285714285</v>
      </c>
      <c r="AM200" s="40">
        <f t="shared" si="64"/>
        <v>11.32347637937252</v>
      </c>
      <c r="AN200" s="40">
        <f t="shared" si="65"/>
        <v>18.175261449693473</v>
      </c>
      <c r="AO200" s="39">
        <f t="shared" si="66"/>
        <v>-6.8517850703209522</v>
      </c>
      <c r="AP200" s="39">
        <f t="shared" si="67"/>
        <v>-3.8946988820771726</v>
      </c>
    </row>
    <row r="201" spans="1:42" s="36" customFormat="1" x14ac:dyDescent="0.2">
      <c r="A201" s="37" t="s">
        <v>134</v>
      </c>
      <c r="B201" s="38">
        <v>25508</v>
      </c>
      <c r="C201" s="38">
        <v>13360</v>
      </c>
      <c r="D201" s="38">
        <v>114</v>
      </c>
      <c r="E201" s="38">
        <v>67</v>
      </c>
      <c r="F201" s="38">
        <v>259</v>
      </c>
      <c r="G201" s="38">
        <v>0</v>
      </c>
      <c r="H201" s="38">
        <f t="shared" si="68"/>
        <v>259</v>
      </c>
      <c r="I201" s="38">
        <v>183</v>
      </c>
      <c r="J201" s="38">
        <v>28</v>
      </c>
      <c r="K201" s="38">
        <v>194</v>
      </c>
      <c r="L201" s="38">
        <v>160</v>
      </c>
      <c r="M201" s="38">
        <f t="shared" ref="M201:M258" si="70">F201+G201+K201</f>
        <v>453</v>
      </c>
      <c r="N201" s="38">
        <v>247</v>
      </c>
      <c r="O201" s="38">
        <v>2</v>
      </c>
      <c r="P201" s="38">
        <v>0</v>
      </c>
      <c r="Q201" s="38">
        <v>0</v>
      </c>
      <c r="R201" s="38">
        <f t="shared" ref="R201:R258" si="71">F201-N201</f>
        <v>12</v>
      </c>
      <c r="S201" s="34">
        <v>315</v>
      </c>
      <c r="T201" s="42">
        <v>377</v>
      </c>
      <c r="U201" s="38">
        <v>-62</v>
      </c>
      <c r="V201" s="38">
        <f t="shared" ref="V201:V258" si="72">R201+U201</f>
        <v>-50</v>
      </c>
      <c r="W201" s="38">
        <v>25457</v>
      </c>
      <c r="X201" s="38">
        <v>13348</v>
      </c>
      <c r="Y201" s="39">
        <f t="shared" si="51"/>
        <v>4.4691861376822963</v>
      </c>
      <c r="Z201" s="39">
        <f t="shared" si="52"/>
        <v>2.626626940567665</v>
      </c>
      <c r="AA201" s="39">
        <f t="shared" si="53"/>
        <v>58.771929824561411</v>
      </c>
      <c r="AB201" s="39">
        <f t="shared" si="54"/>
        <v>10.153677277716795</v>
      </c>
      <c r="AC201" s="39">
        <f t="shared" si="55"/>
        <v>10.153677277716795</v>
      </c>
      <c r="AD201" s="39">
        <f t="shared" si="56"/>
        <v>74.903474903474901</v>
      </c>
      <c r="AE201" s="39">
        <f t="shared" si="57"/>
        <v>61.776061776061773</v>
      </c>
      <c r="AF201" s="39">
        <f t="shared" si="58"/>
        <v>17.75913438921123</v>
      </c>
      <c r="AG201" s="39">
        <f t="shared" si="59"/>
        <v>9.6832366316449736</v>
      </c>
      <c r="AH201" s="39">
        <f t="shared" si="60"/>
        <v>0.47044064607182057</v>
      </c>
      <c r="AI201" s="39">
        <f t="shared" si="61"/>
        <v>0</v>
      </c>
      <c r="AJ201" s="39">
        <f t="shared" si="62"/>
        <v>7.7220077220077226</v>
      </c>
      <c r="AK201" s="39">
        <f t="shared" si="63"/>
        <v>0</v>
      </c>
      <c r="AL201" s="39">
        <f t="shared" si="69"/>
        <v>0</v>
      </c>
      <c r="AM201" s="40">
        <f t="shared" si="64"/>
        <v>12.34906695938529</v>
      </c>
      <c r="AN201" s="40">
        <f t="shared" si="65"/>
        <v>14.779676964089697</v>
      </c>
      <c r="AO201" s="39">
        <f t="shared" si="66"/>
        <v>-2.4306100047044064</v>
      </c>
      <c r="AP201" s="39">
        <f t="shared" si="67"/>
        <v>-1.9601693586325857</v>
      </c>
    </row>
    <row r="202" spans="1:42" s="36" customFormat="1" x14ac:dyDescent="0.2">
      <c r="A202" s="37" t="s">
        <v>159</v>
      </c>
      <c r="B202" s="38">
        <v>19698</v>
      </c>
      <c r="C202" s="38">
        <v>10281</v>
      </c>
      <c r="D202" s="38">
        <v>99</v>
      </c>
      <c r="E202" s="38">
        <v>87</v>
      </c>
      <c r="F202" s="38">
        <v>192</v>
      </c>
      <c r="G202" s="38">
        <v>1</v>
      </c>
      <c r="H202" s="38">
        <f t="shared" si="68"/>
        <v>193</v>
      </c>
      <c r="I202" s="38">
        <v>148</v>
      </c>
      <c r="J202" s="38">
        <v>21</v>
      </c>
      <c r="K202" s="38">
        <v>145</v>
      </c>
      <c r="L202" s="38">
        <v>129</v>
      </c>
      <c r="M202" s="38">
        <f t="shared" si="70"/>
        <v>338</v>
      </c>
      <c r="N202" s="38">
        <v>173</v>
      </c>
      <c r="O202" s="38">
        <v>1</v>
      </c>
      <c r="P202" s="38">
        <v>0</v>
      </c>
      <c r="Q202" s="38">
        <v>0</v>
      </c>
      <c r="R202" s="38">
        <f t="shared" si="71"/>
        <v>19</v>
      </c>
      <c r="S202" s="34">
        <v>279</v>
      </c>
      <c r="T202" s="42">
        <v>301</v>
      </c>
      <c r="U202" s="38">
        <v>-22</v>
      </c>
      <c r="V202" s="38">
        <f t="shared" si="72"/>
        <v>-3</v>
      </c>
      <c r="W202" s="38">
        <v>19687</v>
      </c>
      <c r="X202" s="38">
        <v>10289</v>
      </c>
      <c r="Y202" s="39">
        <f t="shared" ref="Y202:Y258" si="73">D202/B202*1000</f>
        <v>5.0258909533962832</v>
      </c>
      <c r="Z202" s="39">
        <f t="shared" ref="Z202:Z258" si="74">E202/B202*1000</f>
        <v>4.4166920499543103</v>
      </c>
      <c r="AA202" s="39">
        <f t="shared" ref="AA202:AA258" si="75">E202/D202*100</f>
        <v>87.878787878787875</v>
      </c>
      <c r="AB202" s="39">
        <f t="shared" ref="AB202:AB258" si="76">H202/B202*1000</f>
        <v>9.7979490303584118</v>
      </c>
      <c r="AC202" s="39">
        <f t="shared" ref="AC202:AC258" si="77">F202/B202*1000</f>
        <v>9.7471824550715809</v>
      </c>
      <c r="AD202" s="39">
        <f t="shared" ref="AD202:AD258" si="78">K202/H202*100</f>
        <v>75.129533678756474</v>
      </c>
      <c r="AE202" s="39">
        <f t="shared" ref="AE202:AE258" si="79">L202/H202*100</f>
        <v>66.839378238341979</v>
      </c>
      <c r="AF202" s="39">
        <f t="shared" ref="AF202:AF258" si="80">M202/B202*1000</f>
        <v>17.159102446948928</v>
      </c>
      <c r="AG202" s="39">
        <f t="shared" ref="AG202:AG258" si="81">N202/B202*1000</f>
        <v>8.7826175246217879</v>
      </c>
      <c r="AH202" s="39">
        <f t="shared" ref="AH202:AH258" si="82">R202/B202*1000</f>
        <v>0.96456493044979186</v>
      </c>
      <c r="AI202" s="39">
        <f t="shared" ref="AI202:AI258" si="83">G202/H202*1000</f>
        <v>5.1813471502590671</v>
      </c>
      <c r="AJ202" s="39">
        <f t="shared" ref="AJ202:AJ258" si="84">O202/F202*1000</f>
        <v>5.208333333333333</v>
      </c>
      <c r="AK202" s="39">
        <f t="shared" ref="AK202:AK258" si="85">P202/F202*1000</f>
        <v>0</v>
      </c>
      <c r="AL202" s="39">
        <f t="shared" si="69"/>
        <v>5.1813471502590671</v>
      </c>
      <c r="AM202" s="40">
        <f t="shared" ref="AM202:AM258" si="86">S202/B202*1000</f>
        <v>14.163874505025891</v>
      </c>
      <c r="AN202" s="40">
        <f t="shared" ref="AN202:AN258" si="87">T202/B202*1000</f>
        <v>15.280739161336177</v>
      </c>
      <c r="AO202" s="39">
        <f t="shared" ref="AO202:AO258" si="88">U202/B202*1000</f>
        <v>-1.1168646563102853</v>
      </c>
      <c r="AP202" s="39">
        <f t="shared" ref="AP202:AP258" si="89">V202/B202*1000</f>
        <v>-0.15229972586049345</v>
      </c>
    </row>
    <row r="203" spans="1:42" s="36" customFormat="1" x14ac:dyDescent="0.2">
      <c r="A203" s="37" t="s">
        <v>123</v>
      </c>
      <c r="B203" s="38">
        <v>30997</v>
      </c>
      <c r="C203" s="38">
        <v>16066</v>
      </c>
      <c r="D203" s="38">
        <v>161</v>
      </c>
      <c r="E203" s="38">
        <v>64</v>
      </c>
      <c r="F203" s="38">
        <v>364</v>
      </c>
      <c r="G203" s="38">
        <v>1</v>
      </c>
      <c r="H203" s="38">
        <f t="shared" si="68"/>
        <v>365</v>
      </c>
      <c r="I203" s="38">
        <v>304</v>
      </c>
      <c r="J203" s="38">
        <v>17</v>
      </c>
      <c r="K203" s="38">
        <v>180</v>
      </c>
      <c r="L203" s="38">
        <v>133</v>
      </c>
      <c r="M203" s="38">
        <f t="shared" si="70"/>
        <v>545</v>
      </c>
      <c r="N203" s="38">
        <v>228</v>
      </c>
      <c r="O203" s="38">
        <v>3</v>
      </c>
      <c r="P203" s="38">
        <v>2</v>
      </c>
      <c r="Q203" s="38">
        <v>2</v>
      </c>
      <c r="R203" s="38">
        <f t="shared" si="71"/>
        <v>136</v>
      </c>
      <c r="S203" s="34">
        <v>354</v>
      </c>
      <c r="T203" s="42">
        <v>354</v>
      </c>
      <c r="U203" s="38">
        <v>0</v>
      </c>
      <c r="V203" s="38">
        <f t="shared" si="72"/>
        <v>136</v>
      </c>
      <c r="W203" s="38">
        <v>31046</v>
      </c>
      <c r="X203" s="38">
        <v>16115</v>
      </c>
      <c r="Y203" s="39">
        <f t="shared" si="73"/>
        <v>5.1940510371971484</v>
      </c>
      <c r="Z203" s="39">
        <f t="shared" si="74"/>
        <v>2.0647159402522828</v>
      </c>
      <c r="AA203" s="39">
        <f t="shared" si="75"/>
        <v>39.751552795031053</v>
      </c>
      <c r="AB203" s="39">
        <f t="shared" si="76"/>
        <v>11.775333096751298</v>
      </c>
      <c r="AC203" s="39">
        <f t="shared" si="77"/>
        <v>11.743071910184858</v>
      </c>
      <c r="AD203" s="39">
        <f t="shared" si="78"/>
        <v>49.315068493150683</v>
      </c>
      <c r="AE203" s="39">
        <f t="shared" si="79"/>
        <v>36.438356164383563</v>
      </c>
      <c r="AF203" s="39">
        <f t="shared" si="80"/>
        <v>17.582346678710842</v>
      </c>
      <c r="AG203" s="39">
        <f t="shared" si="81"/>
        <v>7.3555505371487566</v>
      </c>
      <c r="AH203" s="39">
        <f t="shared" si="82"/>
        <v>4.3875213730361002</v>
      </c>
      <c r="AI203" s="39">
        <f t="shared" si="83"/>
        <v>2.7397260273972601</v>
      </c>
      <c r="AJ203" s="39">
        <f t="shared" si="84"/>
        <v>8.2417582417582427</v>
      </c>
      <c r="AK203" s="39">
        <f t="shared" si="85"/>
        <v>5.4945054945054945</v>
      </c>
      <c r="AL203" s="39">
        <f t="shared" si="69"/>
        <v>8.2191780821917799</v>
      </c>
      <c r="AM203" s="40">
        <f t="shared" si="86"/>
        <v>11.420460044520437</v>
      </c>
      <c r="AN203" s="40">
        <f t="shared" si="87"/>
        <v>11.420460044520437</v>
      </c>
      <c r="AO203" s="39">
        <f t="shared" si="88"/>
        <v>0</v>
      </c>
      <c r="AP203" s="39">
        <f t="shared" si="89"/>
        <v>4.3875213730361002</v>
      </c>
    </row>
    <row r="204" spans="1:42" s="36" customFormat="1" x14ac:dyDescent="0.2">
      <c r="A204" s="37" t="s">
        <v>146</v>
      </c>
      <c r="B204" s="38">
        <v>12013</v>
      </c>
      <c r="C204" s="38">
        <v>6070</v>
      </c>
      <c r="D204" s="38">
        <v>65</v>
      </c>
      <c r="E204" s="38">
        <v>13</v>
      </c>
      <c r="F204" s="38">
        <v>181</v>
      </c>
      <c r="G204" s="38">
        <v>0</v>
      </c>
      <c r="H204" s="38">
        <f t="shared" si="68"/>
        <v>181</v>
      </c>
      <c r="I204" s="38">
        <v>157</v>
      </c>
      <c r="J204" s="38">
        <v>21</v>
      </c>
      <c r="K204" s="38">
        <v>57</v>
      </c>
      <c r="L204" s="38">
        <v>20</v>
      </c>
      <c r="M204" s="38">
        <f t="shared" si="70"/>
        <v>238</v>
      </c>
      <c r="N204" s="38">
        <v>70</v>
      </c>
      <c r="O204" s="38">
        <v>3</v>
      </c>
      <c r="P204" s="38">
        <v>3</v>
      </c>
      <c r="Q204" s="38">
        <v>2</v>
      </c>
      <c r="R204" s="38">
        <f t="shared" si="71"/>
        <v>111</v>
      </c>
      <c r="S204" s="34">
        <v>98</v>
      </c>
      <c r="T204" s="42">
        <v>123</v>
      </c>
      <c r="U204" s="38">
        <v>-25</v>
      </c>
      <c r="V204" s="38">
        <f t="shared" si="72"/>
        <v>86</v>
      </c>
      <c r="W204" s="38">
        <v>12057</v>
      </c>
      <c r="X204" s="38">
        <v>6092</v>
      </c>
      <c r="Y204" s="39">
        <f t="shared" si="73"/>
        <v>5.4108049612919338</v>
      </c>
      <c r="Z204" s="39">
        <f t="shared" si="74"/>
        <v>1.0821609922583868</v>
      </c>
      <c r="AA204" s="39">
        <f t="shared" si="75"/>
        <v>20</v>
      </c>
      <c r="AB204" s="39">
        <f t="shared" si="76"/>
        <v>15.067010738366768</v>
      </c>
      <c r="AC204" s="39">
        <f t="shared" si="77"/>
        <v>15.067010738366768</v>
      </c>
      <c r="AD204" s="39">
        <f t="shared" si="78"/>
        <v>31.491712707182316</v>
      </c>
      <c r="AE204" s="39">
        <f t="shared" si="79"/>
        <v>11.049723756906078</v>
      </c>
      <c r="AF204" s="39">
        <f t="shared" si="80"/>
        <v>19.811870473653542</v>
      </c>
      <c r="AG204" s="39">
        <f t="shared" si="81"/>
        <v>5.8270207275451593</v>
      </c>
      <c r="AH204" s="39">
        <f t="shared" si="82"/>
        <v>9.2399900108216091</v>
      </c>
      <c r="AI204" s="39">
        <f t="shared" si="83"/>
        <v>0</v>
      </c>
      <c r="AJ204" s="39">
        <f t="shared" si="84"/>
        <v>16.574585635359114</v>
      </c>
      <c r="AK204" s="39">
        <f t="shared" si="85"/>
        <v>16.574585635359114</v>
      </c>
      <c r="AL204" s="39">
        <f t="shared" si="69"/>
        <v>11.049723756906078</v>
      </c>
      <c r="AM204" s="40">
        <f t="shared" si="86"/>
        <v>8.1578290185632234</v>
      </c>
      <c r="AN204" s="40">
        <f t="shared" si="87"/>
        <v>10.238907849829351</v>
      </c>
      <c r="AO204" s="39">
        <f t="shared" si="88"/>
        <v>-2.0810788312661286</v>
      </c>
      <c r="AP204" s="39">
        <f t="shared" si="89"/>
        <v>7.1589111795554814</v>
      </c>
    </row>
    <row r="205" spans="1:42" s="36" customFormat="1" x14ac:dyDescent="0.2">
      <c r="A205" s="37" t="s">
        <v>201</v>
      </c>
      <c r="B205" s="38">
        <v>7632</v>
      </c>
      <c r="C205" s="38">
        <v>3932</v>
      </c>
      <c r="D205" s="38">
        <v>35</v>
      </c>
      <c r="E205" s="38">
        <v>14</v>
      </c>
      <c r="F205" s="38">
        <v>119</v>
      </c>
      <c r="G205" s="38">
        <v>1</v>
      </c>
      <c r="H205" s="38">
        <f t="shared" si="68"/>
        <v>120</v>
      </c>
      <c r="I205" s="38">
        <v>83</v>
      </c>
      <c r="J205" s="38">
        <v>17</v>
      </c>
      <c r="K205" s="38">
        <v>54</v>
      </c>
      <c r="L205" s="38">
        <v>33</v>
      </c>
      <c r="M205" s="38">
        <f t="shared" si="70"/>
        <v>174</v>
      </c>
      <c r="N205" s="38">
        <v>71</v>
      </c>
      <c r="O205" s="38">
        <v>2</v>
      </c>
      <c r="P205" s="38">
        <v>1</v>
      </c>
      <c r="Q205" s="38">
        <v>1</v>
      </c>
      <c r="R205" s="38">
        <f t="shared" si="71"/>
        <v>48</v>
      </c>
      <c r="S205" s="34">
        <v>126</v>
      </c>
      <c r="T205" s="42">
        <v>67</v>
      </c>
      <c r="U205" s="38">
        <v>59</v>
      </c>
      <c r="V205" s="38">
        <f t="shared" si="72"/>
        <v>107</v>
      </c>
      <c r="W205" s="38">
        <v>7675</v>
      </c>
      <c r="X205" s="38">
        <v>3942</v>
      </c>
      <c r="Y205" s="39">
        <f t="shared" si="73"/>
        <v>4.5859538784067091</v>
      </c>
      <c r="Z205" s="39">
        <f t="shared" si="74"/>
        <v>1.8343815513626835</v>
      </c>
      <c r="AA205" s="39">
        <f t="shared" si="75"/>
        <v>40</v>
      </c>
      <c r="AB205" s="39">
        <f t="shared" si="76"/>
        <v>15.723270440251572</v>
      </c>
      <c r="AC205" s="39">
        <f t="shared" si="77"/>
        <v>15.592243186582809</v>
      </c>
      <c r="AD205" s="39">
        <f t="shared" si="78"/>
        <v>45</v>
      </c>
      <c r="AE205" s="39">
        <f t="shared" si="79"/>
        <v>27.500000000000004</v>
      </c>
      <c r="AF205" s="39">
        <f t="shared" si="80"/>
        <v>22.79874213836478</v>
      </c>
      <c r="AG205" s="39">
        <f t="shared" si="81"/>
        <v>9.302935010482182</v>
      </c>
      <c r="AH205" s="39">
        <f t="shared" si="82"/>
        <v>6.2893081761006293</v>
      </c>
      <c r="AI205" s="39">
        <f t="shared" si="83"/>
        <v>8.3333333333333339</v>
      </c>
      <c r="AJ205" s="39">
        <f t="shared" si="84"/>
        <v>16.806722689075631</v>
      </c>
      <c r="AK205" s="39">
        <f t="shared" si="85"/>
        <v>8.4033613445378155</v>
      </c>
      <c r="AL205" s="39">
        <f t="shared" si="69"/>
        <v>16.666666666666668</v>
      </c>
      <c r="AM205" s="40">
        <f t="shared" si="86"/>
        <v>16.509433962264151</v>
      </c>
      <c r="AN205" s="40">
        <f t="shared" si="87"/>
        <v>8.7788259958071286</v>
      </c>
      <c r="AO205" s="39">
        <f t="shared" si="88"/>
        <v>7.7306079664570237</v>
      </c>
      <c r="AP205" s="39">
        <f t="shared" si="89"/>
        <v>14.019916142557651</v>
      </c>
    </row>
    <row r="206" spans="1:42" s="36" customFormat="1" x14ac:dyDescent="0.2">
      <c r="A206" s="37" t="s">
        <v>92</v>
      </c>
      <c r="B206" s="38">
        <v>14992</v>
      </c>
      <c r="C206" s="38">
        <v>7658</v>
      </c>
      <c r="D206" s="38">
        <v>63</v>
      </c>
      <c r="E206" s="38">
        <v>25</v>
      </c>
      <c r="F206" s="38">
        <v>150</v>
      </c>
      <c r="G206" s="38">
        <v>0</v>
      </c>
      <c r="H206" s="38">
        <f t="shared" si="68"/>
        <v>150</v>
      </c>
      <c r="I206" s="38">
        <v>122</v>
      </c>
      <c r="J206" s="38">
        <v>2</v>
      </c>
      <c r="K206" s="38">
        <v>81</v>
      </c>
      <c r="L206" s="38">
        <v>73</v>
      </c>
      <c r="M206" s="38">
        <f t="shared" si="70"/>
        <v>231</v>
      </c>
      <c r="N206" s="38">
        <v>107</v>
      </c>
      <c r="O206" s="38">
        <v>0</v>
      </c>
      <c r="P206" s="38">
        <v>0</v>
      </c>
      <c r="Q206" s="38">
        <v>0</v>
      </c>
      <c r="R206" s="38">
        <f t="shared" si="71"/>
        <v>43</v>
      </c>
      <c r="S206" s="34">
        <v>297</v>
      </c>
      <c r="T206" s="42">
        <v>266</v>
      </c>
      <c r="U206" s="38">
        <v>31</v>
      </c>
      <c r="V206" s="38">
        <f t="shared" si="72"/>
        <v>74</v>
      </c>
      <c r="W206" s="38">
        <v>14995</v>
      </c>
      <c r="X206" s="38">
        <v>7657</v>
      </c>
      <c r="Y206" s="39">
        <f t="shared" si="73"/>
        <v>4.2022411953041621</v>
      </c>
      <c r="Z206" s="39">
        <f t="shared" si="74"/>
        <v>1.6675560298826042</v>
      </c>
      <c r="AA206" s="39">
        <f t="shared" si="75"/>
        <v>39.682539682539684</v>
      </c>
      <c r="AB206" s="39">
        <f t="shared" si="76"/>
        <v>10.005336179295623</v>
      </c>
      <c r="AC206" s="39">
        <f t="shared" si="77"/>
        <v>10.005336179295623</v>
      </c>
      <c r="AD206" s="39">
        <f t="shared" si="78"/>
        <v>54</v>
      </c>
      <c r="AE206" s="39">
        <f t="shared" si="79"/>
        <v>48.666666666666671</v>
      </c>
      <c r="AF206" s="39">
        <f t="shared" si="80"/>
        <v>15.408217716115262</v>
      </c>
      <c r="AG206" s="39">
        <f t="shared" si="81"/>
        <v>7.1371398078975457</v>
      </c>
      <c r="AH206" s="39">
        <f t="shared" si="82"/>
        <v>2.8681963713980787</v>
      </c>
      <c r="AI206" s="39">
        <f t="shared" si="83"/>
        <v>0</v>
      </c>
      <c r="AJ206" s="39">
        <f t="shared" si="84"/>
        <v>0</v>
      </c>
      <c r="AK206" s="39">
        <f t="shared" si="85"/>
        <v>0</v>
      </c>
      <c r="AL206" s="39">
        <f t="shared" si="69"/>
        <v>0</v>
      </c>
      <c r="AM206" s="40">
        <f t="shared" si="86"/>
        <v>19.810565635005336</v>
      </c>
      <c r="AN206" s="40">
        <f t="shared" si="87"/>
        <v>17.742796157950906</v>
      </c>
      <c r="AO206" s="39">
        <f t="shared" si="88"/>
        <v>2.067769477054429</v>
      </c>
      <c r="AP206" s="39">
        <f t="shared" si="89"/>
        <v>4.9359658484525086</v>
      </c>
    </row>
    <row r="207" spans="1:42" s="36" customFormat="1" x14ac:dyDescent="0.2">
      <c r="A207" s="37" t="s">
        <v>97</v>
      </c>
      <c r="B207" s="38">
        <v>21332</v>
      </c>
      <c r="C207" s="38">
        <v>10855</v>
      </c>
      <c r="D207" s="38">
        <v>129</v>
      </c>
      <c r="E207" s="38">
        <v>55</v>
      </c>
      <c r="F207" s="38">
        <v>187</v>
      </c>
      <c r="G207" s="38">
        <v>3</v>
      </c>
      <c r="H207" s="38">
        <f t="shared" si="68"/>
        <v>190</v>
      </c>
      <c r="I207" s="38">
        <v>167</v>
      </c>
      <c r="J207" s="38">
        <v>8</v>
      </c>
      <c r="K207" s="38">
        <v>108</v>
      </c>
      <c r="L207" s="38">
        <v>89</v>
      </c>
      <c r="M207" s="38">
        <f t="shared" si="70"/>
        <v>298</v>
      </c>
      <c r="N207" s="38">
        <v>159</v>
      </c>
      <c r="O207" s="38">
        <v>0</v>
      </c>
      <c r="P207" s="38">
        <v>0</v>
      </c>
      <c r="Q207" s="38">
        <v>0</v>
      </c>
      <c r="R207" s="38">
        <f t="shared" si="71"/>
        <v>28</v>
      </c>
      <c r="S207" s="34">
        <v>232</v>
      </c>
      <c r="T207" s="42">
        <v>312</v>
      </c>
      <c r="U207" s="38">
        <v>-80</v>
      </c>
      <c r="V207" s="38">
        <f t="shared" si="72"/>
        <v>-52</v>
      </c>
      <c r="W207" s="38">
        <v>21301</v>
      </c>
      <c r="X207" s="38">
        <v>10837</v>
      </c>
      <c r="Y207" s="39">
        <f t="shared" si="73"/>
        <v>6.0472529533095818</v>
      </c>
      <c r="Z207" s="39">
        <f t="shared" si="74"/>
        <v>2.5782861428839303</v>
      </c>
      <c r="AA207" s="39">
        <f t="shared" si="75"/>
        <v>42.63565891472868</v>
      </c>
      <c r="AB207" s="39">
        <f t="shared" si="76"/>
        <v>8.9068066754172133</v>
      </c>
      <c r="AC207" s="39">
        <f t="shared" si="77"/>
        <v>8.7661728858053625</v>
      </c>
      <c r="AD207" s="39">
        <f t="shared" si="78"/>
        <v>56.84210526315789</v>
      </c>
      <c r="AE207" s="39">
        <f t="shared" si="79"/>
        <v>46.842105263157897</v>
      </c>
      <c r="AF207" s="39">
        <f t="shared" si="80"/>
        <v>13.96962310144384</v>
      </c>
      <c r="AG207" s="39">
        <f t="shared" si="81"/>
        <v>7.4535908494280889</v>
      </c>
      <c r="AH207" s="39">
        <f t="shared" si="82"/>
        <v>1.3125820363772736</v>
      </c>
      <c r="AI207" s="39">
        <f t="shared" si="83"/>
        <v>15.789473684210527</v>
      </c>
      <c r="AJ207" s="39">
        <f t="shared" si="84"/>
        <v>0</v>
      </c>
      <c r="AK207" s="39">
        <f t="shared" si="85"/>
        <v>0</v>
      </c>
      <c r="AL207" s="39">
        <f t="shared" si="69"/>
        <v>15.789473684210527</v>
      </c>
      <c r="AM207" s="40">
        <f t="shared" si="86"/>
        <v>10.875679729983123</v>
      </c>
      <c r="AN207" s="40">
        <f t="shared" si="87"/>
        <v>14.625914119632478</v>
      </c>
      <c r="AO207" s="39">
        <f t="shared" si="88"/>
        <v>-3.7502343896493531</v>
      </c>
      <c r="AP207" s="39">
        <f t="shared" si="89"/>
        <v>-2.4376523532720795</v>
      </c>
    </row>
    <row r="208" spans="1:42" s="36" customFormat="1" x14ac:dyDescent="0.2">
      <c r="A208" s="37" t="s">
        <v>202</v>
      </c>
      <c r="B208" s="38">
        <v>17769</v>
      </c>
      <c r="C208" s="38">
        <v>9106</v>
      </c>
      <c r="D208" s="38">
        <v>77</v>
      </c>
      <c r="E208" s="38">
        <v>34</v>
      </c>
      <c r="F208" s="38">
        <v>177</v>
      </c>
      <c r="G208" s="38">
        <v>1</v>
      </c>
      <c r="H208" s="38">
        <f t="shared" si="68"/>
        <v>178</v>
      </c>
      <c r="I208" s="38">
        <v>152</v>
      </c>
      <c r="J208" s="38">
        <v>9</v>
      </c>
      <c r="K208" s="38">
        <v>97</v>
      </c>
      <c r="L208" s="38">
        <v>79</v>
      </c>
      <c r="M208" s="38">
        <f t="shared" si="70"/>
        <v>275</v>
      </c>
      <c r="N208" s="38">
        <v>153</v>
      </c>
      <c r="O208" s="38">
        <v>2</v>
      </c>
      <c r="P208" s="38">
        <v>1</v>
      </c>
      <c r="Q208" s="38">
        <v>0</v>
      </c>
      <c r="R208" s="38">
        <f t="shared" si="71"/>
        <v>24</v>
      </c>
      <c r="S208" s="34">
        <v>276</v>
      </c>
      <c r="T208" s="42">
        <v>336</v>
      </c>
      <c r="U208" s="38">
        <v>-60</v>
      </c>
      <c r="V208" s="38">
        <f t="shared" si="72"/>
        <v>-36</v>
      </c>
      <c r="W208" s="38">
        <v>17750</v>
      </c>
      <c r="X208" s="38">
        <v>9111</v>
      </c>
      <c r="Y208" s="39">
        <f t="shared" si="73"/>
        <v>4.3333896111204906</v>
      </c>
      <c r="Z208" s="39">
        <f t="shared" si="74"/>
        <v>1.9134447633519049</v>
      </c>
      <c r="AA208" s="39">
        <f t="shared" si="75"/>
        <v>44.155844155844157</v>
      </c>
      <c r="AB208" s="39">
        <f t="shared" si="76"/>
        <v>10.017446114018798</v>
      </c>
      <c r="AC208" s="39">
        <f t="shared" si="77"/>
        <v>9.9611683268613884</v>
      </c>
      <c r="AD208" s="39">
        <f t="shared" si="78"/>
        <v>54.49438202247191</v>
      </c>
      <c r="AE208" s="39">
        <f t="shared" si="79"/>
        <v>44.382022471910112</v>
      </c>
      <c r="AF208" s="39">
        <f t="shared" si="80"/>
        <v>15.476391468287467</v>
      </c>
      <c r="AG208" s="39">
        <f t="shared" si="81"/>
        <v>8.6105014350835738</v>
      </c>
      <c r="AH208" s="39">
        <f t="shared" si="82"/>
        <v>1.3506668917778153</v>
      </c>
      <c r="AI208" s="39">
        <f t="shared" si="83"/>
        <v>5.6179775280898872</v>
      </c>
      <c r="AJ208" s="39">
        <f t="shared" si="84"/>
        <v>11.299435028248588</v>
      </c>
      <c r="AK208" s="39">
        <f t="shared" si="85"/>
        <v>5.6497175141242941</v>
      </c>
      <c r="AL208" s="39">
        <f t="shared" si="69"/>
        <v>5.6179775280898872</v>
      </c>
      <c r="AM208" s="40">
        <f t="shared" si="86"/>
        <v>15.532669255444876</v>
      </c>
      <c r="AN208" s="40">
        <f t="shared" si="87"/>
        <v>18.909336484889415</v>
      </c>
      <c r="AO208" s="39">
        <f t="shared" si="88"/>
        <v>-3.3766672294445383</v>
      </c>
      <c r="AP208" s="39">
        <f t="shared" si="89"/>
        <v>-2.0260003376667228</v>
      </c>
    </row>
    <row r="209" spans="1:42" s="36" customFormat="1" x14ac:dyDescent="0.2">
      <c r="A209" s="37" t="s">
        <v>98</v>
      </c>
      <c r="B209" s="38">
        <v>15193</v>
      </c>
      <c r="C209" s="38">
        <v>7817</v>
      </c>
      <c r="D209" s="38">
        <v>66</v>
      </c>
      <c r="E209" s="38">
        <v>35</v>
      </c>
      <c r="F209" s="38">
        <v>167</v>
      </c>
      <c r="G209" s="38">
        <v>0</v>
      </c>
      <c r="H209" s="38">
        <f t="shared" si="68"/>
        <v>167</v>
      </c>
      <c r="I209" s="38">
        <v>147</v>
      </c>
      <c r="J209" s="38">
        <v>8</v>
      </c>
      <c r="K209" s="38">
        <v>90</v>
      </c>
      <c r="L209" s="38">
        <v>75</v>
      </c>
      <c r="M209" s="38">
        <f t="shared" si="70"/>
        <v>257</v>
      </c>
      <c r="N209" s="38">
        <v>106</v>
      </c>
      <c r="O209" s="38">
        <v>0</v>
      </c>
      <c r="P209" s="38">
        <v>0</v>
      </c>
      <c r="Q209" s="38">
        <v>0</v>
      </c>
      <c r="R209" s="38">
        <f t="shared" si="71"/>
        <v>61</v>
      </c>
      <c r="S209" s="34">
        <v>164</v>
      </c>
      <c r="T209" s="42">
        <v>132</v>
      </c>
      <c r="U209" s="38">
        <v>32</v>
      </c>
      <c r="V209" s="38">
        <f t="shared" si="72"/>
        <v>93</v>
      </c>
      <c r="W209" s="38">
        <v>15220</v>
      </c>
      <c r="X209" s="38">
        <v>7831</v>
      </c>
      <c r="Y209" s="39">
        <f t="shared" si="73"/>
        <v>4.3441058382149667</v>
      </c>
      <c r="Z209" s="39">
        <f t="shared" si="74"/>
        <v>2.3036924899624829</v>
      </c>
      <c r="AA209" s="39">
        <f t="shared" si="75"/>
        <v>53.030303030303031</v>
      </c>
      <c r="AB209" s="39">
        <f t="shared" si="76"/>
        <v>10.991904166392418</v>
      </c>
      <c r="AC209" s="39">
        <f t="shared" si="77"/>
        <v>10.991904166392418</v>
      </c>
      <c r="AD209" s="39">
        <f t="shared" si="78"/>
        <v>53.892215568862277</v>
      </c>
      <c r="AE209" s="39">
        <f t="shared" si="79"/>
        <v>44.91017964071856</v>
      </c>
      <c r="AF209" s="39">
        <f t="shared" si="80"/>
        <v>16.915684854867372</v>
      </c>
      <c r="AG209" s="39">
        <f t="shared" si="81"/>
        <v>6.9768972553149471</v>
      </c>
      <c r="AH209" s="39">
        <f t="shared" si="82"/>
        <v>4.01500691107747</v>
      </c>
      <c r="AI209" s="39">
        <f t="shared" si="83"/>
        <v>0</v>
      </c>
      <c r="AJ209" s="39">
        <f t="shared" si="84"/>
        <v>0</v>
      </c>
      <c r="AK209" s="39">
        <f t="shared" si="85"/>
        <v>0</v>
      </c>
      <c r="AL209" s="39">
        <f t="shared" si="69"/>
        <v>0</v>
      </c>
      <c r="AM209" s="40">
        <f t="shared" si="86"/>
        <v>10.794444810109919</v>
      </c>
      <c r="AN209" s="40">
        <f t="shared" si="87"/>
        <v>8.6882116764299333</v>
      </c>
      <c r="AO209" s="39">
        <f t="shared" si="88"/>
        <v>2.106233133679984</v>
      </c>
      <c r="AP209" s="39">
        <f t="shared" si="89"/>
        <v>6.121240044757454</v>
      </c>
    </row>
    <row r="210" spans="1:42" s="36" customFormat="1" x14ac:dyDescent="0.2">
      <c r="A210" s="37" t="s">
        <v>203</v>
      </c>
      <c r="B210" s="38">
        <v>6084</v>
      </c>
      <c r="C210" s="38">
        <v>3192</v>
      </c>
      <c r="D210" s="38">
        <v>33</v>
      </c>
      <c r="E210" s="38">
        <v>7</v>
      </c>
      <c r="F210" s="38">
        <v>66</v>
      </c>
      <c r="G210" s="38">
        <v>0</v>
      </c>
      <c r="H210" s="38">
        <f t="shared" si="68"/>
        <v>66</v>
      </c>
      <c r="I210" s="38">
        <v>47</v>
      </c>
      <c r="J210" s="38">
        <v>2</v>
      </c>
      <c r="K210" s="38">
        <v>35</v>
      </c>
      <c r="L210" s="38">
        <v>32</v>
      </c>
      <c r="M210" s="38">
        <f t="shared" si="70"/>
        <v>101</v>
      </c>
      <c r="N210" s="38">
        <v>67</v>
      </c>
      <c r="O210" s="38">
        <v>0</v>
      </c>
      <c r="P210" s="38">
        <v>0</v>
      </c>
      <c r="Q210" s="38">
        <v>0</v>
      </c>
      <c r="R210" s="38">
        <f t="shared" si="71"/>
        <v>-1</v>
      </c>
      <c r="S210" s="34">
        <v>130</v>
      </c>
      <c r="T210" s="42">
        <v>96</v>
      </c>
      <c r="U210" s="38">
        <v>34</v>
      </c>
      <c r="V210" s="38">
        <f t="shared" si="72"/>
        <v>33</v>
      </c>
      <c r="W210" s="38">
        <v>6099</v>
      </c>
      <c r="X210" s="38">
        <v>3199</v>
      </c>
      <c r="Y210" s="39">
        <f t="shared" si="73"/>
        <v>5.4240631163708084</v>
      </c>
      <c r="Z210" s="39">
        <f t="shared" si="74"/>
        <v>1.1505588428665352</v>
      </c>
      <c r="AA210" s="39">
        <f t="shared" si="75"/>
        <v>21.212121212121211</v>
      </c>
      <c r="AB210" s="39">
        <f t="shared" si="76"/>
        <v>10.848126232741617</v>
      </c>
      <c r="AC210" s="39">
        <f t="shared" si="77"/>
        <v>10.848126232741617</v>
      </c>
      <c r="AD210" s="39">
        <f t="shared" si="78"/>
        <v>53.030303030303031</v>
      </c>
      <c r="AE210" s="39">
        <f t="shared" si="79"/>
        <v>48.484848484848484</v>
      </c>
      <c r="AF210" s="39">
        <f t="shared" si="80"/>
        <v>16.600920447074291</v>
      </c>
      <c r="AG210" s="39">
        <f t="shared" si="81"/>
        <v>11.01249178172255</v>
      </c>
      <c r="AH210" s="39">
        <f t="shared" si="82"/>
        <v>-0.16436554898093361</v>
      </c>
      <c r="AI210" s="39">
        <f t="shared" si="83"/>
        <v>0</v>
      </c>
      <c r="AJ210" s="39">
        <f t="shared" si="84"/>
        <v>0</v>
      </c>
      <c r="AK210" s="39">
        <f t="shared" si="85"/>
        <v>0</v>
      </c>
      <c r="AL210" s="39">
        <f t="shared" si="69"/>
        <v>0</v>
      </c>
      <c r="AM210" s="40">
        <f t="shared" si="86"/>
        <v>21.367521367521366</v>
      </c>
      <c r="AN210" s="40">
        <f t="shared" si="87"/>
        <v>15.779092702169626</v>
      </c>
      <c r="AO210" s="39">
        <f t="shared" si="88"/>
        <v>5.5884286653517421</v>
      </c>
      <c r="AP210" s="39">
        <f t="shared" si="89"/>
        <v>5.4240631163708084</v>
      </c>
    </row>
    <row r="211" spans="1:42" s="36" customFormat="1" x14ac:dyDescent="0.2">
      <c r="A211" s="37" t="s">
        <v>204</v>
      </c>
      <c r="B211" s="38">
        <v>4600</v>
      </c>
      <c r="C211" s="38">
        <v>2425</v>
      </c>
      <c r="D211" s="38">
        <v>15</v>
      </c>
      <c r="E211" s="38">
        <v>7</v>
      </c>
      <c r="F211" s="38">
        <v>31</v>
      </c>
      <c r="G211" s="38">
        <v>0</v>
      </c>
      <c r="H211" s="38">
        <f t="shared" si="68"/>
        <v>31</v>
      </c>
      <c r="I211" s="38">
        <v>29</v>
      </c>
      <c r="J211" s="38">
        <v>0</v>
      </c>
      <c r="K211" s="38">
        <v>8</v>
      </c>
      <c r="L211" s="38">
        <v>8</v>
      </c>
      <c r="M211" s="38">
        <f t="shared" si="70"/>
        <v>39</v>
      </c>
      <c r="N211" s="38">
        <v>43</v>
      </c>
      <c r="O211" s="38">
        <v>0</v>
      </c>
      <c r="P211" s="38">
        <v>0</v>
      </c>
      <c r="Q211" s="38">
        <v>0</v>
      </c>
      <c r="R211" s="38">
        <f t="shared" si="71"/>
        <v>-12</v>
      </c>
      <c r="S211" s="34">
        <v>65</v>
      </c>
      <c r="T211" s="42">
        <v>87</v>
      </c>
      <c r="U211" s="38">
        <v>-22</v>
      </c>
      <c r="V211" s="38">
        <f t="shared" si="72"/>
        <v>-34</v>
      </c>
      <c r="W211" s="38">
        <v>4584</v>
      </c>
      <c r="X211" s="38">
        <v>2416</v>
      </c>
      <c r="Y211" s="39">
        <f t="shared" si="73"/>
        <v>3.2608695652173911</v>
      </c>
      <c r="Z211" s="39">
        <f t="shared" si="74"/>
        <v>1.5217391304347825</v>
      </c>
      <c r="AA211" s="39">
        <f t="shared" si="75"/>
        <v>46.666666666666664</v>
      </c>
      <c r="AB211" s="39">
        <f t="shared" si="76"/>
        <v>6.7391304347826084</v>
      </c>
      <c r="AC211" s="39">
        <f t="shared" si="77"/>
        <v>6.7391304347826084</v>
      </c>
      <c r="AD211" s="39">
        <f t="shared" si="78"/>
        <v>25.806451612903224</v>
      </c>
      <c r="AE211" s="39">
        <f t="shared" si="79"/>
        <v>25.806451612903224</v>
      </c>
      <c r="AF211" s="39">
        <f t="shared" si="80"/>
        <v>8.4782608695652186</v>
      </c>
      <c r="AG211" s="39">
        <f t="shared" si="81"/>
        <v>9.3478260869565215</v>
      </c>
      <c r="AH211" s="39">
        <f t="shared" si="82"/>
        <v>-2.6086956521739131</v>
      </c>
      <c r="AI211" s="39">
        <f t="shared" si="83"/>
        <v>0</v>
      </c>
      <c r="AJ211" s="39">
        <f t="shared" si="84"/>
        <v>0</v>
      </c>
      <c r="AK211" s="39">
        <f t="shared" si="85"/>
        <v>0</v>
      </c>
      <c r="AL211" s="39">
        <f t="shared" si="69"/>
        <v>0</v>
      </c>
      <c r="AM211" s="40">
        <f t="shared" si="86"/>
        <v>14.130434782608695</v>
      </c>
      <c r="AN211" s="40">
        <f t="shared" si="87"/>
        <v>18.913043478260871</v>
      </c>
      <c r="AO211" s="39">
        <f t="shared" si="88"/>
        <v>-4.7826086956521738</v>
      </c>
      <c r="AP211" s="39">
        <f t="shared" si="89"/>
        <v>-7.3913043478260869</v>
      </c>
    </row>
    <row r="212" spans="1:42" s="36" customFormat="1" x14ac:dyDescent="0.2">
      <c r="A212" s="37" t="s">
        <v>147</v>
      </c>
      <c r="B212" s="38">
        <v>21370</v>
      </c>
      <c r="C212" s="38">
        <v>10816</v>
      </c>
      <c r="D212" s="38">
        <v>103</v>
      </c>
      <c r="E212" s="38">
        <v>28</v>
      </c>
      <c r="F212" s="38">
        <v>246</v>
      </c>
      <c r="G212" s="38">
        <v>1</v>
      </c>
      <c r="H212" s="38">
        <f t="shared" si="68"/>
        <v>247</v>
      </c>
      <c r="I212" s="38">
        <v>228</v>
      </c>
      <c r="J212" s="38">
        <v>16</v>
      </c>
      <c r="K212" s="38">
        <v>100</v>
      </c>
      <c r="L212" s="38">
        <v>76</v>
      </c>
      <c r="M212" s="38">
        <f t="shared" si="70"/>
        <v>347</v>
      </c>
      <c r="N212" s="38">
        <v>146</v>
      </c>
      <c r="O212" s="38">
        <v>6</v>
      </c>
      <c r="P212" s="38">
        <v>5</v>
      </c>
      <c r="Q212" s="38">
        <v>5</v>
      </c>
      <c r="R212" s="38">
        <f t="shared" si="71"/>
        <v>100</v>
      </c>
      <c r="S212" s="34">
        <v>212</v>
      </c>
      <c r="T212" s="42">
        <v>187</v>
      </c>
      <c r="U212" s="38">
        <v>25</v>
      </c>
      <c r="V212" s="38">
        <f t="shared" si="72"/>
        <v>125</v>
      </c>
      <c r="W212" s="38">
        <v>21450</v>
      </c>
      <c r="X212" s="38">
        <v>10861</v>
      </c>
      <c r="Y212" s="39">
        <f t="shared" si="73"/>
        <v>4.8198408984557792</v>
      </c>
      <c r="Z212" s="39">
        <f t="shared" si="74"/>
        <v>1.3102480112306973</v>
      </c>
      <c r="AA212" s="39">
        <f t="shared" si="75"/>
        <v>27.184466019417474</v>
      </c>
      <c r="AB212" s="39">
        <f t="shared" si="76"/>
        <v>11.558259241927935</v>
      </c>
      <c r="AC212" s="39">
        <f t="shared" si="77"/>
        <v>11.511464670098269</v>
      </c>
      <c r="AD212" s="39">
        <f t="shared" si="78"/>
        <v>40.48582995951417</v>
      </c>
      <c r="AE212" s="39">
        <f t="shared" si="79"/>
        <v>30.76923076923077</v>
      </c>
      <c r="AF212" s="39">
        <f t="shared" si="80"/>
        <v>16.237716424894714</v>
      </c>
      <c r="AG212" s="39">
        <f t="shared" si="81"/>
        <v>6.8320074871314924</v>
      </c>
      <c r="AH212" s="39">
        <f t="shared" si="82"/>
        <v>4.6794571829667762</v>
      </c>
      <c r="AI212" s="39">
        <f t="shared" si="83"/>
        <v>4.048582995951417</v>
      </c>
      <c r="AJ212" s="39">
        <f t="shared" si="84"/>
        <v>24.390243902439025</v>
      </c>
      <c r="AK212" s="39">
        <f t="shared" si="85"/>
        <v>20.325203252032519</v>
      </c>
      <c r="AL212" s="39">
        <f t="shared" si="69"/>
        <v>24.291497975708502</v>
      </c>
      <c r="AM212" s="40">
        <f t="shared" si="86"/>
        <v>9.9204492278895646</v>
      </c>
      <c r="AN212" s="40">
        <f t="shared" si="87"/>
        <v>8.7505849321478717</v>
      </c>
      <c r="AO212" s="39">
        <f t="shared" si="88"/>
        <v>1.169864295741694</v>
      </c>
      <c r="AP212" s="39">
        <f t="shared" si="89"/>
        <v>5.84932147870847</v>
      </c>
    </row>
    <row r="213" spans="1:42" s="36" customFormat="1" x14ac:dyDescent="0.2">
      <c r="A213" s="37" t="s">
        <v>160</v>
      </c>
      <c r="B213" s="38">
        <v>6224</v>
      </c>
      <c r="C213" s="38">
        <v>3190</v>
      </c>
      <c r="D213" s="38">
        <v>31</v>
      </c>
      <c r="E213" s="38">
        <v>5</v>
      </c>
      <c r="F213" s="38">
        <v>82</v>
      </c>
      <c r="G213" s="38">
        <v>0</v>
      </c>
      <c r="H213" s="38">
        <f t="shared" si="68"/>
        <v>82</v>
      </c>
      <c r="I213" s="38">
        <v>66</v>
      </c>
      <c r="J213" s="38">
        <v>4</v>
      </c>
      <c r="K213" s="38">
        <v>38</v>
      </c>
      <c r="L213" s="38">
        <v>30</v>
      </c>
      <c r="M213" s="38">
        <f t="shared" si="70"/>
        <v>120</v>
      </c>
      <c r="N213" s="38">
        <v>42</v>
      </c>
      <c r="O213" s="38">
        <v>2</v>
      </c>
      <c r="P213" s="38">
        <v>2</v>
      </c>
      <c r="Q213" s="38">
        <v>2</v>
      </c>
      <c r="R213" s="38">
        <f t="shared" si="71"/>
        <v>40</v>
      </c>
      <c r="S213" s="34">
        <v>89</v>
      </c>
      <c r="T213" s="42">
        <v>104</v>
      </c>
      <c r="U213" s="38">
        <v>-15</v>
      </c>
      <c r="V213" s="38">
        <f t="shared" si="72"/>
        <v>25</v>
      </c>
      <c r="W213" s="38">
        <v>6230</v>
      </c>
      <c r="X213" s="38">
        <v>3197</v>
      </c>
      <c r="Y213" s="39">
        <f t="shared" si="73"/>
        <v>4.9807197943444725</v>
      </c>
      <c r="Z213" s="39">
        <f t="shared" si="74"/>
        <v>0.80334190231362468</v>
      </c>
      <c r="AA213" s="39">
        <f t="shared" si="75"/>
        <v>16.129032258064516</v>
      </c>
      <c r="AB213" s="39">
        <f t="shared" si="76"/>
        <v>13.174807197943444</v>
      </c>
      <c r="AC213" s="39">
        <f t="shared" si="77"/>
        <v>13.174807197943444</v>
      </c>
      <c r="AD213" s="39">
        <f t="shared" si="78"/>
        <v>46.341463414634148</v>
      </c>
      <c r="AE213" s="39">
        <f t="shared" si="79"/>
        <v>36.585365853658537</v>
      </c>
      <c r="AF213" s="39">
        <f t="shared" si="80"/>
        <v>19.280205655526991</v>
      </c>
      <c r="AG213" s="39">
        <f t="shared" si="81"/>
        <v>6.7480719794344468</v>
      </c>
      <c r="AH213" s="39">
        <f t="shared" si="82"/>
        <v>6.4267352185089974</v>
      </c>
      <c r="AI213" s="39">
        <f t="shared" si="83"/>
        <v>0</v>
      </c>
      <c r="AJ213" s="39">
        <f t="shared" si="84"/>
        <v>24.390243902439025</v>
      </c>
      <c r="AK213" s="39">
        <f t="shared" si="85"/>
        <v>24.390243902439025</v>
      </c>
      <c r="AL213" s="39">
        <f t="shared" si="69"/>
        <v>24.390243902439025</v>
      </c>
      <c r="AM213" s="40">
        <f t="shared" si="86"/>
        <v>14.29948586118252</v>
      </c>
      <c r="AN213" s="40">
        <f t="shared" si="87"/>
        <v>16.709511568123393</v>
      </c>
      <c r="AO213" s="39">
        <f t="shared" si="88"/>
        <v>-2.4100257069408739</v>
      </c>
      <c r="AP213" s="39">
        <f t="shared" si="89"/>
        <v>4.0167095115681235</v>
      </c>
    </row>
    <row r="214" spans="1:42" s="36" customFormat="1" x14ac:dyDescent="0.2">
      <c r="A214" s="37" t="s">
        <v>205</v>
      </c>
      <c r="B214" s="38">
        <v>6066</v>
      </c>
      <c r="C214" s="38">
        <v>3011</v>
      </c>
      <c r="D214" s="38">
        <v>41</v>
      </c>
      <c r="E214" s="38">
        <v>2</v>
      </c>
      <c r="F214" s="38">
        <v>69</v>
      </c>
      <c r="G214" s="38">
        <v>1</v>
      </c>
      <c r="H214" s="38">
        <f t="shared" si="68"/>
        <v>70</v>
      </c>
      <c r="I214" s="38">
        <v>65</v>
      </c>
      <c r="J214" s="38">
        <v>5</v>
      </c>
      <c r="K214" s="38">
        <v>31</v>
      </c>
      <c r="L214" s="38">
        <v>16</v>
      </c>
      <c r="M214" s="38">
        <f t="shared" si="70"/>
        <v>101</v>
      </c>
      <c r="N214" s="38">
        <v>47</v>
      </c>
      <c r="O214" s="38">
        <v>1</v>
      </c>
      <c r="P214" s="38">
        <v>0</v>
      </c>
      <c r="Q214" s="38">
        <v>0</v>
      </c>
      <c r="R214" s="38">
        <f t="shared" si="71"/>
        <v>22</v>
      </c>
      <c r="S214" s="34">
        <v>67</v>
      </c>
      <c r="T214" s="42">
        <v>57</v>
      </c>
      <c r="U214" s="38">
        <v>10</v>
      </c>
      <c r="V214" s="38">
        <f t="shared" si="72"/>
        <v>32</v>
      </c>
      <c r="W214" s="38">
        <v>6070</v>
      </c>
      <c r="X214" s="38">
        <v>3025</v>
      </c>
      <c r="Y214" s="39">
        <f t="shared" si="73"/>
        <v>6.7589845037916252</v>
      </c>
      <c r="Z214" s="39">
        <f t="shared" si="74"/>
        <v>0.32970656116056712</v>
      </c>
      <c r="AA214" s="39">
        <f t="shared" si="75"/>
        <v>4.8780487804878048</v>
      </c>
      <c r="AB214" s="39">
        <f t="shared" si="76"/>
        <v>11.53972964061985</v>
      </c>
      <c r="AC214" s="39">
        <f t="shared" si="77"/>
        <v>11.374876360039565</v>
      </c>
      <c r="AD214" s="39">
        <f t="shared" si="78"/>
        <v>44.285714285714285</v>
      </c>
      <c r="AE214" s="39">
        <f t="shared" si="79"/>
        <v>22.857142857142858</v>
      </c>
      <c r="AF214" s="39">
        <f t="shared" si="80"/>
        <v>16.650181338608636</v>
      </c>
      <c r="AG214" s="39">
        <f t="shared" si="81"/>
        <v>7.7481041872733263</v>
      </c>
      <c r="AH214" s="39">
        <f t="shared" si="82"/>
        <v>3.6267721727662376</v>
      </c>
      <c r="AI214" s="39">
        <f t="shared" si="83"/>
        <v>14.285714285714285</v>
      </c>
      <c r="AJ214" s="39">
        <f t="shared" si="84"/>
        <v>14.492753623188406</v>
      </c>
      <c r="AK214" s="39">
        <f t="shared" si="85"/>
        <v>0</v>
      </c>
      <c r="AL214" s="39">
        <f t="shared" si="69"/>
        <v>14.285714285714285</v>
      </c>
      <c r="AM214" s="40">
        <f t="shared" si="86"/>
        <v>11.045169798878998</v>
      </c>
      <c r="AN214" s="40">
        <f t="shared" si="87"/>
        <v>9.3966369930761626</v>
      </c>
      <c r="AO214" s="39">
        <f t="shared" si="88"/>
        <v>1.6485328058028355</v>
      </c>
      <c r="AP214" s="39">
        <f t="shared" si="89"/>
        <v>5.275304978569074</v>
      </c>
    </row>
    <row r="215" spans="1:42" s="36" customFormat="1" x14ac:dyDescent="0.2">
      <c r="A215" s="37" t="s">
        <v>161</v>
      </c>
      <c r="B215" s="38">
        <v>39022</v>
      </c>
      <c r="C215" s="38">
        <v>19969</v>
      </c>
      <c r="D215" s="38">
        <v>208</v>
      </c>
      <c r="E215" s="38">
        <v>72</v>
      </c>
      <c r="F215" s="38">
        <v>405</v>
      </c>
      <c r="G215" s="38">
        <v>1</v>
      </c>
      <c r="H215" s="38">
        <f t="shared" si="68"/>
        <v>406</v>
      </c>
      <c r="I215" s="38">
        <v>336</v>
      </c>
      <c r="J215" s="38">
        <v>26</v>
      </c>
      <c r="K215" s="38">
        <v>203</v>
      </c>
      <c r="L215" s="38">
        <v>157</v>
      </c>
      <c r="M215" s="38">
        <f t="shared" si="70"/>
        <v>609</v>
      </c>
      <c r="N215" s="38">
        <v>296</v>
      </c>
      <c r="O215" s="38">
        <v>4</v>
      </c>
      <c r="P215" s="38">
        <v>2</v>
      </c>
      <c r="Q215" s="38">
        <v>0</v>
      </c>
      <c r="R215" s="38">
        <f t="shared" si="71"/>
        <v>109</v>
      </c>
      <c r="S215" s="34">
        <v>385</v>
      </c>
      <c r="T215" s="42">
        <v>540</v>
      </c>
      <c r="U215" s="38">
        <v>-155</v>
      </c>
      <c r="V215" s="38">
        <f t="shared" si="72"/>
        <v>-46</v>
      </c>
      <c r="W215" s="38">
        <v>39019</v>
      </c>
      <c r="X215" s="38">
        <v>19973</v>
      </c>
      <c r="Y215" s="39">
        <f t="shared" si="73"/>
        <v>5.3303264824970524</v>
      </c>
      <c r="Z215" s="39">
        <f t="shared" si="74"/>
        <v>1.8451130131720568</v>
      </c>
      <c r="AA215" s="39">
        <f t="shared" si="75"/>
        <v>34.615384615384613</v>
      </c>
      <c r="AB215" s="39">
        <f t="shared" si="76"/>
        <v>10.404387268720209</v>
      </c>
      <c r="AC215" s="39">
        <f t="shared" si="77"/>
        <v>10.378760699092819</v>
      </c>
      <c r="AD215" s="39">
        <f t="shared" si="78"/>
        <v>50</v>
      </c>
      <c r="AE215" s="39">
        <f t="shared" si="79"/>
        <v>38.669950738916256</v>
      </c>
      <c r="AF215" s="39">
        <f t="shared" si="80"/>
        <v>15.606580903080314</v>
      </c>
      <c r="AG215" s="39">
        <f t="shared" si="81"/>
        <v>7.585464609707345</v>
      </c>
      <c r="AH215" s="39">
        <f t="shared" si="82"/>
        <v>2.7932960893854748</v>
      </c>
      <c r="AI215" s="39">
        <f t="shared" si="83"/>
        <v>2.4630541871921183</v>
      </c>
      <c r="AJ215" s="39">
        <f t="shared" si="84"/>
        <v>9.8765432098765427</v>
      </c>
      <c r="AK215" s="39">
        <f t="shared" si="85"/>
        <v>4.9382716049382713</v>
      </c>
      <c r="AL215" s="39">
        <f t="shared" si="69"/>
        <v>2.4630541871921183</v>
      </c>
      <c r="AM215" s="40">
        <f t="shared" si="86"/>
        <v>9.8662293065450264</v>
      </c>
      <c r="AN215" s="40">
        <f t="shared" si="87"/>
        <v>13.838347598790426</v>
      </c>
      <c r="AO215" s="39">
        <f t="shared" si="88"/>
        <v>-3.9721182922453999</v>
      </c>
      <c r="AP215" s="39">
        <f t="shared" si="89"/>
        <v>-1.1788222028599251</v>
      </c>
    </row>
    <row r="216" spans="1:42" s="36" customFormat="1" x14ac:dyDescent="0.2">
      <c r="A216" s="37" t="s">
        <v>206</v>
      </c>
      <c r="B216" s="38">
        <v>2277</v>
      </c>
      <c r="C216" s="38">
        <v>1147</v>
      </c>
      <c r="D216" s="38">
        <v>15</v>
      </c>
      <c r="E216" s="38">
        <v>5</v>
      </c>
      <c r="F216" s="38">
        <v>36</v>
      </c>
      <c r="G216" s="38">
        <v>0</v>
      </c>
      <c r="H216" s="38">
        <f t="shared" si="68"/>
        <v>36</v>
      </c>
      <c r="I216" s="38">
        <v>35</v>
      </c>
      <c r="J216" s="38">
        <v>3</v>
      </c>
      <c r="K216" s="38">
        <v>13</v>
      </c>
      <c r="L216" s="38">
        <v>7</v>
      </c>
      <c r="M216" s="38">
        <f t="shared" si="70"/>
        <v>49</v>
      </c>
      <c r="N216" s="38">
        <v>16</v>
      </c>
      <c r="O216" s="38">
        <v>0</v>
      </c>
      <c r="P216" s="38">
        <v>0</v>
      </c>
      <c r="Q216" s="38">
        <v>0</v>
      </c>
      <c r="R216" s="38">
        <f t="shared" si="71"/>
        <v>20</v>
      </c>
      <c r="S216" s="34">
        <v>0</v>
      </c>
      <c r="T216" s="42">
        <v>48</v>
      </c>
      <c r="U216" s="38">
        <v>-48</v>
      </c>
      <c r="V216" s="38">
        <f t="shared" si="72"/>
        <v>-28</v>
      </c>
      <c r="W216" s="38">
        <v>2266</v>
      </c>
      <c r="X216" s="38">
        <v>1148</v>
      </c>
      <c r="Y216" s="39">
        <f t="shared" si="73"/>
        <v>6.587615283267457</v>
      </c>
      <c r="Z216" s="39">
        <f t="shared" si="74"/>
        <v>2.1958717610891525</v>
      </c>
      <c r="AA216" s="39">
        <f t="shared" si="75"/>
        <v>33.333333333333329</v>
      </c>
      <c r="AB216" s="39">
        <f t="shared" si="76"/>
        <v>15.810276679841897</v>
      </c>
      <c r="AC216" s="39">
        <f t="shared" si="77"/>
        <v>15.810276679841897</v>
      </c>
      <c r="AD216" s="39">
        <f t="shared" si="78"/>
        <v>36.111111111111107</v>
      </c>
      <c r="AE216" s="39">
        <f t="shared" si="79"/>
        <v>19.444444444444446</v>
      </c>
      <c r="AF216" s="39">
        <f t="shared" si="80"/>
        <v>21.519543258673693</v>
      </c>
      <c r="AG216" s="39">
        <f t="shared" si="81"/>
        <v>7.0267896354852883</v>
      </c>
      <c r="AH216" s="39">
        <f t="shared" si="82"/>
        <v>8.78348704435661</v>
      </c>
      <c r="AI216" s="39">
        <f t="shared" si="83"/>
        <v>0</v>
      </c>
      <c r="AJ216" s="39">
        <f t="shared" si="84"/>
        <v>0</v>
      </c>
      <c r="AK216" s="39">
        <f t="shared" si="85"/>
        <v>0</v>
      </c>
      <c r="AL216" s="39">
        <f t="shared" si="69"/>
        <v>0</v>
      </c>
      <c r="AM216" s="40">
        <f t="shared" si="86"/>
        <v>0</v>
      </c>
      <c r="AN216" s="40">
        <f t="shared" si="87"/>
        <v>21.080368906455863</v>
      </c>
      <c r="AO216" s="39">
        <f t="shared" si="88"/>
        <v>-21.080368906455863</v>
      </c>
      <c r="AP216" s="39">
        <f t="shared" si="89"/>
        <v>-12.296881862099253</v>
      </c>
    </row>
    <row r="217" spans="1:42" s="36" customFormat="1" x14ac:dyDescent="0.2">
      <c r="A217" s="37" t="s">
        <v>207</v>
      </c>
      <c r="B217" s="38">
        <v>3751</v>
      </c>
      <c r="C217" s="38">
        <v>1893</v>
      </c>
      <c r="D217" s="38">
        <v>19</v>
      </c>
      <c r="E217" s="38">
        <v>3</v>
      </c>
      <c r="F217" s="38">
        <v>55</v>
      </c>
      <c r="G217" s="38">
        <v>0</v>
      </c>
      <c r="H217" s="38">
        <f t="shared" si="68"/>
        <v>55</v>
      </c>
      <c r="I217" s="38">
        <v>41</v>
      </c>
      <c r="J217" s="38">
        <v>1</v>
      </c>
      <c r="K217" s="38">
        <v>14</v>
      </c>
      <c r="L217" s="38">
        <v>11</v>
      </c>
      <c r="M217" s="38">
        <f t="shared" si="70"/>
        <v>69</v>
      </c>
      <c r="N217" s="38">
        <v>37</v>
      </c>
      <c r="O217" s="38">
        <v>0</v>
      </c>
      <c r="P217" s="38">
        <v>0</v>
      </c>
      <c r="Q217" s="38">
        <v>0</v>
      </c>
      <c r="R217" s="38">
        <f t="shared" si="71"/>
        <v>18</v>
      </c>
      <c r="S217" s="34">
        <v>73</v>
      </c>
      <c r="T217" s="42">
        <v>47</v>
      </c>
      <c r="U217" s="38">
        <v>26</v>
      </c>
      <c r="V217" s="38">
        <f t="shared" si="72"/>
        <v>44</v>
      </c>
      <c r="W217" s="38">
        <v>3775</v>
      </c>
      <c r="X217" s="38">
        <v>1904</v>
      </c>
      <c r="Y217" s="39">
        <f t="shared" si="73"/>
        <v>5.0653159157557983</v>
      </c>
      <c r="Z217" s="39">
        <f t="shared" si="74"/>
        <v>0.79978672354038916</v>
      </c>
      <c r="AA217" s="39">
        <f t="shared" si="75"/>
        <v>15.789473684210526</v>
      </c>
      <c r="AB217" s="39">
        <f t="shared" si="76"/>
        <v>14.66275659824047</v>
      </c>
      <c r="AC217" s="39">
        <f t="shared" si="77"/>
        <v>14.66275659824047</v>
      </c>
      <c r="AD217" s="39">
        <f t="shared" si="78"/>
        <v>25.454545454545453</v>
      </c>
      <c r="AE217" s="39">
        <f t="shared" si="79"/>
        <v>20</v>
      </c>
      <c r="AF217" s="39">
        <f t="shared" si="80"/>
        <v>18.395094641428951</v>
      </c>
      <c r="AG217" s="39">
        <f t="shared" si="81"/>
        <v>9.8640362569981335</v>
      </c>
      <c r="AH217" s="39">
        <f t="shared" si="82"/>
        <v>4.7987203412423352</v>
      </c>
      <c r="AI217" s="39">
        <f t="shared" si="83"/>
        <v>0</v>
      </c>
      <c r="AJ217" s="39">
        <f t="shared" si="84"/>
        <v>0</v>
      </c>
      <c r="AK217" s="39">
        <f t="shared" si="85"/>
        <v>0</v>
      </c>
      <c r="AL217" s="39">
        <f t="shared" si="69"/>
        <v>0</v>
      </c>
      <c r="AM217" s="40">
        <f t="shared" si="86"/>
        <v>19.461476939482807</v>
      </c>
      <c r="AN217" s="40">
        <f t="shared" si="87"/>
        <v>12.529992002132765</v>
      </c>
      <c r="AO217" s="39">
        <f t="shared" si="88"/>
        <v>6.9314849373500405</v>
      </c>
      <c r="AP217" s="39">
        <f t="shared" si="89"/>
        <v>11.730205278592376</v>
      </c>
    </row>
    <row r="218" spans="1:42" s="36" customFormat="1" x14ac:dyDescent="0.2">
      <c r="A218" s="37" t="s">
        <v>208</v>
      </c>
      <c r="B218" s="38">
        <v>3482</v>
      </c>
      <c r="C218" s="38">
        <v>1779</v>
      </c>
      <c r="D218" s="38">
        <v>11</v>
      </c>
      <c r="E218" s="38">
        <v>4</v>
      </c>
      <c r="F218" s="38">
        <v>39</v>
      </c>
      <c r="G218" s="38">
        <v>0</v>
      </c>
      <c r="H218" s="38">
        <f t="shared" si="68"/>
        <v>39</v>
      </c>
      <c r="I218" s="38">
        <v>37</v>
      </c>
      <c r="J218" s="38">
        <v>4</v>
      </c>
      <c r="K218" s="38">
        <v>14</v>
      </c>
      <c r="L218" s="38">
        <v>11</v>
      </c>
      <c r="M218" s="38">
        <f t="shared" si="70"/>
        <v>53</v>
      </c>
      <c r="N218" s="38">
        <v>35</v>
      </c>
      <c r="O218" s="38">
        <v>0</v>
      </c>
      <c r="P218" s="38">
        <v>0</v>
      </c>
      <c r="Q218" s="38">
        <v>0</v>
      </c>
      <c r="R218" s="38">
        <f t="shared" si="71"/>
        <v>4</v>
      </c>
      <c r="S218" s="34">
        <v>55</v>
      </c>
      <c r="T218" s="42">
        <v>36</v>
      </c>
      <c r="U218" s="38">
        <v>19</v>
      </c>
      <c r="V218" s="38">
        <f t="shared" si="72"/>
        <v>23</v>
      </c>
      <c r="W218" s="38">
        <v>3494</v>
      </c>
      <c r="X218" s="38">
        <v>1783</v>
      </c>
      <c r="Y218" s="39">
        <f t="shared" si="73"/>
        <v>3.1591039632395175</v>
      </c>
      <c r="Z218" s="39">
        <f t="shared" si="74"/>
        <v>1.1487650775416427</v>
      </c>
      <c r="AA218" s="39">
        <f t="shared" si="75"/>
        <v>36.363636363636367</v>
      </c>
      <c r="AB218" s="39">
        <f t="shared" si="76"/>
        <v>11.200459506031017</v>
      </c>
      <c r="AC218" s="39">
        <f t="shared" si="77"/>
        <v>11.200459506031017</v>
      </c>
      <c r="AD218" s="39">
        <f t="shared" si="78"/>
        <v>35.897435897435898</v>
      </c>
      <c r="AE218" s="39">
        <f t="shared" si="79"/>
        <v>28.205128205128204</v>
      </c>
      <c r="AF218" s="39">
        <f t="shared" si="80"/>
        <v>15.221137277426767</v>
      </c>
      <c r="AG218" s="39">
        <f t="shared" si="81"/>
        <v>10.051694428489373</v>
      </c>
      <c r="AH218" s="39">
        <f t="shared" si="82"/>
        <v>1.1487650775416427</v>
      </c>
      <c r="AI218" s="39">
        <f t="shared" si="83"/>
        <v>0</v>
      </c>
      <c r="AJ218" s="39">
        <f t="shared" si="84"/>
        <v>0</v>
      </c>
      <c r="AK218" s="39">
        <f t="shared" si="85"/>
        <v>0</v>
      </c>
      <c r="AL218" s="39">
        <f t="shared" si="69"/>
        <v>0</v>
      </c>
      <c r="AM218" s="40">
        <f t="shared" si="86"/>
        <v>15.795519816197586</v>
      </c>
      <c r="AN218" s="40">
        <f t="shared" si="87"/>
        <v>10.338885697874785</v>
      </c>
      <c r="AO218" s="39">
        <f t="shared" si="88"/>
        <v>5.4566341183228033</v>
      </c>
      <c r="AP218" s="39">
        <f t="shared" si="89"/>
        <v>6.6053991958644458</v>
      </c>
    </row>
    <row r="219" spans="1:42" s="36" customFormat="1" x14ac:dyDescent="0.2">
      <c r="A219" s="37" t="s">
        <v>148</v>
      </c>
      <c r="B219" s="38">
        <v>16056</v>
      </c>
      <c r="C219" s="38">
        <v>8063</v>
      </c>
      <c r="D219" s="38">
        <v>59</v>
      </c>
      <c r="E219" s="38">
        <v>10</v>
      </c>
      <c r="F219" s="38">
        <v>223</v>
      </c>
      <c r="G219" s="38">
        <v>3</v>
      </c>
      <c r="H219" s="38">
        <f t="shared" si="68"/>
        <v>226</v>
      </c>
      <c r="I219" s="38">
        <v>205</v>
      </c>
      <c r="J219" s="38">
        <v>12</v>
      </c>
      <c r="K219" s="38">
        <v>76</v>
      </c>
      <c r="L219" s="38">
        <v>32</v>
      </c>
      <c r="M219" s="38">
        <f t="shared" si="70"/>
        <v>302</v>
      </c>
      <c r="N219" s="38">
        <v>84</v>
      </c>
      <c r="O219" s="38">
        <v>1</v>
      </c>
      <c r="P219" s="38">
        <v>0</v>
      </c>
      <c r="Q219" s="38">
        <v>0</v>
      </c>
      <c r="R219" s="38">
        <f t="shared" si="71"/>
        <v>139</v>
      </c>
      <c r="S219" s="34">
        <v>165</v>
      </c>
      <c r="T219" s="42">
        <v>162</v>
      </c>
      <c r="U219" s="38">
        <v>3</v>
      </c>
      <c r="V219" s="38">
        <f t="shared" si="72"/>
        <v>142</v>
      </c>
      <c r="W219" s="38">
        <v>16107</v>
      </c>
      <c r="X219" s="38">
        <v>8091</v>
      </c>
      <c r="Y219" s="39">
        <f t="shared" si="73"/>
        <v>3.6746387643248628</v>
      </c>
      <c r="Z219" s="39">
        <f t="shared" si="74"/>
        <v>0.62282012954658694</v>
      </c>
      <c r="AA219" s="39">
        <f t="shared" si="75"/>
        <v>16.949152542372879</v>
      </c>
      <c r="AB219" s="39">
        <f t="shared" si="76"/>
        <v>14.075734927752865</v>
      </c>
      <c r="AC219" s="39">
        <f t="shared" si="77"/>
        <v>13.888888888888888</v>
      </c>
      <c r="AD219" s="39">
        <f t="shared" si="78"/>
        <v>33.628318584070797</v>
      </c>
      <c r="AE219" s="39">
        <f t="shared" si="79"/>
        <v>14.159292035398231</v>
      </c>
      <c r="AF219" s="39">
        <f t="shared" si="80"/>
        <v>18.809167912306926</v>
      </c>
      <c r="AG219" s="39">
        <f t="shared" si="81"/>
        <v>5.2316890881913301</v>
      </c>
      <c r="AH219" s="39">
        <f t="shared" si="82"/>
        <v>8.6571998006975583</v>
      </c>
      <c r="AI219" s="39">
        <f t="shared" si="83"/>
        <v>13.274336283185841</v>
      </c>
      <c r="AJ219" s="39">
        <f t="shared" si="84"/>
        <v>4.4843049327354256</v>
      </c>
      <c r="AK219" s="39">
        <f t="shared" si="85"/>
        <v>0</v>
      </c>
      <c r="AL219" s="39">
        <f t="shared" si="69"/>
        <v>13.274336283185841</v>
      </c>
      <c r="AM219" s="40">
        <f t="shared" si="86"/>
        <v>10.276532137518686</v>
      </c>
      <c r="AN219" s="40">
        <f t="shared" si="87"/>
        <v>10.089686098654708</v>
      </c>
      <c r="AO219" s="39">
        <f t="shared" si="88"/>
        <v>0.18684603886397608</v>
      </c>
      <c r="AP219" s="39">
        <f t="shared" si="89"/>
        <v>8.8440458395615345</v>
      </c>
    </row>
    <row r="220" spans="1:42" s="36" customFormat="1" x14ac:dyDescent="0.2">
      <c r="A220" s="37" t="s">
        <v>209</v>
      </c>
      <c r="B220" s="38">
        <v>10531</v>
      </c>
      <c r="C220" s="38">
        <v>5396</v>
      </c>
      <c r="D220" s="38">
        <v>38</v>
      </c>
      <c r="E220" s="38">
        <v>11</v>
      </c>
      <c r="F220" s="38">
        <v>81</v>
      </c>
      <c r="G220" s="38">
        <v>0</v>
      </c>
      <c r="H220" s="38">
        <f t="shared" si="68"/>
        <v>81</v>
      </c>
      <c r="I220" s="38">
        <v>77</v>
      </c>
      <c r="J220" s="38">
        <v>3</v>
      </c>
      <c r="K220" s="38">
        <v>41</v>
      </c>
      <c r="L220" s="38">
        <v>36</v>
      </c>
      <c r="M220" s="38">
        <f t="shared" si="70"/>
        <v>122</v>
      </c>
      <c r="N220" s="38">
        <v>89</v>
      </c>
      <c r="O220" s="38">
        <v>0</v>
      </c>
      <c r="P220" s="38">
        <v>0</v>
      </c>
      <c r="Q220" s="38">
        <v>0</v>
      </c>
      <c r="R220" s="38">
        <f t="shared" si="71"/>
        <v>-8</v>
      </c>
      <c r="S220" s="34">
        <v>103</v>
      </c>
      <c r="T220" s="42">
        <v>111</v>
      </c>
      <c r="U220" s="38">
        <v>-8</v>
      </c>
      <c r="V220" s="38">
        <f t="shared" si="72"/>
        <v>-16</v>
      </c>
      <c r="W220" s="38">
        <v>10523</v>
      </c>
      <c r="X220" s="38">
        <v>5399</v>
      </c>
      <c r="Y220" s="39">
        <f t="shared" si="73"/>
        <v>3.6083942645522744</v>
      </c>
      <c r="Z220" s="39">
        <f t="shared" si="74"/>
        <v>1.0445351818440793</v>
      </c>
      <c r="AA220" s="39">
        <f t="shared" si="75"/>
        <v>28.947368421052634</v>
      </c>
      <c r="AB220" s="39">
        <f t="shared" si="76"/>
        <v>7.6915772481245845</v>
      </c>
      <c r="AC220" s="39">
        <f t="shared" si="77"/>
        <v>7.6915772481245845</v>
      </c>
      <c r="AD220" s="39">
        <f t="shared" si="78"/>
        <v>50.617283950617285</v>
      </c>
      <c r="AE220" s="39">
        <f t="shared" si="79"/>
        <v>44.444444444444443</v>
      </c>
      <c r="AF220" s="39">
        <f t="shared" si="80"/>
        <v>11.584844744088882</v>
      </c>
      <c r="AG220" s="39">
        <f t="shared" si="81"/>
        <v>8.4512391985566424</v>
      </c>
      <c r="AH220" s="39">
        <f t="shared" si="82"/>
        <v>-0.75966195043205775</v>
      </c>
      <c r="AI220" s="39">
        <f t="shared" si="83"/>
        <v>0</v>
      </c>
      <c r="AJ220" s="39">
        <f t="shared" si="84"/>
        <v>0</v>
      </c>
      <c r="AK220" s="39">
        <f t="shared" si="85"/>
        <v>0</v>
      </c>
      <c r="AL220" s="39">
        <f t="shared" si="69"/>
        <v>0</v>
      </c>
      <c r="AM220" s="40">
        <f t="shared" si="86"/>
        <v>9.7806476118127428</v>
      </c>
      <c r="AN220" s="40">
        <f t="shared" si="87"/>
        <v>10.540309562244801</v>
      </c>
      <c r="AO220" s="39">
        <f t="shared" si="88"/>
        <v>-0.75966195043205775</v>
      </c>
      <c r="AP220" s="39">
        <f t="shared" si="89"/>
        <v>-1.5193239008641155</v>
      </c>
    </row>
    <row r="221" spans="1:42" s="36" customFormat="1" x14ac:dyDescent="0.2">
      <c r="A221" s="37" t="s">
        <v>210</v>
      </c>
      <c r="B221" s="38">
        <v>5690</v>
      </c>
      <c r="C221" s="38">
        <v>3021</v>
      </c>
      <c r="D221" s="38">
        <v>25</v>
      </c>
      <c r="E221" s="38">
        <v>14</v>
      </c>
      <c r="F221" s="38">
        <v>54</v>
      </c>
      <c r="G221" s="38">
        <v>0</v>
      </c>
      <c r="H221" s="38">
        <f t="shared" si="68"/>
        <v>54</v>
      </c>
      <c r="I221" s="38">
        <v>44</v>
      </c>
      <c r="J221" s="38">
        <v>4</v>
      </c>
      <c r="K221" s="38">
        <v>10</v>
      </c>
      <c r="L221" s="38">
        <v>8</v>
      </c>
      <c r="M221" s="38">
        <f t="shared" si="70"/>
        <v>64</v>
      </c>
      <c r="N221" s="38">
        <v>50</v>
      </c>
      <c r="O221" s="38">
        <v>1</v>
      </c>
      <c r="P221" s="38">
        <v>1</v>
      </c>
      <c r="Q221" s="38">
        <v>0</v>
      </c>
      <c r="R221" s="38">
        <f t="shared" si="71"/>
        <v>4</v>
      </c>
      <c r="S221" s="34">
        <v>93</v>
      </c>
      <c r="T221" s="42">
        <v>111</v>
      </c>
      <c r="U221" s="38">
        <v>-18</v>
      </c>
      <c r="V221" s="38">
        <f t="shared" si="72"/>
        <v>-14</v>
      </c>
      <c r="W221" s="38">
        <v>5707</v>
      </c>
      <c r="X221" s="38">
        <v>3035</v>
      </c>
      <c r="Y221" s="39">
        <f t="shared" si="73"/>
        <v>4.3936731107205631</v>
      </c>
      <c r="Z221" s="39">
        <f t="shared" si="74"/>
        <v>2.4604569420035149</v>
      </c>
      <c r="AA221" s="39">
        <f t="shared" si="75"/>
        <v>56.000000000000007</v>
      </c>
      <c r="AB221" s="39">
        <f t="shared" si="76"/>
        <v>9.4903339191564147</v>
      </c>
      <c r="AC221" s="39">
        <f t="shared" si="77"/>
        <v>9.4903339191564147</v>
      </c>
      <c r="AD221" s="39">
        <f t="shared" si="78"/>
        <v>18.518518518518519</v>
      </c>
      <c r="AE221" s="39">
        <f t="shared" si="79"/>
        <v>14.814814814814813</v>
      </c>
      <c r="AF221" s="39">
        <f t="shared" si="80"/>
        <v>11.24780316344464</v>
      </c>
      <c r="AG221" s="39">
        <f t="shared" si="81"/>
        <v>8.7873462214411262</v>
      </c>
      <c r="AH221" s="39">
        <f t="shared" si="82"/>
        <v>0.70298769771529002</v>
      </c>
      <c r="AI221" s="39">
        <f t="shared" si="83"/>
        <v>0</v>
      </c>
      <c r="AJ221" s="39">
        <f t="shared" si="84"/>
        <v>18.518518518518519</v>
      </c>
      <c r="AK221" s="39">
        <f t="shared" si="85"/>
        <v>18.518518518518519</v>
      </c>
      <c r="AL221" s="39">
        <f t="shared" si="69"/>
        <v>0</v>
      </c>
      <c r="AM221" s="40">
        <f t="shared" si="86"/>
        <v>16.344463971880494</v>
      </c>
      <c r="AN221" s="40">
        <f t="shared" si="87"/>
        <v>19.507908611599298</v>
      </c>
      <c r="AO221" s="39">
        <f t="shared" si="88"/>
        <v>-3.1634446397188047</v>
      </c>
      <c r="AP221" s="39">
        <f t="shared" si="89"/>
        <v>-2.4604569420035149</v>
      </c>
    </row>
    <row r="222" spans="1:42" s="36" customFormat="1" x14ac:dyDescent="0.2">
      <c r="A222" s="37" t="s">
        <v>211</v>
      </c>
      <c r="B222" s="38">
        <v>4607</v>
      </c>
      <c r="C222" s="38">
        <v>2347</v>
      </c>
      <c r="D222" s="38">
        <v>29</v>
      </c>
      <c r="E222" s="38">
        <v>6</v>
      </c>
      <c r="F222" s="38">
        <v>46</v>
      </c>
      <c r="G222" s="38">
        <v>0</v>
      </c>
      <c r="H222" s="38">
        <f t="shared" si="68"/>
        <v>46</v>
      </c>
      <c r="I222" s="38">
        <v>44</v>
      </c>
      <c r="J222" s="38">
        <v>1</v>
      </c>
      <c r="K222" s="38">
        <v>27</v>
      </c>
      <c r="L222" s="38">
        <v>22</v>
      </c>
      <c r="M222" s="38">
        <f t="shared" si="70"/>
        <v>73</v>
      </c>
      <c r="N222" s="38">
        <v>49</v>
      </c>
      <c r="O222" s="38">
        <v>1</v>
      </c>
      <c r="P222" s="38">
        <v>0</v>
      </c>
      <c r="Q222" s="38">
        <v>0</v>
      </c>
      <c r="R222" s="38">
        <f t="shared" si="71"/>
        <v>-3</v>
      </c>
      <c r="S222" s="34">
        <v>130</v>
      </c>
      <c r="T222" s="42">
        <v>114</v>
      </c>
      <c r="U222" s="38">
        <v>16</v>
      </c>
      <c r="V222" s="38">
        <f t="shared" si="72"/>
        <v>13</v>
      </c>
      <c r="W222" s="38">
        <v>4602</v>
      </c>
      <c r="X222" s="38">
        <v>2343</v>
      </c>
      <c r="Y222" s="39">
        <f t="shared" si="73"/>
        <v>6.2947688300412414</v>
      </c>
      <c r="Z222" s="39">
        <f t="shared" si="74"/>
        <v>1.302365964836119</v>
      </c>
      <c r="AA222" s="39">
        <f t="shared" si="75"/>
        <v>20.689655172413794</v>
      </c>
      <c r="AB222" s="39">
        <f t="shared" si="76"/>
        <v>9.9848057304102458</v>
      </c>
      <c r="AC222" s="39">
        <f t="shared" si="77"/>
        <v>9.9848057304102458</v>
      </c>
      <c r="AD222" s="39">
        <f t="shared" si="78"/>
        <v>58.695652173913047</v>
      </c>
      <c r="AE222" s="39">
        <f t="shared" si="79"/>
        <v>47.826086956521742</v>
      </c>
      <c r="AF222" s="39">
        <f t="shared" si="80"/>
        <v>15.84545257217278</v>
      </c>
      <c r="AG222" s="39">
        <f t="shared" si="81"/>
        <v>10.635988712828304</v>
      </c>
      <c r="AH222" s="39">
        <f t="shared" si="82"/>
        <v>-0.6511829824180595</v>
      </c>
      <c r="AI222" s="39">
        <f t="shared" si="83"/>
        <v>0</v>
      </c>
      <c r="AJ222" s="39">
        <f t="shared" si="84"/>
        <v>21.739130434782609</v>
      </c>
      <c r="AK222" s="39">
        <f t="shared" si="85"/>
        <v>0</v>
      </c>
      <c r="AL222" s="39">
        <f t="shared" si="69"/>
        <v>0</v>
      </c>
      <c r="AM222" s="40">
        <f t="shared" si="86"/>
        <v>28.217929238115911</v>
      </c>
      <c r="AN222" s="40">
        <f t="shared" si="87"/>
        <v>24.744953331886261</v>
      </c>
      <c r="AO222" s="39">
        <f t="shared" si="88"/>
        <v>3.4729759062296504</v>
      </c>
      <c r="AP222" s="39">
        <f t="shared" si="89"/>
        <v>2.8217929238115911</v>
      </c>
    </row>
    <row r="223" spans="1:42" s="36" customFormat="1" x14ac:dyDescent="0.2">
      <c r="A223" s="37" t="s">
        <v>149</v>
      </c>
      <c r="B223" s="38">
        <v>10675</v>
      </c>
      <c r="C223" s="38">
        <v>5383</v>
      </c>
      <c r="D223" s="38">
        <v>41</v>
      </c>
      <c r="E223" s="38">
        <v>5</v>
      </c>
      <c r="F223" s="38">
        <v>131</v>
      </c>
      <c r="G223" s="38">
        <v>1</v>
      </c>
      <c r="H223" s="38">
        <f t="shared" si="68"/>
        <v>132</v>
      </c>
      <c r="I223" s="38">
        <v>123</v>
      </c>
      <c r="J223" s="38">
        <v>7</v>
      </c>
      <c r="K223" s="38">
        <v>45</v>
      </c>
      <c r="L223" s="38">
        <v>27</v>
      </c>
      <c r="M223" s="38">
        <f t="shared" si="70"/>
        <v>177</v>
      </c>
      <c r="N223" s="38">
        <v>72</v>
      </c>
      <c r="O223" s="38">
        <v>0</v>
      </c>
      <c r="P223" s="38">
        <v>0</v>
      </c>
      <c r="Q223" s="38">
        <v>0</v>
      </c>
      <c r="R223" s="38">
        <f t="shared" si="71"/>
        <v>59</v>
      </c>
      <c r="S223" s="34">
        <v>73</v>
      </c>
      <c r="T223" s="42">
        <v>118</v>
      </c>
      <c r="U223" s="38">
        <v>-45</v>
      </c>
      <c r="V223" s="38">
        <f t="shared" si="72"/>
        <v>14</v>
      </c>
      <c r="W223" s="38">
        <v>10642</v>
      </c>
      <c r="X223" s="38">
        <v>5371</v>
      </c>
      <c r="Y223" s="39">
        <f t="shared" si="73"/>
        <v>3.8407494145199061</v>
      </c>
      <c r="Z223" s="39">
        <f t="shared" si="74"/>
        <v>0.46838407494145201</v>
      </c>
      <c r="AA223" s="39">
        <f t="shared" si="75"/>
        <v>12.195121951219512</v>
      </c>
      <c r="AB223" s="39">
        <f t="shared" si="76"/>
        <v>12.365339578454332</v>
      </c>
      <c r="AC223" s="39">
        <f t="shared" si="77"/>
        <v>12.271662763466043</v>
      </c>
      <c r="AD223" s="39">
        <f t="shared" si="78"/>
        <v>34.090909090909086</v>
      </c>
      <c r="AE223" s="39">
        <f t="shared" si="79"/>
        <v>20.454545454545457</v>
      </c>
      <c r="AF223" s="39">
        <f t="shared" si="80"/>
        <v>16.580796252927399</v>
      </c>
      <c r="AG223" s="39">
        <f t="shared" si="81"/>
        <v>6.744730679156909</v>
      </c>
      <c r="AH223" s="39">
        <f t="shared" si="82"/>
        <v>5.5269320843091334</v>
      </c>
      <c r="AI223" s="39">
        <f t="shared" si="83"/>
        <v>7.5757575757575761</v>
      </c>
      <c r="AJ223" s="39">
        <f t="shared" si="84"/>
        <v>0</v>
      </c>
      <c r="AK223" s="39">
        <f t="shared" si="85"/>
        <v>0</v>
      </c>
      <c r="AL223" s="39">
        <f t="shared" si="69"/>
        <v>7.5757575757575761</v>
      </c>
      <c r="AM223" s="40">
        <f t="shared" si="86"/>
        <v>6.8384074941451987</v>
      </c>
      <c r="AN223" s="40">
        <f t="shared" si="87"/>
        <v>11.053864168618267</v>
      </c>
      <c r="AO223" s="39">
        <f t="shared" si="88"/>
        <v>-4.2154566744730682</v>
      </c>
      <c r="AP223" s="39">
        <f t="shared" si="89"/>
        <v>1.3114754098360655</v>
      </c>
    </row>
    <row r="224" spans="1:42" s="36" customFormat="1" x14ac:dyDescent="0.2">
      <c r="A224" s="37" t="s">
        <v>212</v>
      </c>
      <c r="B224" s="38">
        <v>7812</v>
      </c>
      <c r="C224" s="38">
        <v>4013</v>
      </c>
      <c r="D224" s="38">
        <v>29</v>
      </c>
      <c r="E224" s="38">
        <v>13</v>
      </c>
      <c r="F224" s="38">
        <v>77</v>
      </c>
      <c r="G224" s="38">
        <v>1</v>
      </c>
      <c r="H224" s="38">
        <f t="shared" si="68"/>
        <v>78</v>
      </c>
      <c r="I224" s="38">
        <v>66</v>
      </c>
      <c r="J224" s="38">
        <v>5</v>
      </c>
      <c r="K224" s="38">
        <v>33</v>
      </c>
      <c r="L224" s="38">
        <v>28</v>
      </c>
      <c r="M224" s="38">
        <f t="shared" si="70"/>
        <v>111</v>
      </c>
      <c r="N224" s="38">
        <v>154</v>
      </c>
      <c r="O224" s="38">
        <v>0</v>
      </c>
      <c r="P224" s="38">
        <v>0</v>
      </c>
      <c r="Q224" s="38">
        <v>0</v>
      </c>
      <c r="R224" s="38">
        <f t="shared" si="71"/>
        <v>-77</v>
      </c>
      <c r="S224" s="34">
        <v>220</v>
      </c>
      <c r="T224" s="42">
        <v>124</v>
      </c>
      <c r="U224" s="38">
        <v>96</v>
      </c>
      <c r="V224" s="38">
        <f t="shared" si="72"/>
        <v>19</v>
      </c>
      <c r="W224" s="38">
        <v>7813</v>
      </c>
      <c r="X224" s="38">
        <v>4016</v>
      </c>
      <c r="Y224" s="39">
        <f t="shared" si="73"/>
        <v>3.7122375832053254</v>
      </c>
      <c r="Z224" s="39">
        <f t="shared" si="74"/>
        <v>1.6641065028161803</v>
      </c>
      <c r="AA224" s="39">
        <f t="shared" si="75"/>
        <v>44.827586206896555</v>
      </c>
      <c r="AB224" s="39">
        <f t="shared" si="76"/>
        <v>9.9846390168970807</v>
      </c>
      <c r="AC224" s="39">
        <f t="shared" si="77"/>
        <v>9.8566308243727594</v>
      </c>
      <c r="AD224" s="39">
        <f t="shared" si="78"/>
        <v>42.307692307692307</v>
      </c>
      <c r="AE224" s="39">
        <f t="shared" si="79"/>
        <v>35.897435897435898</v>
      </c>
      <c r="AF224" s="39">
        <f t="shared" si="80"/>
        <v>14.208909370199693</v>
      </c>
      <c r="AG224" s="39">
        <f t="shared" si="81"/>
        <v>19.713261648745519</v>
      </c>
      <c r="AH224" s="39">
        <f t="shared" si="82"/>
        <v>-9.8566308243727594</v>
      </c>
      <c r="AI224" s="39">
        <f t="shared" si="83"/>
        <v>12.820512820512819</v>
      </c>
      <c r="AJ224" s="39">
        <f t="shared" si="84"/>
        <v>0</v>
      </c>
      <c r="AK224" s="39">
        <f t="shared" si="85"/>
        <v>0</v>
      </c>
      <c r="AL224" s="39">
        <f t="shared" si="69"/>
        <v>12.820512820512819</v>
      </c>
      <c r="AM224" s="40">
        <f t="shared" si="86"/>
        <v>28.161802355350741</v>
      </c>
      <c r="AN224" s="40">
        <f t="shared" si="87"/>
        <v>15.873015873015872</v>
      </c>
      <c r="AO224" s="39">
        <f t="shared" si="88"/>
        <v>12.288786482334869</v>
      </c>
      <c r="AP224" s="39">
        <f t="shared" si="89"/>
        <v>2.43215565796211</v>
      </c>
    </row>
    <row r="225" spans="1:42" s="36" customFormat="1" x14ac:dyDescent="0.2">
      <c r="A225" s="37" t="s">
        <v>213</v>
      </c>
      <c r="B225" s="38">
        <v>4411</v>
      </c>
      <c r="C225" s="38">
        <v>2317</v>
      </c>
      <c r="D225" s="38">
        <v>14</v>
      </c>
      <c r="E225" s="38">
        <v>8</v>
      </c>
      <c r="F225" s="38">
        <v>44</v>
      </c>
      <c r="G225" s="38">
        <v>0</v>
      </c>
      <c r="H225" s="38">
        <f t="shared" si="68"/>
        <v>44</v>
      </c>
      <c r="I225" s="38">
        <v>38</v>
      </c>
      <c r="J225" s="38">
        <v>1</v>
      </c>
      <c r="K225" s="38">
        <v>26</v>
      </c>
      <c r="L225" s="38">
        <v>24</v>
      </c>
      <c r="M225" s="38">
        <f t="shared" si="70"/>
        <v>70</v>
      </c>
      <c r="N225" s="38">
        <v>46</v>
      </c>
      <c r="O225" s="38">
        <v>0</v>
      </c>
      <c r="P225" s="38">
        <v>0</v>
      </c>
      <c r="Q225" s="38">
        <v>0</v>
      </c>
      <c r="R225" s="38">
        <f t="shared" si="71"/>
        <v>-2</v>
      </c>
      <c r="S225" s="34">
        <v>73</v>
      </c>
      <c r="T225" s="42">
        <v>50</v>
      </c>
      <c r="U225" s="38">
        <v>23</v>
      </c>
      <c r="V225" s="38">
        <f t="shared" si="72"/>
        <v>21</v>
      </c>
      <c r="W225" s="38">
        <v>4440</v>
      </c>
      <c r="X225" s="38">
        <v>2336</v>
      </c>
      <c r="Y225" s="39">
        <f t="shared" si="73"/>
        <v>3.1738834731353434</v>
      </c>
      <c r="Z225" s="39">
        <f t="shared" si="74"/>
        <v>1.8136476989344819</v>
      </c>
      <c r="AA225" s="39">
        <f t="shared" si="75"/>
        <v>57.142857142857139</v>
      </c>
      <c r="AB225" s="39">
        <f t="shared" si="76"/>
        <v>9.9750623441396513</v>
      </c>
      <c r="AC225" s="39">
        <f t="shared" si="77"/>
        <v>9.9750623441396513</v>
      </c>
      <c r="AD225" s="39">
        <f t="shared" si="78"/>
        <v>59.090909090909093</v>
      </c>
      <c r="AE225" s="39">
        <f t="shared" si="79"/>
        <v>54.54545454545454</v>
      </c>
      <c r="AF225" s="39">
        <f t="shared" si="80"/>
        <v>15.869417365676718</v>
      </c>
      <c r="AG225" s="39">
        <f t="shared" si="81"/>
        <v>10.428474268873272</v>
      </c>
      <c r="AH225" s="39">
        <f t="shared" si="82"/>
        <v>-0.45341192473362046</v>
      </c>
      <c r="AI225" s="39">
        <f t="shared" si="83"/>
        <v>0</v>
      </c>
      <c r="AJ225" s="39">
        <f t="shared" si="84"/>
        <v>0</v>
      </c>
      <c r="AK225" s="39">
        <f t="shared" si="85"/>
        <v>0</v>
      </c>
      <c r="AL225" s="39">
        <f t="shared" si="69"/>
        <v>0</v>
      </c>
      <c r="AM225" s="40">
        <f t="shared" si="86"/>
        <v>16.549535252777147</v>
      </c>
      <c r="AN225" s="40">
        <f t="shared" si="87"/>
        <v>11.335298118340512</v>
      </c>
      <c r="AO225" s="39">
        <f t="shared" si="88"/>
        <v>5.2142371344366358</v>
      </c>
      <c r="AP225" s="39">
        <f t="shared" si="89"/>
        <v>4.7608252097030155</v>
      </c>
    </row>
    <row r="226" spans="1:42" s="36" customFormat="1" x14ac:dyDescent="0.2">
      <c r="A226" s="37" t="s">
        <v>150</v>
      </c>
      <c r="B226" s="38">
        <v>12934</v>
      </c>
      <c r="C226" s="38">
        <v>6600</v>
      </c>
      <c r="D226" s="38">
        <v>43</v>
      </c>
      <c r="E226" s="38">
        <v>30</v>
      </c>
      <c r="F226" s="38">
        <v>135</v>
      </c>
      <c r="G226" s="38">
        <v>0</v>
      </c>
      <c r="H226" s="38">
        <f t="shared" si="68"/>
        <v>135</v>
      </c>
      <c r="I226" s="38">
        <v>125</v>
      </c>
      <c r="J226" s="38">
        <v>10</v>
      </c>
      <c r="K226" s="38">
        <v>58</v>
      </c>
      <c r="L226" s="38">
        <v>37</v>
      </c>
      <c r="M226" s="38">
        <f t="shared" si="70"/>
        <v>193</v>
      </c>
      <c r="N226" s="38">
        <v>61</v>
      </c>
      <c r="O226" s="38">
        <v>2</v>
      </c>
      <c r="P226" s="38">
        <v>1</v>
      </c>
      <c r="Q226" s="38">
        <v>1</v>
      </c>
      <c r="R226" s="38">
        <f t="shared" si="71"/>
        <v>74</v>
      </c>
      <c r="S226" s="34">
        <v>168</v>
      </c>
      <c r="T226" s="42">
        <v>152</v>
      </c>
      <c r="U226" s="38">
        <v>16</v>
      </c>
      <c r="V226" s="38">
        <f t="shared" si="72"/>
        <v>90</v>
      </c>
      <c r="W226" s="38">
        <v>12988</v>
      </c>
      <c r="X226" s="38">
        <v>6630</v>
      </c>
      <c r="Y226" s="39">
        <f t="shared" si="73"/>
        <v>3.3245708984072984</v>
      </c>
      <c r="Z226" s="39">
        <f t="shared" si="74"/>
        <v>2.319468068656255</v>
      </c>
      <c r="AA226" s="39">
        <f t="shared" si="75"/>
        <v>69.767441860465112</v>
      </c>
      <c r="AB226" s="39">
        <f t="shared" si="76"/>
        <v>10.437606308953146</v>
      </c>
      <c r="AC226" s="39">
        <f t="shared" si="77"/>
        <v>10.437606308953146</v>
      </c>
      <c r="AD226" s="39">
        <f t="shared" si="78"/>
        <v>42.962962962962962</v>
      </c>
      <c r="AE226" s="39">
        <f t="shared" si="79"/>
        <v>27.407407407407408</v>
      </c>
      <c r="AF226" s="39">
        <f t="shared" si="80"/>
        <v>14.921911241688573</v>
      </c>
      <c r="AG226" s="39">
        <f t="shared" si="81"/>
        <v>4.7162517396010522</v>
      </c>
      <c r="AH226" s="39">
        <f t="shared" si="82"/>
        <v>5.721354569352096</v>
      </c>
      <c r="AI226" s="39">
        <f t="shared" si="83"/>
        <v>0</v>
      </c>
      <c r="AJ226" s="39">
        <f t="shared" si="84"/>
        <v>14.814814814814815</v>
      </c>
      <c r="AK226" s="39">
        <f t="shared" si="85"/>
        <v>7.4074074074074074</v>
      </c>
      <c r="AL226" s="39">
        <f t="shared" si="69"/>
        <v>7.4074074074074074</v>
      </c>
      <c r="AM226" s="40">
        <f t="shared" si="86"/>
        <v>12.989021184475027</v>
      </c>
      <c r="AN226" s="40">
        <f t="shared" si="87"/>
        <v>11.751971547858357</v>
      </c>
      <c r="AO226" s="39">
        <f t="shared" si="88"/>
        <v>1.2370496366166692</v>
      </c>
      <c r="AP226" s="39">
        <f t="shared" si="89"/>
        <v>6.9584042059687645</v>
      </c>
    </row>
    <row r="227" spans="1:42" s="36" customFormat="1" x14ac:dyDescent="0.2">
      <c r="A227" s="37" t="s">
        <v>214</v>
      </c>
      <c r="B227" s="38">
        <v>7479</v>
      </c>
      <c r="C227" s="38">
        <v>3848</v>
      </c>
      <c r="D227" s="38">
        <v>45</v>
      </c>
      <c r="E227" s="38">
        <v>12</v>
      </c>
      <c r="F227" s="38">
        <v>61</v>
      </c>
      <c r="G227" s="38">
        <v>0</v>
      </c>
      <c r="H227" s="38">
        <f t="shared" si="68"/>
        <v>61</v>
      </c>
      <c r="I227" s="38">
        <v>55</v>
      </c>
      <c r="J227" s="38">
        <v>2</v>
      </c>
      <c r="K227" s="38">
        <v>26</v>
      </c>
      <c r="L227" s="38">
        <v>24</v>
      </c>
      <c r="M227" s="38">
        <f t="shared" si="70"/>
        <v>87</v>
      </c>
      <c r="N227" s="38">
        <v>75</v>
      </c>
      <c r="O227" s="38">
        <v>1</v>
      </c>
      <c r="P227" s="38">
        <v>1</v>
      </c>
      <c r="Q227" s="38">
        <v>1</v>
      </c>
      <c r="R227" s="38">
        <f t="shared" si="71"/>
        <v>-14</v>
      </c>
      <c r="S227" s="34">
        <v>61</v>
      </c>
      <c r="T227" s="42">
        <v>99</v>
      </c>
      <c r="U227" s="38">
        <v>-38</v>
      </c>
      <c r="V227" s="38">
        <f t="shared" si="72"/>
        <v>-52</v>
      </c>
      <c r="W227" s="38">
        <v>7467</v>
      </c>
      <c r="X227" s="38">
        <v>3848</v>
      </c>
      <c r="Y227" s="39">
        <f t="shared" si="73"/>
        <v>6.0168471720818291</v>
      </c>
      <c r="Z227" s="39">
        <f t="shared" si="74"/>
        <v>1.604492579221821</v>
      </c>
      <c r="AA227" s="39">
        <f t="shared" si="75"/>
        <v>26.666666666666668</v>
      </c>
      <c r="AB227" s="39">
        <f t="shared" si="76"/>
        <v>8.1561706110442582</v>
      </c>
      <c r="AC227" s="39">
        <f t="shared" si="77"/>
        <v>8.1561706110442582</v>
      </c>
      <c r="AD227" s="39">
        <f t="shared" si="78"/>
        <v>42.622950819672127</v>
      </c>
      <c r="AE227" s="39">
        <f t="shared" si="79"/>
        <v>39.344262295081968</v>
      </c>
      <c r="AF227" s="39">
        <f t="shared" si="80"/>
        <v>11.632571199358203</v>
      </c>
      <c r="AG227" s="39">
        <f t="shared" si="81"/>
        <v>10.028078620136382</v>
      </c>
      <c r="AH227" s="39">
        <f t="shared" si="82"/>
        <v>-1.8719080090921247</v>
      </c>
      <c r="AI227" s="39">
        <f t="shared" si="83"/>
        <v>0</v>
      </c>
      <c r="AJ227" s="39">
        <f t="shared" si="84"/>
        <v>16.393442622950822</v>
      </c>
      <c r="AK227" s="39">
        <f t="shared" si="85"/>
        <v>16.393442622950822</v>
      </c>
      <c r="AL227" s="39">
        <f t="shared" si="69"/>
        <v>16.393442622950822</v>
      </c>
      <c r="AM227" s="40">
        <f t="shared" si="86"/>
        <v>8.1561706110442582</v>
      </c>
      <c r="AN227" s="40">
        <f t="shared" si="87"/>
        <v>13.237063778580024</v>
      </c>
      <c r="AO227" s="39">
        <f t="shared" si="88"/>
        <v>-5.0808931675357671</v>
      </c>
      <c r="AP227" s="39">
        <f t="shared" si="89"/>
        <v>-6.9528011766278919</v>
      </c>
    </row>
    <row r="228" spans="1:42" s="36" customFormat="1" x14ac:dyDescent="0.2">
      <c r="A228" s="37" t="s">
        <v>215</v>
      </c>
      <c r="B228" s="38">
        <v>8201</v>
      </c>
      <c r="C228" s="38">
        <v>4269</v>
      </c>
      <c r="D228" s="38">
        <v>50</v>
      </c>
      <c r="E228" s="38">
        <v>14</v>
      </c>
      <c r="F228" s="38">
        <v>89</v>
      </c>
      <c r="G228" s="38">
        <v>0</v>
      </c>
      <c r="H228" s="38">
        <f t="shared" si="68"/>
        <v>89</v>
      </c>
      <c r="I228" s="38">
        <v>76</v>
      </c>
      <c r="J228" s="38">
        <v>5</v>
      </c>
      <c r="K228" s="38">
        <v>33</v>
      </c>
      <c r="L228" s="38">
        <v>27</v>
      </c>
      <c r="M228" s="38">
        <f t="shared" si="70"/>
        <v>122</v>
      </c>
      <c r="N228" s="38">
        <v>78</v>
      </c>
      <c r="O228" s="38">
        <v>0</v>
      </c>
      <c r="P228" s="38">
        <v>0</v>
      </c>
      <c r="Q228" s="38">
        <v>0</v>
      </c>
      <c r="R228" s="38">
        <f t="shared" si="71"/>
        <v>11</v>
      </c>
      <c r="S228" s="34">
        <v>93</v>
      </c>
      <c r="T228" s="42">
        <v>120</v>
      </c>
      <c r="U228" s="38">
        <v>-27</v>
      </c>
      <c r="V228" s="38">
        <f t="shared" si="72"/>
        <v>-16</v>
      </c>
      <c r="W228" s="38">
        <v>8176</v>
      </c>
      <c r="X228" s="38">
        <v>4271</v>
      </c>
      <c r="Y228" s="39">
        <f t="shared" si="73"/>
        <v>6.0968174612852089</v>
      </c>
      <c r="Z228" s="39">
        <f t="shared" si="74"/>
        <v>1.7071088891598585</v>
      </c>
      <c r="AA228" s="39">
        <f t="shared" si="75"/>
        <v>28.000000000000004</v>
      </c>
      <c r="AB228" s="39">
        <f t="shared" si="76"/>
        <v>10.852335081087672</v>
      </c>
      <c r="AC228" s="39">
        <f t="shared" si="77"/>
        <v>10.852335081087672</v>
      </c>
      <c r="AD228" s="39">
        <f t="shared" si="78"/>
        <v>37.078651685393261</v>
      </c>
      <c r="AE228" s="39">
        <f t="shared" si="79"/>
        <v>30.337078651685395</v>
      </c>
      <c r="AF228" s="39">
        <f t="shared" si="80"/>
        <v>14.87623460553591</v>
      </c>
      <c r="AG228" s="39">
        <f t="shared" si="81"/>
        <v>9.5110352396049258</v>
      </c>
      <c r="AH228" s="39">
        <f t="shared" si="82"/>
        <v>1.3412998414827459</v>
      </c>
      <c r="AI228" s="39">
        <f t="shared" si="83"/>
        <v>0</v>
      </c>
      <c r="AJ228" s="39">
        <f t="shared" si="84"/>
        <v>0</v>
      </c>
      <c r="AK228" s="39">
        <f t="shared" si="85"/>
        <v>0</v>
      </c>
      <c r="AL228" s="39">
        <f t="shared" si="69"/>
        <v>0</v>
      </c>
      <c r="AM228" s="40">
        <f t="shared" si="86"/>
        <v>11.340080477990488</v>
      </c>
      <c r="AN228" s="40">
        <f t="shared" si="87"/>
        <v>14.632361907084501</v>
      </c>
      <c r="AO228" s="39">
        <f t="shared" si="88"/>
        <v>-3.2922814290940132</v>
      </c>
      <c r="AP228" s="39">
        <f t="shared" si="89"/>
        <v>-1.9509815876112671</v>
      </c>
    </row>
    <row r="229" spans="1:42" s="36" customFormat="1" x14ac:dyDescent="0.2">
      <c r="A229" s="37" t="s">
        <v>113</v>
      </c>
      <c r="B229" s="38">
        <v>25240</v>
      </c>
      <c r="C229" s="38">
        <v>12877</v>
      </c>
      <c r="D229" s="38">
        <v>125</v>
      </c>
      <c r="E229" s="38">
        <v>70</v>
      </c>
      <c r="F229" s="38">
        <v>246</v>
      </c>
      <c r="G229" s="38">
        <v>2</v>
      </c>
      <c r="H229" s="38">
        <f t="shared" si="68"/>
        <v>248</v>
      </c>
      <c r="I229" s="38">
        <v>215</v>
      </c>
      <c r="J229" s="38">
        <v>17</v>
      </c>
      <c r="K229" s="38">
        <v>179</v>
      </c>
      <c r="L229" s="38">
        <v>161</v>
      </c>
      <c r="M229" s="38">
        <f t="shared" si="70"/>
        <v>427</v>
      </c>
      <c r="N229" s="38">
        <v>149</v>
      </c>
      <c r="O229" s="38">
        <v>2</v>
      </c>
      <c r="P229" s="38">
        <v>1</v>
      </c>
      <c r="Q229" s="38">
        <v>0</v>
      </c>
      <c r="R229" s="38">
        <f t="shared" si="71"/>
        <v>97</v>
      </c>
      <c r="S229" s="34">
        <v>484</v>
      </c>
      <c r="T229" s="42">
        <v>707</v>
      </c>
      <c r="U229" s="38">
        <v>-223</v>
      </c>
      <c r="V229" s="38">
        <f t="shared" si="72"/>
        <v>-126</v>
      </c>
      <c r="W229" s="38">
        <v>25121</v>
      </c>
      <c r="X229" s="38">
        <v>12819</v>
      </c>
      <c r="Y229" s="39">
        <f t="shared" si="73"/>
        <v>4.9524564183835178</v>
      </c>
      <c r="Z229" s="39">
        <f t="shared" si="74"/>
        <v>2.7733755942947704</v>
      </c>
      <c r="AA229" s="39">
        <f t="shared" si="75"/>
        <v>56.000000000000007</v>
      </c>
      <c r="AB229" s="39">
        <f t="shared" si="76"/>
        <v>9.8256735340728998</v>
      </c>
      <c r="AC229" s="39">
        <f t="shared" si="77"/>
        <v>9.746434231378764</v>
      </c>
      <c r="AD229" s="39">
        <f t="shared" si="78"/>
        <v>72.177419354838719</v>
      </c>
      <c r="AE229" s="39">
        <f t="shared" si="79"/>
        <v>64.91935483870968</v>
      </c>
      <c r="AF229" s="39">
        <f t="shared" si="80"/>
        <v>16.917591125198097</v>
      </c>
      <c r="AG229" s="39">
        <f t="shared" si="81"/>
        <v>5.9033280507131538</v>
      </c>
      <c r="AH229" s="39">
        <f t="shared" si="82"/>
        <v>3.8431061806656102</v>
      </c>
      <c r="AI229" s="39">
        <f t="shared" si="83"/>
        <v>8.064516129032258</v>
      </c>
      <c r="AJ229" s="39">
        <f t="shared" si="84"/>
        <v>8.1300813008130088</v>
      </c>
      <c r="AK229" s="39">
        <f t="shared" si="85"/>
        <v>4.0650406504065044</v>
      </c>
      <c r="AL229" s="39">
        <f t="shared" si="69"/>
        <v>8.064516129032258</v>
      </c>
      <c r="AM229" s="40">
        <f t="shared" si="86"/>
        <v>19.175911251980981</v>
      </c>
      <c r="AN229" s="40">
        <f t="shared" si="87"/>
        <v>28.011093502377179</v>
      </c>
      <c r="AO229" s="39">
        <f t="shared" si="88"/>
        <v>-8.8351822503961976</v>
      </c>
      <c r="AP229" s="39">
        <f t="shared" si="89"/>
        <v>-4.9920760697305866</v>
      </c>
    </row>
    <row r="230" spans="1:42" s="36" customFormat="1" x14ac:dyDescent="0.2">
      <c r="A230" s="37" t="s">
        <v>216</v>
      </c>
      <c r="B230" s="38">
        <v>12298</v>
      </c>
      <c r="C230" s="38">
        <v>6336</v>
      </c>
      <c r="D230" s="38">
        <v>51</v>
      </c>
      <c r="E230" s="38">
        <v>22</v>
      </c>
      <c r="F230" s="38">
        <v>120</v>
      </c>
      <c r="G230" s="38">
        <v>0</v>
      </c>
      <c r="H230" s="38">
        <f t="shared" si="68"/>
        <v>120</v>
      </c>
      <c r="I230" s="38">
        <v>100</v>
      </c>
      <c r="J230" s="38">
        <v>5</v>
      </c>
      <c r="K230" s="38">
        <v>77</v>
      </c>
      <c r="L230" s="38">
        <v>74</v>
      </c>
      <c r="M230" s="38">
        <f t="shared" si="70"/>
        <v>197</v>
      </c>
      <c r="N230" s="38">
        <v>90</v>
      </c>
      <c r="O230" s="38">
        <v>0</v>
      </c>
      <c r="P230" s="38">
        <v>0</v>
      </c>
      <c r="Q230" s="38">
        <v>0</v>
      </c>
      <c r="R230" s="38">
        <f t="shared" si="71"/>
        <v>30</v>
      </c>
      <c r="S230" s="34">
        <v>210</v>
      </c>
      <c r="T230" s="42">
        <v>158</v>
      </c>
      <c r="U230" s="38">
        <v>52</v>
      </c>
      <c r="V230" s="38">
        <f t="shared" si="72"/>
        <v>82</v>
      </c>
      <c r="W230" s="38">
        <v>12332</v>
      </c>
      <c r="X230" s="38">
        <v>6352</v>
      </c>
      <c r="Y230" s="39">
        <f t="shared" si="73"/>
        <v>4.1470157749227514</v>
      </c>
      <c r="Z230" s="39">
        <f t="shared" si="74"/>
        <v>1.7889087656529516</v>
      </c>
      <c r="AA230" s="39">
        <f t="shared" si="75"/>
        <v>43.137254901960787</v>
      </c>
      <c r="AB230" s="39">
        <f t="shared" si="76"/>
        <v>9.7576841762888282</v>
      </c>
      <c r="AC230" s="39">
        <f t="shared" si="77"/>
        <v>9.7576841762888282</v>
      </c>
      <c r="AD230" s="39">
        <f t="shared" si="78"/>
        <v>64.166666666666671</v>
      </c>
      <c r="AE230" s="39">
        <f t="shared" si="79"/>
        <v>61.666666666666671</v>
      </c>
      <c r="AF230" s="39">
        <f t="shared" si="80"/>
        <v>16.018864856074156</v>
      </c>
      <c r="AG230" s="39">
        <f t="shared" si="81"/>
        <v>7.3182631322166207</v>
      </c>
      <c r="AH230" s="39">
        <f t="shared" si="82"/>
        <v>2.4394210440722071</v>
      </c>
      <c r="AI230" s="39">
        <f t="shared" si="83"/>
        <v>0</v>
      </c>
      <c r="AJ230" s="39">
        <f t="shared" si="84"/>
        <v>0</v>
      </c>
      <c r="AK230" s="39">
        <f t="shared" si="85"/>
        <v>0</v>
      </c>
      <c r="AL230" s="39">
        <f t="shared" si="69"/>
        <v>0</v>
      </c>
      <c r="AM230" s="40">
        <f t="shared" si="86"/>
        <v>17.075947308505448</v>
      </c>
      <c r="AN230" s="40">
        <f t="shared" si="87"/>
        <v>12.84761749878029</v>
      </c>
      <c r="AO230" s="39">
        <f t="shared" si="88"/>
        <v>4.2283298097251585</v>
      </c>
      <c r="AP230" s="39">
        <f t="shared" si="89"/>
        <v>6.6677508537973651</v>
      </c>
    </row>
    <row r="231" spans="1:42" s="36" customFormat="1" x14ac:dyDescent="0.2">
      <c r="A231" s="37" t="s">
        <v>217</v>
      </c>
      <c r="B231" s="38">
        <v>13333</v>
      </c>
      <c r="C231" s="38">
        <v>6940</v>
      </c>
      <c r="D231" s="38">
        <v>72</v>
      </c>
      <c r="E231" s="38">
        <v>36</v>
      </c>
      <c r="F231" s="38">
        <v>75</v>
      </c>
      <c r="G231" s="38">
        <v>2</v>
      </c>
      <c r="H231" s="38">
        <f t="shared" si="68"/>
        <v>77</v>
      </c>
      <c r="I231" s="38">
        <v>63</v>
      </c>
      <c r="J231" s="38">
        <v>5</v>
      </c>
      <c r="K231" s="38">
        <v>83</v>
      </c>
      <c r="L231" s="38">
        <v>73</v>
      </c>
      <c r="M231" s="38">
        <f t="shared" si="70"/>
        <v>160</v>
      </c>
      <c r="N231" s="38">
        <v>115</v>
      </c>
      <c r="O231" s="38">
        <v>0</v>
      </c>
      <c r="P231" s="38">
        <v>0</v>
      </c>
      <c r="Q231" s="38">
        <v>0</v>
      </c>
      <c r="R231" s="38">
        <f t="shared" si="71"/>
        <v>-40</v>
      </c>
      <c r="S231" s="34">
        <v>178</v>
      </c>
      <c r="T231" s="42">
        <v>250</v>
      </c>
      <c r="U231" s="38">
        <v>-72</v>
      </c>
      <c r="V231" s="38">
        <f t="shared" si="72"/>
        <v>-112</v>
      </c>
      <c r="W231" s="38">
        <v>13273</v>
      </c>
      <c r="X231" s="38">
        <v>6897</v>
      </c>
      <c r="Y231" s="39">
        <f t="shared" si="73"/>
        <v>5.4001350033750848</v>
      </c>
      <c r="Z231" s="39">
        <f t="shared" si="74"/>
        <v>2.7000675016875424</v>
      </c>
      <c r="AA231" s="39">
        <f t="shared" si="75"/>
        <v>50</v>
      </c>
      <c r="AB231" s="39">
        <f t="shared" si="76"/>
        <v>5.7751443786094656</v>
      </c>
      <c r="AC231" s="39">
        <f t="shared" si="77"/>
        <v>5.6251406285157133</v>
      </c>
      <c r="AD231" s="39">
        <f t="shared" si="78"/>
        <v>107.79220779220779</v>
      </c>
      <c r="AE231" s="39">
        <f t="shared" si="79"/>
        <v>94.805194805194802</v>
      </c>
      <c r="AF231" s="39">
        <f t="shared" si="80"/>
        <v>12.000300007500188</v>
      </c>
      <c r="AG231" s="39">
        <f t="shared" si="81"/>
        <v>8.625215630390759</v>
      </c>
      <c r="AH231" s="39">
        <f t="shared" si="82"/>
        <v>-3.0000750018750471</v>
      </c>
      <c r="AI231" s="39">
        <f t="shared" si="83"/>
        <v>25.974025974025977</v>
      </c>
      <c r="AJ231" s="39">
        <f t="shared" si="84"/>
        <v>0</v>
      </c>
      <c r="AK231" s="39">
        <f t="shared" si="85"/>
        <v>0</v>
      </c>
      <c r="AL231" s="39">
        <f t="shared" si="69"/>
        <v>25.974025974025977</v>
      </c>
      <c r="AM231" s="40">
        <f t="shared" si="86"/>
        <v>13.350333758343957</v>
      </c>
      <c r="AN231" s="40">
        <f t="shared" si="87"/>
        <v>18.750468761719041</v>
      </c>
      <c r="AO231" s="39">
        <f t="shared" si="88"/>
        <v>-5.4001350033750848</v>
      </c>
      <c r="AP231" s="39">
        <f t="shared" si="89"/>
        <v>-8.4002100052501323</v>
      </c>
    </row>
    <row r="232" spans="1:42" s="36" customFormat="1" x14ac:dyDescent="0.2">
      <c r="A232" s="37" t="s">
        <v>218</v>
      </c>
      <c r="B232" s="38">
        <v>10556</v>
      </c>
      <c r="C232" s="38">
        <v>5428</v>
      </c>
      <c r="D232" s="38">
        <v>52</v>
      </c>
      <c r="E232" s="38">
        <v>15</v>
      </c>
      <c r="F232" s="38">
        <v>89</v>
      </c>
      <c r="G232" s="38">
        <v>0</v>
      </c>
      <c r="H232" s="38">
        <f t="shared" si="68"/>
        <v>89</v>
      </c>
      <c r="I232" s="38">
        <v>79</v>
      </c>
      <c r="J232" s="38">
        <v>2</v>
      </c>
      <c r="K232" s="38">
        <v>48</v>
      </c>
      <c r="L232" s="38">
        <v>37</v>
      </c>
      <c r="M232" s="38">
        <f t="shared" si="70"/>
        <v>137</v>
      </c>
      <c r="N232" s="38">
        <v>112</v>
      </c>
      <c r="O232" s="38">
        <v>0</v>
      </c>
      <c r="P232" s="38">
        <v>0</v>
      </c>
      <c r="Q232" s="38">
        <v>0</v>
      </c>
      <c r="R232" s="38">
        <f t="shared" si="71"/>
        <v>-23</v>
      </c>
      <c r="S232" s="34">
        <v>139</v>
      </c>
      <c r="T232" s="42">
        <v>160</v>
      </c>
      <c r="U232" s="38">
        <v>-21</v>
      </c>
      <c r="V232" s="38">
        <f t="shared" si="72"/>
        <v>-44</v>
      </c>
      <c r="W232" s="38">
        <v>10551</v>
      </c>
      <c r="X232" s="38">
        <v>5433</v>
      </c>
      <c r="Y232" s="39">
        <f t="shared" si="73"/>
        <v>4.9261083743842367</v>
      </c>
      <c r="Z232" s="39">
        <f t="shared" si="74"/>
        <v>1.4209928003031451</v>
      </c>
      <c r="AA232" s="39">
        <f t="shared" si="75"/>
        <v>28.846153846153843</v>
      </c>
      <c r="AB232" s="39">
        <f t="shared" si="76"/>
        <v>8.4312239484653269</v>
      </c>
      <c r="AC232" s="39">
        <f t="shared" si="77"/>
        <v>8.4312239484653269</v>
      </c>
      <c r="AD232" s="39">
        <f t="shared" si="78"/>
        <v>53.932584269662918</v>
      </c>
      <c r="AE232" s="39">
        <f t="shared" si="79"/>
        <v>41.573033707865171</v>
      </c>
      <c r="AF232" s="39">
        <f t="shared" si="80"/>
        <v>12.978400909435393</v>
      </c>
      <c r="AG232" s="39">
        <f t="shared" si="81"/>
        <v>10.610079575596817</v>
      </c>
      <c r="AH232" s="39">
        <f t="shared" si="82"/>
        <v>-2.1788556271314889</v>
      </c>
      <c r="AI232" s="39">
        <f t="shared" si="83"/>
        <v>0</v>
      </c>
      <c r="AJ232" s="39">
        <f t="shared" si="84"/>
        <v>0</v>
      </c>
      <c r="AK232" s="39">
        <f t="shared" si="85"/>
        <v>0</v>
      </c>
      <c r="AL232" s="39">
        <f t="shared" si="69"/>
        <v>0</v>
      </c>
      <c r="AM232" s="40">
        <f t="shared" si="86"/>
        <v>13.167866616142478</v>
      </c>
      <c r="AN232" s="40">
        <f t="shared" si="87"/>
        <v>15.157256536566882</v>
      </c>
      <c r="AO232" s="39">
        <f t="shared" si="88"/>
        <v>-1.9893899204244032</v>
      </c>
      <c r="AP232" s="39">
        <f t="shared" si="89"/>
        <v>-4.1682455475558919</v>
      </c>
    </row>
    <row r="233" spans="1:42" s="36" customFormat="1" x14ac:dyDescent="0.2">
      <c r="A233" s="37" t="s">
        <v>219</v>
      </c>
      <c r="B233" s="38">
        <v>4236</v>
      </c>
      <c r="C233" s="38">
        <v>2190</v>
      </c>
      <c r="D233" s="38">
        <v>20</v>
      </c>
      <c r="E233" s="38">
        <v>14</v>
      </c>
      <c r="F233" s="38">
        <v>42</v>
      </c>
      <c r="G233" s="38">
        <v>0</v>
      </c>
      <c r="H233" s="38">
        <f t="shared" si="68"/>
        <v>42</v>
      </c>
      <c r="I233" s="38">
        <v>34</v>
      </c>
      <c r="J233" s="38">
        <v>1</v>
      </c>
      <c r="K233" s="38">
        <v>32</v>
      </c>
      <c r="L233" s="38">
        <v>30</v>
      </c>
      <c r="M233" s="38">
        <f t="shared" si="70"/>
        <v>74</v>
      </c>
      <c r="N233" s="38">
        <v>73</v>
      </c>
      <c r="O233" s="38">
        <v>0</v>
      </c>
      <c r="P233" s="38">
        <v>0</v>
      </c>
      <c r="Q233" s="38">
        <v>0</v>
      </c>
      <c r="R233" s="38">
        <f t="shared" si="71"/>
        <v>-31</v>
      </c>
      <c r="S233" s="34">
        <v>72</v>
      </c>
      <c r="T233" s="42">
        <v>50</v>
      </c>
      <c r="U233" s="38">
        <v>22</v>
      </c>
      <c r="V233" s="38">
        <f t="shared" si="72"/>
        <v>-9</v>
      </c>
      <c r="W233" s="38">
        <v>4245</v>
      </c>
      <c r="X233" s="38">
        <v>2197</v>
      </c>
      <c r="Y233" s="39">
        <f t="shared" si="73"/>
        <v>4.7214353163361658</v>
      </c>
      <c r="Z233" s="39">
        <f t="shared" si="74"/>
        <v>3.3050047214353162</v>
      </c>
      <c r="AA233" s="39">
        <f t="shared" si="75"/>
        <v>70</v>
      </c>
      <c r="AB233" s="39">
        <f t="shared" si="76"/>
        <v>9.9150141643059495</v>
      </c>
      <c r="AC233" s="39">
        <f t="shared" si="77"/>
        <v>9.9150141643059495</v>
      </c>
      <c r="AD233" s="39">
        <f t="shared" si="78"/>
        <v>76.19047619047619</v>
      </c>
      <c r="AE233" s="39">
        <f t="shared" si="79"/>
        <v>71.428571428571431</v>
      </c>
      <c r="AF233" s="39">
        <f t="shared" si="80"/>
        <v>17.469310670443814</v>
      </c>
      <c r="AG233" s="39">
        <f t="shared" si="81"/>
        <v>17.233238904627008</v>
      </c>
      <c r="AH233" s="39">
        <f t="shared" si="82"/>
        <v>-7.3182247403210576</v>
      </c>
      <c r="AI233" s="39">
        <f t="shared" si="83"/>
        <v>0</v>
      </c>
      <c r="AJ233" s="39">
        <f t="shared" si="84"/>
        <v>0</v>
      </c>
      <c r="AK233" s="39">
        <f t="shared" si="85"/>
        <v>0</v>
      </c>
      <c r="AL233" s="39">
        <f t="shared" si="69"/>
        <v>0</v>
      </c>
      <c r="AM233" s="40">
        <f t="shared" si="86"/>
        <v>16.997167138810202</v>
      </c>
      <c r="AN233" s="40">
        <f t="shared" si="87"/>
        <v>11.803588290840416</v>
      </c>
      <c r="AO233" s="39">
        <f t="shared" si="88"/>
        <v>5.1935788479697829</v>
      </c>
      <c r="AP233" s="39">
        <f t="shared" si="89"/>
        <v>-2.1246458923512752</v>
      </c>
    </row>
    <row r="234" spans="1:42" s="36" customFormat="1" x14ac:dyDescent="0.2">
      <c r="A234" s="37" t="s">
        <v>220</v>
      </c>
      <c r="B234" s="38">
        <v>4354</v>
      </c>
      <c r="C234" s="38">
        <v>2201</v>
      </c>
      <c r="D234" s="38">
        <v>27</v>
      </c>
      <c r="E234" s="38">
        <v>12</v>
      </c>
      <c r="F234" s="38">
        <v>48</v>
      </c>
      <c r="G234" s="38">
        <v>0</v>
      </c>
      <c r="H234" s="38">
        <f t="shared" ref="H234:H258" si="90">SUM(F234:G234)</f>
        <v>48</v>
      </c>
      <c r="I234" s="38">
        <v>44</v>
      </c>
      <c r="J234" s="38">
        <v>7</v>
      </c>
      <c r="K234" s="38">
        <v>31</v>
      </c>
      <c r="L234" s="38">
        <v>24</v>
      </c>
      <c r="M234" s="38">
        <f t="shared" si="70"/>
        <v>79</v>
      </c>
      <c r="N234" s="38">
        <v>23</v>
      </c>
      <c r="O234" s="38">
        <v>2</v>
      </c>
      <c r="P234" s="38">
        <v>2</v>
      </c>
      <c r="Q234" s="38">
        <v>1</v>
      </c>
      <c r="R234" s="38">
        <f t="shared" si="71"/>
        <v>25</v>
      </c>
      <c r="S234" s="34">
        <v>54</v>
      </c>
      <c r="T234" s="42">
        <v>66</v>
      </c>
      <c r="U234" s="38">
        <v>-12</v>
      </c>
      <c r="V234" s="38">
        <f t="shared" si="72"/>
        <v>13</v>
      </c>
      <c r="W234" s="38">
        <v>4349</v>
      </c>
      <c r="X234" s="38">
        <v>2206</v>
      </c>
      <c r="Y234" s="39">
        <f t="shared" si="73"/>
        <v>6.2011943040881947</v>
      </c>
      <c r="Z234" s="39">
        <f t="shared" si="74"/>
        <v>2.7560863573725309</v>
      </c>
      <c r="AA234" s="39">
        <f t="shared" si="75"/>
        <v>44.444444444444443</v>
      </c>
      <c r="AB234" s="39">
        <f t="shared" si="76"/>
        <v>11.024345429490124</v>
      </c>
      <c r="AC234" s="39">
        <f t="shared" si="77"/>
        <v>11.024345429490124</v>
      </c>
      <c r="AD234" s="39">
        <f t="shared" si="78"/>
        <v>64.583333333333343</v>
      </c>
      <c r="AE234" s="39">
        <f t="shared" si="79"/>
        <v>50</v>
      </c>
      <c r="AF234" s="39">
        <f t="shared" si="80"/>
        <v>18.144235186035832</v>
      </c>
      <c r="AG234" s="39">
        <f t="shared" si="81"/>
        <v>5.2824988516306846</v>
      </c>
      <c r="AH234" s="39">
        <f t="shared" si="82"/>
        <v>5.7418465778594392</v>
      </c>
      <c r="AI234" s="39">
        <f t="shared" si="83"/>
        <v>0</v>
      </c>
      <c r="AJ234" s="39">
        <f t="shared" si="84"/>
        <v>41.666666666666664</v>
      </c>
      <c r="AK234" s="39">
        <f t="shared" si="85"/>
        <v>41.666666666666664</v>
      </c>
      <c r="AL234" s="39">
        <f t="shared" ref="AL234:AL258" si="91">(G234+Q234)/(F234+G234)*1000</f>
        <v>20.833333333333332</v>
      </c>
      <c r="AM234" s="40">
        <f t="shared" si="86"/>
        <v>12.402388608176389</v>
      </c>
      <c r="AN234" s="40">
        <f t="shared" si="87"/>
        <v>15.158474965548921</v>
      </c>
      <c r="AO234" s="39">
        <f t="shared" si="88"/>
        <v>-2.7560863573725309</v>
      </c>
      <c r="AP234" s="39">
        <f t="shared" si="89"/>
        <v>2.9857602204869087</v>
      </c>
    </row>
    <row r="235" spans="1:42" s="36" customFormat="1" x14ac:dyDescent="0.2">
      <c r="A235" s="37" t="s">
        <v>114</v>
      </c>
      <c r="B235" s="38">
        <v>29670</v>
      </c>
      <c r="C235" s="38">
        <v>15295</v>
      </c>
      <c r="D235" s="38">
        <v>147</v>
      </c>
      <c r="E235" s="38">
        <v>58</v>
      </c>
      <c r="F235" s="38">
        <v>260</v>
      </c>
      <c r="G235" s="38">
        <v>1</v>
      </c>
      <c r="H235" s="38">
        <f t="shared" si="90"/>
        <v>261</v>
      </c>
      <c r="I235" s="38">
        <v>205</v>
      </c>
      <c r="J235" s="38">
        <v>13</v>
      </c>
      <c r="K235" s="38">
        <v>176</v>
      </c>
      <c r="L235" s="38">
        <v>146</v>
      </c>
      <c r="M235" s="38">
        <f t="shared" si="70"/>
        <v>437</v>
      </c>
      <c r="N235" s="38">
        <v>226</v>
      </c>
      <c r="O235" s="38">
        <v>1</v>
      </c>
      <c r="P235" s="38">
        <v>0</v>
      </c>
      <c r="Q235" s="38">
        <v>0</v>
      </c>
      <c r="R235" s="38">
        <f t="shared" si="71"/>
        <v>34</v>
      </c>
      <c r="S235" s="34">
        <v>327</v>
      </c>
      <c r="T235" s="42">
        <v>515</v>
      </c>
      <c r="U235" s="38">
        <v>-188</v>
      </c>
      <c r="V235" s="38">
        <f t="shared" si="72"/>
        <v>-154</v>
      </c>
      <c r="W235" s="38">
        <v>29614</v>
      </c>
      <c r="X235" s="38">
        <v>15271</v>
      </c>
      <c r="Y235" s="39">
        <f t="shared" si="73"/>
        <v>4.954499494438827</v>
      </c>
      <c r="Z235" s="39">
        <f t="shared" si="74"/>
        <v>1.9548365352207615</v>
      </c>
      <c r="AA235" s="39">
        <f t="shared" si="75"/>
        <v>39.455782312925166</v>
      </c>
      <c r="AB235" s="39">
        <f t="shared" si="76"/>
        <v>8.7967644084934271</v>
      </c>
      <c r="AC235" s="39">
        <f t="shared" si="77"/>
        <v>8.7630603302999663</v>
      </c>
      <c r="AD235" s="39">
        <f t="shared" si="78"/>
        <v>67.432950191570882</v>
      </c>
      <c r="AE235" s="39">
        <f t="shared" si="79"/>
        <v>55.938697318007655</v>
      </c>
      <c r="AF235" s="39">
        <f t="shared" si="80"/>
        <v>14.728682170542635</v>
      </c>
      <c r="AG235" s="39">
        <f t="shared" si="81"/>
        <v>7.6171216717222787</v>
      </c>
      <c r="AH235" s="39">
        <f t="shared" si="82"/>
        <v>1.1459386585776878</v>
      </c>
      <c r="AI235" s="39">
        <f t="shared" si="83"/>
        <v>3.8314176245210727</v>
      </c>
      <c r="AJ235" s="39">
        <f t="shared" si="84"/>
        <v>3.8461538461538463</v>
      </c>
      <c r="AK235" s="39">
        <f t="shared" si="85"/>
        <v>0</v>
      </c>
      <c r="AL235" s="39">
        <f t="shared" si="91"/>
        <v>3.8314176245210727</v>
      </c>
      <c r="AM235" s="40">
        <f t="shared" si="86"/>
        <v>11.021233569261881</v>
      </c>
      <c r="AN235" s="40">
        <f t="shared" si="87"/>
        <v>17.357600269632627</v>
      </c>
      <c r="AO235" s="39">
        <f t="shared" si="88"/>
        <v>-6.3363667003707445</v>
      </c>
      <c r="AP235" s="39">
        <f t="shared" si="89"/>
        <v>-5.1904280417930568</v>
      </c>
    </row>
    <row r="236" spans="1:42" s="36" customFormat="1" x14ac:dyDescent="0.2">
      <c r="A236" s="37" t="s">
        <v>221</v>
      </c>
      <c r="B236" s="38">
        <v>8378</v>
      </c>
      <c r="C236" s="38">
        <v>4366</v>
      </c>
      <c r="D236" s="38">
        <v>30</v>
      </c>
      <c r="E236" s="38">
        <v>20</v>
      </c>
      <c r="F236" s="38">
        <v>81</v>
      </c>
      <c r="G236" s="38">
        <v>0</v>
      </c>
      <c r="H236" s="38">
        <f t="shared" si="90"/>
        <v>81</v>
      </c>
      <c r="I236" s="38">
        <v>56</v>
      </c>
      <c r="J236" s="38">
        <v>6</v>
      </c>
      <c r="K236" s="38">
        <v>48</v>
      </c>
      <c r="L236" s="38">
        <v>41</v>
      </c>
      <c r="M236" s="38">
        <f t="shared" si="70"/>
        <v>129</v>
      </c>
      <c r="N236" s="38">
        <v>115</v>
      </c>
      <c r="O236" s="38">
        <v>1</v>
      </c>
      <c r="P236" s="38">
        <v>0</v>
      </c>
      <c r="Q236" s="38">
        <v>0</v>
      </c>
      <c r="R236" s="38">
        <f t="shared" si="71"/>
        <v>-34</v>
      </c>
      <c r="S236" s="34">
        <v>159</v>
      </c>
      <c r="T236" s="42">
        <v>165</v>
      </c>
      <c r="U236" s="38">
        <v>-6</v>
      </c>
      <c r="V236" s="38">
        <f t="shared" si="72"/>
        <v>-40</v>
      </c>
      <c r="W236" s="38">
        <v>8341</v>
      </c>
      <c r="X236" s="38">
        <v>4357</v>
      </c>
      <c r="Y236" s="39">
        <f t="shared" si="73"/>
        <v>3.5808068751492002</v>
      </c>
      <c r="Z236" s="39">
        <f t="shared" si="74"/>
        <v>2.3872045834328004</v>
      </c>
      <c r="AA236" s="39">
        <f t="shared" si="75"/>
        <v>66.666666666666657</v>
      </c>
      <c r="AB236" s="39">
        <f t="shared" si="76"/>
        <v>9.6681785629028401</v>
      </c>
      <c r="AC236" s="39">
        <f t="shared" si="77"/>
        <v>9.6681785629028401</v>
      </c>
      <c r="AD236" s="39">
        <f t="shared" si="78"/>
        <v>59.259259259259252</v>
      </c>
      <c r="AE236" s="39">
        <f t="shared" si="79"/>
        <v>50.617283950617285</v>
      </c>
      <c r="AF236" s="39">
        <f t="shared" si="80"/>
        <v>15.397469563141561</v>
      </c>
      <c r="AG236" s="39">
        <f t="shared" si="81"/>
        <v>13.726426354738601</v>
      </c>
      <c r="AH236" s="39">
        <f t="shared" si="82"/>
        <v>-4.0582477918357602</v>
      </c>
      <c r="AI236" s="39">
        <f t="shared" si="83"/>
        <v>0</v>
      </c>
      <c r="AJ236" s="39">
        <f t="shared" si="84"/>
        <v>12.345679012345679</v>
      </c>
      <c r="AK236" s="39">
        <f t="shared" si="85"/>
        <v>0</v>
      </c>
      <c r="AL236" s="39">
        <f t="shared" si="91"/>
        <v>0</v>
      </c>
      <c r="AM236" s="40">
        <f t="shared" si="86"/>
        <v>18.978276438290759</v>
      </c>
      <c r="AN236" s="40">
        <f t="shared" si="87"/>
        <v>19.694437813320601</v>
      </c>
      <c r="AO236" s="39">
        <f t="shared" si="88"/>
        <v>-0.71616137502984012</v>
      </c>
      <c r="AP236" s="39">
        <f t="shared" si="89"/>
        <v>-4.7744091668656008</v>
      </c>
    </row>
    <row r="237" spans="1:42" s="36" customFormat="1" x14ac:dyDescent="0.2">
      <c r="A237" s="37" t="s">
        <v>162</v>
      </c>
      <c r="B237" s="38">
        <v>22351</v>
      </c>
      <c r="C237" s="38">
        <v>11515</v>
      </c>
      <c r="D237" s="38">
        <v>83</v>
      </c>
      <c r="E237" s="38">
        <v>56</v>
      </c>
      <c r="F237" s="38">
        <v>347</v>
      </c>
      <c r="G237" s="38">
        <v>3</v>
      </c>
      <c r="H237" s="38">
        <f t="shared" si="90"/>
        <v>350</v>
      </c>
      <c r="I237" s="38">
        <v>251</v>
      </c>
      <c r="J237" s="38">
        <v>52</v>
      </c>
      <c r="K237" s="38">
        <v>138</v>
      </c>
      <c r="L237" s="38">
        <v>89</v>
      </c>
      <c r="M237" s="38">
        <f t="shared" si="70"/>
        <v>488</v>
      </c>
      <c r="N237" s="38">
        <v>203</v>
      </c>
      <c r="O237" s="38">
        <v>5</v>
      </c>
      <c r="P237" s="38">
        <v>2</v>
      </c>
      <c r="Q237" s="38">
        <v>1</v>
      </c>
      <c r="R237" s="38">
        <f t="shared" si="71"/>
        <v>144</v>
      </c>
      <c r="S237" s="34">
        <v>318</v>
      </c>
      <c r="T237" s="42">
        <v>344</v>
      </c>
      <c r="U237" s="38">
        <v>-26</v>
      </c>
      <c r="V237" s="38">
        <f t="shared" si="72"/>
        <v>118</v>
      </c>
      <c r="W237" s="38">
        <v>22417</v>
      </c>
      <c r="X237" s="38">
        <v>11538</v>
      </c>
      <c r="Y237" s="39">
        <f t="shared" si="73"/>
        <v>3.7134803811909984</v>
      </c>
      <c r="Z237" s="39">
        <f t="shared" si="74"/>
        <v>2.5054807391168183</v>
      </c>
      <c r="AA237" s="39">
        <f t="shared" si="75"/>
        <v>67.46987951807229</v>
      </c>
      <c r="AB237" s="39">
        <f t="shared" si="76"/>
        <v>15.659254619480114</v>
      </c>
      <c r="AC237" s="39">
        <f t="shared" si="77"/>
        <v>15.525032437027425</v>
      </c>
      <c r="AD237" s="39">
        <f t="shared" si="78"/>
        <v>39.428571428571431</v>
      </c>
      <c r="AE237" s="39">
        <f t="shared" si="79"/>
        <v>25.428571428571427</v>
      </c>
      <c r="AF237" s="39">
        <f t="shared" si="80"/>
        <v>21.833475012303701</v>
      </c>
      <c r="AG237" s="39">
        <f t="shared" si="81"/>
        <v>9.082367679298466</v>
      </c>
      <c r="AH237" s="39">
        <f t="shared" si="82"/>
        <v>6.4426647577289611</v>
      </c>
      <c r="AI237" s="39">
        <f t="shared" si="83"/>
        <v>8.5714285714285712</v>
      </c>
      <c r="AJ237" s="39">
        <f t="shared" si="84"/>
        <v>14.40922190201729</v>
      </c>
      <c r="AK237" s="39">
        <f t="shared" si="85"/>
        <v>5.7636887608069163</v>
      </c>
      <c r="AL237" s="39">
        <f t="shared" si="91"/>
        <v>11.428571428571429</v>
      </c>
      <c r="AM237" s="40">
        <f t="shared" si="86"/>
        <v>14.227551339984789</v>
      </c>
      <c r="AN237" s="40">
        <f t="shared" si="87"/>
        <v>15.39081025457474</v>
      </c>
      <c r="AO237" s="39">
        <f t="shared" si="88"/>
        <v>-1.1632589145899512</v>
      </c>
      <c r="AP237" s="39">
        <f t="shared" si="89"/>
        <v>5.279405843139009</v>
      </c>
    </row>
    <row r="238" spans="1:42" s="36" customFormat="1" x14ac:dyDescent="0.2">
      <c r="A238" s="37" t="s">
        <v>222</v>
      </c>
      <c r="B238" s="38">
        <v>4582</v>
      </c>
      <c r="C238" s="38">
        <v>2468</v>
      </c>
      <c r="D238" s="38">
        <v>24</v>
      </c>
      <c r="E238" s="38">
        <v>6</v>
      </c>
      <c r="F238" s="38">
        <v>39</v>
      </c>
      <c r="G238" s="38">
        <v>0</v>
      </c>
      <c r="H238" s="38">
        <f t="shared" si="90"/>
        <v>39</v>
      </c>
      <c r="I238" s="38">
        <v>35</v>
      </c>
      <c r="J238" s="38">
        <v>0</v>
      </c>
      <c r="K238" s="38">
        <v>21</v>
      </c>
      <c r="L238" s="38">
        <v>19</v>
      </c>
      <c r="M238" s="38">
        <f t="shared" si="70"/>
        <v>60</v>
      </c>
      <c r="N238" s="38">
        <v>52</v>
      </c>
      <c r="O238" s="38">
        <v>0</v>
      </c>
      <c r="P238" s="38">
        <v>0</v>
      </c>
      <c r="Q238" s="38">
        <v>0</v>
      </c>
      <c r="R238" s="38">
        <f t="shared" si="71"/>
        <v>-13</v>
      </c>
      <c r="S238" s="34">
        <v>26</v>
      </c>
      <c r="T238" s="42">
        <v>63</v>
      </c>
      <c r="U238" s="38">
        <v>-37</v>
      </c>
      <c r="V238" s="38">
        <f t="shared" si="72"/>
        <v>-50</v>
      </c>
      <c r="W238" s="38">
        <v>4547</v>
      </c>
      <c r="X238" s="38">
        <v>2449</v>
      </c>
      <c r="Y238" s="39">
        <f t="shared" si="73"/>
        <v>5.2378873854212129</v>
      </c>
      <c r="Z238" s="39">
        <f t="shared" si="74"/>
        <v>1.3094718463553032</v>
      </c>
      <c r="AA238" s="39">
        <f t="shared" si="75"/>
        <v>25</v>
      </c>
      <c r="AB238" s="39">
        <f t="shared" si="76"/>
        <v>8.5115670013094711</v>
      </c>
      <c r="AC238" s="39">
        <f t="shared" si="77"/>
        <v>8.5115670013094711</v>
      </c>
      <c r="AD238" s="39">
        <f t="shared" si="78"/>
        <v>53.846153846153847</v>
      </c>
      <c r="AE238" s="39">
        <f t="shared" si="79"/>
        <v>48.717948717948715</v>
      </c>
      <c r="AF238" s="39">
        <f t="shared" si="80"/>
        <v>13.094718463553033</v>
      </c>
      <c r="AG238" s="39">
        <f t="shared" si="81"/>
        <v>11.348756001745963</v>
      </c>
      <c r="AH238" s="39">
        <f t="shared" si="82"/>
        <v>-2.8371890004364908</v>
      </c>
      <c r="AI238" s="39">
        <f t="shared" si="83"/>
        <v>0</v>
      </c>
      <c r="AJ238" s="39">
        <f t="shared" si="84"/>
        <v>0</v>
      </c>
      <c r="AK238" s="39">
        <f t="shared" si="85"/>
        <v>0</v>
      </c>
      <c r="AL238" s="39">
        <f t="shared" si="91"/>
        <v>0</v>
      </c>
      <c r="AM238" s="40">
        <f t="shared" si="86"/>
        <v>5.6743780008729816</v>
      </c>
      <c r="AN238" s="40">
        <f t="shared" si="87"/>
        <v>13.749454386730685</v>
      </c>
      <c r="AO238" s="39">
        <f t="shared" si="88"/>
        <v>-8.0750763858577042</v>
      </c>
      <c r="AP238" s="39">
        <f t="shared" si="89"/>
        <v>-10.912265386294195</v>
      </c>
    </row>
    <row r="239" spans="1:42" s="36" customFormat="1" x14ac:dyDescent="0.2">
      <c r="A239" s="37" t="s">
        <v>108</v>
      </c>
      <c r="B239" s="38">
        <v>59247</v>
      </c>
      <c r="C239" s="38">
        <v>30759</v>
      </c>
      <c r="D239" s="38">
        <v>289</v>
      </c>
      <c r="E239" s="38">
        <v>110</v>
      </c>
      <c r="F239" s="38">
        <v>499</v>
      </c>
      <c r="G239" s="38">
        <v>1</v>
      </c>
      <c r="H239" s="38">
        <f t="shared" si="90"/>
        <v>500</v>
      </c>
      <c r="I239" s="38">
        <v>444</v>
      </c>
      <c r="J239" s="38">
        <v>19</v>
      </c>
      <c r="K239" s="38">
        <v>253</v>
      </c>
      <c r="L239" s="38">
        <v>211</v>
      </c>
      <c r="M239" s="38">
        <f t="shared" si="70"/>
        <v>753</v>
      </c>
      <c r="N239" s="38">
        <v>461</v>
      </c>
      <c r="O239" s="38">
        <v>3</v>
      </c>
      <c r="P239" s="38">
        <v>3</v>
      </c>
      <c r="Q239" s="38">
        <v>3</v>
      </c>
      <c r="R239" s="38">
        <f t="shared" si="71"/>
        <v>38</v>
      </c>
      <c r="S239" s="34">
        <v>468</v>
      </c>
      <c r="T239" s="42">
        <v>579</v>
      </c>
      <c r="U239" s="38">
        <v>-111</v>
      </c>
      <c r="V239" s="38">
        <f t="shared" si="72"/>
        <v>-73</v>
      </c>
      <c r="W239" s="38">
        <v>59179</v>
      </c>
      <c r="X239" s="38">
        <v>30715</v>
      </c>
      <c r="Y239" s="39">
        <f t="shared" si="73"/>
        <v>4.8778841122757264</v>
      </c>
      <c r="Z239" s="39">
        <f t="shared" si="74"/>
        <v>1.8566340911776122</v>
      </c>
      <c r="AA239" s="39">
        <f t="shared" si="75"/>
        <v>38.062283737024224</v>
      </c>
      <c r="AB239" s="39">
        <f t="shared" si="76"/>
        <v>8.439245868989147</v>
      </c>
      <c r="AC239" s="39">
        <f t="shared" si="77"/>
        <v>8.4223673772511702</v>
      </c>
      <c r="AD239" s="39">
        <f t="shared" si="78"/>
        <v>50.6</v>
      </c>
      <c r="AE239" s="39">
        <f t="shared" si="79"/>
        <v>42.199999999999996</v>
      </c>
      <c r="AF239" s="39">
        <f t="shared" si="80"/>
        <v>12.709504278697656</v>
      </c>
      <c r="AG239" s="39">
        <f t="shared" si="81"/>
        <v>7.7809846912079941</v>
      </c>
      <c r="AH239" s="39">
        <f t="shared" si="82"/>
        <v>0.64138268604317517</v>
      </c>
      <c r="AI239" s="39">
        <f t="shared" si="83"/>
        <v>2</v>
      </c>
      <c r="AJ239" s="39">
        <f t="shared" si="84"/>
        <v>6.0120240480961922</v>
      </c>
      <c r="AK239" s="39">
        <f t="shared" si="85"/>
        <v>6.0120240480961922</v>
      </c>
      <c r="AL239" s="39">
        <f t="shared" si="91"/>
        <v>8</v>
      </c>
      <c r="AM239" s="40">
        <f t="shared" si="86"/>
        <v>7.8991341333738418</v>
      </c>
      <c r="AN239" s="40">
        <f t="shared" si="87"/>
        <v>9.7726467162894313</v>
      </c>
      <c r="AO239" s="39">
        <f t="shared" si="88"/>
        <v>-1.8735125829155908</v>
      </c>
      <c r="AP239" s="39">
        <f t="shared" si="89"/>
        <v>-1.2321298968724155</v>
      </c>
    </row>
    <row r="240" spans="1:42" s="36" customFormat="1" x14ac:dyDescent="0.2">
      <c r="A240" s="37" t="s">
        <v>99</v>
      </c>
      <c r="B240" s="38">
        <v>69931</v>
      </c>
      <c r="C240" s="38">
        <v>35945</v>
      </c>
      <c r="D240" s="38">
        <v>367</v>
      </c>
      <c r="E240" s="38">
        <v>154</v>
      </c>
      <c r="F240" s="38">
        <v>636</v>
      </c>
      <c r="G240" s="38">
        <v>5</v>
      </c>
      <c r="H240" s="38">
        <f t="shared" si="90"/>
        <v>641</v>
      </c>
      <c r="I240" s="38">
        <v>560</v>
      </c>
      <c r="J240" s="38">
        <v>40</v>
      </c>
      <c r="K240" s="38">
        <v>360</v>
      </c>
      <c r="L240" s="38">
        <v>290</v>
      </c>
      <c r="M240" s="38">
        <f t="shared" si="70"/>
        <v>1001</v>
      </c>
      <c r="N240" s="38">
        <v>550</v>
      </c>
      <c r="O240" s="38">
        <v>5</v>
      </c>
      <c r="P240" s="38">
        <v>4</v>
      </c>
      <c r="Q240" s="38">
        <v>4</v>
      </c>
      <c r="R240" s="38">
        <f t="shared" si="71"/>
        <v>86</v>
      </c>
      <c r="S240" s="34">
        <v>681</v>
      </c>
      <c r="T240" s="42">
        <v>968</v>
      </c>
      <c r="U240" s="38">
        <v>-287</v>
      </c>
      <c r="V240" s="38">
        <f t="shared" si="72"/>
        <v>-201</v>
      </c>
      <c r="W240" s="38">
        <v>69844</v>
      </c>
      <c r="X240" s="38">
        <v>35947</v>
      </c>
      <c r="Y240" s="39">
        <f t="shared" si="73"/>
        <v>5.2480302011983246</v>
      </c>
      <c r="Z240" s="39">
        <f t="shared" si="74"/>
        <v>2.2021707111295417</v>
      </c>
      <c r="AA240" s="39">
        <f t="shared" si="75"/>
        <v>41.961852861035418</v>
      </c>
      <c r="AB240" s="39">
        <f t="shared" si="76"/>
        <v>9.1661780898314049</v>
      </c>
      <c r="AC240" s="39">
        <f t="shared" si="77"/>
        <v>9.0946790407687583</v>
      </c>
      <c r="AD240" s="39">
        <f t="shared" si="78"/>
        <v>56.162246489859591</v>
      </c>
      <c r="AE240" s="39">
        <f t="shared" si="79"/>
        <v>45.241809672386893</v>
      </c>
      <c r="AF240" s="39">
        <f t="shared" si="80"/>
        <v>14.314109622342023</v>
      </c>
      <c r="AG240" s="39">
        <f t="shared" si="81"/>
        <v>7.8648953968912219</v>
      </c>
      <c r="AH240" s="39">
        <f t="shared" si="82"/>
        <v>1.2297836438775365</v>
      </c>
      <c r="AI240" s="39">
        <f t="shared" si="83"/>
        <v>7.8003120124804992</v>
      </c>
      <c r="AJ240" s="39">
        <f t="shared" si="84"/>
        <v>7.8616352201257858</v>
      </c>
      <c r="AK240" s="39">
        <f t="shared" si="85"/>
        <v>6.2893081761006293</v>
      </c>
      <c r="AL240" s="39">
        <f t="shared" si="91"/>
        <v>14.040561622464899</v>
      </c>
      <c r="AM240" s="40">
        <f t="shared" si="86"/>
        <v>9.7381704823325848</v>
      </c>
      <c r="AN240" s="40">
        <f t="shared" si="87"/>
        <v>13.842215898528551</v>
      </c>
      <c r="AO240" s="39">
        <f t="shared" si="88"/>
        <v>-4.104045416195965</v>
      </c>
      <c r="AP240" s="39">
        <f t="shared" si="89"/>
        <v>-2.8742617723184285</v>
      </c>
    </row>
    <row r="241" spans="1:42" s="36" customFormat="1" x14ac:dyDescent="0.2">
      <c r="A241" s="37" t="s">
        <v>223</v>
      </c>
      <c r="B241" s="38">
        <v>7252</v>
      </c>
      <c r="C241" s="38">
        <v>3695</v>
      </c>
      <c r="D241" s="38">
        <v>41</v>
      </c>
      <c r="E241" s="38">
        <v>5</v>
      </c>
      <c r="F241" s="38">
        <v>107</v>
      </c>
      <c r="G241" s="38">
        <v>0</v>
      </c>
      <c r="H241" s="38">
        <f t="shared" si="90"/>
        <v>107</v>
      </c>
      <c r="I241" s="38">
        <v>99</v>
      </c>
      <c r="J241" s="38">
        <v>1</v>
      </c>
      <c r="K241" s="38">
        <v>24</v>
      </c>
      <c r="L241" s="38">
        <v>11</v>
      </c>
      <c r="M241" s="38">
        <f t="shared" si="70"/>
        <v>131</v>
      </c>
      <c r="N241" s="38">
        <v>38</v>
      </c>
      <c r="O241" s="38">
        <v>0</v>
      </c>
      <c r="P241" s="38">
        <v>0</v>
      </c>
      <c r="Q241" s="38">
        <v>0</v>
      </c>
      <c r="R241" s="38">
        <f t="shared" si="71"/>
        <v>69</v>
      </c>
      <c r="S241" s="34">
        <v>74</v>
      </c>
      <c r="T241" s="42">
        <v>132</v>
      </c>
      <c r="U241" s="38">
        <v>-58</v>
      </c>
      <c r="V241" s="38">
        <f t="shared" si="72"/>
        <v>11</v>
      </c>
      <c r="W241" s="38">
        <v>7252</v>
      </c>
      <c r="X241" s="38">
        <v>3691</v>
      </c>
      <c r="Y241" s="39">
        <f t="shared" si="73"/>
        <v>5.6536127964699388</v>
      </c>
      <c r="Z241" s="39">
        <f t="shared" si="74"/>
        <v>0.68946497517926086</v>
      </c>
      <c r="AA241" s="39">
        <f t="shared" si="75"/>
        <v>12.195121951219512</v>
      </c>
      <c r="AB241" s="39">
        <f t="shared" si="76"/>
        <v>14.754550468836184</v>
      </c>
      <c r="AC241" s="39">
        <f t="shared" si="77"/>
        <v>14.754550468836184</v>
      </c>
      <c r="AD241" s="39">
        <f t="shared" si="78"/>
        <v>22.429906542056074</v>
      </c>
      <c r="AE241" s="39">
        <f t="shared" si="79"/>
        <v>10.2803738317757</v>
      </c>
      <c r="AF241" s="39">
        <f t="shared" si="80"/>
        <v>18.063982349696637</v>
      </c>
      <c r="AG241" s="39">
        <f t="shared" si="81"/>
        <v>5.2399338113623832</v>
      </c>
      <c r="AH241" s="39">
        <f t="shared" si="82"/>
        <v>9.5146166574738018</v>
      </c>
      <c r="AI241" s="39">
        <f t="shared" si="83"/>
        <v>0</v>
      </c>
      <c r="AJ241" s="39">
        <f t="shared" si="84"/>
        <v>0</v>
      </c>
      <c r="AK241" s="39">
        <f t="shared" si="85"/>
        <v>0</v>
      </c>
      <c r="AL241" s="39">
        <f t="shared" si="91"/>
        <v>0</v>
      </c>
      <c r="AM241" s="40">
        <f t="shared" si="86"/>
        <v>10.204081632653061</v>
      </c>
      <c r="AN241" s="40">
        <f t="shared" si="87"/>
        <v>18.201875344732489</v>
      </c>
      <c r="AO241" s="39">
        <f t="shared" si="88"/>
        <v>-7.9977937120794262</v>
      </c>
      <c r="AP241" s="39">
        <f t="shared" si="89"/>
        <v>1.516822945394374</v>
      </c>
    </row>
    <row r="242" spans="1:42" s="36" customFormat="1" x14ac:dyDescent="0.2">
      <c r="A242" s="37" t="s">
        <v>224</v>
      </c>
      <c r="B242" s="38">
        <v>7203</v>
      </c>
      <c r="C242" s="38">
        <v>3707</v>
      </c>
      <c r="D242" s="38">
        <v>39</v>
      </c>
      <c r="E242" s="38">
        <v>15</v>
      </c>
      <c r="F242" s="38">
        <v>61</v>
      </c>
      <c r="G242" s="38">
        <v>1</v>
      </c>
      <c r="H242" s="38">
        <f t="shared" si="90"/>
        <v>62</v>
      </c>
      <c r="I242" s="38">
        <v>51</v>
      </c>
      <c r="J242" s="38">
        <v>5</v>
      </c>
      <c r="K242" s="38">
        <v>23</v>
      </c>
      <c r="L242" s="38">
        <v>19</v>
      </c>
      <c r="M242" s="38">
        <f t="shared" si="70"/>
        <v>85</v>
      </c>
      <c r="N242" s="38">
        <v>130</v>
      </c>
      <c r="O242" s="38">
        <v>0</v>
      </c>
      <c r="P242" s="38">
        <v>0</v>
      </c>
      <c r="Q242" s="38">
        <v>0</v>
      </c>
      <c r="R242" s="38">
        <f t="shared" si="71"/>
        <v>-69</v>
      </c>
      <c r="S242" s="34">
        <v>170</v>
      </c>
      <c r="T242" s="42">
        <v>115</v>
      </c>
      <c r="U242" s="38">
        <v>55</v>
      </c>
      <c r="V242" s="38">
        <f t="shared" si="72"/>
        <v>-14</v>
      </c>
      <c r="W242" s="38">
        <v>7200</v>
      </c>
      <c r="X242" s="38">
        <v>3708</v>
      </c>
      <c r="Y242" s="39">
        <f t="shared" si="73"/>
        <v>5.4144106622240731</v>
      </c>
      <c r="Z242" s="39">
        <f t="shared" si="74"/>
        <v>2.0824656393169514</v>
      </c>
      <c r="AA242" s="39">
        <f t="shared" si="75"/>
        <v>38.461538461538467</v>
      </c>
      <c r="AB242" s="39">
        <f t="shared" si="76"/>
        <v>8.6075246425100662</v>
      </c>
      <c r="AC242" s="39">
        <f t="shared" si="77"/>
        <v>8.468693599888935</v>
      </c>
      <c r="AD242" s="39">
        <f t="shared" si="78"/>
        <v>37.096774193548384</v>
      </c>
      <c r="AE242" s="39">
        <f t="shared" si="79"/>
        <v>30.64516129032258</v>
      </c>
      <c r="AF242" s="39">
        <f t="shared" si="80"/>
        <v>11.800638622796056</v>
      </c>
      <c r="AG242" s="39">
        <f t="shared" si="81"/>
        <v>18.048035540746909</v>
      </c>
      <c r="AH242" s="39">
        <f t="shared" si="82"/>
        <v>-9.5793419408579759</v>
      </c>
      <c r="AI242" s="39">
        <f t="shared" si="83"/>
        <v>16.129032258064516</v>
      </c>
      <c r="AJ242" s="39">
        <f t="shared" si="84"/>
        <v>0</v>
      </c>
      <c r="AK242" s="39">
        <f t="shared" si="85"/>
        <v>0</v>
      </c>
      <c r="AL242" s="39">
        <f t="shared" si="91"/>
        <v>16.129032258064516</v>
      </c>
      <c r="AM242" s="40">
        <f t="shared" si="86"/>
        <v>23.601277245592112</v>
      </c>
      <c r="AN242" s="40">
        <f t="shared" si="87"/>
        <v>15.96556990142996</v>
      </c>
      <c r="AO242" s="39">
        <f t="shared" si="88"/>
        <v>7.6357073441621548</v>
      </c>
      <c r="AP242" s="39">
        <f t="shared" si="89"/>
        <v>-1.9436345966958211</v>
      </c>
    </row>
    <row r="243" spans="1:42" s="36" customFormat="1" x14ac:dyDescent="0.2">
      <c r="A243" s="37" t="s">
        <v>225</v>
      </c>
      <c r="B243" s="38">
        <v>7823</v>
      </c>
      <c r="C243" s="38">
        <v>3946</v>
      </c>
      <c r="D243" s="38">
        <v>60</v>
      </c>
      <c r="E243" s="38">
        <v>10</v>
      </c>
      <c r="F243" s="38">
        <v>92</v>
      </c>
      <c r="G243" s="38">
        <v>0</v>
      </c>
      <c r="H243" s="38">
        <f t="shared" si="90"/>
        <v>92</v>
      </c>
      <c r="I243" s="38">
        <v>79</v>
      </c>
      <c r="J243" s="38">
        <v>6</v>
      </c>
      <c r="K243" s="38">
        <v>29</v>
      </c>
      <c r="L243" s="38">
        <v>21</v>
      </c>
      <c r="M243" s="38">
        <f t="shared" si="70"/>
        <v>121</v>
      </c>
      <c r="N243" s="38">
        <v>63</v>
      </c>
      <c r="O243" s="38">
        <v>0</v>
      </c>
      <c r="P243" s="38">
        <v>0</v>
      </c>
      <c r="Q243" s="38">
        <v>0</v>
      </c>
      <c r="R243" s="38">
        <f t="shared" si="71"/>
        <v>29</v>
      </c>
      <c r="S243" s="34">
        <v>78</v>
      </c>
      <c r="T243" s="42">
        <v>87</v>
      </c>
      <c r="U243" s="38">
        <v>-9</v>
      </c>
      <c r="V243" s="38">
        <f t="shared" si="72"/>
        <v>20</v>
      </c>
      <c r="W243" s="38">
        <v>7829</v>
      </c>
      <c r="X243" s="38">
        <v>3953</v>
      </c>
      <c r="Y243" s="39">
        <f t="shared" si="73"/>
        <v>7.6696919340406495</v>
      </c>
      <c r="Z243" s="39">
        <f t="shared" si="74"/>
        <v>1.2782819890067749</v>
      </c>
      <c r="AA243" s="39">
        <f t="shared" si="75"/>
        <v>16.666666666666664</v>
      </c>
      <c r="AB243" s="39">
        <f t="shared" si="76"/>
        <v>11.760194298862329</v>
      </c>
      <c r="AC243" s="39">
        <f t="shared" si="77"/>
        <v>11.760194298862329</v>
      </c>
      <c r="AD243" s="39">
        <f t="shared" si="78"/>
        <v>31.521739130434785</v>
      </c>
      <c r="AE243" s="39">
        <f t="shared" si="79"/>
        <v>22.826086956521738</v>
      </c>
      <c r="AF243" s="39">
        <f t="shared" si="80"/>
        <v>15.467212066981977</v>
      </c>
      <c r="AG243" s="39">
        <f t="shared" si="81"/>
        <v>8.0531765307426806</v>
      </c>
      <c r="AH243" s="39">
        <f t="shared" si="82"/>
        <v>3.7070177681196474</v>
      </c>
      <c r="AI243" s="39">
        <f t="shared" si="83"/>
        <v>0</v>
      </c>
      <c r="AJ243" s="39">
        <f t="shared" si="84"/>
        <v>0</v>
      </c>
      <c r="AK243" s="39">
        <f t="shared" si="85"/>
        <v>0</v>
      </c>
      <c r="AL243" s="39">
        <f t="shared" si="91"/>
        <v>0</v>
      </c>
      <c r="AM243" s="40">
        <f t="shared" si="86"/>
        <v>9.970599514252843</v>
      </c>
      <c r="AN243" s="40">
        <f t="shared" si="87"/>
        <v>11.121053304358941</v>
      </c>
      <c r="AO243" s="39">
        <f t="shared" si="88"/>
        <v>-1.1504537901060974</v>
      </c>
      <c r="AP243" s="39">
        <f t="shared" si="89"/>
        <v>2.5565639780135498</v>
      </c>
    </row>
    <row r="244" spans="1:42" s="36" customFormat="1" x14ac:dyDescent="0.2">
      <c r="A244" s="37" t="s">
        <v>124</v>
      </c>
      <c r="B244" s="38">
        <v>9586</v>
      </c>
      <c r="C244" s="38">
        <v>4763</v>
      </c>
      <c r="D244" s="38">
        <v>44</v>
      </c>
      <c r="E244" s="38">
        <v>13</v>
      </c>
      <c r="F244" s="38">
        <v>126</v>
      </c>
      <c r="G244" s="38">
        <v>2</v>
      </c>
      <c r="H244" s="38">
        <f t="shared" si="90"/>
        <v>128</v>
      </c>
      <c r="I244" s="38">
        <v>117</v>
      </c>
      <c r="J244" s="38">
        <v>6</v>
      </c>
      <c r="K244" s="38">
        <v>23</v>
      </c>
      <c r="L244" s="38">
        <v>15</v>
      </c>
      <c r="M244" s="38">
        <f t="shared" si="70"/>
        <v>151</v>
      </c>
      <c r="N244" s="38">
        <v>65</v>
      </c>
      <c r="O244" s="38">
        <v>0</v>
      </c>
      <c r="P244" s="38">
        <v>0</v>
      </c>
      <c r="Q244" s="38">
        <v>0</v>
      </c>
      <c r="R244" s="38">
        <f t="shared" si="71"/>
        <v>61</v>
      </c>
      <c r="S244" s="34">
        <v>112</v>
      </c>
      <c r="T244" s="42">
        <v>120</v>
      </c>
      <c r="U244" s="38">
        <v>-8</v>
      </c>
      <c r="V244" s="38">
        <f t="shared" si="72"/>
        <v>53</v>
      </c>
      <c r="W244" s="38">
        <v>9601</v>
      </c>
      <c r="X244" s="38">
        <v>4775</v>
      </c>
      <c r="Y244" s="39">
        <f t="shared" si="73"/>
        <v>4.5900271228875447</v>
      </c>
      <c r="Z244" s="39">
        <f t="shared" si="74"/>
        <v>1.3561443772167745</v>
      </c>
      <c r="AA244" s="39">
        <f t="shared" si="75"/>
        <v>29.545454545454547</v>
      </c>
      <c r="AB244" s="39">
        <f t="shared" si="76"/>
        <v>13.352806175672857</v>
      </c>
      <c r="AC244" s="39">
        <f t="shared" si="77"/>
        <v>13.144168579177967</v>
      </c>
      <c r="AD244" s="39">
        <f t="shared" si="78"/>
        <v>17.96875</v>
      </c>
      <c r="AE244" s="39">
        <f t="shared" si="79"/>
        <v>11.71875</v>
      </c>
      <c r="AF244" s="39">
        <f t="shared" si="80"/>
        <v>15.752138535364072</v>
      </c>
      <c r="AG244" s="39">
        <f t="shared" si="81"/>
        <v>6.7807218860838718</v>
      </c>
      <c r="AH244" s="39">
        <f t="shared" si="82"/>
        <v>6.3634466930940956</v>
      </c>
      <c r="AI244" s="39">
        <f t="shared" si="83"/>
        <v>15.625</v>
      </c>
      <c r="AJ244" s="39">
        <f t="shared" si="84"/>
        <v>0</v>
      </c>
      <c r="AK244" s="39">
        <f t="shared" si="85"/>
        <v>0</v>
      </c>
      <c r="AL244" s="39">
        <f t="shared" si="91"/>
        <v>15.625</v>
      </c>
      <c r="AM244" s="40">
        <f t="shared" si="86"/>
        <v>11.683705403713748</v>
      </c>
      <c r="AN244" s="40">
        <f t="shared" si="87"/>
        <v>12.518255789693303</v>
      </c>
      <c r="AO244" s="39">
        <f t="shared" si="88"/>
        <v>-0.83455038597955356</v>
      </c>
      <c r="AP244" s="39">
        <f t="shared" si="89"/>
        <v>5.5288963071145423</v>
      </c>
    </row>
    <row r="245" spans="1:42" s="36" customFormat="1" x14ac:dyDescent="0.2">
      <c r="A245" s="37" t="s">
        <v>226</v>
      </c>
      <c r="B245" s="38">
        <v>9967</v>
      </c>
      <c r="C245" s="38">
        <v>5089</v>
      </c>
      <c r="D245" s="38">
        <v>55</v>
      </c>
      <c r="E245" s="38">
        <v>26</v>
      </c>
      <c r="F245" s="38">
        <v>138</v>
      </c>
      <c r="G245" s="38">
        <v>4</v>
      </c>
      <c r="H245" s="38">
        <f t="shared" si="90"/>
        <v>142</v>
      </c>
      <c r="I245" s="38">
        <v>103</v>
      </c>
      <c r="J245" s="38">
        <v>11</v>
      </c>
      <c r="K245" s="38">
        <v>79</v>
      </c>
      <c r="L245" s="38">
        <v>62</v>
      </c>
      <c r="M245" s="38">
        <f t="shared" si="70"/>
        <v>221</v>
      </c>
      <c r="N245" s="38">
        <v>83</v>
      </c>
      <c r="O245" s="38">
        <v>2</v>
      </c>
      <c r="P245" s="38">
        <v>2</v>
      </c>
      <c r="Q245" s="38">
        <v>2</v>
      </c>
      <c r="R245" s="38">
        <f t="shared" si="71"/>
        <v>55</v>
      </c>
      <c r="S245" s="34">
        <v>141</v>
      </c>
      <c r="T245" s="42">
        <v>171</v>
      </c>
      <c r="U245" s="38">
        <v>-30</v>
      </c>
      <c r="V245" s="38">
        <f t="shared" si="72"/>
        <v>25</v>
      </c>
      <c r="W245" s="38">
        <v>9973</v>
      </c>
      <c r="X245" s="38">
        <v>5088</v>
      </c>
      <c r="Y245" s="39">
        <f t="shared" si="73"/>
        <v>5.5182100933079159</v>
      </c>
      <c r="Z245" s="39">
        <f t="shared" si="74"/>
        <v>2.6086084077455607</v>
      </c>
      <c r="AA245" s="39">
        <f t="shared" si="75"/>
        <v>47.272727272727273</v>
      </c>
      <c r="AB245" s="39">
        <f t="shared" si="76"/>
        <v>14.247015149994983</v>
      </c>
      <c r="AC245" s="39">
        <f t="shared" si="77"/>
        <v>13.845690779572589</v>
      </c>
      <c r="AD245" s="39">
        <f t="shared" si="78"/>
        <v>55.633802816901415</v>
      </c>
      <c r="AE245" s="39">
        <f t="shared" si="79"/>
        <v>43.661971830985912</v>
      </c>
      <c r="AF245" s="39">
        <f t="shared" si="80"/>
        <v>22.173171465837264</v>
      </c>
      <c r="AG245" s="39">
        <f t="shared" si="81"/>
        <v>8.3274806862646731</v>
      </c>
      <c r="AH245" s="39">
        <f t="shared" si="82"/>
        <v>5.5182100933079159</v>
      </c>
      <c r="AI245" s="39">
        <f t="shared" si="83"/>
        <v>28.169014084507044</v>
      </c>
      <c r="AJ245" s="39">
        <f t="shared" si="84"/>
        <v>14.492753623188406</v>
      </c>
      <c r="AK245" s="39">
        <f t="shared" si="85"/>
        <v>14.492753623188406</v>
      </c>
      <c r="AL245" s="39">
        <f t="shared" si="91"/>
        <v>42.25352112676056</v>
      </c>
      <c r="AM245" s="40">
        <f t="shared" si="86"/>
        <v>14.146684057389384</v>
      </c>
      <c r="AN245" s="40">
        <f t="shared" si="87"/>
        <v>17.156616835557337</v>
      </c>
      <c r="AO245" s="39">
        <f t="shared" si="88"/>
        <v>-3.0099327781679546</v>
      </c>
      <c r="AP245" s="39">
        <f t="shared" si="89"/>
        <v>2.5082773151399622</v>
      </c>
    </row>
    <row r="246" spans="1:42" s="36" customFormat="1" x14ac:dyDescent="0.2">
      <c r="A246" s="37" t="s">
        <v>135</v>
      </c>
      <c r="B246" s="38">
        <v>14181</v>
      </c>
      <c r="C246" s="38">
        <v>7278</v>
      </c>
      <c r="D246" s="38">
        <v>62</v>
      </c>
      <c r="E246" s="38">
        <v>57</v>
      </c>
      <c r="F246" s="38">
        <v>161</v>
      </c>
      <c r="G246" s="38">
        <v>1</v>
      </c>
      <c r="H246" s="38">
        <f t="shared" si="90"/>
        <v>162</v>
      </c>
      <c r="I246" s="38">
        <v>118</v>
      </c>
      <c r="J246" s="38">
        <v>11</v>
      </c>
      <c r="K246" s="38">
        <v>127</v>
      </c>
      <c r="L246" s="38">
        <v>94</v>
      </c>
      <c r="M246" s="38">
        <f t="shared" si="70"/>
        <v>289</v>
      </c>
      <c r="N246" s="38">
        <v>138</v>
      </c>
      <c r="O246" s="38">
        <v>0</v>
      </c>
      <c r="P246" s="38">
        <v>0</v>
      </c>
      <c r="Q246" s="38">
        <v>0</v>
      </c>
      <c r="R246" s="38">
        <f t="shared" si="71"/>
        <v>23</v>
      </c>
      <c r="S246" s="34">
        <v>357</v>
      </c>
      <c r="T246" s="42">
        <v>400</v>
      </c>
      <c r="U246" s="38">
        <v>-43</v>
      </c>
      <c r="V246" s="38">
        <f t="shared" si="72"/>
        <v>-20</v>
      </c>
      <c r="W246" s="38">
        <v>14181</v>
      </c>
      <c r="X246" s="38">
        <v>7295</v>
      </c>
      <c r="Y246" s="39">
        <f t="shared" si="73"/>
        <v>4.3720471052817151</v>
      </c>
      <c r="Z246" s="39">
        <f t="shared" si="74"/>
        <v>4.0194626613073838</v>
      </c>
      <c r="AA246" s="39">
        <f t="shared" si="75"/>
        <v>91.935483870967744</v>
      </c>
      <c r="AB246" s="39">
        <f t="shared" si="76"/>
        <v>11.423735984768353</v>
      </c>
      <c r="AC246" s="39">
        <f t="shared" si="77"/>
        <v>11.353219095973486</v>
      </c>
      <c r="AD246" s="39">
        <f t="shared" si="78"/>
        <v>78.395061728395063</v>
      </c>
      <c r="AE246" s="39">
        <f t="shared" si="79"/>
        <v>58.024691358024697</v>
      </c>
      <c r="AF246" s="39">
        <f t="shared" si="80"/>
        <v>20.379380861716381</v>
      </c>
      <c r="AG246" s="39">
        <f t="shared" si="81"/>
        <v>9.7313306536915594</v>
      </c>
      <c r="AH246" s="39">
        <f t="shared" si="82"/>
        <v>1.6218884422819264</v>
      </c>
      <c r="AI246" s="39">
        <f t="shared" si="83"/>
        <v>6.1728395061728394</v>
      </c>
      <c r="AJ246" s="39">
        <f t="shared" si="84"/>
        <v>0</v>
      </c>
      <c r="AK246" s="39">
        <f t="shared" si="85"/>
        <v>0</v>
      </c>
      <c r="AL246" s="39">
        <f t="shared" si="91"/>
        <v>6.1728395061728394</v>
      </c>
      <c r="AM246" s="40">
        <f t="shared" si="86"/>
        <v>25.174529299767297</v>
      </c>
      <c r="AN246" s="40">
        <f t="shared" si="87"/>
        <v>28.206755517946547</v>
      </c>
      <c r="AO246" s="39">
        <f t="shared" si="88"/>
        <v>-3.0322262181792539</v>
      </c>
      <c r="AP246" s="39">
        <f t="shared" si="89"/>
        <v>-1.4103377758973275</v>
      </c>
    </row>
    <row r="247" spans="1:42" s="36" customFormat="1" x14ac:dyDescent="0.2">
      <c r="A247" s="37" t="s">
        <v>227</v>
      </c>
      <c r="B247" s="38">
        <v>9267</v>
      </c>
      <c r="C247" s="38">
        <v>4753</v>
      </c>
      <c r="D247" s="38">
        <v>55</v>
      </c>
      <c r="E247" s="38">
        <v>17</v>
      </c>
      <c r="F247" s="38">
        <v>94</v>
      </c>
      <c r="G247" s="38">
        <v>0</v>
      </c>
      <c r="H247" s="38">
        <f t="shared" si="90"/>
        <v>94</v>
      </c>
      <c r="I247" s="38">
        <v>74</v>
      </c>
      <c r="J247" s="38">
        <v>9</v>
      </c>
      <c r="K247" s="38">
        <v>58</v>
      </c>
      <c r="L247" s="38">
        <v>46</v>
      </c>
      <c r="M247" s="38">
        <f t="shared" si="70"/>
        <v>152</v>
      </c>
      <c r="N247" s="38">
        <v>86</v>
      </c>
      <c r="O247" s="38">
        <v>2</v>
      </c>
      <c r="P247" s="38">
        <v>0</v>
      </c>
      <c r="Q247" s="38">
        <v>0</v>
      </c>
      <c r="R247" s="38">
        <f t="shared" si="71"/>
        <v>8</v>
      </c>
      <c r="S247" s="34">
        <v>102</v>
      </c>
      <c r="T247" s="42">
        <v>123</v>
      </c>
      <c r="U247" s="38">
        <v>-21</v>
      </c>
      <c r="V247" s="38">
        <f t="shared" si="72"/>
        <v>-13</v>
      </c>
      <c r="W247" s="38">
        <v>9250</v>
      </c>
      <c r="X247" s="38">
        <v>4744</v>
      </c>
      <c r="Y247" s="39">
        <f t="shared" si="73"/>
        <v>5.9350383079745335</v>
      </c>
      <c r="Z247" s="39">
        <f t="shared" si="74"/>
        <v>1.8344663861012194</v>
      </c>
      <c r="AA247" s="39">
        <f t="shared" si="75"/>
        <v>30.909090909090907</v>
      </c>
      <c r="AB247" s="39">
        <f t="shared" si="76"/>
        <v>10.143520017265566</v>
      </c>
      <c r="AC247" s="39">
        <f t="shared" si="77"/>
        <v>10.143520017265566</v>
      </c>
      <c r="AD247" s="39">
        <f t="shared" si="78"/>
        <v>61.702127659574465</v>
      </c>
      <c r="AE247" s="39">
        <f t="shared" si="79"/>
        <v>48.936170212765958</v>
      </c>
      <c r="AF247" s="39">
        <f t="shared" si="80"/>
        <v>16.402287687493256</v>
      </c>
      <c r="AG247" s="39">
        <f t="shared" si="81"/>
        <v>9.2802417179238166</v>
      </c>
      <c r="AH247" s="39">
        <f t="shared" si="82"/>
        <v>0.86327829934175027</v>
      </c>
      <c r="AI247" s="39">
        <f t="shared" si="83"/>
        <v>0</v>
      </c>
      <c r="AJ247" s="39">
        <f t="shared" si="84"/>
        <v>21.276595744680851</v>
      </c>
      <c r="AK247" s="39">
        <f t="shared" si="85"/>
        <v>0</v>
      </c>
      <c r="AL247" s="39">
        <f t="shared" si="91"/>
        <v>0</v>
      </c>
      <c r="AM247" s="40">
        <f t="shared" si="86"/>
        <v>11.006798316607316</v>
      </c>
      <c r="AN247" s="40">
        <f t="shared" si="87"/>
        <v>13.272903852379411</v>
      </c>
      <c r="AO247" s="39">
        <f t="shared" si="88"/>
        <v>-2.2661055357720947</v>
      </c>
      <c r="AP247" s="39">
        <f t="shared" si="89"/>
        <v>-1.4028272364303442</v>
      </c>
    </row>
    <row r="248" spans="1:42" s="36" customFormat="1" x14ac:dyDescent="0.2">
      <c r="A248" s="37" t="s">
        <v>228</v>
      </c>
      <c r="B248" s="38">
        <v>3694</v>
      </c>
      <c r="C248" s="38">
        <v>1897</v>
      </c>
      <c r="D248" s="38">
        <v>30</v>
      </c>
      <c r="E248" s="38">
        <v>7</v>
      </c>
      <c r="F248" s="38">
        <v>51</v>
      </c>
      <c r="G248" s="38">
        <v>1</v>
      </c>
      <c r="H248" s="38">
        <f t="shared" si="90"/>
        <v>52</v>
      </c>
      <c r="I248" s="38">
        <v>47</v>
      </c>
      <c r="J248" s="38">
        <v>7</v>
      </c>
      <c r="K248" s="38">
        <v>12</v>
      </c>
      <c r="L248" s="38">
        <v>8</v>
      </c>
      <c r="M248" s="38">
        <f t="shared" si="70"/>
        <v>64</v>
      </c>
      <c r="N248" s="38">
        <v>37</v>
      </c>
      <c r="O248" s="38">
        <v>0</v>
      </c>
      <c r="P248" s="38">
        <v>0</v>
      </c>
      <c r="Q248" s="38">
        <v>0</v>
      </c>
      <c r="R248" s="38">
        <f t="shared" si="71"/>
        <v>14</v>
      </c>
      <c r="S248" s="34">
        <v>110</v>
      </c>
      <c r="T248" s="42">
        <v>40</v>
      </c>
      <c r="U248" s="38">
        <v>70</v>
      </c>
      <c r="V248" s="38">
        <f t="shared" si="72"/>
        <v>84</v>
      </c>
      <c r="W248" s="38">
        <v>3734</v>
      </c>
      <c r="X248" s="38">
        <v>1923</v>
      </c>
      <c r="Y248" s="39">
        <f t="shared" si="73"/>
        <v>8.1212777476989721</v>
      </c>
      <c r="Z248" s="39">
        <f t="shared" si="74"/>
        <v>1.8949648077964265</v>
      </c>
      <c r="AA248" s="39">
        <f t="shared" si="75"/>
        <v>23.333333333333332</v>
      </c>
      <c r="AB248" s="39">
        <f t="shared" si="76"/>
        <v>14.076881429344883</v>
      </c>
      <c r="AC248" s="39">
        <f t="shared" si="77"/>
        <v>13.806172171088251</v>
      </c>
      <c r="AD248" s="39">
        <f t="shared" si="78"/>
        <v>23.076923076923077</v>
      </c>
      <c r="AE248" s="39">
        <f t="shared" si="79"/>
        <v>15.384615384615385</v>
      </c>
      <c r="AF248" s="39">
        <f t="shared" si="80"/>
        <v>17.325392528424473</v>
      </c>
      <c r="AG248" s="39">
        <f t="shared" si="81"/>
        <v>10.016242555495397</v>
      </c>
      <c r="AH248" s="39">
        <f t="shared" si="82"/>
        <v>3.789929615592853</v>
      </c>
      <c r="AI248" s="39">
        <f t="shared" si="83"/>
        <v>19.230769230769234</v>
      </c>
      <c r="AJ248" s="39">
        <f t="shared" si="84"/>
        <v>0</v>
      </c>
      <c r="AK248" s="39">
        <f t="shared" si="85"/>
        <v>0</v>
      </c>
      <c r="AL248" s="39">
        <f t="shared" si="91"/>
        <v>19.230769230769234</v>
      </c>
      <c r="AM248" s="40">
        <f t="shared" si="86"/>
        <v>29.77801840822956</v>
      </c>
      <c r="AN248" s="40">
        <f t="shared" si="87"/>
        <v>10.828370330265294</v>
      </c>
      <c r="AO248" s="39">
        <f t="shared" si="88"/>
        <v>18.949648077964266</v>
      </c>
      <c r="AP248" s="39">
        <f t="shared" si="89"/>
        <v>22.73957769355712</v>
      </c>
    </row>
    <row r="249" spans="1:42" s="36" customFormat="1" x14ac:dyDescent="0.2">
      <c r="A249" s="37" t="s">
        <v>229</v>
      </c>
      <c r="B249" s="38">
        <v>9666</v>
      </c>
      <c r="C249" s="38">
        <v>5017</v>
      </c>
      <c r="D249" s="38">
        <v>46</v>
      </c>
      <c r="E249" s="38">
        <v>15</v>
      </c>
      <c r="F249" s="38">
        <v>88</v>
      </c>
      <c r="G249" s="38">
        <v>1</v>
      </c>
      <c r="H249" s="38">
        <f t="shared" si="90"/>
        <v>89</v>
      </c>
      <c r="I249" s="38">
        <v>80</v>
      </c>
      <c r="J249" s="38">
        <v>3</v>
      </c>
      <c r="K249" s="38">
        <v>45</v>
      </c>
      <c r="L249" s="38">
        <v>34</v>
      </c>
      <c r="M249" s="38">
        <f t="shared" si="70"/>
        <v>134</v>
      </c>
      <c r="N249" s="38">
        <v>82</v>
      </c>
      <c r="O249" s="38">
        <v>0</v>
      </c>
      <c r="P249" s="38">
        <v>0</v>
      </c>
      <c r="Q249" s="38">
        <v>0</v>
      </c>
      <c r="R249" s="38">
        <f t="shared" si="71"/>
        <v>6</v>
      </c>
      <c r="S249" s="34">
        <v>135</v>
      </c>
      <c r="T249" s="42">
        <v>150</v>
      </c>
      <c r="U249" s="38">
        <v>-15</v>
      </c>
      <c r="V249" s="38">
        <f t="shared" si="72"/>
        <v>-9</v>
      </c>
      <c r="W249" s="38">
        <v>9692</v>
      </c>
      <c r="X249" s="38">
        <v>5024</v>
      </c>
      <c r="Y249" s="39">
        <f t="shared" si="73"/>
        <v>4.7589488930271049</v>
      </c>
      <c r="Z249" s="39">
        <f t="shared" si="74"/>
        <v>1.5518311607697084</v>
      </c>
      <c r="AA249" s="39">
        <f t="shared" si="75"/>
        <v>32.608695652173914</v>
      </c>
      <c r="AB249" s="39">
        <f t="shared" si="76"/>
        <v>9.2075315539002691</v>
      </c>
      <c r="AC249" s="39">
        <f t="shared" si="77"/>
        <v>9.1040761431822883</v>
      </c>
      <c r="AD249" s="39">
        <f t="shared" si="78"/>
        <v>50.561797752808992</v>
      </c>
      <c r="AE249" s="39">
        <f t="shared" si="79"/>
        <v>38.202247191011232</v>
      </c>
      <c r="AF249" s="39">
        <f t="shared" si="80"/>
        <v>13.863025036209395</v>
      </c>
      <c r="AG249" s="39">
        <f t="shared" si="81"/>
        <v>8.4833436788744052</v>
      </c>
      <c r="AH249" s="39">
        <f t="shared" si="82"/>
        <v>0.62073246430788331</v>
      </c>
      <c r="AI249" s="39">
        <f t="shared" si="83"/>
        <v>11.235955056179774</v>
      </c>
      <c r="AJ249" s="39">
        <f t="shared" si="84"/>
        <v>0</v>
      </c>
      <c r="AK249" s="39">
        <f t="shared" si="85"/>
        <v>0</v>
      </c>
      <c r="AL249" s="39">
        <f t="shared" si="91"/>
        <v>11.235955056179774</v>
      </c>
      <c r="AM249" s="40">
        <f t="shared" si="86"/>
        <v>13.966480446927374</v>
      </c>
      <c r="AN249" s="40">
        <f t="shared" si="87"/>
        <v>15.518311607697083</v>
      </c>
      <c r="AO249" s="39">
        <f t="shared" si="88"/>
        <v>-1.5518311607697084</v>
      </c>
      <c r="AP249" s="39">
        <f t="shared" si="89"/>
        <v>-0.93109869646182497</v>
      </c>
    </row>
    <row r="250" spans="1:42" s="36" customFormat="1" x14ac:dyDescent="0.2">
      <c r="A250" s="37" t="s">
        <v>151</v>
      </c>
      <c r="B250" s="38">
        <v>23221</v>
      </c>
      <c r="C250" s="38">
        <v>11828</v>
      </c>
      <c r="D250" s="38">
        <v>112</v>
      </c>
      <c r="E250" s="38">
        <v>29</v>
      </c>
      <c r="F250" s="38">
        <v>266</v>
      </c>
      <c r="G250" s="38">
        <v>1</v>
      </c>
      <c r="H250" s="38">
        <f t="shared" si="90"/>
        <v>267</v>
      </c>
      <c r="I250" s="38">
        <v>228</v>
      </c>
      <c r="J250" s="38">
        <v>18</v>
      </c>
      <c r="K250" s="38">
        <v>122</v>
      </c>
      <c r="L250" s="38">
        <v>104</v>
      </c>
      <c r="M250" s="38">
        <f t="shared" si="70"/>
        <v>389</v>
      </c>
      <c r="N250" s="38">
        <v>145</v>
      </c>
      <c r="O250" s="38">
        <v>2</v>
      </c>
      <c r="P250" s="38">
        <v>0</v>
      </c>
      <c r="Q250" s="38">
        <v>0</v>
      </c>
      <c r="R250" s="38">
        <f t="shared" si="71"/>
        <v>121</v>
      </c>
      <c r="S250" s="34">
        <v>266</v>
      </c>
      <c r="T250" s="42">
        <v>331</v>
      </c>
      <c r="U250" s="38">
        <v>-65</v>
      </c>
      <c r="V250" s="38">
        <f t="shared" si="72"/>
        <v>56</v>
      </c>
      <c r="W250" s="38">
        <v>23216</v>
      </c>
      <c r="X250" s="38">
        <v>11832</v>
      </c>
      <c r="Y250" s="39">
        <f t="shared" si="73"/>
        <v>4.8232203608802378</v>
      </c>
      <c r="Z250" s="39">
        <f t="shared" si="74"/>
        <v>1.2488695577279187</v>
      </c>
      <c r="AA250" s="39">
        <f t="shared" si="75"/>
        <v>25.892857142857146</v>
      </c>
      <c r="AB250" s="39">
        <f t="shared" si="76"/>
        <v>11.498212824598424</v>
      </c>
      <c r="AC250" s="39">
        <f t="shared" si="77"/>
        <v>11.455148357090565</v>
      </c>
      <c r="AD250" s="39">
        <f t="shared" si="78"/>
        <v>45.692883895131089</v>
      </c>
      <c r="AE250" s="39">
        <f t="shared" si="79"/>
        <v>38.951310861423224</v>
      </c>
      <c r="AF250" s="39">
        <f t="shared" si="80"/>
        <v>16.752077860557254</v>
      </c>
      <c r="AG250" s="39">
        <f t="shared" si="81"/>
        <v>6.2443477886395939</v>
      </c>
      <c r="AH250" s="39">
        <f t="shared" si="82"/>
        <v>5.2108005684509706</v>
      </c>
      <c r="AI250" s="39">
        <f t="shared" si="83"/>
        <v>3.7453183520599249</v>
      </c>
      <c r="AJ250" s="39">
        <f t="shared" si="84"/>
        <v>7.518796992481203</v>
      </c>
      <c r="AK250" s="39">
        <f t="shared" si="85"/>
        <v>0</v>
      </c>
      <c r="AL250" s="39">
        <f t="shared" si="91"/>
        <v>3.7453183520599249</v>
      </c>
      <c r="AM250" s="40">
        <f t="shared" si="86"/>
        <v>11.455148357090565</v>
      </c>
      <c r="AN250" s="40">
        <f t="shared" si="87"/>
        <v>14.254338745101416</v>
      </c>
      <c r="AO250" s="39">
        <f t="shared" si="88"/>
        <v>-2.7991903880108522</v>
      </c>
      <c r="AP250" s="39">
        <f t="shared" si="89"/>
        <v>2.4116101804401189</v>
      </c>
    </row>
    <row r="251" spans="1:42" s="36" customFormat="1" x14ac:dyDescent="0.2">
      <c r="A251" s="37" t="s">
        <v>230</v>
      </c>
      <c r="B251" s="38">
        <v>6238</v>
      </c>
      <c r="C251" s="38">
        <v>3286</v>
      </c>
      <c r="D251" s="38">
        <v>34</v>
      </c>
      <c r="E251" s="38">
        <v>12</v>
      </c>
      <c r="F251" s="38">
        <v>52</v>
      </c>
      <c r="G251" s="38">
        <v>2</v>
      </c>
      <c r="H251" s="38">
        <f t="shared" si="90"/>
        <v>54</v>
      </c>
      <c r="I251" s="38">
        <v>46</v>
      </c>
      <c r="J251" s="38">
        <v>7</v>
      </c>
      <c r="K251" s="38">
        <v>16</v>
      </c>
      <c r="L251" s="38">
        <v>16</v>
      </c>
      <c r="M251" s="38">
        <f t="shared" si="70"/>
        <v>70</v>
      </c>
      <c r="N251" s="38">
        <v>41</v>
      </c>
      <c r="O251" s="38">
        <v>0</v>
      </c>
      <c r="P251" s="38">
        <v>0</v>
      </c>
      <c r="Q251" s="38">
        <v>0</v>
      </c>
      <c r="R251" s="38">
        <f t="shared" si="71"/>
        <v>11</v>
      </c>
      <c r="S251" s="34">
        <v>88</v>
      </c>
      <c r="T251" s="42">
        <v>81</v>
      </c>
      <c r="U251" s="38">
        <v>7</v>
      </c>
      <c r="V251" s="38">
        <f t="shared" si="72"/>
        <v>18</v>
      </c>
      <c r="W251" s="38">
        <v>6235</v>
      </c>
      <c r="X251" s="38">
        <v>3285</v>
      </c>
      <c r="Y251" s="39">
        <f t="shared" si="73"/>
        <v>5.4504648925937804</v>
      </c>
      <c r="Z251" s="39">
        <f t="shared" si="74"/>
        <v>1.9236934915036872</v>
      </c>
      <c r="AA251" s="39">
        <f t="shared" si="75"/>
        <v>35.294117647058826</v>
      </c>
      <c r="AB251" s="39">
        <f t="shared" si="76"/>
        <v>8.6566207117665925</v>
      </c>
      <c r="AC251" s="39">
        <f t="shared" si="77"/>
        <v>8.3360051298493101</v>
      </c>
      <c r="AD251" s="39">
        <f t="shared" si="78"/>
        <v>29.629629629629626</v>
      </c>
      <c r="AE251" s="39">
        <f t="shared" si="79"/>
        <v>29.629629629629626</v>
      </c>
      <c r="AF251" s="39">
        <f t="shared" si="80"/>
        <v>11.221545367104842</v>
      </c>
      <c r="AG251" s="39">
        <f t="shared" si="81"/>
        <v>6.5726194293042637</v>
      </c>
      <c r="AH251" s="39">
        <f t="shared" si="82"/>
        <v>1.7633857005450466</v>
      </c>
      <c r="AI251" s="39">
        <f t="shared" si="83"/>
        <v>37.037037037037038</v>
      </c>
      <c r="AJ251" s="39">
        <f t="shared" si="84"/>
        <v>0</v>
      </c>
      <c r="AK251" s="39">
        <f t="shared" si="85"/>
        <v>0</v>
      </c>
      <c r="AL251" s="39">
        <f t="shared" si="91"/>
        <v>37.037037037037038</v>
      </c>
      <c r="AM251" s="40">
        <f t="shared" si="86"/>
        <v>14.107085604360373</v>
      </c>
      <c r="AN251" s="40">
        <f t="shared" si="87"/>
        <v>12.984931067649887</v>
      </c>
      <c r="AO251" s="39">
        <f t="shared" si="88"/>
        <v>1.1221545367104842</v>
      </c>
      <c r="AP251" s="39">
        <f t="shared" si="89"/>
        <v>2.8855402372555305</v>
      </c>
    </row>
    <row r="252" spans="1:42" s="36" customFormat="1" x14ac:dyDescent="0.2">
      <c r="A252" s="37" t="s">
        <v>231</v>
      </c>
      <c r="B252" s="38">
        <v>7351</v>
      </c>
      <c r="C252" s="38">
        <v>3764</v>
      </c>
      <c r="D252" s="38">
        <v>38</v>
      </c>
      <c r="E252" s="38">
        <v>24</v>
      </c>
      <c r="F252" s="38">
        <v>67</v>
      </c>
      <c r="G252" s="38">
        <v>0</v>
      </c>
      <c r="H252" s="38">
        <f t="shared" si="90"/>
        <v>67</v>
      </c>
      <c r="I252" s="38">
        <v>52</v>
      </c>
      <c r="J252" s="38">
        <v>4</v>
      </c>
      <c r="K252" s="38">
        <v>33</v>
      </c>
      <c r="L252" s="38">
        <v>27</v>
      </c>
      <c r="M252" s="38">
        <f t="shared" si="70"/>
        <v>100</v>
      </c>
      <c r="N252" s="38">
        <v>73</v>
      </c>
      <c r="O252" s="38">
        <v>0</v>
      </c>
      <c r="P252" s="38">
        <v>0</v>
      </c>
      <c r="Q252" s="38">
        <v>0</v>
      </c>
      <c r="R252" s="38">
        <f t="shared" si="71"/>
        <v>-6</v>
      </c>
      <c r="S252" s="34">
        <v>168</v>
      </c>
      <c r="T252" s="42">
        <v>200</v>
      </c>
      <c r="U252" s="38">
        <v>-32</v>
      </c>
      <c r="V252" s="38">
        <f t="shared" si="72"/>
        <v>-38</v>
      </c>
      <c r="W252" s="38">
        <v>7312</v>
      </c>
      <c r="X252" s="38">
        <v>3733</v>
      </c>
      <c r="Y252" s="39">
        <f t="shared" si="73"/>
        <v>5.1693647122840423</v>
      </c>
      <c r="Z252" s="39">
        <f t="shared" si="74"/>
        <v>3.2648619235478167</v>
      </c>
      <c r="AA252" s="39">
        <f t="shared" si="75"/>
        <v>63.157894736842103</v>
      </c>
      <c r="AB252" s="39">
        <f t="shared" si="76"/>
        <v>9.1144062032376549</v>
      </c>
      <c r="AC252" s="39">
        <f t="shared" si="77"/>
        <v>9.1144062032376549</v>
      </c>
      <c r="AD252" s="39">
        <f t="shared" si="78"/>
        <v>49.253731343283583</v>
      </c>
      <c r="AE252" s="39">
        <f t="shared" si="79"/>
        <v>40.298507462686565</v>
      </c>
      <c r="AF252" s="39">
        <f t="shared" si="80"/>
        <v>13.603591348115902</v>
      </c>
      <c r="AG252" s="39">
        <f t="shared" si="81"/>
        <v>9.930621684124608</v>
      </c>
      <c r="AH252" s="39">
        <f t="shared" si="82"/>
        <v>-0.81621548088695417</v>
      </c>
      <c r="AI252" s="39">
        <f t="shared" si="83"/>
        <v>0</v>
      </c>
      <c r="AJ252" s="39">
        <f t="shared" si="84"/>
        <v>0</v>
      </c>
      <c r="AK252" s="39">
        <f t="shared" si="85"/>
        <v>0</v>
      </c>
      <c r="AL252" s="39">
        <f t="shared" si="91"/>
        <v>0</v>
      </c>
      <c r="AM252" s="40">
        <f t="shared" si="86"/>
        <v>22.854033464834714</v>
      </c>
      <c r="AN252" s="40">
        <f t="shared" si="87"/>
        <v>27.207182696231804</v>
      </c>
      <c r="AO252" s="39">
        <f t="shared" si="88"/>
        <v>-4.3531492313970883</v>
      </c>
      <c r="AP252" s="39">
        <f t="shared" si="89"/>
        <v>-5.1693647122840423</v>
      </c>
    </row>
    <row r="253" spans="1:42" s="36" customFormat="1" x14ac:dyDescent="0.2">
      <c r="A253" s="37" t="s">
        <v>115</v>
      </c>
      <c r="B253" s="38">
        <v>15482</v>
      </c>
      <c r="C253" s="38">
        <v>8004</v>
      </c>
      <c r="D253" s="38">
        <v>89</v>
      </c>
      <c r="E253" s="38">
        <v>30</v>
      </c>
      <c r="F253" s="38">
        <v>146</v>
      </c>
      <c r="G253" s="38">
        <v>1</v>
      </c>
      <c r="H253" s="38">
        <f t="shared" si="90"/>
        <v>147</v>
      </c>
      <c r="I253" s="38">
        <v>127</v>
      </c>
      <c r="J253" s="38">
        <v>7</v>
      </c>
      <c r="K253" s="38">
        <v>82</v>
      </c>
      <c r="L253" s="38">
        <v>57</v>
      </c>
      <c r="M253" s="38">
        <f t="shared" si="70"/>
        <v>229</v>
      </c>
      <c r="N253" s="38">
        <v>150</v>
      </c>
      <c r="O253" s="38">
        <v>1</v>
      </c>
      <c r="P253" s="38">
        <v>1</v>
      </c>
      <c r="Q253" s="38">
        <v>1</v>
      </c>
      <c r="R253" s="38">
        <f t="shared" si="71"/>
        <v>-4</v>
      </c>
      <c r="S253" s="34">
        <v>213</v>
      </c>
      <c r="T253" s="42">
        <v>235</v>
      </c>
      <c r="U253" s="38">
        <v>-22</v>
      </c>
      <c r="V253" s="38">
        <f t="shared" si="72"/>
        <v>-26</v>
      </c>
      <c r="W253" s="38">
        <v>15447</v>
      </c>
      <c r="X253" s="38">
        <v>8008</v>
      </c>
      <c r="Y253" s="39">
        <f t="shared" si="73"/>
        <v>5.7486112905309392</v>
      </c>
      <c r="Z253" s="39">
        <f t="shared" si="74"/>
        <v>1.9377341428755974</v>
      </c>
      <c r="AA253" s="39">
        <f t="shared" si="75"/>
        <v>33.707865168539328</v>
      </c>
      <c r="AB253" s="39">
        <f t="shared" si="76"/>
        <v>9.4948973000904271</v>
      </c>
      <c r="AC253" s="39">
        <f t="shared" si="77"/>
        <v>9.4303061619945758</v>
      </c>
      <c r="AD253" s="39">
        <f t="shared" si="78"/>
        <v>55.782312925170061</v>
      </c>
      <c r="AE253" s="39">
        <f t="shared" si="79"/>
        <v>38.775510204081634</v>
      </c>
      <c r="AF253" s="39">
        <f t="shared" si="80"/>
        <v>14.791370623950394</v>
      </c>
      <c r="AG253" s="39">
        <f t="shared" si="81"/>
        <v>9.688670714377988</v>
      </c>
      <c r="AH253" s="39">
        <f t="shared" si="82"/>
        <v>-0.25836455238341299</v>
      </c>
      <c r="AI253" s="39">
        <f t="shared" si="83"/>
        <v>6.8027210884353737</v>
      </c>
      <c r="AJ253" s="39">
        <f t="shared" si="84"/>
        <v>6.8493150684931505</v>
      </c>
      <c r="AK253" s="39">
        <f t="shared" si="85"/>
        <v>6.8493150684931505</v>
      </c>
      <c r="AL253" s="39">
        <f t="shared" si="91"/>
        <v>13.605442176870747</v>
      </c>
      <c r="AM253" s="40">
        <f t="shared" si="86"/>
        <v>13.757912414416744</v>
      </c>
      <c r="AN253" s="40">
        <f t="shared" si="87"/>
        <v>15.178917452525514</v>
      </c>
      <c r="AO253" s="39">
        <f t="shared" si="88"/>
        <v>-1.4210050381087715</v>
      </c>
      <c r="AP253" s="39">
        <f t="shared" si="89"/>
        <v>-1.6793695904921844</v>
      </c>
    </row>
    <row r="254" spans="1:42" s="36" customFormat="1" x14ac:dyDescent="0.2">
      <c r="A254" s="37" t="s">
        <v>136</v>
      </c>
      <c r="B254" s="38">
        <v>44691</v>
      </c>
      <c r="C254" s="38">
        <v>23301</v>
      </c>
      <c r="D254" s="38">
        <v>231</v>
      </c>
      <c r="E254" s="38">
        <v>129</v>
      </c>
      <c r="F254" s="38">
        <v>430</v>
      </c>
      <c r="G254" s="38">
        <v>1</v>
      </c>
      <c r="H254" s="38">
        <f t="shared" si="90"/>
        <v>431</v>
      </c>
      <c r="I254" s="38">
        <v>355</v>
      </c>
      <c r="J254" s="38">
        <v>28</v>
      </c>
      <c r="K254" s="38">
        <v>248</v>
      </c>
      <c r="L254" s="38">
        <v>245</v>
      </c>
      <c r="M254" s="38">
        <f t="shared" si="70"/>
        <v>679</v>
      </c>
      <c r="N254" s="38">
        <v>391</v>
      </c>
      <c r="O254" s="38">
        <v>2</v>
      </c>
      <c r="P254" s="38">
        <v>2</v>
      </c>
      <c r="Q254" s="38">
        <v>2</v>
      </c>
      <c r="R254" s="38">
        <f t="shared" si="71"/>
        <v>39</v>
      </c>
      <c r="S254" s="34">
        <v>783</v>
      </c>
      <c r="T254" s="42">
        <v>606</v>
      </c>
      <c r="U254" s="38">
        <v>177</v>
      </c>
      <c r="V254" s="38">
        <f t="shared" si="72"/>
        <v>216</v>
      </c>
      <c r="W254" s="38">
        <v>44705</v>
      </c>
      <c r="X254" s="38">
        <v>23329</v>
      </c>
      <c r="Y254" s="39">
        <f t="shared" si="73"/>
        <v>5.1688259381083439</v>
      </c>
      <c r="Z254" s="39">
        <f t="shared" si="74"/>
        <v>2.886487212190374</v>
      </c>
      <c r="AA254" s="39">
        <f t="shared" si="75"/>
        <v>55.844155844155843</v>
      </c>
      <c r="AB254" s="39">
        <f t="shared" si="76"/>
        <v>9.6439999104965199</v>
      </c>
      <c r="AC254" s="39">
        <f t="shared" si="77"/>
        <v>9.621624040634579</v>
      </c>
      <c r="AD254" s="39">
        <f t="shared" si="78"/>
        <v>57.540603248259856</v>
      </c>
      <c r="AE254" s="39">
        <f t="shared" si="79"/>
        <v>56.844547563805101</v>
      </c>
      <c r="AF254" s="39">
        <f t="shared" si="80"/>
        <v>15.193215636257861</v>
      </c>
      <c r="AG254" s="39">
        <f t="shared" si="81"/>
        <v>8.7489651160188853</v>
      </c>
      <c r="AH254" s="39">
        <f t="shared" si="82"/>
        <v>0.8726589246156945</v>
      </c>
      <c r="AI254" s="39">
        <f t="shared" si="83"/>
        <v>2.3201856148491879</v>
      </c>
      <c r="AJ254" s="39">
        <f t="shared" si="84"/>
        <v>4.6511627906976747</v>
      </c>
      <c r="AK254" s="39">
        <f t="shared" si="85"/>
        <v>4.6511627906976747</v>
      </c>
      <c r="AL254" s="39">
        <f t="shared" si="91"/>
        <v>6.9605568445475638</v>
      </c>
      <c r="AM254" s="40">
        <f t="shared" si="86"/>
        <v>17.52030610189971</v>
      </c>
      <c r="AN254" s="40">
        <f t="shared" si="87"/>
        <v>13.559777136336175</v>
      </c>
      <c r="AO254" s="39">
        <f t="shared" si="88"/>
        <v>3.9605289655635358</v>
      </c>
      <c r="AP254" s="39">
        <f t="shared" si="89"/>
        <v>4.8331878901792305</v>
      </c>
    </row>
    <row r="255" spans="1:42" s="36" customFormat="1" x14ac:dyDescent="0.2">
      <c r="A255" s="37" t="s">
        <v>137</v>
      </c>
      <c r="B255" s="38">
        <v>6629</v>
      </c>
      <c r="C255" s="38">
        <v>3407</v>
      </c>
      <c r="D255" s="38">
        <v>34</v>
      </c>
      <c r="E255" s="38">
        <v>34</v>
      </c>
      <c r="F255" s="38">
        <v>73</v>
      </c>
      <c r="G255" s="38">
        <v>0</v>
      </c>
      <c r="H255" s="38">
        <f t="shared" si="90"/>
        <v>73</v>
      </c>
      <c r="I255" s="38">
        <v>60</v>
      </c>
      <c r="J255" s="38">
        <v>8</v>
      </c>
      <c r="K255" s="38">
        <v>36</v>
      </c>
      <c r="L255" s="38">
        <v>27</v>
      </c>
      <c r="M255" s="38">
        <f t="shared" si="70"/>
        <v>109</v>
      </c>
      <c r="N255" s="38">
        <v>65</v>
      </c>
      <c r="O255" s="38">
        <v>2</v>
      </c>
      <c r="P255" s="38">
        <v>2</v>
      </c>
      <c r="Q255" s="38">
        <v>0</v>
      </c>
      <c r="R255" s="38">
        <f t="shared" si="71"/>
        <v>8</v>
      </c>
      <c r="S255" s="34">
        <v>59</v>
      </c>
      <c r="T255" s="42">
        <v>117</v>
      </c>
      <c r="U255" s="38">
        <v>-58</v>
      </c>
      <c r="V255" s="38">
        <f t="shared" si="72"/>
        <v>-50</v>
      </c>
      <c r="W255" s="38">
        <v>6595</v>
      </c>
      <c r="X255" s="38">
        <v>3389</v>
      </c>
      <c r="Y255" s="39">
        <f t="shared" si="73"/>
        <v>5.128978729823503</v>
      </c>
      <c r="Z255" s="39">
        <f t="shared" si="74"/>
        <v>5.128978729823503</v>
      </c>
      <c r="AA255" s="39">
        <f t="shared" si="75"/>
        <v>100</v>
      </c>
      <c r="AB255" s="39">
        <f t="shared" si="76"/>
        <v>11.012219037562225</v>
      </c>
      <c r="AC255" s="39">
        <f t="shared" si="77"/>
        <v>11.012219037562225</v>
      </c>
      <c r="AD255" s="39">
        <f t="shared" si="78"/>
        <v>49.315068493150683</v>
      </c>
      <c r="AE255" s="39">
        <f t="shared" si="79"/>
        <v>36.986301369863014</v>
      </c>
      <c r="AF255" s="39">
        <f t="shared" si="80"/>
        <v>16.442902398551819</v>
      </c>
      <c r="AG255" s="39">
        <f t="shared" si="81"/>
        <v>9.8054005128978723</v>
      </c>
      <c r="AH255" s="39">
        <f t="shared" si="82"/>
        <v>1.2068185246643535</v>
      </c>
      <c r="AI255" s="39">
        <f t="shared" si="83"/>
        <v>0</v>
      </c>
      <c r="AJ255" s="39">
        <f t="shared" si="84"/>
        <v>27.397260273972602</v>
      </c>
      <c r="AK255" s="39">
        <f t="shared" si="85"/>
        <v>27.397260273972602</v>
      </c>
      <c r="AL255" s="39">
        <f t="shared" si="91"/>
        <v>0</v>
      </c>
      <c r="AM255" s="40">
        <f t="shared" si="86"/>
        <v>8.9002866193996084</v>
      </c>
      <c r="AN255" s="40">
        <f t="shared" si="87"/>
        <v>17.649720923216172</v>
      </c>
      <c r="AO255" s="39">
        <f t="shared" si="88"/>
        <v>-8.7494343038165638</v>
      </c>
      <c r="AP255" s="39">
        <f t="shared" si="89"/>
        <v>-7.5426157791522099</v>
      </c>
    </row>
    <row r="256" spans="1:42" s="36" customFormat="1" x14ac:dyDescent="0.2">
      <c r="A256" s="37" t="s">
        <v>232</v>
      </c>
      <c r="B256" s="38">
        <v>7648</v>
      </c>
      <c r="C256" s="38">
        <v>4044</v>
      </c>
      <c r="D256" s="38">
        <v>47</v>
      </c>
      <c r="E256" s="38">
        <v>13</v>
      </c>
      <c r="F256" s="38">
        <v>61</v>
      </c>
      <c r="G256" s="38">
        <v>1</v>
      </c>
      <c r="H256" s="38">
        <f t="shared" si="90"/>
        <v>62</v>
      </c>
      <c r="I256" s="38">
        <v>51</v>
      </c>
      <c r="J256" s="38">
        <v>7</v>
      </c>
      <c r="K256" s="38">
        <v>67</v>
      </c>
      <c r="L256" s="38">
        <v>56</v>
      </c>
      <c r="M256" s="38">
        <f t="shared" si="70"/>
        <v>129</v>
      </c>
      <c r="N256" s="38">
        <v>94</v>
      </c>
      <c r="O256" s="38">
        <v>2</v>
      </c>
      <c r="P256" s="38">
        <v>1</v>
      </c>
      <c r="Q256" s="38">
        <v>0</v>
      </c>
      <c r="R256" s="38">
        <f t="shared" si="71"/>
        <v>-33</v>
      </c>
      <c r="S256" s="34">
        <v>102</v>
      </c>
      <c r="T256" s="45">
        <v>135</v>
      </c>
      <c r="U256" s="38">
        <v>-33</v>
      </c>
      <c r="V256" s="38">
        <f t="shared" si="72"/>
        <v>-66</v>
      </c>
      <c r="W256" s="38">
        <v>7609</v>
      </c>
      <c r="X256" s="38">
        <v>4019</v>
      </c>
      <c r="Y256" s="39">
        <f t="shared" si="73"/>
        <v>6.1453974895397492</v>
      </c>
      <c r="Z256" s="39">
        <f t="shared" si="74"/>
        <v>1.6997907949790796</v>
      </c>
      <c r="AA256" s="39">
        <f t="shared" si="75"/>
        <v>27.659574468085108</v>
      </c>
      <c r="AB256" s="39">
        <f t="shared" si="76"/>
        <v>8.1066945606694567</v>
      </c>
      <c r="AC256" s="39">
        <f t="shared" si="77"/>
        <v>7.9759414225941425</v>
      </c>
      <c r="AD256" s="39">
        <f t="shared" si="78"/>
        <v>108.06451612903226</v>
      </c>
      <c r="AE256" s="39">
        <f t="shared" si="79"/>
        <v>90.322580645161281</v>
      </c>
      <c r="AF256" s="39">
        <f t="shared" si="80"/>
        <v>16.867154811715483</v>
      </c>
      <c r="AG256" s="39">
        <f t="shared" si="81"/>
        <v>12.290794979079498</v>
      </c>
      <c r="AH256" s="39">
        <f t="shared" si="82"/>
        <v>-4.3148535564853558</v>
      </c>
      <c r="AI256" s="39">
        <f t="shared" si="83"/>
        <v>16.129032258064516</v>
      </c>
      <c r="AJ256" s="39">
        <f t="shared" si="84"/>
        <v>32.786885245901644</v>
      </c>
      <c r="AK256" s="39">
        <f t="shared" si="85"/>
        <v>16.393442622950822</v>
      </c>
      <c r="AL256" s="39">
        <f t="shared" si="91"/>
        <v>16.129032258064516</v>
      </c>
      <c r="AM256" s="40">
        <f t="shared" si="86"/>
        <v>13.336820083682008</v>
      </c>
      <c r="AN256" s="40">
        <f t="shared" si="87"/>
        <v>17.651673640167363</v>
      </c>
      <c r="AO256" s="39">
        <f t="shared" si="88"/>
        <v>-4.3148535564853558</v>
      </c>
      <c r="AP256" s="39">
        <f t="shared" si="89"/>
        <v>-8.6297071129707117</v>
      </c>
    </row>
    <row r="257" spans="1:42" s="36" customFormat="1" x14ac:dyDescent="0.2">
      <c r="A257" s="37" t="s">
        <v>138</v>
      </c>
      <c r="B257" s="38">
        <v>20513</v>
      </c>
      <c r="C257" s="38">
        <v>10584</v>
      </c>
      <c r="D257" s="38">
        <v>103</v>
      </c>
      <c r="E257" s="38">
        <v>76</v>
      </c>
      <c r="F257" s="38">
        <v>186</v>
      </c>
      <c r="G257" s="38">
        <v>0</v>
      </c>
      <c r="H257" s="38">
        <f t="shared" si="90"/>
        <v>186</v>
      </c>
      <c r="I257" s="38">
        <v>136</v>
      </c>
      <c r="J257" s="38">
        <v>10</v>
      </c>
      <c r="K257" s="38">
        <v>136</v>
      </c>
      <c r="L257" s="38">
        <v>115</v>
      </c>
      <c r="M257" s="38">
        <f t="shared" si="70"/>
        <v>322</v>
      </c>
      <c r="N257" s="38">
        <v>167</v>
      </c>
      <c r="O257" s="38">
        <v>1</v>
      </c>
      <c r="P257" s="38">
        <v>1</v>
      </c>
      <c r="Q257" s="38">
        <v>0</v>
      </c>
      <c r="R257" s="38">
        <f t="shared" si="71"/>
        <v>19</v>
      </c>
      <c r="S257" s="45">
        <v>254</v>
      </c>
      <c r="T257" s="45">
        <v>386</v>
      </c>
      <c r="U257" s="38">
        <v>-132</v>
      </c>
      <c r="V257" s="38">
        <f t="shared" si="72"/>
        <v>-113</v>
      </c>
      <c r="W257" s="38">
        <v>20434</v>
      </c>
      <c r="X257" s="38">
        <v>10542</v>
      </c>
      <c r="Y257" s="39">
        <f t="shared" si="73"/>
        <v>5.0212060644469361</v>
      </c>
      <c r="Z257" s="39">
        <f t="shared" si="74"/>
        <v>3.7049675815336616</v>
      </c>
      <c r="AA257" s="39">
        <f t="shared" si="75"/>
        <v>73.786407766990294</v>
      </c>
      <c r="AB257" s="39">
        <f t="shared" si="76"/>
        <v>9.0674206600692244</v>
      </c>
      <c r="AC257" s="39">
        <f t="shared" si="77"/>
        <v>9.0674206600692244</v>
      </c>
      <c r="AD257" s="39">
        <f t="shared" si="78"/>
        <v>73.118279569892479</v>
      </c>
      <c r="AE257" s="39">
        <f t="shared" si="79"/>
        <v>61.827956989247312</v>
      </c>
      <c r="AF257" s="39">
        <f t="shared" si="80"/>
        <v>15.697362648076828</v>
      </c>
      <c r="AG257" s="39">
        <f t="shared" si="81"/>
        <v>8.141178764685808</v>
      </c>
      <c r="AH257" s="39">
        <f t="shared" si="82"/>
        <v>0.92624189538341539</v>
      </c>
      <c r="AI257" s="39">
        <f t="shared" si="83"/>
        <v>0</v>
      </c>
      <c r="AJ257" s="39">
        <f t="shared" si="84"/>
        <v>5.3763440860215059</v>
      </c>
      <c r="AK257" s="39">
        <f t="shared" si="85"/>
        <v>5.3763440860215059</v>
      </c>
      <c r="AL257" s="39">
        <f t="shared" si="91"/>
        <v>0</v>
      </c>
      <c r="AM257" s="40">
        <f t="shared" si="86"/>
        <v>12.382391654073027</v>
      </c>
      <c r="AN257" s="40">
        <f t="shared" si="87"/>
        <v>18.817335348315705</v>
      </c>
      <c r="AO257" s="39">
        <f t="shared" si="88"/>
        <v>-6.4349436942426754</v>
      </c>
      <c r="AP257" s="39">
        <f t="shared" si="89"/>
        <v>-5.5087017988592608</v>
      </c>
    </row>
    <row r="258" spans="1:42" s="36" customFormat="1" x14ac:dyDescent="0.2">
      <c r="A258" s="37" t="s">
        <v>125</v>
      </c>
      <c r="B258" s="38">
        <v>86965</v>
      </c>
      <c r="C258" s="38">
        <v>45089</v>
      </c>
      <c r="D258" s="36">
        <v>470</v>
      </c>
      <c r="E258" s="36">
        <v>180</v>
      </c>
      <c r="F258" s="36">
        <v>798</v>
      </c>
      <c r="G258" s="36">
        <v>6</v>
      </c>
      <c r="H258" s="38">
        <f t="shared" si="90"/>
        <v>804</v>
      </c>
      <c r="I258" s="36">
        <v>706</v>
      </c>
      <c r="J258" s="36">
        <v>28</v>
      </c>
      <c r="K258" s="36">
        <v>485</v>
      </c>
      <c r="L258" s="36">
        <v>377</v>
      </c>
      <c r="M258" s="38">
        <f t="shared" si="70"/>
        <v>1289</v>
      </c>
      <c r="N258" s="36">
        <v>669</v>
      </c>
      <c r="O258" s="36">
        <v>4</v>
      </c>
      <c r="P258" s="36">
        <v>4</v>
      </c>
      <c r="Q258" s="36">
        <v>3</v>
      </c>
      <c r="R258" s="38">
        <f t="shared" si="71"/>
        <v>129</v>
      </c>
      <c r="S258" s="45">
        <v>787</v>
      </c>
      <c r="T258" s="45">
        <v>886</v>
      </c>
      <c r="U258" s="36">
        <v>-99</v>
      </c>
      <c r="V258" s="38">
        <f t="shared" si="72"/>
        <v>30</v>
      </c>
      <c r="W258" s="38">
        <v>86953</v>
      </c>
      <c r="X258" s="38">
        <v>45091</v>
      </c>
      <c r="Y258" s="39">
        <f t="shared" si="73"/>
        <v>5.4044730638762726</v>
      </c>
      <c r="Z258" s="39">
        <f t="shared" si="74"/>
        <v>2.0697981946760189</v>
      </c>
      <c r="AA258" s="39">
        <f t="shared" si="75"/>
        <v>38.297872340425535</v>
      </c>
      <c r="AB258" s="39">
        <f t="shared" si="76"/>
        <v>9.2450986028862179</v>
      </c>
      <c r="AC258" s="39">
        <f t="shared" si="77"/>
        <v>9.1761053297303512</v>
      </c>
      <c r="AD258" s="39">
        <f t="shared" si="78"/>
        <v>60.32338308457711</v>
      </c>
      <c r="AE258" s="39">
        <f t="shared" si="79"/>
        <v>46.89054726368159</v>
      </c>
      <c r="AF258" s="39">
        <f t="shared" si="80"/>
        <v>14.822054849652158</v>
      </c>
      <c r="AG258" s="39">
        <f t="shared" si="81"/>
        <v>7.6927499568792044</v>
      </c>
      <c r="AH258" s="39">
        <f t="shared" si="82"/>
        <v>1.483355372851147</v>
      </c>
      <c r="AI258" s="39">
        <f t="shared" si="83"/>
        <v>7.4626865671641793</v>
      </c>
      <c r="AJ258" s="39">
        <f t="shared" si="84"/>
        <v>5.0125313283208017</v>
      </c>
      <c r="AK258" s="39">
        <f t="shared" si="85"/>
        <v>5.0125313283208017</v>
      </c>
      <c r="AL258" s="39">
        <f t="shared" si="91"/>
        <v>11.194029850746269</v>
      </c>
      <c r="AM258" s="40">
        <f t="shared" si="86"/>
        <v>9.0496176622779281</v>
      </c>
      <c r="AN258" s="40">
        <f t="shared" si="87"/>
        <v>10.188006669349738</v>
      </c>
      <c r="AO258" s="39">
        <f t="shared" si="88"/>
        <v>-1.1383890070718103</v>
      </c>
      <c r="AP258" s="39">
        <f t="shared" si="89"/>
        <v>0.34496636577933648</v>
      </c>
    </row>
    <row r="259" spans="1:42" s="36" customFormat="1" x14ac:dyDescent="0.2">
      <c r="S259" s="46"/>
      <c r="T259" s="45"/>
    </row>
    <row r="260" spans="1:42" s="36" customFormat="1" x14ac:dyDescent="0.2">
      <c r="S260" s="46"/>
      <c r="T260" s="45"/>
    </row>
    <row r="261" spans="1:42" s="36" customFormat="1" x14ac:dyDescent="0.2">
      <c r="S261" s="46"/>
      <c r="T261" s="45"/>
    </row>
    <row r="262" spans="1:42" s="36" customFormat="1" x14ac:dyDescent="0.2">
      <c r="S262" s="46"/>
      <c r="T262" s="45"/>
    </row>
    <row r="263" spans="1:42" s="36" customFormat="1" x14ac:dyDescent="0.2">
      <c r="S263" s="46"/>
      <c r="T263" s="45"/>
    </row>
    <row r="264" spans="1:42" s="36" customFormat="1" x14ac:dyDescent="0.2">
      <c r="S264" s="46"/>
      <c r="T264" s="45"/>
    </row>
    <row r="265" spans="1:42" s="36" customFormat="1" x14ac:dyDescent="0.2">
      <c r="S265" s="46"/>
      <c r="T265" s="45"/>
    </row>
    <row r="266" spans="1:42" s="36" customFormat="1" x14ac:dyDescent="0.2">
      <c r="S266" s="46"/>
      <c r="T266" s="45"/>
    </row>
    <row r="267" spans="1:42" s="36" customFormat="1" x14ac:dyDescent="0.2">
      <c r="S267" s="46"/>
      <c r="T267" s="45"/>
    </row>
    <row r="268" spans="1:42" s="36" customFormat="1" x14ac:dyDescent="0.2">
      <c r="S268" s="46"/>
      <c r="T268" s="45"/>
    </row>
    <row r="269" spans="1:42" s="36" customFormat="1" x14ac:dyDescent="0.2">
      <c r="S269" s="46"/>
      <c r="T269" s="45"/>
    </row>
    <row r="270" spans="1:42" s="36" customFormat="1" x14ac:dyDescent="0.2">
      <c r="S270" s="46"/>
      <c r="T270" s="45"/>
    </row>
    <row r="271" spans="1:42" s="36" customFormat="1" x14ac:dyDescent="0.2">
      <c r="S271" s="46"/>
      <c r="T271" s="45"/>
    </row>
    <row r="272" spans="1:42" s="36" customFormat="1" x14ac:dyDescent="0.2">
      <c r="S272" s="46"/>
      <c r="T272" s="45"/>
    </row>
    <row r="273" spans="19:20" s="36" customFormat="1" x14ac:dyDescent="0.2">
      <c r="S273" s="46"/>
      <c r="T273" s="45"/>
    </row>
    <row r="274" spans="19:20" s="36" customFormat="1" x14ac:dyDescent="0.2">
      <c r="S274" s="46"/>
      <c r="T274" s="45"/>
    </row>
    <row r="275" spans="19:20" s="36" customFormat="1" x14ac:dyDescent="0.2">
      <c r="S275" s="46"/>
      <c r="T275" s="45"/>
    </row>
    <row r="276" spans="19:20" s="36" customFormat="1" x14ac:dyDescent="0.2">
      <c r="S276" s="46"/>
      <c r="T276" s="45"/>
    </row>
    <row r="277" spans="19:20" s="36" customFormat="1" x14ac:dyDescent="0.2">
      <c r="S277" s="46"/>
      <c r="T277" s="45"/>
    </row>
    <row r="278" spans="19:20" s="36" customFormat="1" x14ac:dyDescent="0.2">
      <c r="S278" s="46"/>
      <c r="T278" s="45"/>
    </row>
    <row r="279" spans="19:20" s="36" customFormat="1" x14ac:dyDescent="0.2">
      <c r="S279" s="46"/>
      <c r="T279" s="45"/>
    </row>
    <row r="280" spans="19:20" s="36" customFormat="1" x14ac:dyDescent="0.2">
      <c r="S280" s="46"/>
      <c r="T280" s="45"/>
    </row>
    <row r="281" spans="19:20" s="36" customFormat="1" x14ac:dyDescent="0.2">
      <c r="S281" s="46"/>
      <c r="T281" s="45"/>
    </row>
    <row r="282" spans="19:20" s="36" customFormat="1" x14ac:dyDescent="0.2">
      <c r="S282" s="46"/>
      <c r="T282" s="45"/>
    </row>
    <row r="283" spans="19:20" s="36" customFormat="1" x14ac:dyDescent="0.2">
      <c r="S283" s="46"/>
      <c r="T283" s="45"/>
    </row>
    <row r="284" spans="19:20" s="36" customFormat="1" x14ac:dyDescent="0.2">
      <c r="S284" s="46"/>
      <c r="T284" s="45"/>
    </row>
    <row r="285" spans="19:20" s="36" customFormat="1" x14ac:dyDescent="0.2">
      <c r="S285" s="46"/>
      <c r="T285" s="45"/>
    </row>
    <row r="286" spans="19:20" s="36" customFormat="1" x14ac:dyDescent="0.2">
      <c r="S286" s="46"/>
      <c r="T286" s="45"/>
    </row>
    <row r="287" spans="19:20" s="36" customFormat="1" x14ac:dyDescent="0.2">
      <c r="S287" s="46"/>
      <c r="T287" s="45"/>
    </row>
    <row r="288" spans="19:20" s="36" customFormat="1" x14ac:dyDescent="0.2">
      <c r="S288" s="46"/>
      <c r="T288" s="45"/>
    </row>
    <row r="289" spans="19:20" s="36" customFormat="1" x14ac:dyDescent="0.2">
      <c r="S289" s="46"/>
      <c r="T289" s="45"/>
    </row>
    <row r="290" spans="19:20" s="36" customFormat="1" x14ac:dyDescent="0.2">
      <c r="S290" s="46"/>
      <c r="T290" s="45"/>
    </row>
    <row r="291" spans="19:20" s="36" customFormat="1" x14ac:dyDescent="0.2">
      <c r="S291" s="46"/>
      <c r="T291" s="45"/>
    </row>
    <row r="292" spans="19:20" s="36" customFormat="1" x14ac:dyDescent="0.2">
      <c r="S292" s="46"/>
      <c r="T292" s="45"/>
    </row>
    <row r="293" spans="19:20" s="36" customFormat="1" x14ac:dyDescent="0.2">
      <c r="S293" s="46"/>
      <c r="T293" s="45"/>
    </row>
    <row r="294" spans="19:20" s="36" customFormat="1" x14ac:dyDescent="0.2">
      <c r="S294" s="46"/>
      <c r="T294" s="45"/>
    </row>
    <row r="295" spans="19:20" s="36" customFormat="1" x14ac:dyDescent="0.2">
      <c r="S295" s="46"/>
      <c r="T295" s="45"/>
    </row>
    <row r="296" spans="19:20" s="36" customFormat="1" x14ac:dyDescent="0.2">
      <c r="S296" s="46"/>
      <c r="T296" s="45"/>
    </row>
    <row r="297" spans="19:20" s="36" customFormat="1" x14ac:dyDescent="0.2">
      <c r="S297" s="46"/>
      <c r="T297" s="45"/>
    </row>
    <row r="298" spans="19:20" s="36" customFormat="1" x14ac:dyDescent="0.2">
      <c r="S298" s="46"/>
      <c r="T298" s="45"/>
    </row>
    <row r="299" spans="19:20" s="36" customFormat="1" x14ac:dyDescent="0.2">
      <c r="S299" s="46"/>
      <c r="T299" s="45"/>
    </row>
    <row r="300" spans="19:20" s="36" customFormat="1" x14ac:dyDescent="0.2">
      <c r="S300" s="46"/>
      <c r="T300" s="45"/>
    </row>
    <row r="301" spans="19:20" s="36" customFormat="1" x14ac:dyDescent="0.2">
      <c r="S301" s="46"/>
      <c r="T301" s="45"/>
    </row>
    <row r="302" spans="19:20" s="36" customFormat="1" x14ac:dyDescent="0.2">
      <c r="S302" s="46"/>
      <c r="T302" s="45"/>
    </row>
    <row r="303" spans="19:20" s="36" customFormat="1" x14ac:dyDescent="0.2">
      <c r="S303" s="46"/>
      <c r="T303" s="45"/>
    </row>
    <row r="304" spans="19:20" s="36" customFormat="1" x14ac:dyDescent="0.2">
      <c r="S304" s="46"/>
      <c r="T304" s="45"/>
    </row>
    <row r="305" spans="19:20" s="36" customFormat="1" x14ac:dyDescent="0.2">
      <c r="S305" s="46"/>
      <c r="T305" s="45"/>
    </row>
    <row r="306" spans="19:20" s="36" customFormat="1" x14ac:dyDescent="0.2">
      <c r="S306" s="46"/>
      <c r="T306" s="45"/>
    </row>
    <row r="307" spans="19:20" s="36" customFormat="1" x14ac:dyDescent="0.2">
      <c r="S307" s="46"/>
      <c r="T307" s="45"/>
    </row>
    <row r="308" spans="19:20" s="36" customFormat="1" x14ac:dyDescent="0.2">
      <c r="S308" s="46"/>
      <c r="T308" s="45"/>
    </row>
    <row r="309" spans="19:20" s="36" customFormat="1" x14ac:dyDescent="0.2">
      <c r="S309" s="46"/>
      <c r="T309" s="45"/>
    </row>
    <row r="310" spans="19:20" s="36" customFormat="1" x14ac:dyDescent="0.2">
      <c r="S310" s="46"/>
      <c r="T310" s="45"/>
    </row>
    <row r="311" spans="19:20" s="36" customFormat="1" x14ac:dyDescent="0.2">
      <c r="S311" s="46"/>
      <c r="T311" s="45"/>
    </row>
    <row r="312" spans="19:20" s="36" customFormat="1" x14ac:dyDescent="0.2">
      <c r="S312" s="46"/>
      <c r="T312" s="45"/>
    </row>
    <row r="313" spans="19:20" s="36" customFormat="1" x14ac:dyDescent="0.2">
      <c r="S313" s="46"/>
      <c r="T313" s="45"/>
    </row>
    <row r="314" spans="19:20" s="36" customFormat="1" x14ac:dyDescent="0.2">
      <c r="S314" s="46"/>
      <c r="T314" s="45"/>
    </row>
    <row r="315" spans="19:20" s="36" customFormat="1" x14ac:dyDescent="0.2">
      <c r="S315" s="46"/>
      <c r="T315" s="45"/>
    </row>
    <row r="316" spans="19:20" s="36" customFormat="1" x14ac:dyDescent="0.2">
      <c r="S316" s="46"/>
      <c r="T316" s="45"/>
    </row>
    <row r="317" spans="19:20" s="36" customFormat="1" x14ac:dyDescent="0.2">
      <c r="S317" s="46"/>
      <c r="T317" s="45"/>
    </row>
    <row r="318" spans="19:20" s="36" customFormat="1" x14ac:dyDescent="0.2">
      <c r="S318" s="46"/>
      <c r="T318" s="45"/>
    </row>
    <row r="319" spans="19:20" s="36" customFormat="1" x14ac:dyDescent="0.2">
      <c r="S319" s="46"/>
      <c r="T319" s="45"/>
    </row>
    <row r="320" spans="19:20" s="36" customFormat="1" x14ac:dyDescent="0.2">
      <c r="S320" s="46"/>
      <c r="T320" s="45"/>
    </row>
    <row r="321" spans="19:20" s="36" customFormat="1" x14ac:dyDescent="0.2">
      <c r="S321" s="46"/>
      <c r="T321" s="45"/>
    </row>
    <row r="322" spans="19:20" s="36" customFormat="1" x14ac:dyDescent="0.2">
      <c r="S322" s="46"/>
      <c r="T322" s="45"/>
    </row>
    <row r="323" spans="19:20" s="36" customFormat="1" x14ac:dyDescent="0.2">
      <c r="S323" s="46"/>
      <c r="T323" s="45"/>
    </row>
    <row r="324" spans="19:20" s="36" customFormat="1" x14ac:dyDescent="0.2">
      <c r="S324" s="46"/>
      <c r="T324" s="45"/>
    </row>
    <row r="325" spans="19:20" s="36" customFormat="1" x14ac:dyDescent="0.2">
      <c r="S325" s="46"/>
      <c r="T325" s="45"/>
    </row>
    <row r="326" spans="19:20" s="36" customFormat="1" x14ac:dyDescent="0.2">
      <c r="S326" s="46"/>
      <c r="T326" s="45"/>
    </row>
    <row r="327" spans="19:20" s="36" customFormat="1" x14ac:dyDescent="0.2">
      <c r="S327" s="46"/>
      <c r="T327" s="45"/>
    </row>
    <row r="328" spans="19:20" s="36" customFormat="1" x14ac:dyDescent="0.2">
      <c r="S328" s="46"/>
      <c r="T328" s="45"/>
    </row>
    <row r="329" spans="19:20" s="36" customFormat="1" x14ac:dyDescent="0.2">
      <c r="S329" s="46"/>
      <c r="T329" s="45"/>
    </row>
    <row r="330" spans="19:20" s="36" customFormat="1" x14ac:dyDescent="0.2">
      <c r="S330" s="46"/>
      <c r="T330" s="45"/>
    </row>
    <row r="331" spans="19:20" s="36" customFormat="1" x14ac:dyDescent="0.2">
      <c r="S331" s="46"/>
      <c r="T331" s="45"/>
    </row>
    <row r="332" spans="19:20" s="36" customFormat="1" x14ac:dyDescent="0.2">
      <c r="S332" s="46"/>
      <c r="T332" s="45"/>
    </row>
    <row r="333" spans="19:20" s="36" customFormat="1" x14ac:dyDescent="0.2">
      <c r="S333" s="46"/>
      <c r="T333" s="45"/>
    </row>
    <row r="334" spans="19:20" s="36" customFormat="1" x14ac:dyDescent="0.2">
      <c r="S334" s="46"/>
      <c r="T334" s="45"/>
    </row>
    <row r="335" spans="19:20" s="36" customFormat="1" x14ac:dyDescent="0.2">
      <c r="S335" s="46"/>
      <c r="T335" s="45"/>
    </row>
    <row r="336" spans="19:20" s="36" customFormat="1" x14ac:dyDescent="0.2">
      <c r="S336" s="46"/>
      <c r="T336" s="45"/>
    </row>
    <row r="337" spans="19:20" s="36" customFormat="1" x14ac:dyDescent="0.2">
      <c r="S337" s="46"/>
      <c r="T337" s="45"/>
    </row>
    <row r="338" spans="19:20" s="36" customFormat="1" x14ac:dyDescent="0.2">
      <c r="S338" s="46"/>
      <c r="T338" s="45"/>
    </row>
    <row r="339" spans="19:20" s="36" customFormat="1" x14ac:dyDescent="0.2">
      <c r="S339" s="46"/>
      <c r="T339" s="45"/>
    </row>
    <row r="340" spans="19:20" s="36" customFormat="1" x14ac:dyDescent="0.2">
      <c r="S340" s="46"/>
      <c r="T340" s="45"/>
    </row>
    <row r="341" spans="19:20" s="36" customFormat="1" x14ac:dyDescent="0.2">
      <c r="S341" s="46"/>
      <c r="T341" s="45"/>
    </row>
    <row r="342" spans="19:20" s="36" customFormat="1" x14ac:dyDescent="0.2">
      <c r="S342" s="46"/>
      <c r="T342" s="45"/>
    </row>
    <row r="343" spans="19:20" s="36" customFormat="1" x14ac:dyDescent="0.2">
      <c r="S343" s="46"/>
      <c r="T343" s="45"/>
    </row>
    <row r="344" spans="19:20" s="36" customFormat="1" x14ac:dyDescent="0.2">
      <c r="S344" s="46"/>
      <c r="T344" s="45"/>
    </row>
    <row r="345" spans="19:20" s="36" customFormat="1" x14ac:dyDescent="0.2">
      <c r="S345" s="46"/>
      <c r="T345" s="45"/>
    </row>
    <row r="346" spans="19:20" s="36" customFormat="1" x14ac:dyDescent="0.2">
      <c r="S346" s="46"/>
      <c r="T346" s="45"/>
    </row>
    <row r="347" spans="19:20" s="36" customFormat="1" x14ac:dyDescent="0.2">
      <c r="S347" s="46"/>
      <c r="T347" s="45"/>
    </row>
    <row r="348" spans="19:20" s="36" customFormat="1" x14ac:dyDescent="0.2">
      <c r="S348" s="46"/>
      <c r="T348" s="45"/>
    </row>
    <row r="349" spans="19:20" s="36" customFormat="1" x14ac:dyDescent="0.2">
      <c r="S349" s="46"/>
      <c r="T349" s="45"/>
    </row>
    <row r="350" spans="19:20" s="36" customFormat="1" x14ac:dyDescent="0.2">
      <c r="S350" s="46"/>
      <c r="T350" s="45"/>
    </row>
    <row r="351" spans="19:20" s="36" customFormat="1" x14ac:dyDescent="0.2">
      <c r="S351" s="46"/>
      <c r="T351" s="45"/>
    </row>
    <row r="352" spans="19:20" s="36" customFormat="1" x14ac:dyDescent="0.2">
      <c r="S352" s="46"/>
      <c r="T352" s="45"/>
    </row>
    <row r="353" spans="19:20" s="36" customFormat="1" x14ac:dyDescent="0.2">
      <c r="S353" s="46"/>
      <c r="T353" s="45"/>
    </row>
    <row r="354" spans="19:20" s="36" customFormat="1" x14ac:dyDescent="0.2">
      <c r="S354" s="46"/>
      <c r="T354" s="45"/>
    </row>
    <row r="355" spans="19:20" s="36" customFormat="1" x14ac:dyDescent="0.2">
      <c r="S355" s="46"/>
      <c r="T355" s="45"/>
    </row>
    <row r="356" spans="19:20" s="36" customFormat="1" x14ac:dyDescent="0.2">
      <c r="S356" s="46"/>
      <c r="T356" s="45"/>
    </row>
    <row r="357" spans="19:20" s="36" customFormat="1" x14ac:dyDescent="0.2">
      <c r="S357" s="46"/>
      <c r="T357" s="45"/>
    </row>
    <row r="358" spans="19:20" s="36" customFormat="1" x14ac:dyDescent="0.2">
      <c r="S358" s="46"/>
      <c r="T358" s="45"/>
    </row>
    <row r="359" spans="19:20" s="36" customFormat="1" x14ac:dyDescent="0.2">
      <c r="S359" s="46"/>
      <c r="T359" s="45"/>
    </row>
    <row r="360" spans="19:20" s="36" customFormat="1" x14ac:dyDescent="0.2">
      <c r="S360" s="46"/>
      <c r="T360" s="45"/>
    </row>
    <row r="361" spans="19:20" s="36" customFormat="1" x14ac:dyDescent="0.2">
      <c r="S361" s="46"/>
      <c r="T361" s="45"/>
    </row>
    <row r="362" spans="19:20" s="36" customFormat="1" x14ac:dyDescent="0.2">
      <c r="S362" s="46"/>
      <c r="T362" s="45"/>
    </row>
    <row r="363" spans="19:20" s="36" customFormat="1" x14ac:dyDescent="0.2">
      <c r="S363" s="46"/>
      <c r="T363" s="45"/>
    </row>
    <row r="364" spans="19:20" s="36" customFormat="1" x14ac:dyDescent="0.2">
      <c r="S364" s="46"/>
      <c r="T364" s="45"/>
    </row>
    <row r="365" spans="19:20" s="36" customFormat="1" x14ac:dyDescent="0.2">
      <c r="S365" s="46"/>
      <c r="T365" s="45"/>
    </row>
    <row r="366" spans="19:20" s="36" customFormat="1" x14ac:dyDescent="0.2">
      <c r="S366" s="46"/>
      <c r="T366" s="45"/>
    </row>
    <row r="367" spans="19:20" s="36" customFormat="1" x14ac:dyDescent="0.2">
      <c r="S367" s="46"/>
      <c r="T367" s="45"/>
    </row>
    <row r="368" spans="19:20" s="36" customFormat="1" x14ac:dyDescent="0.2">
      <c r="S368" s="46"/>
      <c r="T368" s="45"/>
    </row>
    <row r="369" spans="19:20" s="36" customFormat="1" x14ac:dyDescent="0.2">
      <c r="S369" s="46"/>
      <c r="T369" s="45"/>
    </row>
    <row r="370" spans="19:20" s="36" customFormat="1" x14ac:dyDescent="0.2">
      <c r="S370" s="46"/>
      <c r="T370" s="45"/>
    </row>
    <row r="371" spans="19:20" s="36" customFormat="1" x14ac:dyDescent="0.2">
      <c r="S371" s="46"/>
      <c r="T371" s="45"/>
    </row>
    <row r="372" spans="19:20" s="36" customFormat="1" x14ac:dyDescent="0.2">
      <c r="S372" s="46"/>
      <c r="T372" s="45"/>
    </row>
    <row r="373" spans="19:20" s="36" customFormat="1" x14ac:dyDescent="0.2">
      <c r="S373" s="46"/>
      <c r="T373" s="45"/>
    </row>
    <row r="374" spans="19:20" s="36" customFormat="1" x14ac:dyDescent="0.2">
      <c r="S374" s="46"/>
      <c r="T374" s="45"/>
    </row>
    <row r="375" spans="19:20" s="36" customFormat="1" x14ac:dyDescent="0.2">
      <c r="S375" s="46"/>
      <c r="T375" s="45"/>
    </row>
    <row r="376" spans="19:20" s="36" customFormat="1" x14ac:dyDescent="0.2">
      <c r="S376" s="46"/>
      <c r="T376" s="45"/>
    </row>
    <row r="377" spans="19:20" s="36" customFormat="1" x14ac:dyDescent="0.2">
      <c r="S377" s="46"/>
      <c r="T377" s="45"/>
    </row>
    <row r="378" spans="19:20" s="36" customFormat="1" x14ac:dyDescent="0.2">
      <c r="S378" s="46"/>
      <c r="T378" s="45"/>
    </row>
    <row r="379" spans="19:20" s="36" customFormat="1" x14ac:dyDescent="0.2">
      <c r="S379" s="46"/>
      <c r="T379" s="45"/>
    </row>
    <row r="380" spans="19:20" s="36" customFormat="1" x14ac:dyDescent="0.2">
      <c r="S380" s="46"/>
      <c r="T380" s="45"/>
    </row>
    <row r="381" spans="19:20" s="36" customFormat="1" x14ac:dyDescent="0.2">
      <c r="S381" s="46"/>
      <c r="T381" s="45"/>
    </row>
    <row r="382" spans="19:20" s="36" customFormat="1" x14ac:dyDescent="0.2">
      <c r="S382" s="46"/>
      <c r="T382" s="45"/>
    </row>
    <row r="383" spans="19:20" s="36" customFormat="1" x14ac:dyDescent="0.2">
      <c r="S383" s="46"/>
      <c r="T383" s="45"/>
    </row>
    <row r="384" spans="19:20" s="36" customFormat="1" x14ac:dyDescent="0.2">
      <c r="S384" s="46"/>
      <c r="T384" s="45"/>
    </row>
    <row r="385" spans="1:21" s="36" customFormat="1" x14ac:dyDescent="0.2">
      <c r="S385" s="46"/>
      <c r="T385" s="45"/>
    </row>
    <row r="386" spans="1:21" s="36" customFormat="1" x14ac:dyDescent="0.2">
      <c r="S386" s="46"/>
      <c r="T386" s="45"/>
    </row>
    <row r="387" spans="1:21" s="36" customFormat="1" x14ac:dyDescent="0.2">
      <c r="S387" s="46"/>
      <c r="T387" s="45"/>
    </row>
    <row r="388" spans="1:21" s="36" customFormat="1" x14ac:dyDescent="0.2">
      <c r="S388" s="46"/>
      <c r="T388" s="45"/>
    </row>
    <row r="389" spans="1:21" s="36" customFormat="1" x14ac:dyDescent="0.2">
      <c r="S389" s="46"/>
      <c r="T389" s="45"/>
    </row>
    <row r="390" spans="1:21" s="36" customFormat="1" x14ac:dyDescent="0.2">
      <c r="S390" s="46"/>
      <c r="T390" s="45"/>
    </row>
    <row r="391" spans="1:21" s="36" customFormat="1" x14ac:dyDescent="0.2">
      <c r="S391" s="46"/>
      <c r="T391" s="45"/>
    </row>
    <row r="392" spans="1:21" s="36" customFormat="1" x14ac:dyDescent="0.2">
      <c r="S392" s="46"/>
      <c r="T392" s="4"/>
    </row>
    <row r="393" spans="1:21" s="36" customFormat="1" x14ac:dyDescent="0.2">
      <c r="S393" s="3"/>
      <c r="T393" s="4"/>
    </row>
    <row r="394" spans="1:21" s="36" customFormat="1" x14ac:dyDescent="0.2">
      <c r="D394" s="2"/>
      <c r="E394" s="2"/>
      <c r="F394" s="2"/>
      <c r="G394" s="2"/>
      <c r="I394" s="2"/>
      <c r="J394" s="2"/>
      <c r="K394" s="2"/>
      <c r="L394" s="2"/>
      <c r="N394" s="2"/>
      <c r="O394" s="2"/>
      <c r="P394" s="2"/>
      <c r="Q394" s="2"/>
      <c r="S394" s="3"/>
      <c r="T394" s="4"/>
      <c r="U394" s="2"/>
    </row>
    <row r="395" spans="1:21" x14ac:dyDescent="0.2">
      <c r="A395" s="36"/>
    </row>
  </sheetData>
  <mergeCells count="5">
    <mergeCell ref="W3:X4"/>
    <mergeCell ref="B3:C4"/>
    <mergeCell ref="N3:Q3"/>
    <mergeCell ref="O4:Q4"/>
    <mergeCell ref="N4:N5"/>
  </mergeCells>
  <phoneticPr fontId="1" type="noConversion"/>
  <pageMargins left="0.75" right="0.75" top="1" bottom="1" header="0.4921259845" footer="0.4921259845"/>
  <pageSetup paperSize="9" pageOrder="overThenDown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A1</vt:lpstr>
    </vt:vector>
  </TitlesOfParts>
  <Company>Infostat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Foltánová Neonila</cp:lastModifiedBy>
  <dcterms:created xsi:type="dcterms:W3CDTF">2003-09-30T09:16:07Z</dcterms:created>
  <dcterms:modified xsi:type="dcterms:W3CDTF">2015-08-20T12:28:28Z</dcterms:modified>
</cp:coreProperties>
</file>